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0" yWindow="0" windowWidth="19200" windowHeight="6170"/>
  </bookViews>
  <sheets>
    <sheet name="2000_20m_20220924_final" sheetId="2" r:id="rId1"/>
    <sheet name="2000_all_20220924_fin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7" i="2" l="1"/>
  <c r="V187" i="2"/>
  <c r="U187" i="2"/>
  <c r="T187" i="2"/>
  <c r="S187" i="2"/>
  <c r="R187" i="2"/>
  <c r="Q187" i="2"/>
  <c r="W186" i="2"/>
  <c r="V186" i="2"/>
  <c r="U186" i="2"/>
  <c r="T186" i="2"/>
  <c r="S186" i="2"/>
  <c r="R186" i="2"/>
  <c r="Q186" i="2"/>
  <c r="W185" i="2"/>
  <c r="V185" i="2"/>
  <c r="U185" i="2"/>
  <c r="T185" i="2"/>
  <c r="S185" i="2"/>
  <c r="R185" i="2"/>
  <c r="Q185" i="2"/>
  <c r="W184" i="2"/>
  <c r="V184" i="2"/>
  <c r="U184" i="2"/>
  <c r="T184" i="2"/>
  <c r="S184" i="2"/>
  <c r="R184" i="2"/>
  <c r="Q184" i="2"/>
  <c r="W183" i="2"/>
  <c r="V183" i="2"/>
  <c r="U183" i="2"/>
  <c r="T183" i="2"/>
  <c r="S183" i="2"/>
  <c r="R183" i="2"/>
  <c r="Q183" i="2"/>
  <c r="W182" i="2"/>
  <c r="V182" i="2"/>
  <c r="U182" i="2"/>
  <c r="T182" i="2"/>
  <c r="S182" i="2"/>
  <c r="R182" i="2"/>
  <c r="Q182" i="2"/>
  <c r="W181" i="2"/>
  <c r="V181" i="2"/>
  <c r="U181" i="2"/>
  <c r="T181" i="2"/>
  <c r="S181" i="2"/>
  <c r="R181" i="2"/>
  <c r="Q181" i="2"/>
  <c r="W180" i="2"/>
  <c r="V180" i="2"/>
  <c r="U180" i="2"/>
  <c r="T180" i="2"/>
  <c r="S180" i="2"/>
  <c r="R180" i="2"/>
  <c r="Q180" i="2"/>
  <c r="W179" i="2"/>
  <c r="V179" i="2"/>
  <c r="U179" i="2"/>
  <c r="T179" i="2"/>
  <c r="S179" i="2"/>
  <c r="R179" i="2"/>
  <c r="Q179" i="2"/>
  <c r="W178" i="2"/>
  <c r="V178" i="2"/>
  <c r="U178" i="2"/>
  <c r="T178" i="2"/>
  <c r="S178" i="2"/>
  <c r="R178" i="2"/>
  <c r="Q178" i="2"/>
  <c r="W177" i="2"/>
  <c r="V177" i="2"/>
  <c r="U177" i="2"/>
  <c r="T177" i="2"/>
  <c r="S177" i="2"/>
  <c r="R177" i="2"/>
  <c r="Q177" i="2"/>
  <c r="W176" i="2"/>
  <c r="V176" i="2"/>
  <c r="U176" i="2"/>
  <c r="T176" i="2"/>
  <c r="S176" i="2"/>
  <c r="R176" i="2"/>
  <c r="Q176" i="2"/>
  <c r="W175" i="2"/>
  <c r="V175" i="2"/>
  <c r="U175" i="2"/>
  <c r="T175" i="2"/>
  <c r="S175" i="2"/>
  <c r="R175" i="2"/>
  <c r="Q175" i="2"/>
  <c r="W174" i="2"/>
  <c r="V174" i="2"/>
  <c r="U174" i="2"/>
  <c r="T174" i="2"/>
  <c r="S174" i="2"/>
  <c r="R174" i="2"/>
  <c r="Q174" i="2"/>
  <c r="W173" i="2"/>
  <c r="V173" i="2"/>
  <c r="U173" i="2"/>
  <c r="T173" i="2"/>
  <c r="S173" i="2"/>
  <c r="R173" i="2"/>
  <c r="Q173" i="2"/>
  <c r="W172" i="2"/>
  <c r="V172" i="2"/>
  <c r="U172" i="2"/>
  <c r="T172" i="2"/>
  <c r="S172" i="2"/>
  <c r="R172" i="2"/>
  <c r="Q172" i="2"/>
  <c r="W171" i="2"/>
  <c r="V171" i="2"/>
  <c r="U171" i="2"/>
  <c r="T171" i="2"/>
  <c r="S171" i="2"/>
  <c r="R171" i="2"/>
  <c r="Q171" i="2"/>
  <c r="W170" i="2"/>
  <c r="V170" i="2"/>
  <c r="U170" i="2"/>
  <c r="T170" i="2"/>
  <c r="S170" i="2"/>
  <c r="R170" i="2"/>
  <c r="Q170" i="2"/>
  <c r="W169" i="2"/>
  <c r="V169" i="2"/>
  <c r="U169" i="2"/>
  <c r="T169" i="2"/>
  <c r="S169" i="2"/>
  <c r="R169" i="2"/>
  <c r="Q169" i="2"/>
  <c r="W168" i="2"/>
  <c r="V168" i="2"/>
  <c r="U168" i="2"/>
  <c r="T168" i="2"/>
  <c r="S168" i="2"/>
  <c r="R168" i="2"/>
  <c r="Q168" i="2"/>
  <c r="W167" i="2"/>
  <c r="V167" i="2"/>
  <c r="U167" i="2"/>
  <c r="T167" i="2"/>
  <c r="S167" i="2"/>
  <c r="R167" i="2"/>
  <c r="Q167" i="2"/>
  <c r="W166" i="2"/>
  <c r="V166" i="2"/>
  <c r="U166" i="2"/>
  <c r="T166" i="2"/>
  <c r="S166" i="2"/>
  <c r="R166" i="2"/>
  <c r="Q166" i="2"/>
  <c r="W165" i="2"/>
  <c r="V165" i="2"/>
  <c r="U165" i="2"/>
  <c r="T165" i="2"/>
  <c r="S165" i="2"/>
  <c r="R165" i="2"/>
  <c r="Q165" i="2"/>
  <c r="W164" i="2"/>
  <c r="V164" i="2"/>
  <c r="U164" i="2"/>
  <c r="T164" i="2"/>
  <c r="S164" i="2"/>
  <c r="R164" i="2"/>
  <c r="Q164" i="2"/>
  <c r="W163" i="2"/>
  <c r="V163" i="2"/>
  <c r="U163" i="2"/>
  <c r="T163" i="2"/>
  <c r="S163" i="2"/>
  <c r="R163" i="2"/>
  <c r="Q163" i="2"/>
  <c r="W162" i="2"/>
  <c r="V162" i="2"/>
  <c r="U162" i="2"/>
  <c r="T162" i="2"/>
  <c r="S162" i="2"/>
  <c r="R162" i="2"/>
  <c r="Q162" i="2"/>
  <c r="W161" i="2"/>
  <c r="V161" i="2"/>
  <c r="U161" i="2"/>
  <c r="T161" i="2"/>
  <c r="S161" i="2"/>
  <c r="R161" i="2"/>
  <c r="Q161" i="2"/>
  <c r="W160" i="2"/>
  <c r="V160" i="2"/>
  <c r="U160" i="2"/>
  <c r="T160" i="2"/>
  <c r="S160" i="2"/>
  <c r="R160" i="2"/>
  <c r="Q160" i="2"/>
  <c r="W159" i="2"/>
  <c r="V159" i="2"/>
  <c r="U159" i="2"/>
  <c r="T159" i="2"/>
  <c r="S159" i="2"/>
  <c r="R159" i="2"/>
  <c r="Q159" i="2"/>
  <c r="W158" i="2"/>
  <c r="V158" i="2"/>
  <c r="U158" i="2"/>
  <c r="T158" i="2"/>
  <c r="S158" i="2"/>
  <c r="R158" i="2"/>
  <c r="Q158" i="2"/>
  <c r="W157" i="2"/>
  <c r="V157" i="2"/>
  <c r="U157" i="2"/>
  <c r="T157" i="2"/>
  <c r="S157" i="2"/>
  <c r="R157" i="2"/>
  <c r="Q157" i="2"/>
  <c r="W156" i="2"/>
  <c r="V156" i="2"/>
  <c r="U156" i="2"/>
  <c r="T156" i="2"/>
  <c r="S156" i="2"/>
  <c r="R156" i="2"/>
  <c r="Q156" i="2"/>
  <c r="W155" i="2"/>
  <c r="V155" i="2"/>
  <c r="U155" i="2"/>
  <c r="T155" i="2"/>
  <c r="S155" i="2"/>
  <c r="R155" i="2"/>
  <c r="Q155" i="2"/>
  <c r="W154" i="2"/>
  <c r="V154" i="2"/>
  <c r="U154" i="2"/>
  <c r="T154" i="2"/>
  <c r="S154" i="2"/>
  <c r="R154" i="2"/>
  <c r="Q154" i="2"/>
  <c r="W153" i="2"/>
  <c r="V153" i="2"/>
  <c r="U153" i="2"/>
  <c r="T153" i="2"/>
  <c r="S153" i="2"/>
  <c r="R153" i="2"/>
  <c r="Q153" i="2"/>
  <c r="W152" i="2"/>
  <c r="V152" i="2"/>
  <c r="U152" i="2"/>
  <c r="T152" i="2"/>
  <c r="S152" i="2"/>
  <c r="R152" i="2"/>
  <c r="Q152" i="2"/>
  <c r="W151" i="2"/>
  <c r="V151" i="2"/>
  <c r="U151" i="2"/>
  <c r="T151" i="2"/>
  <c r="S151" i="2"/>
  <c r="R151" i="2"/>
  <c r="Q151" i="2"/>
  <c r="W150" i="2"/>
  <c r="V150" i="2"/>
  <c r="U150" i="2"/>
  <c r="T150" i="2"/>
  <c r="S150" i="2"/>
  <c r="R150" i="2"/>
  <c r="Q150" i="2"/>
  <c r="W149" i="2"/>
  <c r="V149" i="2"/>
  <c r="U149" i="2"/>
  <c r="T149" i="2"/>
  <c r="S149" i="2"/>
  <c r="R149" i="2"/>
  <c r="Q149" i="2"/>
  <c r="W148" i="2"/>
  <c r="V148" i="2"/>
  <c r="U148" i="2"/>
  <c r="T148" i="2"/>
  <c r="S148" i="2"/>
  <c r="R148" i="2"/>
  <c r="Q148" i="2"/>
  <c r="W147" i="2"/>
  <c r="V147" i="2"/>
  <c r="U147" i="2"/>
  <c r="T147" i="2"/>
  <c r="S147" i="2"/>
  <c r="R147" i="2"/>
  <c r="Q147" i="2"/>
  <c r="W146" i="2"/>
  <c r="V146" i="2"/>
  <c r="U146" i="2"/>
  <c r="T146" i="2"/>
  <c r="S146" i="2"/>
  <c r="R146" i="2"/>
  <c r="Q146" i="2"/>
  <c r="W145" i="2"/>
  <c r="V145" i="2"/>
  <c r="U145" i="2"/>
  <c r="T145" i="2"/>
  <c r="S145" i="2"/>
  <c r="R145" i="2"/>
  <c r="Q145" i="2"/>
  <c r="W144" i="2"/>
  <c r="V144" i="2"/>
  <c r="U144" i="2"/>
  <c r="T144" i="2"/>
  <c r="S144" i="2"/>
  <c r="R144" i="2"/>
  <c r="Q144" i="2"/>
  <c r="W143" i="2"/>
  <c r="V143" i="2"/>
  <c r="U143" i="2"/>
  <c r="T143" i="2"/>
  <c r="S143" i="2"/>
  <c r="R143" i="2"/>
  <c r="Q143" i="2"/>
  <c r="W142" i="2"/>
  <c r="V142" i="2"/>
  <c r="U142" i="2"/>
  <c r="T142" i="2"/>
  <c r="S142" i="2"/>
  <c r="R142" i="2"/>
  <c r="Q142" i="2"/>
  <c r="W141" i="2"/>
  <c r="V141" i="2"/>
  <c r="U141" i="2"/>
  <c r="T141" i="2"/>
  <c r="S141" i="2"/>
  <c r="R141" i="2"/>
  <c r="Q141" i="2"/>
  <c r="W140" i="2"/>
  <c r="V140" i="2"/>
  <c r="U140" i="2"/>
  <c r="T140" i="2"/>
  <c r="S140" i="2"/>
  <c r="R140" i="2"/>
  <c r="Q140" i="2"/>
  <c r="W139" i="2"/>
  <c r="V139" i="2"/>
  <c r="U139" i="2"/>
  <c r="T139" i="2"/>
  <c r="S139" i="2"/>
  <c r="R139" i="2"/>
  <c r="Q139" i="2"/>
  <c r="W138" i="2"/>
  <c r="V138" i="2"/>
  <c r="U138" i="2"/>
  <c r="T138" i="2"/>
  <c r="S138" i="2"/>
  <c r="R138" i="2"/>
  <c r="Q138" i="2"/>
  <c r="W137" i="2"/>
  <c r="V137" i="2"/>
  <c r="U137" i="2"/>
  <c r="T137" i="2"/>
  <c r="S137" i="2"/>
  <c r="R137" i="2"/>
  <c r="Q137" i="2"/>
  <c r="W136" i="2"/>
  <c r="V136" i="2"/>
  <c r="U136" i="2"/>
  <c r="T136" i="2"/>
  <c r="S136" i="2"/>
  <c r="R136" i="2"/>
  <c r="Q136" i="2"/>
  <c r="W135" i="2"/>
  <c r="V135" i="2"/>
  <c r="U135" i="2"/>
  <c r="T135" i="2"/>
  <c r="S135" i="2"/>
  <c r="R135" i="2"/>
  <c r="Q135" i="2"/>
  <c r="W134" i="2"/>
  <c r="V134" i="2"/>
  <c r="U134" i="2"/>
  <c r="T134" i="2"/>
  <c r="S134" i="2"/>
  <c r="R134" i="2"/>
  <c r="Q134" i="2"/>
  <c r="W133" i="2"/>
  <c r="V133" i="2"/>
  <c r="U133" i="2"/>
  <c r="T133" i="2"/>
  <c r="S133" i="2"/>
  <c r="R133" i="2"/>
  <c r="Q133" i="2"/>
  <c r="W132" i="2"/>
  <c r="V132" i="2"/>
  <c r="U132" i="2"/>
  <c r="T132" i="2"/>
  <c r="S132" i="2"/>
  <c r="R132" i="2"/>
  <c r="Q132" i="2"/>
  <c r="W131" i="2"/>
  <c r="V131" i="2"/>
  <c r="U131" i="2"/>
  <c r="T131" i="2"/>
  <c r="S131" i="2"/>
  <c r="R131" i="2"/>
  <c r="Q131" i="2"/>
  <c r="W130" i="2"/>
  <c r="V130" i="2"/>
  <c r="U130" i="2"/>
  <c r="T130" i="2"/>
  <c r="S130" i="2"/>
  <c r="R130" i="2"/>
  <c r="Q130" i="2"/>
  <c r="W129" i="2"/>
  <c r="V129" i="2"/>
  <c r="U129" i="2"/>
  <c r="T129" i="2"/>
  <c r="S129" i="2"/>
  <c r="R129" i="2"/>
  <c r="Q129" i="2"/>
  <c r="W128" i="2"/>
  <c r="V128" i="2"/>
  <c r="U128" i="2"/>
  <c r="T128" i="2"/>
  <c r="S128" i="2"/>
  <c r="R128" i="2"/>
  <c r="Q128" i="2"/>
  <c r="W127" i="2"/>
  <c r="V127" i="2"/>
  <c r="U127" i="2"/>
  <c r="T127" i="2"/>
  <c r="S127" i="2"/>
  <c r="R127" i="2"/>
  <c r="Q127" i="2"/>
  <c r="W126" i="2"/>
  <c r="V126" i="2"/>
  <c r="U126" i="2"/>
  <c r="T126" i="2"/>
  <c r="S126" i="2"/>
  <c r="R126" i="2"/>
  <c r="Q126" i="2"/>
  <c r="W125" i="2"/>
  <c r="V125" i="2"/>
  <c r="U125" i="2"/>
  <c r="T125" i="2"/>
  <c r="S125" i="2"/>
  <c r="R125" i="2"/>
  <c r="Q125" i="2"/>
  <c r="W124" i="2"/>
  <c r="V124" i="2"/>
  <c r="U124" i="2"/>
  <c r="T124" i="2"/>
  <c r="S124" i="2"/>
  <c r="R124" i="2"/>
  <c r="Q124" i="2"/>
  <c r="W123" i="2"/>
  <c r="V123" i="2"/>
  <c r="U123" i="2"/>
  <c r="T123" i="2"/>
  <c r="S123" i="2"/>
  <c r="R123" i="2"/>
  <c r="Q123" i="2"/>
  <c r="W122" i="2"/>
  <c r="V122" i="2"/>
  <c r="U122" i="2"/>
  <c r="T122" i="2"/>
  <c r="S122" i="2"/>
  <c r="R122" i="2"/>
  <c r="Q122" i="2"/>
  <c r="W121" i="2"/>
  <c r="V121" i="2"/>
  <c r="U121" i="2"/>
  <c r="T121" i="2"/>
  <c r="S121" i="2"/>
  <c r="R121" i="2"/>
  <c r="Q121" i="2"/>
  <c r="W120" i="2"/>
  <c r="V120" i="2"/>
  <c r="U120" i="2"/>
  <c r="T120" i="2"/>
  <c r="S120" i="2"/>
  <c r="R120" i="2"/>
  <c r="Q120" i="2"/>
  <c r="W119" i="2"/>
  <c r="V119" i="2"/>
  <c r="U119" i="2"/>
  <c r="T119" i="2"/>
  <c r="S119" i="2"/>
  <c r="R119" i="2"/>
  <c r="Q119" i="2"/>
  <c r="W118" i="2"/>
  <c r="V118" i="2"/>
  <c r="U118" i="2"/>
  <c r="T118" i="2"/>
  <c r="S118" i="2"/>
  <c r="R118" i="2"/>
  <c r="Q118" i="2"/>
  <c r="W117" i="2"/>
  <c r="V117" i="2"/>
  <c r="U117" i="2"/>
  <c r="T117" i="2"/>
  <c r="S117" i="2"/>
  <c r="R117" i="2"/>
  <c r="Q117" i="2"/>
  <c r="W116" i="2"/>
  <c r="V116" i="2"/>
  <c r="U116" i="2"/>
  <c r="T116" i="2"/>
  <c r="S116" i="2"/>
  <c r="R116" i="2"/>
  <c r="Q116" i="2"/>
  <c r="W115" i="2"/>
  <c r="V115" i="2"/>
  <c r="U115" i="2"/>
  <c r="T115" i="2"/>
  <c r="S115" i="2"/>
  <c r="R115" i="2"/>
  <c r="Q115" i="2"/>
  <c r="W114" i="2"/>
  <c r="V114" i="2"/>
  <c r="U114" i="2"/>
  <c r="T114" i="2"/>
  <c r="S114" i="2"/>
  <c r="R114" i="2"/>
  <c r="Q114" i="2"/>
  <c r="W113" i="2"/>
  <c r="V113" i="2"/>
  <c r="U113" i="2"/>
  <c r="T113" i="2"/>
  <c r="S113" i="2"/>
  <c r="R113" i="2"/>
  <c r="Q113" i="2"/>
  <c r="W112" i="2"/>
  <c r="V112" i="2"/>
  <c r="U112" i="2"/>
  <c r="T112" i="2"/>
  <c r="S112" i="2"/>
  <c r="R112" i="2"/>
  <c r="Q112" i="2"/>
  <c r="W111" i="2"/>
  <c r="V111" i="2"/>
  <c r="U111" i="2"/>
  <c r="T111" i="2"/>
  <c r="S111" i="2"/>
  <c r="R111" i="2"/>
  <c r="Q111" i="2"/>
  <c r="W110" i="2"/>
  <c r="V110" i="2"/>
  <c r="U110" i="2"/>
  <c r="T110" i="2"/>
  <c r="S110" i="2"/>
  <c r="R110" i="2"/>
  <c r="Q110" i="2"/>
  <c r="W109" i="2"/>
  <c r="V109" i="2"/>
  <c r="U109" i="2"/>
  <c r="T109" i="2"/>
  <c r="S109" i="2"/>
  <c r="R109" i="2"/>
  <c r="Q109" i="2"/>
  <c r="W108" i="2"/>
  <c r="V108" i="2"/>
  <c r="U108" i="2"/>
  <c r="T108" i="2"/>
  <c r="S108" i="2"/>
  <c r="R108" i="2"/>
  <c r="Q108" i="2"/>
  <c r="W107" i="2"/>
  <c r="V107" i="2"/>
  <c r="U107" i="2"/>
  <c r="T107" i="2"/>
  <c r="S107" i="2"/>
  <c r="R107" i="2"/>
  <c r="Q107" i="2"/>
  <c r="W106" i="2"/>
  <c r="V106" i="2"/>
  <c r="U106" i="2"/>
  <c r="T106" i="2"/>
  <c r="S106" i="2"/>
  <c r="R106" i="2"/>
  <c r="Q106" i="2"/>
  <c r="W105" i="2"/>
  <c r="V105" i="2"/>
  <c r="U105" i="2"/>
  <c r="T105" i="2"/>
  <c r="S105" i="2"/>
  <c r="R105" i="2"/>
  <c r="Q105" i="2"/>
  <c r="W104" i="2"/>
  <c r="V104" i="2"/>
  <c r="U104" i="2"/>
  <c r="T104" i="2"/>
  <c r="S104" i="2"/>
  <c r="R104" i="2"/>
  <c r="Q104" i="2"/>
  <c r="W103" i="2"/>
  <c r="V103" i="2"/>
  <c r="U103" i="2"/>
  <c r="T103" i="2"/>
  <c r="S103" i="2"/>
  <c r="R103" i="2"/>
  <c r="Q103" i="2"/>
  <c r="W102" i="2"/>
  <c r="V102" i="2"/>
  <c r="U102" i="2"/>
  <c r="T102" i="2"/>
  <c r="S102" i="2"/>
  <c r="R102" i="2"/>
  <c r="Q102" i="2"/>
  <c r="W101" i="2"/>
  <c r="V101" i="2"/>
  <c r="U101" i="2"/>
  <c r="T101" i="2"/>
  <c r="S101" i="2"/>
  <c r="R101" i="2"/>
  <c r="W100" i="2"/>
  <c r="V100" i="2"/>
  <c r="U100" i="2"/>
  <c r="T100" i="2"/>
  <c r="S100" i="2"/>
  <c r="R100" i="2"/>
  <c r="W99" i="2"/>
  <c r="V99" i="2"/>
  <c r="U99" i="2"/>
  <c r="T99" i="2"/>
  <c r="S99" i="2"/>
  <c r="R99" i="2"/>
  <c r="W98" i="2"/>
  <c r="V98" i="2"/>
  <c r="U98" i="2"/>
  <c r="T98" i="2"/>
  <c r="S98" i="2"/>
  <c r="R98" i="2"/>
  <c r="W97" i="2"/>
  <c r="V97" i="2"/>
  <c r="U97" i="2"/>
  <c r="T97" i="2"/>
  <c r="S97" i="2"/>
  <c r="R97" i="2"/>
  <c r="W96" i="2"/>
  <c r="V96" i="2"/>
  <c r="U96" i="2"/>
  <c r="T96" i="2"/>
  <c r="S96" i="2"/>
  <c r="R96" i="2"/>
  <c r="W95" i="2"/>
  <c r="V95" i="2"/>
  <c r="U95" i="2"/>
  <c r="T95" i="2"/>
  <c r="S95" i="2"/>
  <c r="R95" i="2"/>
  <c r="W94" i="2"/>
  <c r="V94" i="2"/>
  <c r="U94" i="2"/>
  <c r="T94" i="2"/>
  <c r="S94" i="2"/>
  <c r="R94" i="2"/>
  <c r="AA93" i="2"/>
  <c r="Z93" i="2"/>
  <c r="Y93" i="2"/>
  <c r="X93" i="2"/>
  <c r="W93" i="2"/>
  <c r="V93" i="2"/>
  <c r="T93" i="2"/>
  <c r="S93" i="2"/>
  <c r="U93" i="2" s="1"/>
  <c r="AA92" i="2"/>
  <c r="Z92" i="2"/>
  <c r="Y92" i="2"/>
  <c r="X92" i="2"/>
  <c r="W92" i="2"/>
  <c r="V92" i="2"/>
  <c r="T92" i="2"/>
  <c r="S92" i="2"/>
  <c r="U92" i="2" s="1"/>
  <c r="AA91" i="2"/>
  <c r="Z91" i="2"/>
  <c r="Y91" i="2"/>
  <c r="X91" i="2"/>
  <c r="W91" i="2"/>
  <c r="V91" i="2"/>
  <c r="T91" i="2"/>
  <c r="S91" i="2"/>
  <c r="U91" i="2" s="1"/>
  <c r="AA90" i="2"/>
  <c r="Z90" i="2"/>
  <c r="Y90" i="2"/>
  <c r="X90" i="2"/>
  <c r="W90" i="2"/>
  <c r="V90" i="2"/>
  <c r="U90" i="2"/>
  <c r="T90" i="2"/>
  <c r="S90" i="2"/>
  <c r="AA89" i="2"/>
  <c r="Z89" i="2"/>
  <c r="Y89" i="2"/>
  <c r="X89" i="2"/>
  <c r="W89" i="2"/>
  <c r="V89" i="2"/>
  <c r="T89" i="2"/>
  <c r="S89" i="2"/>
  <c r="U89" i="2" s="1"/>
  <c r="AA88" i="2"/>
  <c r="Z88" i="2"/>
  <c r="Y88" i="2"/>
  <c r="X88" i="2"/>
  <c r="W88" i="2"/>
  <c r="V88" i="2"/>
  <c r="T88" i="2"/>
  <c r="S88" i="2"/>
  <c r="U88" i="2" s="1"/>
  <c r="AA87" i="2"/>
  <c r="Z87" i="2"/>
  <c r="Y87" i="2"/>
  <c r="X87" i="2"/>
  <c r="W87" i="2"/>
  <c r="V87" i="2"/>
  <c r="U87" i="2"/>
  <c r="T87" i="2"/>
  <c r="S87" i="2"/>
  <c r="AA86" i="2"/>
  <c r="Z86" i="2"/>
  <c r="Y86" i="2"/>
  <c r="X86" i="2"/>
  <c r="W86" i="2"/>
  <c r="V86" i="2"/>
  <c r="U86" i="2"/>
  <c r="T86" i="2"/>
  <c r="S86" i="2"/>
  <c r="AA85" i="2"/>
  <c r="Z85" i="2"/>
  <c r="Y85" i="2"/>
  <c r="X85" i="2"/>
  <c r="W85" i="2"/>
  <c r="V85" i="2"/>
  <c r="U85" i="2"/>
  <c r="T85" i="2"/>
  <c r="S85" i="2"/>
  <c r="AA84" i="2"/>
  <c r="Z84" i="2"/>
  <c r="Y84" i="2"/>
  <c r="X84" i="2"/>
  <c r="W84" i="2"/>
  <c r="V84" i="2"/>
  <c r="T84" i="2"/>
  <c r="S84" i="2"/>
  <c r="U84" i="2" s="1"/>
  <c r="AA83" i="2"/>
  <c r="Z83" i="2"/>
  <c r="Y83" i="2"/>
  <c r="X83" i="2"/>
  <c r="W83" i="2"/>
  <c r="V83" i="2"/>
  <c r="T83" i="2"/>
  <c r="S83" i="2"/>
  <c r="U83" i="2" s="1"/>
  <c r="AA82" i="2"/>
  <c r="Z82" i="2"/>
  <c r="Y82" i="2"/>
  <c r="X82" i="2"/>
  <c r="W82" i="2"/>
  <c r="V82" i="2"/>
  <c r="T82" i="2"/>
  <c r="S82" i="2"/>
  <c r="U82" i="2" s="1"/>
  <c r="AA81" i="2"/>
  <c r="Z81" i="2"/>
  <c r="Y81" i="2"/>
  <c r="X81" i="2"/>
  <c r="W81" i="2"/>
  <c r="V81" i="2"/>
  <c r="T81" i="2"/>
  <c r="S81" i="2"/>
  <c r="U81" i="2" s="1"/>
  <c r="AA80" i="2"/>
  <c r="Z80" i="2"/>
  <c r="Y80" i="2"/>
  <c r="X80" i="2"/>
  <c r="W80" i="2"/>
  <c r="V80" i="2"/>
  <c r="T80" i="2"/>
  <c r="S80" i="2"/>
  <c r="U80" i="2" s="1"/>
  <c r="AA79" i="2"/>
  <c r="Z79" i="2"/>
  <c r="Y79" i="2"/>
  <c r="X79" i="2"/>
  <c r="W79" i="2"/>
  <c r="V79" i="2"/>
  <c r="U79" i="2"/>
  <c r="T79" i="2"/>
  <c r="S79" i="2"/>
  <c r="AA78" i="2"/>
  <c r="Z78" i="2"/>
  <c r="Y78" i="2"/>
  <c r="X78" i="2"/>
  <c r="W78" i="2"/>
  <c r="V78" i="2"/>
  <c r="U78" i="2"/>
  <c r="T78" i="2"/>
  <c r="S78" i="2"/>
  <c r="AA77" i="2"/>
  <c r="Z77" i="2"/>
  <c r="Y77" i="2"/>
  <c r="X77" i="2"/>
  <c r="W77" i="2"/>
  <c r="V77" i="2"/>
  <c r="U77" i="2"/>
  <c r="T77" i="2"/>
  <c r="S77" i="2"/>
  <c r="AA76" i="2"/>
  <c r="Z76" i="2"/>
  <c r="Y76" i="2"/>
  <c r="X76" i="2"/>
  <c r="W76" i="2"/>
  <c r="V76" i="2"/>
  <c r="T76" i="2"/>
  <c r="S76" i="2"/>
  <c r="U76" i="2" s="1"/>
  <c r="AA75" i="2"/>
  <c r="Z75" i="2"/>
  <c r="Y75" i="2"/>
  <c r="X75" i="2"/>
  <c r="W75" i="2"/>
  <c r="V75" i="2"/>
  <c r="T75" i="2"/>
  <c r="S75" i="2"/>
  <c r="U75" i="2" s="1"/>
  <c r="AA74" i="2"/>
  <c r="Z74" i="2"/>
  <c r="Y74" i="2"/>
  <c r="X74" i="2"/>
  <c r="W74" i="2"/>
  <c r="V74" i="2"/>
  <c r="T74" i="2"/>
  <c r="S74" i="2"/>
  <c r="U74" i="2" s="1"/>
  <c r="AA73" i="2"/>
  <c r="Z73" i="2"/>
  <c r="Y73" i="2"/>
  <c r="X73" i="2"/>
  <c r="W73" i="2"/>
  <c r="V73" i="2"/>
  <c r="T73" i="2"/>
  <c r="S73" i="2"/>
  <c r="U73" i="2" s="1"/>
  <c r="AA72" i="2"/>
  <c r="Z72" i="2"/>
  <c r="Y72" i="2"/>
  <c r="X72" i="2"/>
  <c r="W72" i="2"/>
  <c r="V72" i="2"/>
  <c r="T72" i="2"/>
  <c r="S72" i="2"/>
  <c r="U72" i="2" s="1"/>
  <c r="AA71" i="2"/>
  <c r="Z71" i="2"/>
  <c r="Y71" i="2"/>
  <c r="X71" i="2"/>
  <c r="W71" i="2"/>
  <c r="V71" i="2"/>
  <c r="U71" i="2"/>
  <c r="T71" i="2"/>
  <c r="S71" i="2"/>
  <c r="AA70" i="2"/>
  <c r="Z70" i="2"/>
  <c r="Y70" i="2"/>
  <c r="X70" i="2"/>
  <c r="W70" i="2"/>
  <c r="V70" i="2"/>
  <c r="U70" i="2"/>
  <c r="T70" i="2"/>
  <c r="S70" i="2"/>
  <c r="AA69" i="2"/>
  <c r="Z69" i="2"/>
  <c r="Y69" i="2"/>
  <c r="X69" i="2"/>
  <c r="W69" i="2"/>
  <c r="V69" i="2"/>
  <c r="U69" i="2"/>
  <c r="T69" i="2"/>
  <c r="S69" i="2"/>
  <c r="AA68" i="2"/>
  <c r="Z68" i="2"/>
  <c r="Y68" i="2"/>
  <c r="X68" i="2"/>
  <c r="W68" i="2"/>
  <c r="V68" i="2"/>
  <c r="T68" i="2"/>
  <c r="S68" i="2"/>
  <c r="U68" i="2" s="1"/>
  <c r="AA67" i="2"/>
  <c r="Z67" i="2"/>
  <c r="Y67" i="2"/>
  <c r="X67" i="2"/>
  <c r="W67" i="2"/>
  <c r="V67" i="2"/>
  <c r="T67" i="2"/>
  <c r="S67" i="2"/>
  <c r="U67" i="2" s="1"/>
  <c r="AA66" i="2"/>
  <c r="Z66" i="2"/>
  <c r="Y66" i="2"/>
  <c r="X66" i="2"/>
  <c r="W66" i="2"/>
  <c r="V66" i="2"/>
  <c r="T66" i="2"/>
  <c r="S66" i="2"/>
  <c r="U66" i="2" s="1"/>
  <c r="AA65" i="2"/>
  <c r="Z65" i="2"/>
  <c r="Y65" i="2"/>
  <c r="X65" i="2"/>
  <c r="W65" i="2"/>
  <c r="V65" i="2"/>
  <c r="T65" i="2"/>
  <c r="S65" i="2"/>
  <c r="U65" i="2" s="1"/>
  <c r="AA64" i="2"/>
  <c r="Z64" i="2"/>
  <c r="Y64" i="2"/>
  <c r="X64" i="2"/>
  <c r="W64" i="2"/>
  <c r="V64" i="2"/>
  <c r="T64" i="2"/>
  <c r="S64" i="2"/>
  <c r="U64" i="2" s="1"/>
  <c r="AA63" i="2"/>
  <c r="Z63" i="2"/>
  <c r="Y63" i="2"/>
  <c r="X63" i="2"/>
  <c r="W63" i="2"/>
  <c r="V63" i="2"/>
  <c r="U63" i="2"/>
  <c r="T63" i="2"/>
  <c r="S63" i="2"/>
  <c r="AA62" i="2"/>
  <c r="Z62" i="2"/>
  <c r="Y62" i="2"/>
  <c r="X62" i="2"/>
  <c r="W62" i="2"/>
  <c r="V62" i="2"/>
  <c r="U62" i="2"/>
  <c r="T62" i="2"/>
  <c r="S62" i="2"/>
  <c r="AA61" i="2"/>
  <c r="Z61" i="2"/>
  <c r="Y61" i="2"/>
  <c r="X61" i="2"/>
  <c r="W61" i="2"/>
  <c r="V61" i="2"/>
  <c r="U61" i="2"/>
  <c r="T61" i="2"/>
  <c r="S61" i="2"/>
  <c r="AA60" i="2"/>
  <c r="Z60" i="2"/>
  <c r="Y60" i="2"/>
  <c r="X60" i="2"/>
  <c r="W60" i="2"/>
  <c r="V60" i="2"/>
  <c r="T60" i="2"/>
  <c r="S60" i="2"/>
  <c r="U60" i="2" s="1"/>
  <c r="AA59" i="2"/>
  <c r="Z59" i="2"/>
  <c r="Y59" i="2"/>
  <c r="X59" i="2"/>
  <c r="W59" i="2"/>
  <c r="V59" i="2"/>
  <c r="T59" i="2"/>
  <c r="S59" i="2"/>
  <c r="U59" i="2" s="1"/>
  <c r="AA58" i="2"/>
  <c r="Z58" i="2"/>
  <c r="Y58" i="2"/>
  <c r="X58" i="2"/>
  <c r="W58" i="2"/>
  <c r="V58" i="2"/>
  <c r="T58" i="2"/>
  <c r="S58" i="2"/>
  <c r="U58" i="2" s="1"/>
  <c r="AA57" i="2"/>
  <c r="Z57" i="2"/>
  <c r="Y57" i="2"/>
  <c r="X57" i="2"/>
  <c r="W57" i="2"/>
  <c r="V57" i="2"/>
  <c r="T57" i="2"/>
  <c r="S57" i="2"/>
  <c r="U57" i="2" s="1"/>
  <c r="AA56" i="2"/>
  <c r="Z56" i="2"/>
  <c r="Y56" i="2"/>
  <c r="X56" i="2"/>
  <c r="W56" i="2"/>
  <c r="V56" i="2"/>
  <c r="T56" i="2"/>
  <c r="S56" i="2"/>
  <c r="U56" i="2" s="1"/>
  <c r="AA55" i="2"/>
  <c r="Z55" i="2"/>
  <c r="Y55" i="2"/>
  <c r="X55" i="2"/>
  <c r="W55" i="2"/>
  <c r="V55" i="2"/>
  <c r="U55" i="2"/>
  <c r="T55" i="2"/>
  <c r="S55" i="2"/>
  <c r="AA54" i="2"/>
  <c r="Z54" i="2"/>
  <c r="Y54" i="2"/>
  <c r="X54" i="2"/>
  <c r="W54" i="2"/>
  <c r="V54" i="2"/>
  <c r="U54" i="2"/>
  <c r="T54" i="2"/>
  <c r="S54" i="2"/>
  <c r="AA53" i="2"/>
  <c r="Z53" i="2"/>
  <c r="Y53" i="2"/>
  <c r="X53" i="2"/>
  <c r="W53" i="2"/>
  <c r="V53" i="2"/>
  <c r="U53" i="2"/>
  <c r="T53" i="2"/>
  <c r="S53" i="2"/>
  <c r="AA52" i="2"/>
  <c r="Z52" i="2"/>
  <c r="Y52" i="2"/>
  <c r="X52" i="2"/>
  <c r="W52" i="2"/>
  <c r="V52" i="2"/>
  <c r="T52" i="2"/>
  <c r="S52" i="2"/>
  <c r="U52" i="2" s="1"/>
  <c r="AA51" i="2"/>
  <c r="Z51" i="2"/>
  <c r="Y51" i="2"/>
  <c r="X51" i="2"/>
  <c r="W51" i="2"/>
  <c r="V51" i="2"/>
  <c r="T51" i="2"/>
  <c r="S51" i="2"/>
  <c r="U51" i="2" s="1"/>
  <c r="AA50" i="2"/>
  <c r="Z50" i="2"/>
  <c r="Y50" i="2"/>
  <c r="X50" i="2"/>
  <c r="W50" i="2"/>
  <c r="V50" i="2"/>
  <c r="T50" i="2"/>
  <c r="S50" i="2"/>
  <c r="U50" i="2" s="1"/>
  <c r="AA49" i="2"/>
  <c r="Z49" i="2"/>
  <c r="Y49" i="2"/>
  <c r="X49" i="2"/>
  <c r="W49" i="2"/>
  <c r="V49" i="2"/>
  <c r="T49" i="2"/>
  <c r="S49" i="2"/>
  <c r="U49" i="2" s="1"/>
  <c r="AA48" i="2"/>
  <c r="Z48" i="2"/>
  <c r="Y48" i="2"/>
  <c r="X48" i="2"/>
  <c r="W48" i="2"/>
  <c r="V48" i="2"/>
  <c r="T48" i="2"/>
  <c r="S48" i="2"/>
  <c r="U48" i="2" s="1"/>
  <c r="AA47" i="2"/>
  <c r="Z47" i="2"/>
  <c r="Y47" i="2"/>
  <c r="X47" i="2"/>
  <c r="W47" i="2"/>
  <c r="V47" i="2"/>
  <c r="U47" i="2"/>
  <c r="T47" i="2"/>
  <c r="S47" i="2"/>
  <c r="AA46" i="2"/>
  <c r="Z46" i="2"/>
  <c r="Y46" i="2"/>
  <c r="X46" i="2"/>
  <c r="W46" i="2"/>
  <c r="V46" i="2"/>
  <c r="U46" i="2"/>
  <c r="T46" i="2"/>
  <c r="S46" i="2"/>
  <c r="AA45" i="2"/>
  <c r="Z45" i="2"/>
  <c r="Y45" i="2"/>
  <c r="X45" i="2"/>
  <c r="W45" i="2"/>
  <c r="V45" i="2"/>
  <c r="U45" i="2"/>
  <c r="T45" i="2"/>
  <c r="S45" i="2"/>
  <c r="AA44" i="2"/>
  <c r="Z44" i="2"/>
  <c r="Y44" i="2"/>
  <c r="X44" i="2"/>
  <c r="W44" i="2"/>
  <c r="V44" i="2"/>
  <c r="T44" i="2"/>
  <c r="S44" i="2"/>
  <c r="U44" i="2" s="1"/>
  <c r="AA43" i="2"/>
  <c r="Z43" i="2"/>
  <c r="Y43" i="2"/>
  <c r="X43" i="2"/>
  <c r="W43" i="2"/>
  <c r="V43" i="2"/>
  <c r="T43" i="2"/>
  <c r="S43" i="2"/>
  <c r="U43" i="2" s="1"/>
  <c r="AA42" i="2"/>
  <c r="Z42" i="2"/>
  <c r="Y42" i="2"/>
  <c r="X42" i="2"/>
  <c r="W42" i="2"/>
  <c r="V42" i="2"/>
  <c r="T42" i="2"/>
  <c r="S42" i="2"/>
  <c r="U42" i="2" s="1"/>
  <c r="AA41" i="2"/>
  <c r="Z41" i="2"/>
  <c r="Y41" i="2"/>
  <c r="X41" i="2"/>
  <c r="W41" i="2"/>
  <c r="V41" i="2"/>
  <c r="T41" i="2"/>
  <c r="S41" i="2"/>
  <c r="U41" i="2" s="1"/>
  <c r="AA40" i="2"/>
  <c r="Z40" i="2"/>
  <c r="Y40" i="2"/>
  <c r="X40" i="2"/>
  <c r="W40" i="2"/>
  <c r="V40" i="2"/>
  <c r="T40" i="2"/>
  <c r="S40" i="2"/>
  <c r="U40" i="2" s="1"/>
  <c r="AA39" i="2"/>
  <c r="Z39" i="2"/>
  <c r="Y39" i="2"/>
  <c r="X39" i="2"/>
  <c r="W39" i="2"/>
  <c r="V39" i="2"/>
  <c r="U39" i="2"/>
  <c r="T39" i="2"/>
  <c r="S39" i="2"/>
  <c r="AA38" i="2"/>
  <c r="Z38" i="2"/>
  <c r="Y38" i="2"/>
  <c r="X38" i="2"/>
  <c r="W38" i="2"/>
  <c r="V38" i="2"/>
  <c r="U38" i="2"/>
  <c r="T38" i="2"/>
  <c r="S38" i="2"/>
  <c r="AA37" i="2"/>
  <c r="Z37" i="2"/>
  <c r="Y37" i="2"/>
  <c r="X37" i="2"/>
  <c r="W37" i="2"/>
  <c r="V37" i="2"/>
  <c r="U37" i="2"/>
  <c r="T37" i="2"/>
  <c r="S37" i="2"/>
  <c r="AA36" i="2"/>
  <c r="Z36" i="2"/>
  <c r="Y36" i="2"/>
  <c r="X36" i="2"/>
  <c r="W36" i="2"/>
  <c r="V36" i="2"/>
  <c r="T36" i="2"/>
  <c r="S36" i="2"/>
  <c r="U36" i="2" s="1"/>
  <c r="AA35" i="2"/>
  <c r="Z35" i="2"/>
  <c r="Y35" i="2"/>
  <c r="X35" i="2"/>
  <c r="W35" i="2"/>
  <c r="V35" i="2"/>
  <c r="T35" i="2"/>
  <c r="S35" i="2"/>
  <c r="U35" i="2" s="1"/>
  <c r="AA27" i="2"/>
  <c r="Z27" i="2"/>
  <c r="Y27" i="2"/>
  <c r="X27" i="2"/>
  <c r="W27" i="2"/>
  <c r="V27" i="2"/>
  <c r="T27" i="2"/>
  <c r="S27" i="2"/>
  <c r="U27" i="2" s="1"/>
  <c r="AA26" i="2"/>
  <c r="Z26" i="2"/>
  <c r="Y26" i="2"/>
  <c r="X26" i="2"/>
  <c r="W26" i="2"/>
  <c r="V26" i="2"/>
  <c r="T26" i="2"/>
  <c r="S26" i="2"/>
  <c r="U26" i="2" s="1"/>
  <c r="AA25" i="2"/>
  <c r="Z25" i="2"/>
  <c r="Y25" i="2"/>
  <c r="X25" i="2"/>
  <c r="W25" i="2"/>
  <c r="V25" i="2"/>
  <c r="T25" i="2"/>
  <c r="S25" i="2"/>
  <c r="U25" i="2" s="1"/>
  <c r="AA24" i="2"/>
  <c r="Z24" i="2"/>
  <c r="Y24" i="2"/>
  <c r="X24" i="2"/>
  <c r="W24" i="2"/>
  <c r="V24" i="2"/>
  <c r="U24" i="2"/>
  <c r="T24" i="2"/>
  <c r="S24" i="2"/>
  <c r="AA19" i="2"/>
  <c r="Z19" i="2"/>
  <c r="Y19" i="2"/>
  <c r="X19" i="2"/>
  <c r="W19" i="2"/>
  <c r="V19" i="2"/>
  <c r="U19" i="2"/>
  <c r="T19" i="2"/>
  <c r="S19" i="2"/>
  <c r="AA18" i="2"/>
  <c r="Z18" i="2"/>
  <c r="Y18" i="2"/>
  <c r="X18" i="2"/>
  <c r="W18" i="2"/>
  <c r="V18" i="2"/>
  <c r="U18" i="2"/>
  <c r="T18" i="2"/>
  <c r="S18" i="2"/>
  <c r="AA17" i="2"/>
  <c r="Z17" i="2"/>
  <c r="Y17" i="2"/>
  <c r="X17" i="2"/>
  <c r="W17" i="2"/>
  <c r="V17" i="2"/>
  <c r="T17" i="2"/>
  <c r="S17" i="2"/>
  <c r="U17" i="2" s="1"/>
  <c r="AA15" i="2"/>
  <c r="Z15" i="2"/>
  <c r="Y15" i="2"/>
  <c r="X15" i="2"/>
  <c r="W15" i="2"/>
  <c r="V15" i="2"/>
  <c r="T15" i="2"/>
  <c r="S15" i="2"/>
  <c r="U15" i="2" s="1"/>
  <c r="AA14" i="2"/>
  <c r="Z14" i="2"/>
  <c r="Y14" i="2"/>
  <c r="X14" i="2"/>
  <c r="W14" i="2"/>
  <c r="V14" i="2"/>
  <c r="T14" i="2"/>
  <c r="S14" i="2"/>
  <c r="U14" i="2" s="1"/>
  <c r="AA13" i="2"/>
  <c r="Z13" i="2"/>
  <c r="Y13" i="2"/>
  <c r="X13" i="2"/>
  <c r="W13" i="2"/>
  <c r="V13" i="2"/>
  <c r="T13" i="2"/>
  <c r="S13" i="2"/>
  <c r="U13" i="2" s="1"/>
  <c r="AA12" i="2"/>
  <c r="Z12" i="2"/>
  <c r="Y12" i="2"/>
  <c r="X12" i="2"/>
  <c r="W12" i="2"/>
  <c r="V12" i="2"/>
  <c r="T12" i="2"/>
  <c r="S12" i="2"/>
  <c r="U12" i="2" s="1"/>
  <c r="AA11" i="2"/>
  <c r="Z11" i="2"/>
  <c r="Y11" i="2"/>
  <c r="X11" i="2"/>
  <c r="W11" i="2"/>
  <c r="V11" i="2"/>
  <c r="U11" i="2"/>
  <c r="T11" i="2"/>
  <c r="S11" i="2"/>
  <c r="AA10" i="2"/>
  <c r="Z10" i="2"/>
  <c r="Y10" i="2"/>
  <c r="X10" i="2"/>
  <c r="W10" i="2"/>
  <c r="V10" i="2"/>
  <c r="U10" i="2"/>
  <c r="T10" i="2"/>
  <c r="S10" i="2"/>
  <c r="AA7" i="2"/>
  <c r="Z7" i="2"/>
  <c r="Y7" i="2"/>
  <c r="X7" i="2"/>
  <c r="W7" i="2"/>
  <c r="V7" i="2"/>
  <c r="U7" i="2"/>
  <c r="T7" i="2"/>
  <c r="S7" i="2"/>
  <c r="AA6" i="2"/>
  <c r="Z6" i="2"/>
  <c r="Y6" i="2"/>
  <c r="X6" i="2"/>
  <c r="W6" i="2"/>
  <c r="V6" i="2"/>
  <c r="T6" i="2"/>
  <c r="S6" i="2"/>
  <c r="U6" i="2" s="1"/>
  <c r="AA5" i="2"/>
  <c r="Z5" i="2"/>
  <c r="Y5" i="2"/>
  <c r="X5" i="2"/>
  <c r="W5" i="2"/>
  <c r="V5" i="2"/>
  <c r="T5" i="2"/>
  <c r="S5" i="2"/>
  <c r="U5" i="2" s="1"/>
  <c r="AA4" i="2"/>
  <c r="Z4" i="2"/>
  <c r="Y4" i="2"/>
  <c r="X4" i="2"/>
  <c r="W4" i="2"/>
  <c r="V4" i="2"/>
  <c r="T4" i="2"/>
  <c r="S4" i="2"/>
  <c r="U4" i="2" s="1"/>
  <c r="AA3" i="2"/>
  <c r="Z3" i="2"/>
  <c r="Y3" i="2"/>
  <c r="X3" i="2"/>
  <c r="W3" i="2"/>
  <c r="V3" i="2"/>
  <c r="T3" i="2"/>
  <c r="S3" i="2"/>
  <c r="U3" i="2" s="1"/>
  <c r="AA2" i="2"/>
  <c r="Z2" i="2"/>
  <c r="Y2" i="2"/>
  <c r="X2" i="2"/>
  <c r="W2" i="2"/>
  <c r="V2" i="2"/>
  <c r="T2" i="2"/>
  <c r="S2" i="2"/>
  <c r="U2" i="2" s="1"/>
  <c r="Z324" i="1"/>
  <c r="Y324" i="1"/>
  <c r="X324" i="1"/>
  <c r="W324" i="1"/>
  <c r="V324" i="1"/>
  <c r="U324" i="1"/>
  <c r="T324" i="1"/>
  <c r="Z323" i="1"/>
  <c r="Y323" i="1"/>
  <c r="X323" i="1"/>
  <c r="W323" i="1"/>
  <c r="V323" i="1"/>
  <c r="U323" i="1"/>
  <c r="T323" i="1"/>
  <c r="Z322" i="1"/>
  <c r="Y322" i="1"/>
  <c r="X322" i="1"/>
  <c r="W322" i="1"/>
  <c r="V322" i="1"/>
  <c r="U322" i="1"/>
  <c r="T322" i="1"/>
  <c r="Z321" i="1"/>
  <c r="Y321" i="1"/>
  <c r="X321" i="1"/>
  <c r="W321" i="1"/>
  <c r="V321" i="1"/>
  <c r="U321" i="1"/>
  <c r="T321" i="1"/>
  <c r="Z320" i="1"/>
  <c r="Y320" i="1"/>
  <c r="X320" i="1"/>
  <c r="W320" i="1"/>
  <c r="V320" i="1"/>
  <c r="U320" i="1"/>
  <c r="T320" i="1"/>
  <c r="Z319" i="1"/>
  <c r="Y319" i="1"/>
  <c r="X319" i="1"/>
  <c r="W319" i="1"/>
  <c r="V319" i="1"/>
  <c r="U319" i="1"/>
  <c r="T319" i="1"/>
  <c r="Z318" i="1"/>
  <c r="Y318" i="1"/>
  <c r="X318" i="1"/>
  <c r="W318" i="1"/>
  <c r="V318" i="1"/>
  <c r="U318" i="1"/>
  <c r="T318" i="1"/>
  <c r="Z317" i="1"/>
  <c r="Y317" i="1"/>
  <c r="X317" i="1"/>
  <c r="W317" i="1"/>
  <c r="V317" i="1"/>
  <c r="U317" i="1"/>
  <c r="T317" i="1"/>
  <c r="Z316" i="1"/>
  <c r="Y316" i="1"/>
  <c r="X316" i="1"/>
  <c r="W316" i="1"/>
  <c r="V316" i="1"/>
  <c r="U316" i="1"/>
  <c r="T316" i="1"/>
  <c r="Z315" i="1"/>
  <c r="Y315" i="1"/>
  <c r="X315" i="1"/>
  <c r="W315" i="1"/>
  <c r="V315" i="1"/>
  <c r="U315" i="1"/>
  <c r="T315" i="1"/>
  <c r="Z314" i="1"/>
  <c r="Y314" i="1"/>
  <c r="X314" i="1"/>
  <c r="W314" i="1"/>
  <c r="V314" i="1"/>
  <c r="U314" i="1"/>
  <c r="T314" i="1"/>
  <c r="Z313" i="1"/>
  <c r="Y313" i="1"/>
  <c r="X313" i="1"/>
  <c r="W313" i="1"/>
  <c r="V313" i="1"/>
  <c r="U313" i="1"/>
  <c r="T313" i="1"/>
  <c r="Z312" i="1"/>
  <c r="Y312" i="1"/>
  <c r="X312" i="1"/>
  <c r="W312" i="1"/>
  <c r="V312" i="1"/>
  <c r="U312" i="1"/>
  <c r="T312" i="1"/>
  <c r="Z311" i="1"/>
  <c r="Y311" i="1"/>
  <c r="X311" i="1"/>
  <c r="W311" i="1"/>
  <c r="V311" i="1"/>
  <c r="U311" i="1"/>
  <c r="T311" i="1"/>
  <c r="Z310" i="1"/>
  <c r="Y310" i="1"/>
  <c r="X310" i="1"/>
  <c r="W310" i="1"/>
  <c r="V310" i="1"/>
  <c r="U310" i="1"/>
  <c r="T310" i="1"/>
  <c r="Z309" i="1"/>
  <c r="Y309" i="1"/>
  <c r="X309" i="1"/>
  <c r="W309" i="1"/>
  <c r="V309" i="1"/>
  <c r="U309" i="1"/>
  <c r="T309" i="1"/>
  <c r="Z308" i="1"/>
  <c r="Y308" i="1"/>
  <c r="X308" i="1"/>
  <c r="W308" i="1"/>
  <c r="V308" i="1"/>
  <c r="U308" i="1"/>
  <c r="T308" i="1"/>
  <c r="Z307" i="1"/>
  <c r="Y307" i="1"/>
  <c r="X307" i="1"/>
  <c r="W307" i="1"/>
  <c r="V307" i="1"/>
  <c r="U307" i="1"/>
  <c r="T307" i="1"/>
  <c r="Z306" i="1"/>
  <c r="Y306" i="1"/>
  <c r="X306" i="1"/>
  <c r="W306" i="1"/>
  <c r="V306" i="1"/>
  <c r="U306" i="1"/>
  <c r="T306" i="1"/>
  <c r="Z305" i="1"/>
  <c r="Y305" i="1"/>
  <c r="X305" i="1"/>
  <c r="W305" i="1"/>
  <c r="V305" i="1"/>
  <c r="U305" i="1"/>
  <c r="T305" i="1"/>
  <c r="Z304" i="1"/>
  <c r="Y304" i="1"/>
  <c r="X304" i="1"/>
  <c r="W304" i="1"/>
  <c r="V304" i="1"/>
  <c r="U304" i="1"/>
  <c r="T304" i="1"/>
  <c r="Z303" i="1"/>
  <c r="Y303" i="1"/>
  <c r="X303" i="1"/>
  <c r="W303" i="1"/>
  <c r="V303" i="1"/>
  <c r="U303" i="1"/>
  <c r="T303" i="1"/>
  <c r="Z302" i="1"/>
  <c r="Y302" i="1"/>
  <c r="X302" i="1"/>
  <c r="W302" i="1"/>
  <c r="V302" i="1"/>
  <c r="U302" i="1"/>
  <c r="T302" i="1"/>
  <c r="Z301" i="1"/>
  <c r="Y301" i="1"/>
  <c r="X301" i="1"/>
  <c r="W301" i="1"/>
  <c r="V301" i="1"/>
  <c r="U301" i="1"/>
  <c r="T301" i="1"/>
  <c r="Z300" i="1"/>
  <c r="Y300" i="1"/>
  <c r="X300" i="1"/>
  <c r="W300" i="1"/>
  <c r="V300" i="1"/>
  <c r="U300" i="1"/>
  <c r="T300" i="1"/>
  <c r="Z299" i="1"/>
  <c r="Y299" i="1"/>
  <c r="X299" i="1"/>
  <c r="W299" i="1"/>
  <c r="V299" i="1"/>
  <c r="U299" i="1"/>
  <c r="T299" i="1"/>
  <c r="Z298" i="1"/>
  <c r="Y298" i="1"/>
  <c r="X298" i="1"/>
  <c r="W298" i="1"/>
  <c r="V298" i="1"/>
  <c r="U298" i="1"/>
  <c r="T298" i="1"/>
  <c r="Z297" i="1"/>
  <c r="Y297" i="1"/>
  <c r="X297" i="1"/>
  <c r="W297" i="1"/>
  <c r="V297" i="1"/>
  <c r="U297" i="1"/>
  <c r="T297" i="1"/>
  <c r="Z296" i="1"/>
  <c r="Y296" i="1"/>
  <c r="X296" i="1"/>
  <c r="W296" i="1"/>
  <c r="V296" i="1"/>
  <c r="U296" i="1"/>
  <c r="T296" i="1"/>
  <c r="Z295" i="1"/>
  <c r="Y295" i="1"/>
  <c r="X295" i="1"/>
  <c r="W295" i="1"/>
  <c r="V295" i="1"/>
  <c r="U295" i="1"/>
  <c r="T295" i="1"/>
  <c r="Z294" i="1"/>
  <c r="Y294" i="1"/>
  <c r="X294" i="1"/>
  <c r="W294" i="1"/>
  <c r="V294" i="1"/>
  <c r="U294" i="1"/>
  <c r="T294" i="1"/>
  <c r="Z293" i="1"/>
  <c r="Y293" i="1"/>
  <c r="X293" i="1"/>
  <c r="W293" i="1"/>
  <c r="V293" i="1"/>
  <c r="U293" i="1"/>
  <c r="T293" i="1"/>
  <c r="Z292" i="1"/>
  <c r="Y292" i="1"/>
  <c r="X292" i="1"/>
  <c r="W292" i="1"/>
  <c r="V292" i="1"/>
  <c r="U292" i="1"/>
  <c r="T292" i="1"/>
  <c r="Z291" i="1"/>
  <c r="Y291" i="1"/>
  <c r="X291" i="1"/>
  <c r="W291" i="1"/>
  <c r="V291" i="1"/>
  <c r="U291" i="1"/>
  <c r="T291" i="1"/>
  <c r="Z290" i="1"/>
  <c r="Y290" i="1"/>
  <c r="X290" i="1"/>
  <c r="W290" i="1"/>
  <c r="V290" i="1"/>
  <c r="U290" i="1"/>
  <c r="T290" i="1"/>
  <c r="Z289" i="1"/>
  <c r="Y289" i="1"/>
  <c r="X289" i="1"/>
  <c r="W289" i="1"/>
  <c r="V289" i="1"/>
  <c r="U289" i="1"/>
  <c r="T289" i="1"/>
  <c r="Z288" i="1"/>
  <c r="Y288" i="1"/>
  <c r="X288" i="1"/>
  <c r="W288" i="1"/>
  <c r="V288" i="1"/>
  <c r="U288" i="1"/>
  <c r="T288" i="1"/>
  <c r="Z287" i="1"/>
  <c r="Y287" i="1"/>
  <c r="X287" i="1"/>
  <c r="W287" i="1"/>
  <c r="V287" i="1"/>
  <c r="U287" i="1"/>
  <c r="T287" i="1"/>
  <c r="Z286" i="1"/>
  <c r="Y286" i="1"/>
  <c r="X286" i="1"/>
  <c r="W286" i="1"/>
  <c r="V286" i="1"/>
  <c r="U286" i="1"/>
  <c r="T286" i="1"/>
  <c r="Z285" i="1"/>
  <c r="Y285" i="1"/>
  <c r="X285" i="1"/>
  <c r="W285" i="1"/>
  <c r="V285" i="1"/>
  <c r="U285" i="1"/>
  <c r="T285" i="1"/>
  <c r="Z284" i="1"/>
  <c r="Y284" i="1"/>
  <c r="X284" i="1"/>
  <c r="W284" i="1"/>
  <c r="V284" i="1"/>
  <c r="U284" i="1"/>
  <c r="T284" i="1"/>
  <c r="Z283" i="1"/>
  <c r="Y283" i="1"/>
  <c r="X283" i="1"/>
  <c r="W283" i="1"/>
  <c r="V283" i="1"/>
  <c r="U283" i="1"/>
  <c r="T283" i="1"/>
  <c r="Z282" i="1"/>
  <c r="Y282" i="1"/>
  <c r="X282" i="1"/>
  <c r="W282" i="1"/>
  <c r="V282" i="1"/>
  <c r="U282" i="1"/>
  <c r="T282" i="1"/>
  <c r="Z281" i="1"/>
  <c r="Y281" i="1"/>
  <c r="X281" i="1"/>
  <c r="W281" i="1"/>
  <c r="V281" i="1"/>
  <c r="U281" i="1"/>
  <c r="T281" i="1"/>
  <c r="Z280" i="1"/>
  <c r="Y280" i="1"/>
  <c r="X280" i="1"/>
  <c r="W280" i="1"/>
  <c r="V280" i="1"/>
  <c r="U280" i="1"/>
  <c r="T280" i="1"/>
  <c r="Z279" i="1"/>
  <c r="Y279" i="1"/>
  <c r="X279" i="1"/>
  <c r="W279" i="1"/>
  <c r="V279" i="1"/>
  <c r="U279" i="1"/>
  <c r="T279" i="1"/>
  <c r="Z278" i="1"/>
  <c r="Y278" i="1"/>
  <c r="X278" i="1"/>
  <c r="W278" i="1"/>
  <c r="V278" i="1"/>
  <c r="U278" i="1"/>
  <c r="T278" i="1"/>
  <c r="Z277" i="1"/>
  <c r="Y277" i="1"/>
  <c r="X277" i="1"/>
  <c r="W277" i="1"/>
  <c r="V277" i="1"/>
  <c r="U277" i="1"/>
  <c r="T277" i="1"/>
  <c r="Z276" i="1"/>
  <c r="Y276" i="1"/>
  <c r="X276" i="1"/>
  <c r="W276" i="1"/>
  <c r="V276" i="1"/>
  <c r="U276" i="1"/>
  <c r="T276" i="1"/>
  <c r="Z275" i="1"/>
  <c r="Y275" i="1"/>
  <c r="X275" i="1"/>
  <c r="W275" i="1"/>
  <c r="V275" i="1"/>
  <c r="U275" i="1"/>
  <c r="T275" i="1"/>
  <c r="Z274" i="1"/>
  <c r="Y274" i="1"/>
  <c r="X274" i="1"/>
  <c r="W274" i="1"/>
  <c r="V274" i="1"/>
  <c r="U274" i="1"/>
  <c r="T274" i="1"/>
  <c r="Z273" i="1"/>
  <c r="Y273" i="1"/>
  <c r="X273" i="1"/>
  <c r="W273" i="1"/>
  <c r="V273" i="1"/>
  <c r="U273" i="1"/>
  <c r="T273" i="1"/>
  <c r="Z272" i="1"/>
  <c r="Y272" i="1"/>
  <c r="X272" i="1"/>
  <c r="W272" i="1"/>
  <c r="V272" i="1"/>
  <c r="U272" i="1"/>
  <c r="T272" i="1"/>
  <c r="Z271" i="1"/>
  <c r="Y271" i="1"/>
  <c r="X271" i="1"/>
  <c r="W271" i="1"/>
  <c r="V271" i="1"/>
  <c r="U271" i="1"/>
  <c r="T271" i="1"/>
  <c r="Z270" i="1"/>
  <c r="Y270" i="1"/>
  <c r="X270" i="1"/>
  <c r="W270" i="1"/>
  <c r="V270" i="1"/>
  <c r="U270" i="1"/>
  <c r="T270" i="1"/>
  <c r="Z269" i="1"/>
  <c r="Y269" i="1"/>
  <c r="X269" i="1"/>
  <c r="W269" i="1"/>
  <c r="V269" i="1"/>
  <c r="U269" i="1"/>
  <c r="T269" i="1"/>
  <c r="Z268" i="1"/>
  <c r="Y268" i="1"/>
  <c r="X268" i="1"/>
  <c r="W268" i="1"/>
  <c r="V268" i="1"/>
  <c r="U268" i="1"/>
  <c r="T268" i="1"/>
  <c r="Z267" i="1"/>
  <c r="Y267" i="1"/>
  <c r="X267" i="1"/>
  <c r="W267" i="1"/>
  <c r="V267" i="1"/>
  <c r="U267" i="1"/>
  <c r="T267" i="1"/>
  <c r="Z266" i="1"/>
  <c r="Y266" i="1"/>
  <c r="X266" i="1"/>
  <c r="W266" i="1"/>
  <c r="V266" i="1"/>
  <c r="U266" i="1"/>
  <c r="T266" i="1"/>
  <c r="Z265" i="1"/>
  <c r="Y265" i="1"/>
  <c r="X265" i="1"/>
  <c r="W265" i="1"/>
  <c r="V265" i="1"/>
  <c r="U265" i="1"/>
  <c r="T265" i="1"/>
  <c r="Z264" i="1"/>
  <c r="Y264" i="1"/>
  <c r="X264" i="1"/>
  <c r="W264" i="1"/>
  <c r="V264" i="1"/>
  <c r="U264" i="1"/>
  <c r="T264" i="1"/>
  <c r="Z263" i="1"/>
  <c r="Y263" i="1"/>
  <c r="X263" i="1"/>
  <c r="W263" i="1"/>
  <c r="V263" i="1"/>
  <c r="U263" i="1"/>
  <c r="T263" i="1"/>
  <c r="Z262" i="1"/>
  <c r="Y262" i="1"/>
  <c r="X262" i="1"/>
  <c r="W262" i="1"/>
  <c r="V262" i="1"/>
  <c r="U262" i="1"/>
  <c r="T262" i="1"/>
  <c r="Z261" i="1"/>
  <c r="Y261" i="1"/>
  <c r="X261" i="1"/>
  <c r="W261" i="1"/>
  <c r="V261" i="1"/>
  <c r="U261" i="1"/>
  <c r="T261" i="1"/>
  <c r="Z260" i="1"/>
  <c r="Y260" i="1"/>
  <c r="X260" i="1"/>
  <c r="W260" i="1"/>
  <c r="V260" i="1"/>
  <c r="U260" i="1"/>
  <c r="T260" i="1"/>
  <c r="Z259" i="1"/>
  <c r="Y259" i="1"/>
  <c r="X259" i="1"/>
  <c r="W259" i="1"/>
  <c r="V259" i="1"/>
  <c r="U259" i="1"/>
  <c r="T259" i="1"/>
  <c r="Z258" i="1"/>
  <c r="Y258" i="1"/>
  <c r="X258" i="1"/>
  <c r="W258" i="1"/>
  <c r="V258" i="1"/>
  <c r="U258" i="1"/>
  <c r="T258" i="1"/>
  <c r="Z257" i="1"/>
  <c r="Y257" i="1"/>
  <c r="X257" i="1"/>
  <c r="W257" i="1"/>
  <c r="V257" i="1"/>
  <c r="U257" i="1"/>
  <c r="T257" i="1"/>
  <c r="Z256" i="1"/>
  <c r="Y256" i="1"/>
  <c r="X256" i="1"/>
  <c r="W256" i="1"/>
  <c r="V256" i="1"/>
  <c r="U256" i="1"/>
  <c r="T256" i="1"/>
  <c r="Z255" i="1"/>
  <c r="Y255" i="1"/>
  <c r="X255" i="1"/>
  <c r="W255" i="1"/>
  <c r="V255" i="1"/>
  <c r="U255" i="1"/>
  <c r="T255" i="1"/>
  <c r="Z254" i="1"/>
  <c r="Y254" i="1"/>
  <c r="X254" i="1"/>
  <c r="W254" i="1"/>
  <c r="V254" i="1"/>
  <c r="U254" i="1"/>
  <c r="T254" i="1"/>
  <c r="Z253" i="1"/>
  <c r="Y253" i="1"/>
  <c r="X253" i="1"/>
  <c r="W253" i="1"/>
  <c r="V253" i="1"/>
  <c r="U253" i="1"/>
  <c r="T253" i="1"/>
  <c r="Z252" i="1"/>
  <c r="Y252" i="1"/>
  <c r="X252" i="1"/>
  <c r="W252" i="1"/>
  <c r="V252" i="1"/>
  <c r="U252" i="1"/>
  <c r="T252" i="1"/>
  <c r="Z251" i="1"/>
  <c r="Y251" i="1"/>
  <c r="X251" i="1"/>
  <c r="W251" i="1"/>
  <c r="V251" i="1"/>
  <c r="U251" i="1"/>
  <c r="T251" i="1"/>
  <c r="Z250" i="1"/>
  <c r="Y250" i="1"/>
  <c r="X250" i="1"/>
  <c r="W250" i="1"/>
  <c r="V250" i="1"/>
  <c r="U250" i="1"/>
  <c r="T250" i="1"/>
  <c r="Z249" i="1"/>
  <c r="Y249" i="1"/>
  <c r="X249" i="1"/>
  <c r="W249" i="1"/>
  <c r="V249" i="1"/>
  <c r="U249" i="1"/>
  <c r="T249" i="1"/>
  <c r="Z248" i="1"/>
  <c r="Y248" i="1"/>
  <c r="X248" i="1"/>
  <c r="W248" i="1"/>
  <c r="V248" i="1"/>
  <c r="U248" i="1"/>
  <c r="T248" i="1"/>
  <c r="Z247" i="1"/>
  <c r="Y247" i="1"/>
  <c r="X247" i="1"/>
  <c r="W247" i="1"/>
  <c r="V247" i="1"/>
  <c r="U247" i="1"/>
  <c r="T247" i="1"/>
  <c r="Z246" i="1"/>
  <c r="Y246" i="1"/>
  <c r="X246" i="1"/>
  <c r="W246" i="1"/>
  <c r="V246" i="1"/>
  <c r="U246" i="1"/>
  <c r="T246" i="1"/>
  <c r="Z245" i="1"/>
  <c r="Y245" i="1"/>
  <c r="X245" i="1"/>
  <c r="W245" i="1"/>
  <c r="V245" i="1"/>
  <c r="U245" i="1"/>
  <c r="T245" i="1"/>
  <c r="Z244" i="1"/>
  <c r="Y244" i="1"/>
  <c r="X244" i="1"/>
  <c r="W244" i="1"/>
  <c r="V244" i="1"/>
  <c r="U244" i="1"/>
  <c r="T244" i="1"/>
  <c r="Z243" i="1"/>
  <c r="Y243" i="1"/>
  <c r="X243" i="1"/>
  <c r="W243" i="1"/>
  <c r="V243" i="1"/>
  <c r="U243" i="1"/>
  <c r="T243" i="1"/>
  <c r="Z242" i="1"/>
  <c r="Y242" i="1"/>
  <c r="X242" i="1"/>
  <c r="W242" i="1"/>
  <c r="V242" i="1"/>
  <c r="U242" i="1"/>
  <c r="T242" i="1"/>
  <c r="Z241" i="1"/>
  <c r="Y241" i="1"/>
  <c r="X241" i="1"/>
  <c r="W241" i="1"/>
  <c r="V241" i="1"/>
  <c r="U241" i="1"/>
  <c r="T241" i="1"/>
  <c r="Z240" i="1"/>
  <c r="Y240" i="1"/>
  <c r="X240" i="1"/>
  <c r="W240" i="1"/>
  <c r="V240" i="1"/>
  <c r="U240" i="1"/>
  <c r="T240" i="1"/>
  <c r="Z239" i="1"/>
  <c r="Y239" i="1"/>
  <c r="X239" i="1"/>
  <c r="W239" i="1"/>
  <c r="V239" i="1"/>
  <c r="U239" i="1"/>
  <c r="T239" i="1"/>
  <c r="Z238" i="1"/>
  <c r="Y238" i="1"/>
  <c r="X238" i="1"/>
  <c r="W238" i="1"/>
  <c r="V238" i="1"/>
  <c r="U238" i="1"/>
  <c r="T238" i="1"/>
  <c r="Z237" i="1"/>
  <c r="Y237" i="1"/>
  <c r="X237" i="1"/>
  <c r="W237" i="1"/>
  <c r="V237" i="1"/>
  <c r="U237" i="1"/>
  <c r="T237" i="1"/>
  <c r="Z236" i="1"/>
  <c r="Y236" i="1"/>
  <c r="X236" i="1"/>
  <c r="W236" i="1"/>
  <c r="V236" i="1"/>
  <c r="U236" i="1"/>
  <c r="T236" i="1"/>
  <c r="Z235" i="1"/>
  <c r="Y235" i="1"/>
  <c r="X235" i="1"/>
  <c r="W235" i="1"/>
  <c r="V235" i="1"/>
  <c r="U235" i="1"/>
  <c r="T235" i="1"/>
  <c r="Z234" i="1"/>
  <c r="Y234" i="1"/>
  <c r="X234" i="1"/>
  <c r="W234" i="1"/>
  <c r="V234" i="1"/>
  <c r="U234" i="1"/>
  <c r="T234" i="1"/>
  <c r="Z233" i="1"/>
  <c r="Y233" i="1"/>
  <c r="X233" i="1"/>
  <c r="W233" i="1"/>
  <c r="V233" i="1"/>
  <c r="U233" i="1"/>
  <c r="T233" i="1"/>
  <c r="Z232" i="1"/>
  <c r="Y232" i="1"/>
  <c r="X232" i="1"/>
  <c r="W232" i="1"/>
  <c r="V232" i="1"/>
  <c r="U232" i="1"/>
  <c r="T232" i="1"/>
  <c r="Z231" i="1"/>
  <c r="Y231" i="1"/>
  <c r="X231" i="1"/>
  <c r="W231" i="1"/>
  <c r="V231" i="1"/>
  <c r="U231" i="1"/>
  <c r="T231" i="1"/>
  <c r="Z230" i="1"/>
  <c r="Y230" i="1"/>
  <c r="X230" i="1"/>
  <c r="W230" i="1"/>
  <c r="V230" i="1"/>
  <c r="U230" i="1"/>
  <c r="T230" i="1"/>
  <c r="Z229" i="1"/>
  <c r="Y229" i="1"/>
  <c r="X229" i="1"/>
  <c r="W229" i="1"/>
  <c r="V229" i="1"/>
  <c r="U229" i="1"/>
  <c r="T229" i="1"/>
  <c r="Z228" i="1"/>
  <c r="Y228" i="1"/>
  <c r="X228" i="1"/>
  <c r="W228" i="1"/>
  <c r="V228" i="1"/>
  <c r="U228" i="1"/>
  <c r="T228" i="1"/>
  <c r="Z227" i="1"/>
  <c r="Y227" i="1"/>
  <c r="X227" i="1"/>
  <c r="W227" i="1"/>
  <c r="V227" i="1"/>
  <c r="U227" i="1"/>
  <c r="T227" i="1"/>
  <c r="Z226" i="1"/>
  <c r="Y226" i="1"/>
  <c r="X226" i="1"/>
  <c r="W226" i="1"/>
  <c r="V226" i="1"/>
  <c r="U226" i="1"/>
  <c r="T226" i="1"/>
  <c r="Z225" i="1"/>
  <c r="Y225" i="1"/>
  <c r="X225" i="1"/>
  <c r="W225" i="1"/>
  <c r="V225" i="1"/>
  <c r="U225" i="1"/>
  <c r="T225" i="1"/>
  <c r="Z224" i="1"/>
  <c r="Y224" i="1"/>
  <c r="X224" i="1"/>
  <c r="W224" i="1"/>
  <c r="V224" i="1"/>
  <c r="U224" i="1"/>
  <c r="T224" i="1"/>
  <c r="Z223" i="1"/>
  <c r="Y223" i="1"/>
  <c r="X223" i="1"/>
  <c r="W223" i="1"/>
  <c r="V223" i="1"/>
  <c r="U223" i="1"/>
  <c r="T223" i="1"/>
  <c r="Z222" i="1"/>
  <c r="Y222" i="1"/>
  <c r="X222" i="1"/>
  <c r="W222" i="1"/>
  <c r="V222" i="1"/>
  <c r="U222" i="1"/>
  <c r="T222" i="1"/>
  <c r="Z221" i="1"/>
  <c r="Y221" i="1"/>
  <c r="X221" i="1"/>
  <c r="W221" i="1"/>
  <c r="V221" i="1"/>
  <c r="U221" i="1"/>
  <c r="T221" i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Z218" i="1"/>
  <c r="Y218" i="1"/>
  <c r="X218" i="1"/>
  <c r="W218" i="1"/>
  <c r="V218" i="1"/>
  <c r="U218" i="1"/>
  <c r="T218" i="1"/>
  <c r="Z217" i="1"/>
  <c r="Y217" i="1"/>
  <c r="X217" i="1"/>
  <c r="W217" i="1"/>
  <c r="V217" i="1"/>
  <c r="U217" i="1"/>
  <c r="T217" i="1"/>
  <c r="Z216" i="1"/>
  <c r="Y216" i="1"/>
  <c r="X216" i="1"/>
  <c r="W216" i="1"/>
  <c r="V216" i="1"/>
  <c r="U216" i="1"/>
  <c r="T216" i="1"/>
  <c r="Z215" i="1"/>
  <c r="Y215" i="1"/>
  <c r="X215" i="1"/>
  <c r="W215" i="1"/>
  <c r="V215" i="1"/>
  <c r="U215" i="1"/>
  <c r="T215" i="1"/>
  <c r="Z214" i="1"/>
  <c r="Y214" i="1"/>
  <c r="X214" i="1"/>
  <c r="W214" i="1"/>
  <c r="V214" i="1"/>
  <c r="U214" i="1"/>
  <c r="T214" i="1"/>
  <c r="Z213" i="1"/>
  <c r="Y213" i="1"/>
  <c r="X213" i="1"/>
  <c r="W213" i="1"/>
  <c r="V213" i="1"/>
  <c r="U213" i="1"/>
  <c r="T213" i="1"/>
  <c r="Z212" i="1"/>
  <c r="Y212" i="1"/>
  <c r="X212" i="1"/>
  <c r="W212" i="1"/>
  <c r="V212" i="1"/>
  <c r="U212" i="1"/>
  <c r="T212" i="1"/>
  <c r="Z211" i="1"/>
  <c r="Y211" i="1"/>
  <c r="X211" i="1"/>
  <c r="W211" i="1"/>
  <c r="V211" i="1"/>
  <c r="U211" i="1"/>
  <c r="T211" i="1"/>
  <c r="Z210" i="1"/>
  <c r="Y210" i="1"/>
  <c r="X210" i="1"/>
  <c r="W210" i="1"/>
  <c r="V210" i="1"/>
  <c r="U210" i="1"/>
  <c r="T210" i="1"/>
  <c r="Z209" i="1"/>
  <c r="Y209" i="1"/>
  <c r="X209" i="1"/>
  <c r="W209" i="1"/>
  <c r="V209" i="1"/>
  <c r="U209" i="1"/>
  <c r="T209" i="1"/>
  <c r="Z208" i="1"/>
  <c r="Y208" i="1"/>
  <c r="X208" i="1"/>
  <c r="W208" i="1"/>
  <c r="V208" i="1"/>
  <c r="U208" i="1"/>
  <c r="T208" i="1"/>
  <c r="Z207" i="1"/>
  <c r="Y207" i="1"/>
  <c r="X207" i="1"/>
  <c r="W207" i="1"/>
  <c r="V207" i="1"/>
  <c r="U207" i="1"/>
  <c r="T207" i="1"/>
  <c r="Z206" i="1"/>
  <c r="Y206" i="1"/>
  <c r="X206" i="1"/>
  <c r="W206" i="1"/>
  <c r="V206" i="1"/>
  <c r="U206" i="1"/>
  <c r="T206" i="1"/>
  <c r="Z205" i="1"/>
  <c r="Y205" i="1"/>
  <c r="X205" i="1"/>
  <c r="W205" i="1"/>
  <c r="V205" i="1"/>
  <c r="U205" i="1"/>
  <c r="T205" i="1"/>
  <c r="Z204" i="1"/>
  <c r="Y204" i="1"/>
  <c r="X204" i="1"/>
  <c r="W204" i="1"/>
  <c r="V204" i="1"/>
  <c r="U204" i="1"/>
  <c r="T204" i="1"/>
  <c r="Z203" i="1"/>
  <c r="Y203" i="1"/>
  <c r="X203" i="1"/>
  <c r="W203" i="1"/>
  <c r="V203" i="1"/>
  <c r="U203" i="1"/>
  <c r="T203" i="1"/>
  <c r="Z202" i="1"/>
  <c r="Y202" i="1"/>
  <c r="X202" i="1"/>
  <c r="W202" i="1"/>
  <c r="V202" i="1"/>
  <c r="U202" i="1"/>
  <c r="T202" i="1"/>
  <c r="Z201" i="1"/>
  <c r="Y201" i="1"/>
  <c r="X201" i="1"/>
  <c r="W201" i="1"/>
  <c r="V201" i="1"/>
  <c r="U201" i="1"/>
  <c r="T201" i="1"/>
  <c r="Z200" i="1"/>
  <c r="Y200" i="1"/>
  <c r="X200" i="1"/>
  <c r="W200" i="1"/>
  <c r="V200" i="1"/>
  <c r="U200" i="1"/>
  <c r="T200" i="1"/>
  <c r="Z199" i="1"/>
  <c r="Y199" i="1"/>
  <c r="X199" i="1"/>
  <c r="W199" i="1"/>
  <c r="V199" i="1"/>
  <c r="U199" i="1"/>
  <c r="T199" i="1"/>
  <c r="Z198" i="1"/>
  <c r="Y198" i="1"/>
  <c r="X198" i="1"/>
  <c r="W198" i="1"/>
  <c r="V198" i="1"/>
  <c r="U198" i="1"/>
  <c r="T198" i="1"/>
  <c r="Z197" i="1"/>
  <c r="Y197" i="1"/>
  <c r="X197" i="1"/>
  <c r="W197" i="1"/>
  <c r="V197" i="1"/>
  <c r="U197" i="1"/>
  <c r="T197" i="1"/>
  <c r="Z196" i="1"/>
  <c r="Y196" i="1"/>
  <c r="X196" i="1"/>
  <c r="W196" i="1"/>
  <c r="V196" i="1"/>
  <c r="U196" i="1"/>
  <c r="T196" i="1"/>
  <c r="Z195" i="1"/>
  <c r="Y195" i="1"/>
  <c r="X195" i="1"/>
  <c r="W195" i="1"/>
  <c r="V195" i="1"/>
  <c r="U195" i="1"/>
  <c r="T195" i="1"/>
  <c r="Z194" i="1"/>
  <c r="Y194" i="1"/>
  <c r="X194" i="1"/>
  <c r="W194" i="1"/>
  <c r="V194" i="1"/>
  <c r="U194" i="1"/>
  <c r="T194" i="1"/>
  <c r="Z193" i="1"/>
  <c r="Y193" i="1"/>
  <c r="X193" i="1"/>
  <c r="W193" i="1"/>
  <c r="V193" i="1"/>
  <c r="U193" i="1"/>
  <c r="T193" i="1"/>
  <c r="Z192" i="1"/>
  <c r="Y192" i="1"/>
  <c r="X192" i="1"/>
  <c r="W192" i="1"/>
  <c r="V192" i="1"/>
  <c r="U192" i="1"/>
  <c r="T192" i="1"/>
  <c r="Z191" i="1"/>
  <c r="Y191" i="1"/>
  <c r="X191" i="1"/>
  <c r="W191" i="1"/>
  <c r="V191" i="1"/>
  <c r="U191" i="1"/>
  <c r="T191" i="1"/>
  <c r="Z190" i="1"/>
  <c r="Y190" i="1"/>
  <c r="X190" i="1"/>
  <c r="W190" i="1"/>
  <c r="V190" i="1"/>
  <c r="U190" i="1"/>
  <c r="T190" i="1"/>
  <c r="Z189" i="1"/>
  <c r="Y189" i="1"/>
  <c r="X189" i="1"/>
  <c r="W189" i="1"/>
  <c r="V189" i="1"/>
  <c r="U189" i="1"/>
  <c r="T189" i="1"/>
  <c r="Z188" i="1"/>
  <c r="Y188" i="1"/>
  <c r="X188" i="1"/>
  <c r="W188" i="1"/>
  <c r="V188" i="1"/>
  <c r="U188" i="1"/>
  <c r="T188" i="1"/>
  <c r="Z187" i="1"/>
  <c r="Y187" i="1"/>
  <c r="X187" i="1"/>
  <c r="W187" i="1"/>
  <c r="V187" i="1"/>
  <c r="U187" i="1"/>
  <c r="T187" i="1"/>
  <c r="Z186" i="1"/>
  <c r="Y186" i="1"/>
  <c r="X186" i="1"/>
  <c r="W186" i="1"/>
  <c r="V186" i="1"/>
  <c r="U186" i="1"/>
  <c r="T186" i="1"/>
  <c r="Z185" i="1"/>
  <c r="Y185" i="1"/>
  <c r="X185" i="1"/>
  <c r="W185" i="1"/>
  <c r="V185" i="1"/>
  <c r="U185" i="1"/>
  <c r="T185" i="1"/>
  <c r="Z184" i="1"/>
  <c r="Y184" i="1"/>
  <c r="X184" i="1"/>
  <c r="W184" i="1"/>
  <c r="V184" i="1"/>
  <c r="U184" i="1"/>
  <c r="T184" i="1"/>
  <c r="Z183" i="1"/>
  <c r="Y183" i="1"/>
  <c r="X183" i="1"/>
  <c r="W183" i="1"/>
  <c r="V183" i="1"/>
  <c r="U183" i="1"/>
  <c r="T183" i="1"/>
  <c r="Z182" i="1"/>
  <c r="Y182" i="1"/>
  <c r="X182" i="1"/>
  <c r="W182" i="1"/>
  <c r="V182" i="1"/>
  <c r="U182" i="1"/>
  <c r="T182" i="1"/>
  <c r="Z181" i="1"/>
  <c r="Y181" i="1"/>
  <c r="X181" i="1"/>
  <c r="W181" i="1"/>
  <c r="V181" i="1"/>
  <c r="U181" i="1"/>
  <c r="T181" i="1"/>
  <c r="Z180" i="1"/>
  <c r="Y180" i="1"/>
  <c r="X180" i="1"/>
  <c r="W180" i="1"/>
  <c r="V180" i="1"/>
  <c r="U180" i="1"/>
  <c r="T180" i="1"/>
  <c r="Z179" i="1"/>
  <c r="Y179" i="1"/>
  <c r="X179" i="1"/>
  <c r="W179" i="1"/>
  <c r="V179" i="1"/>
  <c r="U179" i="1"/>
  <c r="T179" i="1"/>
  <c r="Z178" i="1"/>
  <c r="Y178" i="1"/>
  <c r="X178" i="1"/>
  <c r="W178" i="1"/>
  <c r="V178" i="1"/>
  <c r="U178" i="1"/>
  <c r="T178" i="1"/>
  <c r="Z177" i="1"/>
  <c r="Y177" i="1"/>
  <c r="X177" i="1"/>
  <c r="W177" i="1"/>
  <c r="V177" i="1"/>
  <c r="U177" i="1"/>
  <c r="T177" i="1"/>
  <c r="Z176" i="1"/>
  <c r="Y176" i="1"/>
  <c r="X176" i="1"/>
  <c r="W176" i="1"/>
  <c r="V176" i="1"/>
  <c r="U176" i="1"/>
  <c r="T176" i="1"/>
  <c r="Z175" i="1"/>
  <c r="Y175" i="1"/>
  <c r="X175" i="1"/>
  <c r="W175" i="1"/>
  <c r="V175" i="1"/>
  <c r="U175" i="1"/>
  <c r="T175" i="1"/>
  <c r="Z174" i="1"/>
  <c r="Y174" i="1"/>
  <c r="X174" i="1"/>
  <c r="W174" i="1"/>
  <c r="V174" i="1"/>
  <c r="U174" i="1"/>
  <c r="T174" i="1"/>
  <c r="Z173" i="1"/>
  <c r="Y173" i="1"/>
  <c r="X173" i="1"/>
  <c r="W173" i="1"/>
  <c r="V173" i="1"/>
  <c r="U173" i="1"/>
  <c r="T173" i="1"/>
  <c r="Z172" i="1"/>
  <c r="Y172" i="1"/>
  <c r="X172" i="1"/>
  <c r="W172" i="1"/>
  <c r="V172" i="1"/>
  <c r="U172" i="1"/>
  <c r="T172" i="1"/>
  <c r="Z171" i="1"/>
  <c r="Y171" i="1"/>
  <c r="X171" i="1"/>
  <c r="W171" i="1"/>
  <c r="V171" i="1"/>
  <c r="U171" i="1"/>
  <c r="T171" i="1"/>
  <c r="Z170" i="1"/>
  <c r="Y170" i="1"/>
  <c r="X170" i="1"/>
  <c r="W170" i="1"/>
  <c r="V170" i="1"/>
  <c r="U170" i="1"/>
  <c r="T170" i="1"/>
  <c r="Z169" i="1"/>
  <c r="Y169" i="1"/>
  <c r="X169" i="1"/>
  <c r="W169" i="1"/>
  <c r="V169" i="1"/>
  <c r="U169" i="1"/>
  <c r="T169" i="1"/>
  <c r="Z168" i="1"/>
  <c r="Y168" i="1"/>
  <c r="X168" i="1"/>
  <c r="W168" i="1"/>
  <c r="V168" i="1"/>
  <c r="U168" i="1"/>
  <c r="T168" i="1"/>
  <c r="Z167" i="1"/>
  <c r="Y167" i="1"/>
  <c r="X167" i="1"/>
  <c r="W167" i="1"/>
  <c r="V167" i="1"/>
  <c r="U167" i="1"/>
  <c r="T167" i="1"/>
  <c r="Z166" i="1"/>
  <c r="Y166" i="1"/>
  <c r="X166" i="1"/>
  <c r="W166" i="1"/>
  <c r="V166" i="1"/>
  <c r="U166" i="1"/>
  <c r="T166" i="1"/>
  <c r="Z165" i="1"/>
  <c r="Y165" i="1"/>
  <c r="X165" i="1"/>
  <c r="W165" i="1"/>
  <c r="V165" i="1"/>
  <c r="U165" i="1"/>
  <c r="T165" i="1"/>
  <c r="Z164" i="1"/>
  <c r="Y164" i="1"/>
  <c r="X164" i="1"/>
  <c r="W164" i="1"/>
  <c r="V164" i="1"/>
  <c r="U164" i="1"/>
  <c r="T164" i="1"/>
  <c r="Z163" i="1"/>
  <c r="Y163" i="1"/>
  <c r="X163" i="1"/>
  <c r="W163" i="1"/>
  <c r="V163" i="1"/>
  <c r="U163" i="1"/>
  <c r="T163" i="1"/>
  <c r="Z162" i="1"/>
  <c r="Y162" i="1"/>
  <c r="X162" i="1"/>
  <c r="W162" i="1"/>
  <c r="V162" i="1"/>
  <c r="U162" i="1"/>
  <c r="T162" i="1"/>
  <c r="Z161" i="1"/>
  <c r="Y161" i="1"/>
  <c r="X161" i="1"/>
  <c r="W161" i="1"/>
  <c r="V161" i="1"/>
  <c r="U161" i="1"/>
  <c r="T161" i="1"/>
  <c r="Z160" i="1"/>
  <c r="Y160" i="1"/>
  <c r="X160" i="1"/>
  <c r="W160" i="1"/>
  <c r="V160" i="1"/>
  <c r="U160" i="1"/>
  <c r="T160" i="1"/>
  <c r="Z159" i="1"/>
  <c r="Y159" i="1"/>
  <c r="X159" i="1"/>
  <c r="W159" i="1"/>
  <c r="V159" i="1"/>
  <c r="U159" i="1"/>
  <c r="T159" i="1"/>
  <c r="Z158" i="1"/>
  <c r="Y158" i="1"/>
  <c r="X158" i="1"/>
  <c r="W158" i="1"/>
  <c r="V158" i="1"/>
  <c r="U158" i="1"/>
  <c r="T158" i="1"/>
  <c r="Z157" i="1"/>
  <c r="Y157" i="1"/>
  <c r="X157" i="1"/>
  <c r="W157" i="1"/>
  <c r="V157" i="1"/>
  <c r="U157" i="1"/>
  <c r="T157" i="1"/>
  <c r="Z156" i="1"/>
  <c r="Y156" i="1"/>
  <c r="X156" i="1"/>
  <c r="W156" i="1"/>
  <c r="V156" i="1"/>
  <c r="U156" i="1"/>
  <c r="T156" i="1"/>
  <c r="Z155" i="1"/>
  <c r="Y155" i="1"/>
  <c r="X155" i="1"/>
  <c r="W155" i="1"/>
  <c r="V155" i="1"/>
  <c r="U155" i="1"/>
  <c r="T155" i="1"/>
  <c r="Z154" i="1"/>
  <c r="Y154" i="1"/>
  <c r="X154" i="1"/>
  <c r="W154" i="1"/>
  <c r="V154" i="1"/>
  <c r="U154" i="1"/>
  <c r="T154" i="1"/>
  <c r="Z153" i="1"/>
  <c r="Y153" i="1"/>
  <c r="X153" i="1"/>
  <c r="W153" i="1"/>
  <c r="V153" i="1"/>
  <c r="U153" i="1"/>
  <c r="T153" i="1"/>
  <c r="Z152" i="1"/>
  <c r="Y152" i="1"/>
  <c r="X152" i="1"/>
  <c r="W152" i="1"/>
  <c r="V152" i="1"/>
  <c r="U152" i="1"/>
  <c r="T152" i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Z145" i="1"/>
  <c r="Y145" i="1"/>
  <c r="X145" i="1"/>
  <c r="W145" i="1"/>
  <c r="V145" i="1"/>
  <c r="U145" i="1"/>
  <c r="T145" i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Z137" i="1"/>
  <c r="Y137" i="1"/>
  <c r="X137" i="1"/>
  <c r="W137" i="1"/>
  <c r="V137" i="1"/>
  <c r="U137" i="1"/>
  <c r="T137" i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Z133" i="1"/>
  <c r="Y133" i="1"/>
  <c r="X133" i="1"/>
  <c r="W133" i="1"/>
  <c r="V133" i="1"/>
  <c r="U133" i="1"/>
  <c r="T133" i="1"/>
  <c r="Z132" i="1"/>
  <c r="Y132" i="1"/>
  <c r="X132" i="1"/>
  <c r="W132" i="1"/>
  <c r="V132" i="1"/>
  <c r="U132" i="1"/>
  <c r="T132" i="1"/>
  <c r="Z131" i="1"/>
  <c r="Y131" i="1"/>
  <c r="X131" i="1"/>
  <c r="W131" i="1"/>
  <c r="V131" i="1"/>
  <c r="U131" i="1"/>
  <c r="T131" i="1"/>
  <c r="Z130" i="1"/>
  <c r="Y130" i="1"/>
  <c r="X130" i="1"/>
  <c r="W130" i="1"/>
  <c r="V130" i="1"/>
  <c r="U130" i="1"/>
  <c r="T130" i="1"/>
  <c r="Z129" i="1"/>
  <c r="Y129" i="1"/>
  <c r="X129" i="1"/>
  <c r="W129" i="1"/>
  <c r="V129" i="1"/>
  <c r="U129" i="1"/>
  <c r="T129" i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Z118" i="1"/>
  <c r="Y118" i="1"/>
  <c r="X118" i="1"/>
  <c r="W118" i="1"/>
  <c r="V118" i="1"/>
  <c r="U118" i="1"/>
  <c r="T118" i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Z110" i="1"/>
  <c r="Y110" i="1"/>
  <c r="X110" i="1"/>
  <c r="W110" i="1"/>
  <c r="V110" i="1"/>
  <c r="U110" i="1"/>
  <c r="T110" i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Z98" i="1"/>
  <c r="Y98" i="1"/>
  <c r="X98" i="1"/>
  <c r="W98" i="1"/>
  <c r="V98" i="1"/>
  <c r="U98" i="1"/>
  <c r="Z97" i="1"/>
  <c r="Y97" i="1"/>
  <c r="X97" i="1"/>
  <c r="W97" i="1"/>
  <c r="V97" i="1"/>
  <c r="U97" i="1"/>
  <c r="Z96" i="1"/>
  <c r="Y96" i="1"/>
  <c r="X96" i="1"/>
  <c r="W96" i="1"/>
  <c r="V96" i="1"/>
  <c r="U96" i="1"/>
  <c r="Z95" i="1"/>
  <c r="Y95" i="1"/>
  <c r="X95" i="1"/>
  <c r="W95" i="1"/>
  <c r="V95" i="1"/>
  <c r="U95" i="1"/>
  <c r="Z94" i="1"/>
  <c r="Y94" i="1"/>
  <c r="X94" i="1"/>
  <c r="W94" i="1"/>
  <c r="V94" i="1"/>
  <c r="U94" i="1"/>
  <c r="S94" i="1"/>
  <c r="R94" i="1"/>
  <c r="T94" i="1" s="1"/>
  <c r="Z93" i="1"/>
  <c r="Y93" i="1"/>
  <c r="X93" i="1"/>
  <c r="W93" i="1"/>
  <c r="V93" i="1"/>
  <c r="U93" i="1"/>
  <c r="S93" i="1"/>
  <c r="R93" i="1"/>
  <c r="T93" i="1" s="1"/>
  <c r="Z92" i="1"/>
  <c r="Y92" i="1"/>
  <c r="X92" i="1"/>
  <c r="W92" i="1"/>
  <c r="V92" i="1"/>
  <c r="U92" i="1"/>
  <c r="T92" i="1"/>
  <c r="S92" i="1"/>
  <c r="R92" i="1"/>
  <c r="Z91" i="1"/>
  <c r="Y91" i="1"/>
  <c r="X91" i="1"/>
  <c r="W91" i="1"/>
  <c r="V91" i="1"/>
  <c r="U91" i="1"/>
  <c r="T91" i="1"/>
  <c r="S91" i="1"/>
  <c r="R91" i="1"/>
  <c r="Z90" i="1"/>
  <c r="Y90" i="1"/>
  <c r="X90" i="1"/>
  <c r="W90" i="1"/>
  <c r="V90" i="1"/>
  <c r="U90" i="1"/>
  <c r="T90" i="1"/>
  <c r="S90" i="1"/>
  <c r="R90" i="1"/>
  <c r="Z89" i="1"/>
  <c r="Y89" i="1"/>
  <c r="X89" i="1"/>
  <c r="W89" i="1"/>
  <c r="V89" i="1"/>
  <c r="U89" i="1"/>
  <c r="S89" i="1"/>
  <c r="R89" i="1"/>
  <c r="T89" i="1" s="1"/>
  <c r="Z88" i="1"/>
  <c r="Y88" i="1"/>
  <c r="X88" i="1"/>
  <c r="W88" i="1"/>
  <c r="V88" i="1"/>
  <c r="U88" i="1"/>
  <c r="T88" i="1"/>
  <c r="S88" i="1"/>
  <c r="R88" i="1"/>
  <c r="Z87" i="1"/>
  <c r="Y87" i="1"/>
  <c r="X87" i="1"/>
  <c r="W87" i="1"/>
  <c r="V87" i="1"/>
  <c r="U87" i="1"/>
  <c r="T87" i="1"/>
  <c r="S87" i="1"/>
  <c r="R87" i="1"/>
  <c r="Z86" i="1"/>
  <c r="Y86" i="1"/>
  <c r="X86" i="1"/>
  <c r="W86" i="1"/>
  <c r="V86" i="1"/>
  <c r="U86" i="1"/>
  <c r="S86" i="1"/>
  <c r="R86" i="1"/>
  <c r="T86" i="1" s="1"/>
  <c r="Z85" i="1"/>
  <c r="Y85" i="1"/>
  <c r="X85" i="1"/>
  <c r="W85" i="1"/>
  <c r="V85" i="1"/>
  <c r="U85" i="1"/>
  <c r="S85" i="1"/>
  <c r="R85" i="1"/>
  <c r="T85" i="1" s="1"/>
  <c r="Z84" i="1"/>
  <c r="Y84" i="1"/>
  <c r="X84" i="1"/>
  <c r="W84" i="1"/>
  <c r="V84" i="1"/>
  <c r="U84" i="1"/>
  <c r="T84" i="1"/>
  <c r="S84" i="1"/>
  <c r="R84" i="1"/>
  <c r="Z83" i="1"/>
  <c r="Y83" i="1"/>
  <c r="X83" i="1"/>
  <c r="W83" i="1"/>
  <c r="V83" i="1"/>
  <c r="U83" i="1"/>
  <c r="T83" i="1"/>
  <c r="S83" i="1"/>
  <c r="R83" i="1"/>
  <c r="Z82" i="1"/>
  <c r="Y82" i="1"/>
  <c r="X82" i="1"/>
  <c r="W82" i="1"/>
  <c r="V82" i="1"/>
  <c r="U82" i="1"/>
  <c r="T82" i="1"/>
  <c r="S82" i="1"/>
  <c r="R82" i="1"/>
  <c r="Z81" i="1"/>
  <c r="Y81" i="1"/>
  <c r="X81" i="1"/>
  <c r="W81" i="1"/>
  <c r="V81" i="1"/>
  <c r="U81" i="1"/>
  <c r="S81" i="1"/>
  <c r="R81" i="1"/>
  <c r="T81" i="1" s="1"/>
  <c r="Z80" i="1"/>
  <c r="Y80" i="1"/>
  <c r="X80" i="1"/>
  <c r="W80" i="1"/>
  <c r="V80" i="1"/>
  <c r="U80" i="1"/>
  <c r="T80" i="1"/>
  <c r="S80" i="1"/>
  <c r="R80" i="1"/>
  <c r="Z79" i="1"/>
  <c r="Y79" i="1"/>
  <c r="X79" i="1"/>
  <c r="W79" i="1"/>
  <c r="V79" i="1"/>
  <c r="U79" i="1"/>
  <c r="T79" i="1"/>
  <c r="S79" i="1"/>
  <c r="R79" i="1"/>
  <c r="Z78" i="1"/>
  <c r="Y78" i="1"/>
  <c r="X78" i="1"/>
  <c r="W78" i="1"/>
  <c r="V78" i="1"/>
  <c r="U78" i="1"/>
  <c r="S78" i="1"/>
  <c r="R78" i="1"/>
  <c r="T78" i="1" s="1"/>
  <c r="Z77" i="1"/>
  <c r="Y77" i="1"/>
  <c r="X77" i="1"/>
  <c r="W77" i="1"/>
  <c r="V77" i="1"/>
  <c r="U77" i="1"/>
  <c r="S77" i="1"/>
  <c r="R77" i="1"/>
  <c r="T77" i="1" s="1"/>
  <c r="Z76" i="1"/>
  <c r="Y76" i="1"/>
  <c r="X76" i="1"/>
  <c r="W76" i="1"/>
  <c r="V76" i="1"/>
  <c r="U76" i="1"/>
  <c r="T76" i="1"/>
  <c r="S76" i="1"/>
  <c r="R76" i="1"/>
  <c r="Z75" i="1"/>
  <c r="Y75" i="1"/>
  <c r="X75" i="1"/>
  <c r="W75" i="1"/>
  <c r="V75" i="1"/>
  <c r="U75" i="1"/>
  <c r="T75" i="1"/>
  <c r="S75" i="1"/>
  <c r="R75" i="1"/>
  <c r="Z74" i="1"/>
  <c r="Y74" i="1"/>
  <c r="X74" i="1"/>
  <c r="W74" i="1"/>
  <c r="V74" i="1"/>
  <c r="U74" i="1"/>
  <c r="T74" i="1"/>
  <c r="S74" i="1"/>
  <c r="R74" i="1"/>
  <c r="Z73" i="1"/>
  <c r="Y73" i="1"/>
  <c r="X73" i="1"/>
  <c r="W73" i="1"/>
  <c r="V73" i="1"/>
  <c r="U73" i="1"/>
  <c r="S73" i="1"/>
  <c r="R73" i="1"/>
  <c r="T73" i="1" s="1"/>
  <c r="Z72" i="1"/>
  <c r="Y72" i="1"/>
  <c r="X72" i="1"/>
  <c r="W72" i="1"/>
  <c r="V72" i="1"/>
  <c r="U72" i="1"/>
  <c r="T72" i="1"/>
  <c r="S72" i="1"/>
  <c r="R72" i="1"/>
  <c r="Z71" i="1"/>
  <c r="Y71" i="1"/>
  <c r="X71" i="1"/>
  <c r="W71" i="1"/>
  <c r="V71" i="1"/>
  <c r="U71" i="1"/>
  <c r="T71" i="1"/>
  <c r="S71" i="1"/>
  <c r="R71" i="1"/>
  <c r="Z70" i="1"/>
  <c r="Y70" i="1"/>
  <c r="X70" i="1"/>
  <c r="W70" i="1"/>
  <c r="V70" i="1"/>
  <c r="U70" i="1"/>
  <c r="S70" i="1"/>
  <c r="R70" i="1"/>
  <c r="T70" i="1" s="1"/>
  <c r="Z69" i="1"/>
  <c r="Y69" i="1"/>
  <c r="X69" i="1"/>
  <c r="W69" i="1"/>
  <c r="V69" i="1"/>
  <c r="U69" i="1"/>
  <c r="S69" i="1"/>
  <c r="R69" i="1"/>
  <c r="T69" i="1" s="1"/>
  <c r="Z68" i="1"/>
  <c r="Y68" i="1"/>
  <c r="X68" i="1"/>
  <c r="W68" i="1"/>
  <c r="V68" i="1"/>
  <c r="U68" i="1"/>
  <c r="T68" i="1"/>
  <c r="S68" i="1"/>
  <c r="R68" i="1"/>
  <c r="Z67" i="1"/>
  <c r="Y67" i="1"/>
  <c r="X67" i="1"/>
  <c r="W67" i="1"/>
  <c r="V67" i="1"/>
  <c r="U67" i="1"/>
  <c r="T67" i="1"/>
  <c r="S67" i="1"/>
  <c r="R67" i="1"/>
  <c r="Z66" i="1"/>
  <c r="Y66" i="1"/>
  <c r="X66" i="1"/>
  <c r="W66" i="1"/>
  <c r="V66" i="1"/>
  <c r="U66" i="1"/>
  <c r="T66" i="1"/>
  <c r="S66" i="1"/>
  <c r="R66" i="1"/>
  <c r="Z65" i="1"/>
  <c r="Y65" i="1"/>
  <c r="X65" i="1"/>
  <c r="W65" i="1"/>
  <c r="V65" i="1"/>
  <c r="U65" i="1"/>
  <c r="S65" i="1"/>
  <c r="R65" i="1"/>
  <c r="T65" i="1" s="1"/>
  <c r="Z64" i="1"/>
  <c r="Y64" i="1"/>
  <c r="X64" i="1"/>
  <c r="W64" i="1"/>
  <c r="V64" i="1"/>
  <c r="U64" i="1"/>
  <c r="T64" i="1"/>
  <c r="S64" i="1"/>
  <c r="R64" i="1"/>
  <c r="Z63" i="1"/>
  <c r="Y63" i="1"/>
  <c r="X63" i="1"/>
  <c r="W63" i="1"/>
  <c r="V63" i="1"/>
  <c r="U63" i="1"/>
  <c r="T63" i="1"/>
  <c r="S63" i="1"/>
  <c r="R63" i="1"/>
  <c r="Z62" i="1"/>
  <c r="Y62" i="1"/>
  <c r="X62" i="1"/>
  <c r="W62" i="1"/>
  <c r="V62" i="1"/>
  <c r="U62" i="1"/>
  <c r="S62" i="1"/>
  <c r="R62" i="1"/>
  <c r="T62" i="1" s="1"/>
  <c r="Z61" i="1"/>
  <c r="Y61" i="1"/>
  <c r="X61" i="1"/>
  <c r="W61" i="1"/>
  <c r="V61" i="1"/>
  <c r="U61" i="1"/>
  <c r="S61" i="1"/>
  <c r="R61" i="1"/>
  <c r="T61" i="1" s="1"/>
  <c r="Z60" i="1"/>
  <c r="Y60" i="1"/>
  <c r="X60" i="1"/>
  <c r="W60" i="1"/>
  <c r="V60" i="1"/>
  <c r="U60" i="1"/>
  <c r="T60" i="1"/>
  <c r="S60" i="1"/>
  <c r="R60" i="1"/>
  <c r="Z59" i="1"/>
  <c r="Y59" i="1"/>
  <c r="X59" i="1"/>
  <c r="W59" i="1"/>
  <c r="V59" i="1"/>
  <c r="U59" i="1"/>
  <c r="T59" i="1"/>
  <c r="S59" i="1"/>
  <c r="R59" i="1"/>
  <c r="Z58" i="1"/>
  <c r="Y58" i="1"/>
  <c r="X58" i="1"/>
  <c r="W58" i="1"/>
  <c r="V58" i="1"/>
  <c r="U58" i="1"/>
  <c r="T58" i="1"/>
  <c r="S58" i="1"/>
  <c r="R58" i="1"/>
  <c r="Z57" i="1"/>
  <c r="Y57" i="1"/>
  <c r="X57" i="1"/>
  <c r="W57" i="1"/>
  <c r="V57" i="1"/>
  <c r="U57" i="1"/>
  <c r="S57" i="1"/>
  <c r="R57" i="1"/>
  <c r="T57" i="1" s="1"/>
  <c r="Z56" i="1"/>
  <c r="Y56" i="1"/>
  <c r="X56" i="1"/>
  <c r="W56" i="1"/>
  <c r="V56" i="1"/>
  <c r="U56" i="1"/>
  <c r="T56" i="1"/>
  <c r="S56" i="1"/>
  <c r="R56" i="1"/>
  <c r="Z55" i="1"/>
  <c r="Y55" i="1"/>
  <c r="X55" i="1"/>
  <c r="W55" i="1"/>
  <c r="V55" i="1"/>
  <c r="U55" i="1"/>
  <c r="T55" i="1"/>
  <c r="S55" i="1"/>
  <c r="R55" i="1"/>
  <c r="Z54" i="1"/>
  <c r="Y54" i="1"/>
  <c r="X54" i="1"/>
  <c r="W54" i="1"/>
  <c r="V54" i="1"/>
  <c r="U54" i="1"/>
  <c r="S54" i="1"/>
  <c r="R54" i="1"/>
  <c r="T54" i="1" s="1"/>
  <c r="Z53" i="1"/>
  <c r="Y53" i="1"/>
  <c r="X53" i="1"/>
  <c r="W53" i="1"/>
  <c r="V53" i="1"/>
  <c r="U53" i="1"/>
  <c r="S53" i="1"/>
  <c r="R53" i="1"/>
  <c r="T53" i="1" s="1"/>
  <c r="Z52" i="1"/>
  <c r="Y52" i="1"/>
  <c r="X52" i="1"/>
  <c r="W52" i="1"/>
  <c r="V52" i="1"/>
  <c r="U52" i="1"/>
  <c r="T52" i="1"/>
  <c r="S52" i="1"/>
  <c r="R52" i="1"/>
  <c r="Z51" i="1"/>
  <c r="Y51" i="1"/>
  <c r="X51" i="1"/>
  <c r="W51" i="1"/>
  <c r="V51" i="1"/>
  <c r="U51" i="1"/>
  <c r="T51" i="1"/>
  <c r="S51" i="1"/>
  <c r="R51" i="1"/>
  <c r="Z50" i="1"/>
  <c r="Y50" i="1"/>
  <c r="X50" i="1"/>
  <c r="W50" i="1"/>
  <c r="V50" i="1"/>
  <c r="U50" i="1"/>
  <c r="T50" i="1"/>
  <c r="S50" i="1"/>
  <c r="R50" i="1"/>
  <c r="Z49" i="1"/>
  <c r="Y49" i="1"/>
  <c r="X49" i="1"/>
  <c r="W49" i="1"/>
  <c r="V49" i="1"/>
  <c r="U49" i="1"/>
  <c r="S49" i="1"/>
  <c r="R49" i="1"/>
  <c r="T49" i="1" s="1"/>
  <c r="Z48" i="1"/>
  <c r="Y48" i="1"/>
  <c r="X48" i="1"/>
  <c r="W48" i="1"/>
  <c r="V48" i="1"/>
  <c r="U48" i="1"/>
  <c r="T48" i="1"/>
  <c r="S48" i="1"/>
  <c r="R48" i="1"/>
  <c r="Z47" i="1"/>
  <c r="Y47" i="1"/>
  <c r="X47" i="1"/>
  <c r="W47" i="1"/>
  <c r="V47" i="1"/>
  <c r="U47" i="1"/>
  <c r="T47" i="1"/>
  <c r="S47" i="1"/>
  <c r="R47" i="1"/>
  <c r="Z46" i="1"/>
  <c r="Y46" i="1"/>
  <c r="X46" i="1"/>
  <c r="W46" i="1"/>
  <c r="V46" i="1"/>
  <c r="U46" i="1"/>
  <c r="S46" i="1"/>
  <c r="R46" i="1"/>
  <c r="T46" i="1" s="1"/>
  <c r="Z45" i="1"/>
  <c r="Y45" i="1"/>
  <c r="X45" i="1"/>
  <c r="W45" i="1"/>
  <c r="V45" i="1"/>
  <c r="U45" i="1"/>
  <c r="S45" i="1"/>
  <c r="R45" i="1"/>
  <c r="T45" i="1" s="1"/>
  <c r="Z44" i="1"/>
  <c r="Y44" i="1"/>
  <c r="X44" i="1"/>
  <c r="W44" i="1"/>
  <c r="V44" i="1"/>
  <c r="U44" i="1"/>
  <c r="T44" i="1"/>
  <c r="S44" i="1"/>
  <c r="R44" i="1"/>
  <c r="Z43" i="1"/>
  <c r="Y43" i="1"/>
  <c r="X43" i="1"/>
  <c r="W43" i="1"/>
  <c r="V43" i="1"/>
  <c r="U43" i="1"/>
  <c r="T43" i="1"/>
  <c r="S43" i="1"/>
  <c r="R43" i="1"/>
  <c r="Z42" i="1"/>
  <c r="Y42" i="1"/>
  <c r="X42" i="1"/>
  <c r="W42" i="1"/>
  <c r="V42" i="1"/>
  <c r="U42" i="1"/>
  <c r="T42" i="1"/>
  <c r="S42" i="1"/>
  <c r="R42" i="1"/>
  <c r="Z41" i="1"/>
  <c r="Y41" i="1"/>
  <c r="X41" i="1"/>
  <c r="W41" i="1"/>
  <c r="V41" i="1"/>
  <c r="U41" i="1"/>
  <c r="S41" i="1"/>
  <c r="R41" i="1"/>
  <c r="T41" i="1" s="1"/>
  <c r="Z40" i="1"/>
  <c r="Y40" i="1"/>
  <c r="X40" i="1"/>
  <c r="W40" i="1"/>
  <c r="V40" i="1"/>
  <c r="U40" i="1"/>
  <c r="T40" i="1"/>
  <c r="S40" i="1"/>
  <c r="R40" i="1"/>
  <c r="Z39" i="1"/>
  <c r="Y39" i="1"/>
  <c r="X39" i="1"/>
  <c r="W39" i="1"/>
  <c r="V39" i="1"/>
  <c r="U39" i="1"/>
  <c r="T39" i="1"/>
  <c r="S39" i="1"/>
  <c r="R39" i="1"/>
  <c r="Z38" i="1"/>
  <c r="Y38" i="1"/>
  <c r="X38" i="1"/>
  <c r="W38" i="1"/>
  <c r="V38" i="1"/>
  <c r="U38" i="1"/>
  <c r="S38" i="1"/>
  <c r="R38" i="1"/>
  <c r="T38" i="1" s="1"/>
  <c r="Z37" i="1"/>
  <c r="Y37" i="1"/>
  <c r="X37" i="1"/>
  <c r="W37" i="1"/>
  <c r="V37" i="1"/>
  <c r="U37" i="1"/>
  <c r="S37" i="1"/>
  <c r="R37" i="1"/>
  <c r="T37" i="1" s="1"/>
  <c r="Z36" i="1"/>
  <c r="Y36" i="1"/>
  <c r="X36" i="1"/>
  <c r="W36" i="1"/>
  <c r="V36" i="1"/>
  <c r="U36" i="1"/>
  <c r="T36" i="1"/>
  <c r="S36" i="1"/>
  <c r="R36" i="1"/>
  <c r="T35" i="1"/>
  <c r="T32" i="1"/>
  <c r="T31" i="1"/>
  <c r="T30" i="1"/>
  <c r="T29" i="1"/>
  <c r="T28" i="1"/>
  <c r="Z27" i="1"/>
  <c r="Y27" i="1"/>
  <c r="X27" i="1"/>
  <c r="W27" i="1"/>
  <c r="V27" i="1"/>
  <c r="U27" i="1"/>
  <c r="S27" i="1"/>
  <c r="R27" i="1"/>
  <c r="T27" i="1" s="1"/>
  <c r="Z26" i="1"/>
  <c r="Y26" i="1"/>
  <c r="X26" i="1"/>
  <c r="W26" i="1"/>
  <c r="V26" i="1"/>
  <c r="U26" i="1"/>
  <c r="T26" i="1"/>
  <c r="S26" i="1"/>
  <c r="R26" i="1"/>
  <c r="Z25" i="1"/>
  <c r="Y25" i="1"/>
  <c r="X25" i="1"/>
  <c r="W25" i="1"/>
  <c r="V25" i="1"/>
  <c r="U25" i="1"/>
  <c r="T25" i="1"/>
  <c r="S25" i="1"/>
  <c r="R25" i="1"/>
  <c r="Z24" i="1"/>
  <c r="Y24" i="1"/>
  <c r="X24" i="1"/>
  <c r="W24" i="1"/>
  <c r="V24" i="1"/>
  <c r="U24" i="1"/>
  <c r="T24" i="1"/>
  <c r="S24" i="1"/>
  <c r="R24" i="1"/>
  <c r="T23" i="1"/>
  <c r="T22" i="1"/>
  <c r="T21" i="1"/>
  <c r="Z19" i="1"/>
  <c r="Y19" i="1"/>
  <c r="X19" i="1"/>
  <c r="W19" i="1"/>
  <c r="V19" i="1"/>
  <c r="U19" i="1"/>
  <c r="S19" i="1"/>
  <c r="R19" i="1"/>
  <c r="T19" i="1" s="1"/>
  <c r="Z18" i="1"/>
  <c r="Y18" i="1"/>
  <c r="X18" i="1"/>
  <c r="W18" i="1"/>
  <c r="V18" i="1"/>
  <c r="U18" i="1"/>
  <c r="S18" i="1"/>
  <c r="R18" i="1"/>
  <c r="T18" i="1" s="1"/>
  <c r="Z17" i="1"/>
  <c r="Y17" i="1"/>
  <c r="X17" i="1"/>
  <c r="W17" i="1"/>
  <c r="V17" i="1"/>
  <c r="U17" i="1"/>
  <c r="T17" i="1"/>
  <c r="S17" i="1"/>
  <c r="R17" i="1"/>
  <c r="T16" i="1"/>
  <c r="T15" i="1"/>
  <c r="Z14" i="1"/>
  <c r="Y14" i="1"/>
  <c r="X14" i="1"/>
  <c r="W14" i="1"/>
  <c r="V14" i="1"/>
  <c r="U14" i="1"/>
  <c r="S14" i="1"/>
  <c r="R14" i="1"/>
  <c r="T14" i="1" s="1"/>
  <c r="Z13" i="1"/>
  <c r="Y13" i="1"/>
  <c r="X13" i="1"/>
  <c r="W13" i="1"/>
  <c r="V13" i="1"/>
  <c r="U13" i="1"/>
  <c r="T13" i="1"/>
  <c r="S13" i="1"/>
  <c r="R13" i="1"/>
  <c r="Z12" i="1"/>
  <c r="Y12" i="1"/>
  <c r="X12" i="1"/>
  <c r="W12" i="1"/>
  <c r="V12" i="1"/>
  <c r="U12" i="1"/>
  <c r="T12" i="1"/>
  <c r="S12" i="1"/>
  <c r="R12" i="1"/>
  <c r="Z11" i="1"/>
  <c r="Y11" i="1"/>
  <c r="X11" i="1"/>
  <c r="W11" i="1"/>
  <c r="V11" i="1"/>
  <c r="U11" i="1"/>
  <c r="S11" i="1"/>
  <c r="R11" i="1"/>
  <c r="T11" i="1" s="1"/>
  <c r="Z10" i="1"/>
  <c r="Y10" i="1"/>
  <c r="X10" i="1"/>
  <c r="W10" i="1"/>
  <c r="V10" i="1"/>
  <c r="U10" i="1"/>
  <c r="S10" i="1"/>
  <c r="R10" i="1"/>
  <c r="T10" i="1" s="1"/>
  <c r="Z9" i="1"/>
  <c r="Y9" i="1"/>
  <c r="X9" i="1"/>
  <c r="W9" i="1"/>
  <c r="V9" i="1"/>
  <c r="U9" i="1"/>
  <c r="T9" i="1"/>
  <c r="S9" i="1"/>
  <c r="R9" i="1"/>
  <c r="Z8" i="1"/>
  <c r="Y8" i="1"/>
  <c r="X8" i="1"/>
  <c r="W8" i="1"/>
  <c r="V8" i="1"/>
  <c r="U8" i="1"/>
  <c r="T8" i="1"/>
  <c r="S8" i="1"/>
  <c r="R8" i="1"/>
  <c r="Z7" i="1"/>
  <c r="Y7" i="1"/>
  <c r="X7" i="1"/>
  <c r="W7" i="1"/>
  <c r="V7" i="1"/>
  <c r="U7" i="1"/>
  <c r="T7" i="1"/>
  <c r="S7" i="1"/>
  <c r="R7" i="1"/>
  <c r="T6" i="1"/>
  <c r="Z5" i="1"/>
  <c r="Y5" i="1"/>
  <c r="X5" i="1"/>
  <c r="W5" i="1"/>
  <c r="V5" i="1"/>
  <c r="U5" i="1"/>
  <c r="T5" i="1"/>
  <c r="S5" i="1"/>
  <c r="R5" i="1"/>
  <c r="Z4" i="1"/>
  <c r="Y4" i="1"/>
  <c r="X4" i="1"/>
  <c r="W4" i="1"/>
  <c r="V4" i="1"/>
  <c r="U4" i="1"/>
  <c r="T4" i="1"/>
  <c r="S4" i="1"/>
  <c r="R4" i="1"/>
  <c r="Z3" i="1"/>
  <c r="Y3" i="1"/>
  <c r="X3" i="1"/>
  <c r="W3" i="1"/>
  <c r="V3" i="1"/>
  <c r="U3" i="1"/>
  <c r="S3" i="1"/>
  <c r="R3" i="1"/>
  <c r="T3" i="1" s="1"/>
  <c r="Z2" i="1"/>
  <c r="Y2" i="1"/>
  <c r="X2" i="1"/>
  <c r="W2" i="1"/>
  <c r="V2" i="1"/>
  <c r="U2" i="1"/>
  <c r="S2" i="1"/>
  <c r="R2" i="1"/>
  <c r="T2" i="1" s="1"/>
</calcChain>
</file>

<file path=xl/comments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A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<sst xmlns="http://schemas.openxmlformats.org/spreadsheetml/2006/main" count="106" uniqueCount="70">
  <si>
    <t>id</t>
  </si>
  <si>
    <t>xcoord(long)</t>
    <phoneticPr fontId="2" type="noConversion"/>
  </si>
  <si>
    <t>ycoord(lat)</t>
    <phoneticPr fontId="2" type="noConversion"/>
  </si>
  <si>
    <t>sampling date</t>
    <phoneticPr fontId="2" type="noConversion"/>
  </si>
  <si>
    <t>sampling date</t>
    <phoneticPr fontId="2" type="noConversion"/>
  </si>
  <si>
    <t>sensing date</t>
    <phoneticPr fontId="2" type="noConversion"/>
  </si>
  <si>
    <t>NDVI</t>
    <phoneticPr fontId="4" type="noConversion"/>
  </si>
  <si>
    <t>BSI</t>
    <phoneticPr fontId="4" type="noConversion"/>
  </si>
  <si>
    <t>TVI</t>
    <phoneticPr fontId="2" type="noConversion"/>
  </si>
  <si>
    <t>TVI</t>
    <phoneticPr fontId="2" type="noConversion"/>
  </si>
  <si>
    <t>EVI</t>
    <phoneticPr fontId="2" type="noConversion"/>
  </si>
  <si>
    <t>SATVI</t>
    <phoneticPr fontId="2" type="noConversion"/>
  </si>
  <si>
    <t>SAVI</t>
    <phoneticPr fontId="2" type="noConversion"/>
  </si>
  <si>
    <t>SAVI</t>
    <phoneticPr fontId="2" type="noConversion"/>
  </si>
  <si>
    <t>BI2</t>
    <phoneticPr fontId="2" type="noConversion"/>
  </si>
  <si>
    <t>BI2</t>
    <phoneticPr fontId="2" type="noConversion"/>
  </si>
  <si>
    <t>AVI</t>
    <phoneticPr fontId="2" type="noConversion"/>
  </si>
  <si>
    <t>NDMI</t>
    <phoneticPr fontId="2" type="noConversion"/>
  </si>
  <si>
    <t>NDMI</t>
    <phoneticPr fontId="2" type="noConversion"/>
  </si>
  <si>
    <t>SWHC</t>
    <phoneticPr fontId="2" type="noConversion"/>
  </si>
  <si>
    <t>Sand (%)</t>
  </si>
  <si>
    <t>Silt (%)</t>
  </si>
  <si>
    <t>Clay (%)</t>
  </si>
  <si>
    <t>SOC</t>
    <phoneticPr fontId="2" type="noConversion"/>
  </si>
  <si>
    <t>m_s_0902</t>
    <phoneticPr fontId="2" type="noConversion"/>
  </si>
  <si>
    <t>m_s_0909</t>
    <phoneticPr fontId="2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</si>
  <si>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</si>
  <si>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</si>
  <si>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</si>
  <si>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</si>
  <si>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</si>
  <si>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</si>
  <si>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</si>
  <si>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</si>
  <si>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</si>
  <si>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</si>
  <si>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</si>
  <si>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</si>
  <si>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</si>
  <si>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</si>
  <si>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</si>
  <si>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</si>
  <si>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</si>
  <si>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</si>
  <si>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</si>
  <si>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</si>
  <si>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</si>
  <si>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</si>
  <si>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ycoord(lat)</t>
    <phoneticPr fontId="2" type="noConversion"/>
  </si>
  <si>
    <t>B2</t>
  </si>
  <si>
    <t>B3</t>
  </si>
  <si>
    <t>B4</t>
  </si>
  <si>
    <t>B2_10</t>
    <phoneticPr fontId="2" type="noConversion"/>
  </si>
  <si>
    <t>B3_10</t>
    <phoneticPr fontId="2" type="noConversion"/>
  </si>
  <si>
    <t>B4_10</t>
    <phoneticPr fontId="2" type="noConversion"/>
  </si>
  <si>
    <t>B8_10</t>
    <phoneticPr fontId="2" type="noConversion"/>
  </si>
  <si>
    <t>B5</t>
  </si>
  <si>
    <t>B6</t>
  </si>
  <si>
    <t>B7</t>
  </si>
  <si>
    <t>B8A</t>
  </si>
  <si>
    <t>B11</t>
  </si>
  <si>
    <t>B12</t>
  </si>
  <si>
    <t>NDVI</t>
    <phoneticPr fontId="4" type="noConversion"/>
  </si>
  <si>
    <t>BSI</t>
    <phoneticPr fontId="4" type="noConversion"/>
  </si>
  <si>
    <t>EVI</t>
    <phoneticPr fontId="2" type="noConversion"/>
  </si>
  <si>
    <t>SATVI</t>
    <phoneticPr fontId="2" type="noConversion"/>
  </si>
  <si>
    <t>AVI</t>
    <phoneticPr fontId="2" type="noConversion"/>
  </si>
  <si>
    <t>SOC</t>
    <phoneticPr fontId="2" type="noConversion"/>
  </si>
  <si>
    <t>m_s_0902</t>
    <phoneticPr fontId="2" type="noConversion"/>
  </si>
  <si>
    <t>m_s_0909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</si>
</sst>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yyyy&quot;-&quot;m&quot;-&quot;d;@"/>
    <numFmt numFmtId="178" formatCode="0.0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3A3A3A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top"/>
    </xf>
    <xf numFmtId="0" fontId="0" fillId="6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77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1" applyFill="1" applyBorder="1" applyAlignment="1"/>
    <xf numFmtId="176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76" fontId="0" fillId="0" borderId="1" xfId="0" applyNumberFormat="1" applyBorder="1" applyAlignment="1">
      <alignment horizontal="right"/>
    </xf>
    <xf numFmtId="178" fontId="0" fillId="0" borderId="1" xfId="0" applyNumberFormat="1" applyBorder="1" applyAlignment="1"/>
    <xf numFmtId="176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</cellXfs>
  <cellStyles count="2">
    <cellStyle name="20% - 강조색1" xfId="1" builtinId="30"/>
    <cellStyle name="표준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H187"/>
  <sheetViews>
    <sheetView tabSelected="1" workbookViewId="0">
      <selection activeCell="F2" sqref="F2"/>
    </sheetView>
  </sheetViews>
  <sheetFormatPr defaultColWidth="8.6640625" defaultRowHeight="17"/>
  <cols>
    <col min="1" max="1" width="3.1640625" style="8" bestFit="1" customWidth="1"/>
    <col min="2" max="3" width="12.33203125" style="8" bestFit="1" customWidth="1"/>
    <col min="4" max="4" width="13.1640625" style="8" bestFit="1" customWidth="1"/>
    <col min="5" max="5" width="12" style="8" bestFit="1" customWidth="1"/>
    <col min="6" max="8" width="5.1640625" style="7" bestFit="1" customWidth="1"/>
    <col min="9" max="12" width="6.5" style="7" bestFit="1" customWidth="1"/>
    <col min="13" max="16" width="5.1640625" style="7" bestFit="1" customWidth="1"/>
    <col min="17" max="17" width="12.33203125" style="24" bestFit="1" customWidth="1"/>
    <col min="18" max="18" width="5.1640625" style="7" bestFit="1" customWidth="1"/>
    <col min="19" max="19" width="12.33203125" style="7" bestFit="1" customWidth="1"/>
    <col min="20" max="20" width="13.1640625" style="7" bestFit="1" customWidth="1"/>
    <col min="21" max="22" width="12.33203125" style="7" bestFit="1" customWidth="1"/>
    <col min="23" max="23" width="13.1640625" style="7" bestFit="1" customWidth="1"/>
    <col min="24" max="25" width="12.33203125" style="7" bestFit="1" customWidth="1"/>
    <col min="26" max="27" width="13.1640625" style="7" bestFit="1" customWidth="1"/>
    <col min="28" max="28" width="12.33203125" style="28" bestFit="1" customWidth="1"/>
    <col min="29" max="30" width="12.33203125" style="17" bestFit="1" customWidth="1"/>
    <col min="31" max="31" width="12.33203125" style="7" bestFit="1" customWidth="1"/>
    <col min="32" max="32" width="5.1640625" style="7" bestFit="1" customWidth="1"/>
    <col min="33" max="34" width="12.33203125" style="7" bestFit="1" customWidth="1"/>
    <col min="35" max="16384" width="8.6640625" style="7"/>
  </cols>
  <sheetData>
    <row r="1" spans="1:34">
      <c r="A1" s="1" t="s">
        <v>0</v>
      </c>
      <c r="B1" s="1" t="s">
        <v>1</v>
      </c>
      <c r="C1" s="1" t="s">
        <v>48</v>
      </c>
      <c r="D1" s="1" t="s">
        <v>3</v>
      </c>
      <c r="E1" s="1" t="s">
        <v>5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3" t="s">
        <v>62</v>
      </c>
      <c r="T1" s="3" t="s">
        <v>63</v>
      </c>
      <c r="U1" s="4" t="s">
        <v>8</v>
      </c>
      <c r="V1" s="2" t="s">
        <v>64</v>
      </c>
      <c r="W1" s="2" t="s">
        <v>65</v>
      </c>
      <c r="X1" s="2" t="s">
        <v>12</v>
      </c>
      <c r="Y1" s="2" t="s">
        <v>14</v>
      </c>
      <c r="Z1" s="2" t="s">
        <v>66</v>
      </c>
      <c r="AA1" s="2" t="s">
        <v>17</v>
      </c>
      <c r="AB1" s="3" t="s">
        <v>19</v>
      </c>
      <c r="AC1" s="3" t="s">
        <v>20</v>
      </c>
      <c r="AD1" s="3" t="s">
        <v>21</v>
      </c>
      <c r="AE1" s="3" t="s">
        <v>22</v>
      </c>
      <c r="AF1" s="5" t="s">
        <v>67</v>
      </c>
      <c r="AG1" s="6" t="s">
        <v>68</v>
      </c>
      <c r="AH1" s="6" t="s">
        <v>69</v>
      </c>
    </row>
    <row r="2" spans="1:34">
      <c r="A2" s="8">
        <v>1</v>
      </c>
      <c r="B2" s="9">
        <v>127.48448620000001</v>
      </c>
      <c r="C2" s="9">
        <v>37.154076199999999</v>
      </c>
      <c r="D2" s="10">
        <v>44768</v>
      </c>
      <c r="E2" s="29">
        <v>44828</v>
      </c>
      <c r="F2" s="30">
        <v>2020</v>
      </c>
      <c r="G2" s="30">
        <v>2555</v>
      </c>
      <c r="H2" s="30">
        <v>3095</v>
      </c>
      <c r="I2" s="11">
        <v>1976</v>
      </c>
      <c r="J2" s="11">
        <v>2448</v>
      </c>
      <c r="K2" s="11">
        <v>3022</v>
      </c>
      <c r="L2" s="11">
        <v>4032</v>
      </c>
      <c r="M2" s="30">
        <v>3264</v>
      </c>
      <c r="N2" s="30">
        <v>3774</v>
      </c>
      <c r="O2" s="30">
        <v>4137</v>
      </c>
      <c r="P2" s="30">
        <v>4234</v>
      </c>
      <c r="Q2" s="30">
        <v>5107</v>
      </c>
      <c r="R2" s="30">
        <v>4041</v>
      </c>
      <c r="S2" s="12">
        <f t="shared" ref="S2:S9" si="0">(P2-H2)/(P2+H2)</f>
        <v>0.15541001500886889</v>
      </c>
      <c r="T2" s="12">
        <f t="shared" ref="T2:T9" si="1">((Q2+H2)-(P2+F2))/((Q2+H2)+(P2+F2))</f>
        <v>0.13475373547315994</v>
      </c>
      <c r="U2" s="13">
        <f>SQRT(S2+0.5)</f>
        <v>0.80957397130149189</v>
      </c>
      <c r="V2" s="7">
        <f>2.5*((P2 - H2) / (P2 + 6*H2 -7.5*F2 +1))</f>
        <v>0.37197909862834749</v>
      </c>
      <c r="W2" s="7">
        <f>(2*(Q2-H2)/(Q2+H2+1))-(R2/2)</f>
        <v>-2020.0094477630134</v>
      </c>
      <c r="X2" s="14">
        <f>(P2 - H2)*1.5 / (P2 + H2 + 0.5)</f>
        <v>0.23309911999454261</v>
      </c>
      <c r="Y2" s="14">
        <f>(SQRT((H2*H2)+(G2*G2)+(P2*P2)))/3</f>
        <v>1944.6166717376461</v>
      </c>
      <c r="Z2" s="7">
        <f t="shared" ref="Z2:Z65" si="2">(P2*(1-H2)*(P2-H2))^(1/3)</f>
        <v>-2461.8691285167733</v>
      </c>
      <c r="AA2" s="7">
        <f t="shared" ref="AA2:AA65" si="3">(P2-Q2)/(P2+Q2)</f>
        <v>-9.3458944438496949E-2</v>
      </c>
      <c r="AB2" s="7">
        <v>0.7</v>
      </c>
      <c r="AC2" s="15">
        <v>68</v>
      </c>
      <c r="AD2" s="15">
        <v>30.5</v>
      </c>
      <c r="AE2" s="15">
        <v>1.6</v>
      </c>
      <c r="AF2" s="16">
        <v>0.71</v>
      </c>
      <c r="AG2" s="17">
        <v>57.643318649999998</v>
      </c>
      <c r="AH2" s="17">
        <v>57.804081420000003</v>
      </c>
    </row>
    <row r="3" spans="1:34">
      <c r="A3" s="8">
        <v>2</v>
      </c>
      <c r="B3" s="9">
        <v>127.4852446</v>
      </c>
      <c r="C3" s="9">
        <v>37.154517300000002</v>
      </c>
      <c r="D3" s="10">
        <v>44768</v>
      </c>
      <c r="E3" s="29">
        <v>44828</v>
      </c>
      <c r="F3" s="30">
        <v>2019</v>
      </c>
      <c r="G3" s="30">
        <v>2598</v>
      </c>
      <c r="H3" s="30">
        <v>3245</v>
      </c>
      <c r="I3" s="11">
        <v>2146</v>
      </c>
      <c r="J3" s="11">
        <v>2716</v>
      </c>
      <c r="K3" s="11">
        <v>3458</v>
      </c>
      <c r="L3" s="11">
        <v>4187</v>
      </c>
      <c r="M3" s="30">
        <v>3743</v>
      </c>
      <c r="N3" s="30">
        <v>3882</v>
      </c>
      <c r="O3" s="30">
        <v>3961</v>
      </c>
      <c r="P3" s="30">
        <v>4130</v>
      </c>
      <c r="Q3" s="30">
        <v>5577</v>
      </c>
      <c r="R3" s="30">
        <v>4254</v>
      </c>
      <c r="S3" s="12">
        <f t="shared" si="0"/>
        <v>0.12</v>
      </c>
      <c r="T3" s="12">
        <f t="shared" si="1"/>
        <v>0.17854518736223365</v>
      </c>
      <c r="U3" s="13">
        <f t="shared" ref="U3:U66" si="4">SQRT(S3+0.5)</f>
        <v>0.78740078740118113</v>
      </c>
      <c r="V3" s="7">
        <f t="shared" ref="V3:V66" si="5">2.5*((P3 - H3) / (P3 + 6*H3 -7.5*F3 +1))</f>
        <v>0.26157120056747651</v>
      </c>
      <c r="W3" s="7">
        <f t="shared" ref="W3:W66" si="6">(2*(Q3-H3)/(Q3+H3+1))-(R3/2)</f>
        <v>-2126.4713816162302</v>
      </c>
      <c r="X3" s="14">
        <f t="shared" ref="X3:X66" si="7">(P3 - H3)*1.5 / (P3 + H3 + 0.5)</f>
        <v>0.17998779743746188</v>
      </c>
      <c r="Y3" s="14">
        <f t="shared" ref="Y3:Y66" si="8">(SQRT((H3*H3)+(G3*G3)+(P3*P3)))/3</f>
        <v>1953.2459878082147</v>
      </c>
      <c r="Z3" s="7">
        <f t="shared" si="2"/>
        <v>-2280.2968603923869</v>
      </c>
      <c r="AA3" s="7">
        <f t="shared" si="3"/>
        <v>-0.14906768311527763</v>
      </c>
      <c r="AB3" s="7">
        <v>0.75</v>
      </c>
      <c r="AC3" s="15">
        <v>75.2</v>
      </c>
      <c r="AD3" s="15">
        <v>23.6</v>
      </c>
      <c r="AE3" s="15">
        <v>1.2</v>
      </c>
      <c r="AF3" s="16">
        <v>0.86</v>
      </c>
      <c r="AG3" s="17">
        <v>57.600487450000003</v>
      </c>
      <c r="AH3" s="17">
        <v>57.747923350000001</v>
      </c>
    </row>
    <row r="4" spans="1:34">
      <c r="A4" s="8">
        <v>3</v>
      </c>
      <c r="B4" s="9">
        <v>127.4861837</v>
      </c>
      <c r="C4" s="9">
        <v>37.1552674</v>
      </c>
      <c r="D4" s="10">
        <v>44768</v>
      </c>
      <c r="E4" s="29">
        <v>44828</v>
      </c>
      <c r="F4" s="30">
        <v>2613</v>
      </c>
      <c r="G4" s="30">
        <v>3380</v>
      </c>
      <c r="H4" s="30">
        <v>4201</v>
      </c>
      <c r="I4" s="11">
        <v>2608</v>
      </c>
      <c r="J4" s="11">
        <v>3358</v>
      </c>
      <c r="K4" s="11">
        <v>4188</v>
      </c>
      <c r="L4" s="11">
        <v>4995</v>
      </c>
      <c r="M4" s="30">
        <v>4668</v>
      </c>
      <c r="N4" s="30">
        <v>4797</v>
      </c>
      <c r="O4" s="30">
        <v>4986</v>
      </c>
      <c r="P4" s="30">
        <v>5049</v>
      </c>
      <c r="Q4" s="30">
        <v>6451</v>
      </c>
      <c r="R4" s="30">
        <v>5001</v>
      </c>
      <c r="S4" s="12">
        <f t="shared" si="0"/>
        <v>9.167567567567568E-2</v>
      </c>
      <c r="T4" s="12">
        <f t="shared" si="1"/>
        <v>0.16326307742710494</v>
      </c>
      <c r="U4" s="13">
        <f t="shared" si="4"/>
        <v>0.76920457335852843</v>
      </c>
      <c r="V4" s="7">
        <f t="shared" si="5"/>
        <v>0.19890228456161752</v>
      </c>
      <c r="W4" s="7">
        <f t="shared" si="6"/>
        <v>-2500.0775837792171</v>
      </c>
      <c r="X4" s="14">
        <f t="shared" si="7"/>
        <v>0.13750608075239176</v>
      </c>
      <c r="Y4" s="14">
        <f t="shared" si="8"/>
        <v>2462.2754155906732</v>
      </c>
      <c r="Z4" s="7">
        <f t="shared" si="2"/>
        <v>-2619.8926980509809</v>
      </c>
      <c r="AA4" s="7">
        <f t="shared" si="3"/>
        <v>-0.12191304347826087</v>
      </c>
      <c r="AB4" s="7">
        <v>0.8</v>
      </c>
      <c r="AC4" s="15">
        <v>63.8</v>
      </c>
      <c r="AD4" s="15">
        <v>33.5</v>
      </c>
      <c r="AE4" s="15">
        <v>2.7</v>
      </c>
      <c r="AF4" s="16">
        <v>0.87</v>
      </c>
      <c r="AG4" s="17">
        <v>57.585279479999997</v>
      </c>
      <c r="AH4" s="17">
        <v>57.724727940000001</v>
      </c>
    </row>
    <row r="5" spans="1:34">
      <c r="A5" s="8">
        <v>4</v>
      </c>
      <c r="B5" s="9">
        <v>127.4828685</v>
      </c>
      <c r="C5" s="9">
        <v>37.1539711</v>
      </c>
      <c r="D5" s="10">
        <v>44768</v>
      </c>
      <c r="E5" s="29">
        <v>44828</v>
      </c>
      <c r="F5" s="30">
        <v>2226</v>
      </c>
      <c r="G5" s="30">
        <v>2842</v>
      </c>
      <c r="H5" s="30">
        <v>3530</v>
      </c>
      <c r="I5" s="11">
        <v>2252</v>
      </c>
      <c r="J5" s="11">
        <v>2844</v>
      </c>
      <c r="K5" s="11">
        <v>3476</v>
      </c>
      <c r="L5" s="11">
        <v>4229</v>
      </c>
      <c r="M5" s="30">
        <v>3903</v>
      </c>
      <c r="N5" s="30">
        <v>4018</v>
      </c>
      <c r="O5" s="30">
        <v>4186</v>
      </c>
      <c r="P5" s="30">
        <v>4289</v>
      </c>
      <c r="Q5" s="30">
        <v>5753</v>
      </c>
      <c r="R5" s="30">
        <v>4479</v>
      </c>
      <c r="S5" s="12">
        <f t="shared" si="0"/>
        <v>9.7071236731039776E-2</v>
      </c>
      <c r="T5" s="12">
        <f t="shared" si="1"/>
        <v>0.17521205215850108</v>
      </c>
      <c r="U5" s="13">
        <f t="shared" si="4"/>
        <v>0.77270384801102143</v>
      </c>
      <c r="V5" s="7">
        <f t="shared" si="5"/>
        <v>0.21623931623931625</v>
      </c>
      <c r="W5" s="7">
        <f t="shared" si="6"/>
        <v>-2239.0211115898319</v>
      </c>
      <c r="X5" s="14">
        <f t="shared" si="7"/>
        <v>0.14559754460003838</v>
      </c>
      <c r="Y5" s="14">
        <f t="shared" si="8"/>
        <v>2079.8874168249267</v>
      </c>
      <c r="Z5" s="7">
        <f t="shared" si="2"/>
        <v>-2256.4020909243527</v>
      </c>
      <c r="AA5" s="7">
        <f t="shared" si="3"/>
        <v>-0.14578769169488151</v>
      </c>
      <c r="AB5" s="7">
        <v>1</v>
      </c>
      <c r="AC5" s="15">
        <v>77.8</v>
      </c>
      <c r="AD5" s="15">
        <v>17.600000000000001</v>
      </c>
      <c r="AE5" s="15">
        <v>4.7</v>
      </c>
      <c r="AF5" s="16">
        <v>1</v>
      </c>
      <c r="AG5" s="17">
        <v>57.607707980000001</v>
      </c>
      <c r="AH5" s="17">
        <v>57.724366190000005</v>
      </c>
    </row>
    <row r="6" spans="1:34">
      <c r="A6" s="8">
        <v>5</v>
      </c>
      <c r="B6" s="9">
        <v>127.4812562</v>
      </c>
      <c r="C6" s="9">
        <v>37.157669400000003</v>
      </c>
      <c r="D6" s="10">
        <v>44768</v>
      </c>
      <c r="E6" s="10">
        <v>44863</v>
      </c>
      <c r="F6" s="30">
        <v>1790</v>
      </c>
      <c r="G6" s="30">
        <v>2012</v>
      </c>
      <c r="H6" s="30">
        <v>2292</v>
      </c>
      <c r="I6" s="11">
        <v>1836</v>
      </c>
      <c r="J6" s="11">
        <v>2114</v>
      </c>
      <c r="K6" s="11">
        <v>2412</v>
      </c>
      <c r="L6" s="11">
        <v>3349</v>
      </c>
      <c r="M6" s="30">
        <v>2565</v>
      </c>
      <c r="N6" s="30">
        <v>2807</v>
      </c>
      <c r="O6" s="30">
        <v>3083</v>
      </c>
      <c r="P6" s="30">
        <v>3344</v>
      </c>
      <c r="Q6" s="30">
        <v>4109</v>
      </c>
      <c r="R6" s="30">
        <v>3290</v>
      </c>
      <c r="S6" s="12">
        <f t="shared" si="0"/>
        <v>0.18665720369056069</v>
      </c>
      <c r="T6" s="12">
        <f t="shared" si="1"/>
        <v>0.10983961855223234</v>
      </c>
      <c r="U6" s="13">
        <f t="shared" si="4"/>
        <v>0.82864781643986773</v>
      </c>
      <c r="V6" s="7">
        <f t="shared" si="5"/>
        <v>0.71623093681917216</v>
      </c>
      <c r="W6" s="7">
        <f t="shared" si="6"/>
        <v>-1644.4323648859731</v>
      </c>
      <c r="X6" s="14">
        <f t="shared" si="7"/>
        <v>0.27996096868624148</v>
      </c>
      <c r="Y6" s="14">
        <f t="shared" si="8"/>
        <v>1508.6323460523956</v>
      </c>
      <c r="Z6" s="7">
        <f t="shared" si="2"/>
        <v>-2004.944549640496</v>
      </c>
      <c r="AA6" s="7">
        <f t="shared" si="3"/>
        <v>-0.10264323091372601</v>
      </c>
      <c r="AB6" s="7">
        <v>0.7</v>
      </c>
      <c r="AC6" s="15">
        <v>81.099999999999994</v>
      </c>
      <c r="AD6" s="15">
        <v>16</v>
      </c>
      <c r="AE6" s="15">
        <v>2.9</v>
      </c>
      <c r="AF6" s="16">
        <v>0.84</v>
      </c>
      <c r="AG6" s="17">
        <v>57.62175835</v>
      </c>
      <c r="AH6" s="17">
        <v>58.142418960000001</v>
      </c>
    </row>
    <row r="7" spans="1:34">
      <c r="A7" s="8">
        <v>6</v>
      </c>
      <c r="B7" s="9">
        <v>127.48933599999999</v>
      </c>
      <c r="C7" s="9">
        <v>37.140254300000002</v>
      </c>
      <c r="D7" s="10">
        <v>44768</v>
      </c>
      <c r="E7" s="29">
        <v>44828</v>
      </c>
      <c r="F7" s="30">
        <v>2619</v>
      </c>
      <c r="G7" s="30">
        <v>3291</v>
      </c>
      <c r="H7" s="30">
        <v>3892</v>
      </c>
      <c r="I7" s="11">
        <v>2892</v>
      </c>
      <c r="J7" s="11">
        <v>3626</v>
      </c>
      <c r="K7" s="11">
        <v>4408</v>
      </c>
      <c r="L7" s="11">
        <v>5375</v>
      </c>
      <c r="M7" s="30">
        <v>4050</v>
      </c>
      <c r="N7" s="30">
        <v>4372</v>
      </c>
      <c r="O7" s="30">
        <v>4792</v>
      </c>
      <c r="P7" s="30">
        <v>4939</v>
      </c>
      <c r="Q7" s="30">
        <v>5744</v>
      </c>
      <c r="R7" s="30">
        <v>4258</v>
      </c>
      <c r="S7" s="12">
        <f t="shared" si="0"/>
        <v>0.11855961952213792</v>
      </c>
      <c r="T7" s="12">
        <f t="shared" si="1"/>
        <v>0.1208561125974177</v>
      </c>
      <c r="U7" s="13">
        <f t="shared" si="4"/>
        <v>0.78648561304205555</v>
      </c>
      <c r="V7" s="7">
        <f t="shared" si="5"/>
        <v>0.3026186484767906</v>
      </c>
      <c r="W7" s="7">
        <f t="shared" si="6"/>
        <v>-2128.6156480232439</v>
      </c>
      <c r="X7" s="14">
        <f t="shared" si="7"/>
        <v>0.1778293608107343</v>
      </c>
      <c r="Y7" s="14">
        <f t="shared" si="8"/>
        <v>2365.776029598369</v>
      </c>
      <c r="Z7" s="7">
        <f t="shared" si="2"/>
        <v>-2719.8752151789799</v>
      </c>
      <c r="AA7" s="7">
        <f t="shared" si="3"/>
        <v>-7.5353365159599367E-2</v>
      </c>
      <c r="AB7" s="7">
        <v>0.7</v>
      </c>
      <c r="AC7" s="15">
        <v>68</v>
      </c>
      <c r="AD7" s="15">
        <v>30.3</v>
      </c>
      <c r="AE7" s="15">
        <v>1.7</v>
      </c>
      <c r="AF7" s="16">
        <v>1.07</v>
      </c>
      <c r="AG7" s="17">
        <v>57.66722309</v>
      </c>
      <c r="AH7" s="17">
        <v>57.813515860000003</v>
      </c>
    </row>
    <row r="8" spans="1:34">
      <c r="A8" s="8">
        <v>7</v>
      </c>
      <c r="B8" s="9">
        <v>127.5011897</v>
      </c>
      <c r="C8" s="9">
        <v>37.150497700000003</v>
      </c>
      <c r="D8" s="10">
        <v>44768</v>
      </c>
      <c r="E8" s="29">
        <v>44853</v>
      </c>
      <c r="F8" s="30">
        <v>1566</v>
      </c>
      <c r="G8" s="30">
        <v>1578</v>
      </c>
      <c r="H8" s="30">
        <v>1597</v>
      </c>
      <c r="I8" s="11">
        <v>1457</v>
      </c>
      <c r="J8" s="11">
        <v>1457</v>
      </c>
      <c r="K8" s="11">
        <v>1487</v>
      </c>
      <c r="L8" s="11">
        <v>1633</v>
      </c>
      <c r="M8" s="30">
        <v>1751</v>
      </c>
      <c r="N8" s="30">
        <v>1818</v>
      </c>
      <c r="O8" s="30">
        <v>1796</v>
      </c>
      <c r="P8" s="30">
        <v>1812</v>
      </c>
      <c r="Q8" s="30">
        <v>2450</v>
      </c>
      <c r="R8" s="30">
        <v>2245</v>
      </c>
      <c r="S8" s="12">
        <v>6.3068348489293047E-2</v>
      </c>
      <c r="T8" s="12">
        <v>9.0101010101010098E-2</v>
      </c>
      <c r="U8" s="13">
        <v>0.75037880333155271</v>
      </c>
      <c r="V8" s="7">
        <v>-1.5357142857142858</v>
      </c>
      <c r="W8" s="7">
        <v>-1122.078557312253</v>
      </c>
      <c r="X8" s="14">
        <v>9.4588649362076546E-2</v>
      </c>
      <c r="Y8" s="14">
        <v>961.70202130274095</v>
      </c>
      <c r="Z8" s="7">
        <v>-853.51242307789573</v>
      </c>
      <c r="AA8" s="7">
        <v>-0.14969497888315345</v>
      </c>
      <c r="AB8" s="7">
        <v>0.65</v>
      </c>
      <c r="AC8" s="15">
        <v>66.2</v>
      </c>
      <c r="AD8" s="15">
        <v>32.5</v>
      </c>
      <c r="AE8" s="15">
        <v>1.4</v>
      </c>
      <c r="AF8" s="16">
        <v>0.47</v>
      </c>
      <c r="AG8" s="17">
        <v>57.619385270000002</v>
      </c>
      <c r="AH8" s="17">
        <v>57.924558640000001</v>
      </c>
    </row>
    <row r="9" spans="1:34">
      <c r="A9" s="8">
        <v>8</v>
      </c>
      <c r="B9" s="9">
        <v>127.5006666</v>
      </c>
      <c r="C9" s="9">
        <v>37.150883899999997</v>
      </c>
      <c r="D9" s="10">
        <v>44768</v>
      </c>
      <c r="E9" s="29">
        <v>44828</v>
      </c>
      <c r="F9" s="30">
        <v>1690</v>
      </c>
      <c r="G9" s="30">
        <v>1758</v>
      </c>
      <c r="H9" s="30">
        <v>1843</v>
      </c>
      <c r="I9" s="11">
        <v>1434</v>
      </c>
      <c r="J9" s="11">
        <v>1484</v>
      </c>
      <c r="K9" s="11">
        <v>1518</v>
      </c>
      <c r="L9" s="11">
        <v>1808</v>
      </c>
      <c r="M9" s="30">
        <v>1995</v>
      </c>
      <c r="N9" s="30">
        <v>2207</v>
      </c>
      <c r="O9" s="30">
        <v>2174</v>
      </c>
      <c r="P9" s="30">
        <v>2155</v>
      </c>
      <c r="Q9" s="30">
        <v>2619</v>
      </c>
      <c r="R9" s="30">
        <v>2538</v>
      </c>
      <c r="S9" s="12">
        <v>7.8039019509754878E-2</v>
      </c>
      <c r="T9" s="12">
        <v>7.4274708077524981E-2</v>
      </c>
      <c r="U9" s="13">
        <v>0.76028877376280846</v>
      </c>
      <c r="V9" s="7">
        <v>1.4471243042671613</v>
      </c>
      <c r="W9" s="7">
        <v>-1268.6522518485324</v>
      </c>
      <c r="X9" s="14">
        <v>0.11704389145929724</v>
      </c>
      <c r="Y9" s="14">
        <v>1112.117000239733</v>
      </c>
      <c r="Z9" s="7">
        <v>-1073.8999729985994</v>
      </c>
      <c r="AA9" s="7">
        <v>-9.7193129451193974E-2</v>
      </c>
      <c r="AB9" s="7">
        <v>0.6</v>
      </c>
      <c r="AC9" s="15">
        <v>67.400000000000006</v>
      </c>
      <c r="AD9" s="15">
        <v>32.6</v>
      </c>
      <c r="AE9" s="15">
        <v>0</v>
      </c>
      <c r="AF9" s="16">
        <v>0.52</v>
      </c>
      <c r="AG9" s="17">
        <v>57.622756779999996</v>
      </c>
      <c r="AH9" s="17">
        <v>57.765518870000001</v>
      </c>
    </row>
    <row r="10" spans="1:34">
      <c r="A10" s="8">
        <v>10</v>
      </c>
      <c r="B10" s="8">
        <v>127.514349925614</v>
      </c>
      <c r="C10" s="8">
        <v>37.145336365961697</v>
      </c>
      <c r="D10" s="10">
        <v>44800</v>
      </c>
      <c r="E10" s="29">
        <v>44828</v>
      </c>
      <c r="F10" s="30">
        <v>1793</v>
      </c>
      <c r="G10" s="30">
        <v>2328</v>
      </c>
      <c r="H10" s="30">
        <v>2963</v>
      </c>
      <c r="I10" s="11">
        <v>1784</v>
      </c>
      <c r="J10" s="11">
        <v>2278</v>
      </c>
      <c r="K10" s="11">
        <v>2936</v>
      </c>
      <c r="L10" s="11">
        <v>3546</v>
      </c>
      <c r="M10" s="30">
        <v>3215</v>
      </c>
      <c r="N10" s="30">
        <v>3429</v>
      </c>
      <c r="O10" s="30">
        <v>3515</v>
      </c>
      <c r="P10" s="30">
        <v>3540</v>
      </c>
      <c r="Q10" s="30">
        <v>4190</v>
      </c>
      <c r="R10" s="30">
        <v>3238</v>
      </c>
      <c r="S10" s="12">
        <f>(P10-H10)/(P10+H10)</f>
        <v>8.8728279255728126E-2</v>
      </c>
      <c r="T10" s="12">
        <f>((Q10+H10)-(P10+F10))/((Q10+H10)+(P10+F10))</f>
        <v>0.14576325484542688</v>
      </c>
      <c r="U10" s="13">
        <f t="shared" si="4"/>
        <v>0.76728630852878388</v>
      </c>
      <c r="V10" s="7">
        <f t="shared" si="5"/>
        <v>0.18325605030807346</v>
      </c>
      <c r="W10" s="7">
        <f t="shared" si="6"/>
        <v>-1618.6569751188147</v>
      </c>
      <c r="X10" s="14">
        <f t="shared" si="7"/>
        <v>0.13308218651495349</v>
      </c>
      <c r="Y10" s="14">
        <f t="shared" si="8"/>
        <v>1723.3866207106414</v>
      </c>
      <c r="Z10" s="7">
        <f t="shared" si="2"/>
        <v>-1822.1664375865446</v>
      </c>
      <c r="AA10" s="7">
        <f t="shared" si="3"/>
        <v>-8.4087968952134537E-2</v>
      </c>
      <c r="AB10" s="7">
        <v>0.6216216216216216</v>
      </c>
      <c r="AC10" s="19">
        <v>29.126213592233015</v>
      </c>
      <c r="AD10" s="19">
        <v>70.873786407766985</v>
      </c>
      <c r="AE10" s="19">
        <v>0</v>
      </c>
      <c r="AF10" s="20" t="s">
        <v>26</v>
      </c>
      <c r="AG10" s="17">
        <v>57.645648180000002</v>
      </c>
      <c r="AH10" s="17">
        <v>58.107661880000002</v>
      </c>
    </row>
    <row r="11" spans="1:34">
      <c r="A11" s="8">
        <v>11</v>
      </c>
      <c r="B11" s="8">
        <v>127.509622750009</v>
      </c>
      <c r="C11" s="8">
        <v>37.140433063957303</v>
      </c>
      <c r="D11" s="10">
        <v>44800</v>
      </c>
      <c r="E11" s="29">
        <v>44828</v>
      </c>
      <c r="F11" s="30">
        <v>2400</v>
      </c>
      <c r="G11" s="30">
        <v>3030</v>
      </c>
      <c r="H11" s="30">
        <v>3778</v>
      </c>
      <c r="I11" s="11">
        <v>2356</v>
      </c>
      <c r="J11" s="11">
        <v>2982</v>
      </c>
      <c r="K11" s="11">
        <v>3600</v>
      </c>
      <c r="L11" s="11">
        <v>4719</v>
      </c>
      <c r="M11" s="30">
        <v>4244</v>
      </c>
      <c r="N11" s="30">
        <v>4482</v>
      </c>
      <c r="O11" s="30">
        <v>4632</v>
      </c>
      <c r="P11" s="30">
        <v>4774</v>
      </c>
      <c r="Q11" s="30">
        <v>6116</v>
      </c>
      <c r="R11" s="30">
        <v>4751</v>
      </c>
      <c r="S11" s="12">
        <f t="shared" ref="S11:S74" si="9">(P11-H11)/(P11+H11)</f>
        <v>0.11646398503274089</v>
      </c>
      <c r="T11" s="12">
        <f t="shared" ref="T11:T74" si="10">((Q11+H11)-(P11+F11))/((Q11+H11)+(P11+F11))</f>
        <v>0.15936254980079681</v>
      </c>
      <c r="U11" s="13">
        <f t="shared" si="4"/>
        <v>0.78515220501043037</v>
      </c>
      <c r="V11" s="7">
        <f t="shared" si="5"/>
        <v>0.26368738748279152</v>
      </c>
      <c r="W11" s="7">
        <f t="shared" si="6"/>
        <v>-2375.0274381000504</v>
      </c>
      <c r="X11" s="14">
        <f t="shared" si="7"/>
        <v>0.17468576439637534</v>
      </c>
      <c r="Y11" s="14">
        <f t="shared" si="8"/>
        <v>2266.7955845691563</v>
      </c>
      <c r="Z11" s="7">
        <f t="shared" si="2"/>
        <v>-2618.7632999531484</v>
      </c>
      <c r="AA11" s="7">
        <f t="shared" si="3"/>
        <v>-0.12323232323232323</v>
      </c>
      <c r="AB11" s="7">
        <v>0.52380952380952384</v>
      </c>
      <c r="AC11" s="19">
        <v>65.373134328358219</v>
      </c>
      <c r="AD11" s="19">
        <v>34.626865671641795</v>
      </c>
      <c r="AE11" s="19">
        <v>0</v>
      </c>
      <c r="AF11" s="20" t="s">
        <v>27</v>
      </c>
      <c r="AG11" s="17">
        <v>57.683168889999997</v>
      </c>
      <c r="AH11" s="17">
        <v>57.889439809999999</v>
      </c>
    </row>
    <row r="12" spans="1:34">
      <c r="A12" s="8">
        <v>12</v>
      </c>
      <c r="B12" s="8">
        <v>127.51009067707299</v>
      </c>
      <c r="C12" s="8">
        <v>37.140230023506398</v>
      </c>
      <c r="D12" s="10">
        <v>44800</v>
      </c>
      <c r="E12" s="29">
        <v>44828</v>
      </c>
      <c r="F12" s="30">
        <v>2434</v>
      </c>
      <c r="G12" s="30">
        <v>3086</v>
      </c>
      <c r="H12" s="30">
        <v>3820</v>
      </c>
      <c r="I12" s="11">
        <v>2250</v>
      </c>
      <c r="J12" s="11">
        <v>2918</v>
      </c>
      <c r="K12" s="11">
        <v>3526</v>
      </c>
      <c r="L12" s="11">
        <v>4789</v>
      </c>
      <c r="M12" s="30">
        <v>4194</v>
      </c>
      <c r="N12" s="30">
        <v>4611</v>
      </c>
      <c r="O12" s="30">
        <v>4735</v>
      </c>
      <c r="P12" s="30">
        <v>4874</v>
      </c>
      <c r="Q12" s="30">
        <v>5925</v>
      </c>
      <c r="R12" s="30">
        <v>4609</v>
      </c>
      <c r="S12" s="12">
        <f t="shared" si="9"/>
        <v>0.12123303427651254</v>
      </c>
      <c r="T12" s="12">
        <f t="shared" si="10"/>
        <v>0.14290740632146837</v>
      </c>
      <c r="U12" s="13">
        <f t="shared" si="4"/>
        <v>0.78818337604678812</v>
      </c>
      <c r="V12" s="7">
        <f t="shared" si="5"/>
        <v>0.27620545073375258</v>
      </c>
      <c r="W12" s="7">
        <f t="shared" si="6"/>
        <v>-2304.0680279088856</v>
      </c>
      <c r="X12" s="14">
        <f t="shared" si="7"/>
        <v>0.18183909367991258</v>
      </c>
      <c r="Y12" s="14">
        <f t="shared" si="8"/>
        <v>2306.3119187713241</v>
      </c>
      <c r="Z12" s="7">
        <f t="shared" si="2"/>
        <v>-2697.0682179651526</v>
      </c>
      <c r="AA12" s="7">
        <f t="shared" si="3"/>
        <v>-9.7323826280211134E-2</v>
      </c>
      <c r="AB12" s="7">
        <v>0.82608695652173914</v>
      </c>
      <c r="AC12" s="19">
        <v>54.301075268817215</v>
      </c>
      <c r="AD12" s="19">
        <v>45.6989247311828</v>
      </c>
      <c r="AE12" s="19">
        <v>0</v>
      </c>
      <c r="AF12" s="20" t="s">
        <v>28</v>
      </c>
      <c r="AG12" s="17">
        <v>57.641683399999998</v>
      </c>
      <c r="AH12" s="17">
        <v>57.797164620000004</v>
      </c>
    </row>
    <row r="13" spans="1:34">
      <c r="A13" s="8">
        <v>13</v>
      </c>
      <c r="B13" s="8">
        <v>127.51153476319401</v>
      </c>
      <c r="C13" s="8">
        <v>37.139536279814898</v>
      </c>
      <c r="D13" s="10">
        <v>44800</v>
      </c>
      <c r="E13" s="29">
        <v>44828</v>
      </c>
      <c r="F13" s="30">
        <v>2666</v>
      </c>
      <c r="G13" s="30">
        <v>3373</v>
      </c>
      <c r="H13" s="30">
        <v>4128</v>
      </c>
      <c r="I13" s="11">
        <v>2500</v>
      </c>
      <c r="J13" s="11">
        <v>3214</v>
      </c>
      <c r="K13" s="11">
        <v>3962</v>
      </c>
      <c r="L13" s="11">
        <v>4801</v>
      </c>
      <c r="M13" s="30">
        <v>4477</v>
      </c>
      <c r="N13" s="30">
        <v>4617</v>
      </c>
      <c r="O13" s="30">
        <v>4777</v>
      </c>
      <c r="P13" s="30">
        <v>4852</v>
      </c>
      <c r="Q13" s="30">
        <v>5969</v>
      </c>
      <c r="R13" s="30">
        <v>4535</v>
      </c>
      <c r="S13" s="12">
        <f t="shared" si="9"/>
        <v>8.0623608017817372E-2</v>
      </c>
      <c r="T13" s="12">
        <f t="shared" si="10"/>
        <v>0.14640931024694862</v>
      </c>
      <c r="U13" s="13">
        <f t="shared" si="4"/>
        <v>0.76198661931678124</v>
      </c>
      <c r="V13" s="7">
        <f t="shared" si="5"/>
        <v>0.18803241221691253</v>
      </c>
      <c r="W13" s="7">
        <f t="shared" si="6"/>
        <v>-2267.1353733412557</v>
      </c>
      <c r="X13" s="14">
        <f t="shared" si="7"/>
        <v>0.1209286788040755</v>
      </c>
      <c r="Y13" s="14">
        <f t="shared" si="8"/>
        <v>2402.7626923097409</v>
      </c>
      <c r="Z13" s="7">
        <f t="shared" si="2"/>
        <v>-2438.3606573228813</v>
      </c>
      <c r="AA13" s="7">
        <f t="shared" si="3"/>
        <v>-0.10322521023934941</v>
      </c>
      <c r="AB13" s="7">
        <v>0.43243243243243246</v>
      </c>
      <c r="AC13" s="19">
        <v>37.323943661971832</v>
      </c>
      <c r="AD13" s="19">
        <v>62.676056338028175</v>
      </c>
      <c r="AE13" s="19">
        <v>0</v>
      </c>
      <c r="AF13" s="20" t="s">
        <v>29</v>
      </c>
      <c r="AG13" s="17">
        <v>57.685281509999996</v>
      </c>
      <c r="AH13" s="17">
        <v>57.785632030000002</v>
      </c>
    </row>
    <row r="14" spans="1:34">
      <c r="A14" s="8">
        <v>14</v>
      </c>
      <c r="B14" s="8">
        <v>127.51351223426801</v>
      </c>
      <c r="C14" s="8">
        <v>37.133029324864303</v>
      </c>
      <c r="D14" s="10">
        <v>44800</v>
      </c>
      <c r="E14" s="29">
        <v>44828</v>
      </c>
      <c r="F14" s="30">
        <v>2994</v>
      </c>
      <c r="G14" s="30">
        <v>3855</v>
      </c>
      <c r="H14" s="30">
        <v>4680</v>
      </c>
      <c r="I14" s="11">
        <v>3010</v>
      </c>
      <c r="J14" s="11">
        <v>3900</v>
      </c>
      <c r="K14" s="11">
        <v>4696</v>
      </c>
      <c r="L14" s="11">
        <v>5499</v>
      </c>
      <c r="M14" s="30">
        <v>5113</v>
      </c>
      <c r="N14" s="30">
        <v>5273</v>
      </c>
      <c r="O14" s="30">
        <v>5380</v>
      </c>
      <c r="P14" s="30">
        <v>5386</v>
      </c>
      <c r="Q14" s="30">
        <v>6996</v>
      </c>
      <c r="R14" s="30">
        <v>4873</v>
      </c>
      <c r="S14" s="12">
        <f t="shared" si="9"/>
        <v>7.0137095171865685E-2</v>
      </c>
      <c r="T14" s="12">
        <f t="shared" si="10"/>
        <v>0.16433984842441166</v>
      </c>
      <c r="U14" s="13">
        <f t="shared" si="4"/>
        <v>0.75507423156393416</v>
      </c>
      <c r="V14" s="7">
        <f t="shared" si="5"/>
        <v>0.16027969487831456</v>
      </c>
      <c r="W14" s="7">
        <f t="shared" si="6"/>
        <v>-2436.1033227712596</v>
      </c>
      <c r="X14" s="14">
        <f t="shared" si="7"/>
        <v>0.10520041722545075</v>
      </c>
      <c r="Y14" s="14">
        <f t="shared" si="8"/>
        <v>2703.3399301193658</v>
      </c>
      <c r="Z14" s="7">
        <f t="shared" si="2"/>
        <v>-2610.6062000665665</v>
      </c>
      <c r="AA14" s="7">
        <f t="shared" si="3"/>
        <v>-0.13002745921498951</v>
      </c>
      <c r="AB14" s="7">
        <v>0.4</v>
      </c>
      <c r="AC14" s="19">
        <v>36.034115138592746</v>
      </c>
      <c r="AD14" s="19">
        <v>57.569296375266518</v>
      </c>
      <c r="AE14" s="19">
        <v>6.3965884861407236</v>
      </c>
      <c r="AF14" s="20" t="s">
        <v>30</v>
      </c>
      <c r="AG14" s="17">
        <v>57.617489559999996</v>
      </c>
      <c r="AH14" s="17">
        <v>57.814268160000005</v>
      </c>
    </row>
    <row r="15" spans="1:34">
      <c r="A15" s="8">
        <v>15</v>
      </c>
      <c r="B15" s="8">
        <v>127.53705853143801</v>
      </c>
      <c r="C15" s="8">
        <v>37.118106182777403</v>
      </c>
      <c r="D15" s="10">
        <v>44800</v>
      </c>
      <c r="E15" s="10">
        <v>44713</v>
      </c>
      <c r="F15" s="30">
        <v>2502</v>
      </c>
      <c r="G15" s="30">
        <v>2993</v>
      </c>
      <c r="H15" s="30">
        <v>3540</v>
      </c>
      <c r="I15" s="11">
        <v>2462</v>
      </c>
      <c r="J15" s="11">
        <v>2904</v>
      </c>
      <c r="K15" s="11">
        <v>3496</v>
      </c>
      <c r="L15" s="11">
        <v>4421</v>
      </c>
      <c r="M15" s="30">
        <v>3895</v>
      </c>
      <c r="N15" s="30">
        <v>4206</v>
      </c>
      <c r="O15" s="30">
        <v>4352</v>
      </c>
      <c r="P15" s="30">
        <v>4397</v>
      </c>
      <c r="Q15" s="30">
        <v>4942</v>
      </c>
      <c r="R15" s="30">
        <v>3871</v>
      </c>
      <c r="S15" s="12">
        <f t="shared" si="9"/>
        <v>0.10797530553105708</v>
      </c>
      <c r="T15" s="12">
        <f t="shared" si="10"/>
        <v>0.10291918600871204</v>
      </c>
      <c r="U15" s="13">
        <f t="shared" si="4"/>
        <v>0.77972771242983085</v>
      </c>
      <c r="V15" s="7">
        <f t="shared" si="5"/>
        <v>0.31172704786847083</v>
      </c>
      <c r="W15" s="7">
        <f t="shared" si="6"/>
        <v>-1935.1694565601792</v>
      </c>
      <c r="X15" s="14">
        <f t="shared" si="7"/>
        <v>0.16195275590551181</v>
      </c>
      <c r="Y15" s="14">
        <f t="shared" si="8"/>
        <v>2129.7693667520798</v>
      </c>
      <c r="Z15" s="7">
        <f t="shared" si="2"/>
        <v>-2371.4061949365741</v>
      </c>
      <c r="AA15" s="7">
        <f t="shared" si="3"/>
        <v>-5.8357425848591923E-2</v>
      </c>
      <c r="AB15" s="7">
        <v>0.5</v>
      </c>
      <c r="AC15" s="19">
        <v>17.11340206185567</v>
      </c>
      <c r="AD15" s="19">
        <v>82.88659793814432</v>
      </c>
      <c r="AE15" s="19">
        <v>0</v>
      </c>
      <c r="AF15" s="20" t="s">
        <v>31</v>
      </c>
      <c r="AG15" s="17">
        <v>57.64810808</v>
      </c>
      <c r="AH15" s="17">
        <v>57.717796669999998</v>
      </c>
    </row>
    <row r="16" spans="1:34">
      <c r="A16" s="8">
        <v>16</v>
      </c>
      <c r="B16" s="8">
        <v>127.53765737685499</v>
      </c>
      <c r="C16" s="8">
        <v>37.117635382131503</v>
      </c>
      <c r="D16" s="10">
        <v>44800</v>
      </c>
      <c r="E16" s="29">
        <v>44713</v>
      </c>
      <c r="F16" s="30">
        <v>2460</v>
      </c>
      <c r="G16" s="30">
        <v>2937</v>
      </c>
      <c r="H16" s="30">
        <v>3450</v>
      </c>
      <c r="I16" s="11">
        <v>2310</v>
      </c>
      <c r="J16" s="11">
        <v>2732</v>
      </c>
      <c r="K16" s="11">
        <v>3260</v>
      </c>
      <c r="L16" s="11">
        <v>4247</v>
      </c>
      <c r="M16" s="30">
        <v>3731</v>
      </c>
      <c r="N16" s="30">
        <v>4165</v>
      </c>
      <c r="O16" s="30">
        <v>4427</v>
      </c>
      <c r="P16" s="30">
        <v>4372</v>
      </c>
      <c r="Q16" s="30">
        <v>4680</v>
      </c>
      <c r="R16" s="30">
        <v>3749</v>
      </c>
      <c r="S16" s="12">
        <v>0.11787266683712605</v>
      </c>
      <c r="T16" s="12">
        <v>8.6753107873278973E-2</v>
      </c>
      <c r="U16" s="13">
        <v>0.78604876873965401</v>
      </c>
      <c r="V16" s="7">
        <v>0.34802959383964971</v>
      </c>
      <c r="W16" s="7">
        <v>-1874.1974541876768</v>
      </c>
      <c r="X16" s="14">
        <v>0.17679769894534994</v>
      </c>
      <c r="Y16" s="14">
        <v>2098.7523542439317</v>
      </c>
      <c r="Z16" s="7">
        <v>-2404.5552268990455</v>
      </c>
      <c r="AA16" s="7">
        <v>-3.4025629695095004E-2</v>
      </c>
      <c r="AB16" s="7">
        <v>0.47619047619047616</v>
      </c>
      <c r="AC16" s="19">
        <v>52.405063291139243</v>
      </c>
      <c r="AD16" s="19">
        <v>23.544303797468356</v>
      </c>
      <c r="AE16" s="19">
        <v>24.050632911392402</v>
      </c>
      <c r="AF16" s="20" t="s">
        <v>32</v>
      </c>
      <c r="AG16" s="17">
        <v>57.595263639999999</v>
      </c>
      <c r="AH16" s="17">
        <v>57.717492800000002</v>
      </c>
    </row>
    <row r="17" spans="1:34">
      <c r="A17" s="8">
        <v>17</v>
      </c>
      <c r="B17" s="8">
        <v>127.53669729593599</v>
      </c>
      <c r="C17" s="8">
        <v>37.119767591725598</v>
      </c>
      <c r="D17" s="10">
        <v>44800</v>
      </c>
      <c r="E17" s="29">
        <v>44828</v>
      </c>
      <c r="F17" s="30">
        <v>4326</v>
      </c>
      <c r="G17" s="30">
        <v>4730</v>
      </c>
      <c r="H17" s="30">
        <v>5144</v>
      </c>
      <c r="I17" s="11">
        <v>3552</v>
      </c>
      <c r="J17" s="11">
        <v>3984</v>
      </c>
      <c r="K17" s="11">
        <v>4588</v>
      </c>
      <c r="L17" s="11">
        <v>5197</v>
      </c>
      <c r="M17" s="30">
        <v>5574</v>
      </c>
      <c r="N17" s="30">
        <v>5695</v>
      </c>
      <c r="O17" s="30">
        <v>5585</v>
      </c>
      <c r="P17" s="30">
        <v>5628</v>
      </c>
      <c r="Q17" s="30">
        <v>7213</v>
      </c>
      <c r="R17" s="30">
        <v>6117</v>
      </c>
      <c r="S17" s="12">
        <f t="shared" si="9"/>
        <v>4.493130337913108E-2</v>
      </c>
      <c r="T17" s="12">
        <f t="shared" si="10"/>
        <v>0.10770471964501815</v>
      </c>
      <c r="U17" s="13">
        <f t="shared" si="4"/>
        <v>0.73819462432283478</v>
      </c>
      <c r="V17" s="7">
        <f t="shared" si="5"/>
        <v>0.29891304347826086</v>
      </c>
      <c r="W17" s="7">
        <f t="shared" si="6"/>
        <v>-3058.1651561741382</v>
      </c>
      <c r="X17" s="14">
        <f t="shared" si="7"/>
        <v>6.739382687398468E-2</v>
      </c>
      <c r="Y17" s="14">
        <f t="shared" si="8"/>
        <v>2990.8753828194772</v>
      </c>
      <c r="Z17" s="7">
        <f t="shared" si="2"/>
        <v>-2410.6749678229721</v>
      </c>
      <c r="AA17" s="7">
        <f t="shared" si="3"/>
        <v>-0.12343275445837551</v>
      </c>
      <c r="AB17" s="7">
        <v>0.33333333333333331</v>
      </c>
      <c r="AC17" s="19">
        <v>42.553191489361694</v>
      </c>
      <c r="AD17" s="19">
        <v>45.531914893617014</v>
      </c>
      <c r="AE17" s="19">
        <v>11.914893617021274</v>
      </c>
      <c r="AF17" s="20" t="s">
        <v>33</v>
      </c>
      <c r="AG17" s="17">
        <v>57.721572269999996</v>
      </c>
      <c r="AH17" s="17">
        <v>58.077202530000001</v>
      </c>
    </row>
    <row r="18" spans="1:34">
      <c r="A18" s="8">
        <v>18</v>
      </c>
      <c r="B18" s="8">
        <v>127.536181614686</v>
      </c>
      <c r="C18" s="8">
        <v>37.120319735186001</v>
      </c>
      <c r="D18" s="10">
        <v>44800</v>
      </c>
      <c r="E18" s="29">
        <v>44828</v>
      </c>
      <c r="F18" s="30">
        <v>2777</v>
      </c>
      <c r="G18" s="30">
        <v>3442</v>
      </c>
      <c r="H18" s="30">
        <v>4121</v>
      </c>
      <c r="I18" s="11">
        <v>2804</v>
      </c>
      <c r="J18" s="11">
        <v>3400</v>
      </c>
      <c r="K18" s="11">
        <v>4074</v>
      </c>
      <c r="L18" s="11">
        <v>4871</v>
      </c>
      <c r="M18" s="30">
        <v>4477</v>
      </c>
      <c r="N18" s="30">
        <v>4628</v>
      </c>
      <c r="O18" s="30">
        <v>4790</v>
      </c>
      <c r="P18" s="30">
        <v>4905</v>
      </c>
      <c r="Q18" s="30">
        <v>6638</v>
      </c>
      <c r="R18" s="30">
        <v>4887</v>
      </c>
      <c r="S18" s="12">
        <f t="shared" si="9"/>
        <v>8.686018169731885E-2</v>
      </c>
      <c r="T18" s="12">
        <f t="shared" si="10"/>
        <v>0.16685646114635866</v>
      </c>
      <c r="U18" s="13">
        <f t="shared" si="4"/>
        <v>0.7660680007005376</v>
      </c>
      <c r="V18" s="7">
        <f t="shared" si="5"/>
        <v>0.22261343631097733</v>
      </c>
      <c r="W18" s="7">
        <f t="shared" si="6"/>
        <v>-2443.0321561338292</v>
      </c>
      <c r="X18" s="14">
        <f t="shared" si="7"/>
        <v>0.13028305544784799</v>
      </c>
      <c r="Y18" s="14">
        <f t="shared" si="8"/>
        <v>2424.1614816032552</v>
      </c>
      <c r="Z18" s="7">
        <f t="shared" si="2"/>
        <v>-2511.6016718668384</v>
      </c>
      <c r="AA18" s="7">
        <f t="shared" si="3"/>
        <v>-0.15013428051633024</v>
      </c>
      <c r="AB18" s="7">
        <v>0.8</v>
      </c>
      <c r="AC18" s="19">
        <v>37.810945273631845</v>
      </c>
      <c r="AD18" s="19">
        <v>53.482587064676622</v>
      </c>
      <c r="AE18" s="19">
        <v>8.7064676616915424</v>
      </c>
      <c r="AF18" s="20" t="s">
        <v>34</v>
      </c>
      <c r="AG18" s="17">
        <v>57.615087539999998</v>
      </c>
      <c r="AH18" s="17">
        <v>57.836378320000001</v>
      </c>
    </row>
    <row r="19" spans="1:34">
      <c r="A19" s="8">
        <v>19</v>
      </c>
      <c r="B19" s="8">
        <v>127.53604540318899</v>
      </c>
      <c r="C19" s="8">
        <v>37.119483496779701</v>
      </c>
      <c r="D19" s="10">
        <v>44800</v>
      </c>
      <c r="E19" s="29">
        <v>44828</v>
      </c>
      <c r="F19" s="30">
        <v>2697</v>
      </c>
      <c r="G19" s="30">
        <v>3343</v>
      </c>
      <c r="H19" s="30">
        <v>3987</v>
      </c>
      <c r="I19" s="11">
        <v>2676</v>
      </c>
      <c r="J19" s="11">
        <v>3302</v>
      </c>
      <c r="K19" s="11">
        <v>3990</v>
      </c>
      <c r="L19" s="11">
        <v>4715</v>
      </c>
      <c r="M19" s="30">
        <v>4322</v>
      </c>
      <c r="N19" s="30">
        <v>4517</v>
      </c>
      <c r="O19" s="30">
        <v>4640</v>
      </c>
      <c r="P19" s="30">
        <v>4830</v>
      </c>
      <c r="Q19" s="30">
        <v>6400</v>
      </c>
      <c r="R19" s="30">
        <v>4723</v>
      </c>
      <c r="S19" s="12">
        <f t="shared" si="9"/>
        <v>9.5610751956447776E-2</v>
      </c>
      <c r="T19" s="12">
        <f t="shared" si="10"/>
        <v>0.15965166908563136</v>
      </c>
      <c r="U19" s="13">
        <f t="shared" si="4"/>
        <v>0.77175822117839976</v>
      </c>
      <c r="V19" s="7">
        <f t="shared" si="5"/>
        <v>0.24719957773737611</v>
      </c>
      <c r="W19" s="7">
        <f t="shared" si="6"/>
        <v>-2361.0354254909512</v>
      </c>
      <c r="X19" s="14">
        <f t="shared" si="7"/>
        <v>0.14340799546356678</v>
      </c>
      <c r="Y19" s="14">
        <f t="shared" si="8"/>
        <v>2366.448769311894</v>
      </c>
      <c r="Z19" s="7">
        <f t="shared" si="2"/>
        <v>-2531.8462748176307</v>
      </c>
      <c r="AA19" s="7">
        <f t="shared" si="3"/>
        <v>-0.13980409617097062</v>
      </c>
      <c r="AB19" s="7">
        <v>0.30769230769230771</v>
      </c>
      <c r="AC19" s="19">
        <v>43.333333333333336</v>
      </c>
      <c r="AD19" s="19">
        <v>56.666666666666679</v>
      </c>
      <c r="AE19" s="19">
        <v>0</v>
      </c>
      <c r="AF19" s="20" t="s">
        <v>35</v>
      </c>
      <c r="AG19" s="17">
        <v>57.638745989999997</v>
      </c>
      <c r="AH19" s="17">
        <v>58.015603740000003</v>
      </c>
    </row>
    <row r="20" spans="1:34">
      <c r="A20" s="8">
        <v>20</v>
      </c>
      <c r="B20" s="8">
        <v>127.523045054886</v>
      </c>
      <c r="C20" s="8">
        <v>37.125712867772997</v>
      </c>
      <c r="D20" s="10">
        <v>44800</v>
      </c>
      <c r="E20" s="29">
        <v>44713</v>
      </c>
      <c r="F20" s="30">
        <v>2665</v>
      </c>
      <c r="G20" s="30">
        <v>3132</v>
      </c>
      <c r="H20" s="30">
        <v>3572</v>
      </c>
      <c r="I20" s="11">
        <v>2722</v>
      </c>
      <c r="J20" s="11">
        <v>3206</v>
      </c>
      <c r="K20" s="11">
        <v>3662</v>
      </c>
      <c r="L20" s="11">
        <v>4692</v>
      </c>
      <c r="M20" s="30">
        <v>3905</v>
      </c>
      <c r="N20" s="30">
        <v>4363</v>
      </c>
      <c r="O20" s="30">
        <v>4484</v>
      </c>
      <c r="P20" s="30">
        <v>4599</v>
      </c>
      <c r="Q20" s="30">
        <v>4782</v>
      </c>
      <c r="R20" s="30">
        <v>3943</v>
      </c>
      <c r="S20" s="12">
        <v>0.12568841023130584</v>
      </c>
      <c r="T20" s="12">
        <v>6.9791266487386344E-2</v>
      </c>
      <c r="U20" s="13">
        <v>0.79100468407671631</v>
      </c>
      <c r="V20" s="7">
        <v>0.42476631648606167</v>
      </c>
      <c r="W20" s="7">
        <v>-1971.2103530819868</v>
      </c>
      <c r="X20" s="14">
        <v>0.18852107936119439</v>
      </c>
      <c r="Y20" s="14">
        <v>2204.0218036832375</v>
      </c>
      <c r="Z20" s="7">
        <v>-2564.530692611163</v>
      </c>
      <c r="AA20" s="7">
        <v>-1.9507515190278223E-2</v>
      </c>
      <c r="AB20" s="7">
        <v>0.45238095238095238</v>
      </c>
      <c r="AC20" s="19">
        <v>50.775193798449614</v>
      </c>
      <c r="AD20" s="19">
        <v>49.224806201550386</v>
      </c>
      <c r="AE20" s="19">
        <v>0</v>
      </c>
      <c r="AF20" s="20" t="s">
        <v>36</v>
      </c>
      <c r="AG20" s="17">
        <v>57.719040020000001</v>
      </c>
      <c r="AH20" s="17">
        <v>57.997458360000003</v>
      </c>
    </row>
    <row r="21" spans="1:34">
      <c r="A21" s="8">
        <v>21</v>
      </c>
      <c r="B21" s="8">
        <v>127.52342098896101</v>
      </c>
      <c r="C21" s="8">
        <v>37.125634995351902</v>
      </c>
      <c r="D21" s="10">
        <v>44800</v>
      </c>
      <c r="E21" s="29">
        <v>44713</v>
      </c>
      <c r="F21" s="30">
        <v>2669</v>
      </c>
      <c r="G21" s="30">
        <v>3132</v>
      </c>
      <c r="H21" s="30">
        <v>3603</v>
      </c>
      <c r="I21" s="11">
        <v>2628</v>
      </c>
      <c r="J21" s="11">
        <v>3116</v>
      </c>
      <c r="K21" s="11">
        <v>3562</v>
      </c>
      <c r="L21" s="11">
        <v>4418</v>
      </c>
      <c r="M21" s="30">
        <v>3847</v>
      </c>
      <c r="N21" s="30">
        <v>4140</v>
      </c>
      <c r="O21" s="30">
        <v>4346</v>
      </c>
      <c r="P21" s="30">
        <v>4403</v>
      </c>
      <c r="Q21" s="30">
        <v>4849</v>
      </c>
      <c r="R21" s="30">
        <v>4002</v>
      </c>
      <c r="S21" s="12">
        <v>9.9925056207844115E-2</v>
      </c>
      <c r="T21" s="12">
        <v>8.8894614790002574E-2</v>
      </c>
      <c r="U21" s="13">
        <v>0.77454829172095141</v>
      </c>
      <c r="V21" s="7">
        <v>0.33308352069281372</v>
      </c>
      <c r="W21" s="7">
        <v>-2000.7051934224535</v>
      </c>
      <c r="X21" s="14">
        <v>0.14987822394304628</v>
      </c>
      <c r="Y21" s="14">
        <v>2164.8054056760952</v>
      </c>
      <c r="Z21" s="7">
        <v>-2332.3521716083842</v>
      </c>
      <c r="AA21" s="7">
        <v>-4.8205793341980115E-2</v>
      </c>
      <c r="AB21" s="7">
        <v>0.84615384615384615</v>
      </c>
      <c r="AC21" s="19">
        <v>51.267605633802816</v>
      </c>
      <c r="AD21" s="19">
        <v>48.732394366197184</v>
      </c>
      <c r="AE21" s="19">
        <v>0</v>
      </c>
      <c r="AF21" s="20" t="s">
        <v>37</v>
      </c>
      <c r="AG21" s="17">
        <v>57.819259240000001</v>
      </c>
      <c r="AH21" s="17">
        <v>57.887168020000004</v>
      </c>
    </row>
    <row r="22" spans="1:34">
      <c r="A22" s="8">
        <v>22</v>
      </c>
      <c r="B22" s="8">
        <v>127.523068230842</v>
      </c>
      <c r="C22" s="8">
        <v>37.125078776356197</v>
      </c>
      <c r="D22" s="10">
        <v>44800</v>
      </c>
      <c r="E22" s="29">
        <v>44713</v>
      </c>
      <c r="F22" s="30">
        <v>2426</v>
      </c>
      <c r="G22" s="30">
        <v>2864</v>
      </c>
      <c r="H22" s="30">
        <v>3345</v>
      </c>
      <c r="I22" s="11">
        <v>2416</v>
      </c>
      <c r="J22" s="11">
        <v>2870</v>
      </c>
      <c r="K22" s="11">
        <v>3354</v>
      </c>
      <c r="L22" s="11">
        <v>4200</v>
      </c>
      <c r="M22" s="30">
        <v>3637</v>
      </c>
      <c r="N22" s="30">
        <v>4000</v>
      </c>
      <c r="O22" s="30">
        <v>4139</v>
      </c>
      <c r="P22" s="30">
        <v>4141</v>
      </c>
      <c r="Q22" s="30">
        <v>4514</v>
      </c>
      <c r="R22" s="30">
        <v>3682</v>
      </c>
      <c r="S22" s="12">
        <v>0.10633181939620626</v>
      </c>
      <c r="T22" s="12">
        <v>8.9560515735477617E-2</v>
      </c>
      <c r="U22" s="13">
        <v>0.77867311459700872</v>
      </c>
      <c r="V22" s="7">
        <v>0.33072959946817354</v>
      </c>
      <c r="W22" s="7">
        <v>-1840.702544529262</v>
      </c>
      <c r="X22" s="14">
        <v>0.15948707673812862</v>
      </c>
      <c r="Y22" s="14">
        <v>2014.9276799814816</v>
      </c>
      <c r="Z22" s="7">
        <v>-2225.5030253666473</v>
      </c>
      <c r="AA22" s="7">
        <v>-4.3096476025418835E-2</v>
      </c>
      <c r="AB22" s="7">
        <v>0.47499999999999998</v>
      </c>
      <c r="AC22" s="19">
        <v>44.47004608294931</v>
      </c>
      <c r="AD22" s="19">
        <v>55.529953917050697</v>
      </c>
      <c r="AE22" s="19">
        <v>0</v>
      </c>
      <c r="AF22" s="20" t="s">
        <v>26</v>
      </c>
      <c r="AG22" s="17">
        <v>57.63939714</v>
      </c>
      <c r="AH22" s="17">
        <v>57.796137250000001</v>
      </c>
    </row>
    <row r="23" spans="1:34">
      <c r="A23" s="8">
        <v>23</v>
      </c>
      <c r="B23" s="8">
        <v>127.52376425208401</v>
      </c>
      <c r="C23" s="8">
        <v>37.126121573920699</v>
      </c>
      <c r="D23" s="10">
        <v>44800</v>
      </c>
      <c r="E23" s="29">
        <v>44713</v>
      </c>
      <c r="F23" s="30">
        <v>2458</v>
      </c>
      <c r="G23" s="30">
        <v>2935</v>
      </c>
      <c r="H23" s="30">
        <v>3433</v>
      </c>
      <c r="I23" s="11">
        <v>2524</v>
      </c>
      <c r="J23" s="11">
        <v>3008</v>
      </c>
      <c r="K23" s="11">
        <v>3476</v>
      </c>
      <c r="L23" s="11">
        <v>4426</v>
      </c>
      <c r="M23" s="30">
        <v>3701</v>
      </c>
      <c r="N23" s="30">
        <v>4197</v>
      </c>
      <c r="O23" s="30">
        <v>4354</v>
      </c>
      <c r="P23" s="30">
        <v>4341</v>
      </c>
      <c r="Q23" s="30">
        <v>4800</v>
      </c>
      <c r="R23" s="30">
        <v>3820</v>
      </c>
      <c r="S23" s="12">
        <v>0.11679958837149472</v>
      </c>
      <c r="T23" s="12">
        <v>9.5396487493347532E-2</v>
      </c>
      <c r="U23" s="13">
        <v>0.78536589458130579</v>
      </c>
      <c r="V23" s="7">
        <v>0.34896233666410453</v>
      </c>
      <c r="W23" s="7">
        <v>-1909.6679621083313</v>
      </c>
      <c r="X23" s="14">
        <v>0.17518811499131776</v>
      </c>
      <c r="Y23" s="14">
        <v>2088.167591188238</v>
      </c>
      <c r="Z23" s="7">
        <v>-2382.7271011323896</v>
      </c>
      <c r="AA23" s="7">
        <v>-5.0213324581555627E-2</v>
      </c>
      <c r="AB23" s="7">
        <v>0.58695652173913049</v>
      </c>
      <c r="AC23" s="19">
        <v>65.352697095435687</v>
      </c>
      <c r="AD23" s="19">
        <v>34.647302904564313</v>
      </c>
      <c r="AE23" s="19">
        <v>0</v>
      </c>
      <c r="AF23" s="20" t="s">
        <v>38</v>
      </c>
      <c r="AG23" s="17">
        <v>57.730312149999996</v>
      </c>
      <c r="AH23" s="17">
        <v>57.82429587</v>
      </c>
    </row>
    <row r="24" spans="1:34">
      <c r="A24" s="8">
        <v>24</v>
      </c>
      <c r="B24" s="8">
        <v>127.524959461297</v>
      </c>
      <c r="C24" s="8">
        <v>37.127562777623901</v>
      </c>
      <c r="D24" s="10">
        <v>44800</v>
      </c>
      <c r="E24" s="29">
        <v>44828</v>
      </c>
      <c r="F24" s="30">
        <v>2138</v>
      </c>
      <c r="G24" s="30">
        <v>2720</v>
      </c>
      <c r="H24" s="30">
        <v>3468</v>
      </c>
      <c r="I24" s="11">
        <v>2196</v>
      </c>
      <c r="J24" s="11">
        <v>2754</v>
      </c>
      <c r="K24" s="11">
        <v>3508</v>
      </c>
      <c r="L24" s="11">
        <v>4383</v>
      </c>
      <c r="M24" s="30">
        <v>3915</v>
      </c>
      <c r="N24" s="30">
        <v>4054</v>
      </c>
      <c r="O24" s="30">
        <v>4251</v>
      </c>
      <c r="P24" s="30">
        <v>4343</v>
      </c>
      <c r="Q24" s="30">
        <v>5779</v>
      </c>
      <c r="R24" s="30">
        <v>4309</v>
      </c>
      <c r="S24" s="12">
        <f t="shared" si="9"/>
        <v>0.11202150812956088</v>
      </c>
      <c r="T24" s="12">
        <f t="shared" si="10"/>
        <v>0.17586469989827061</v>
      </c>
      <c r="U24" s="13">
        <f t="shared" si="4"/>
        <v>0.78231803515549925</v>
      </c>
      <c r="V24" s="7">
        <f t="shared" si="5"/>
        <v>0.23993638258198971</v>
      </c>
      <c r="W24" s="7">
        <f t="shared" si="6"/>
        <v>-2154.0002162629758</v>
      </c>
      <c r="X24" s="14">
        <f t="shared" si="7"/>
        <v>0.16802150675286437</v>
      </c>
      <c r="Y24" s="14">
        <f t="shared" si="8"/>
        <v>2062.5516289834354</v>
      </c>
      <c r="Z24" s="7">
        <f t="shared" si="2"/>
        <v>-2361.8405501520688</v>
      </c>
      <c r="AA24" s="7">
        <f t="shared" si="3"/>
        <v>-0.14186919581110452</v>
      </c>
      <c r="AB24" s="7">
        <v>0.7142857142857143</v>
      </c>
      <c r="AC24" s="19">
        <v>48.421052631578945</v>
      </c>
      <c r="AD24" s="19">
        <v>42.105263157894733</v>
      </c>
      <c r="AE24" s="19">
        <v>9.4736842105263168</v>
      </c>
      <c r="AF24" s="20" t="s">
        <v>39</v>
      </c>
      <c r="AG24" s="17">
        <v>57.78470488</v>
      </c>
      <c r="AH24" s="17">
        <v>58.138946019999999</v>
      </c>
    </row>
    <row r="25" spans="1:34">
      <c r="A25" s="8">
        <v>25</v>
      </c>
      <c r="B25" s="8">
        <v>127.523912778281</v>
      </c>
      <c r="C25" s="8">
        <v>37.127160279638403</v>
      </c>
      <c r="D25" s="10">
        <v>44800</v>
      </c>
      <c r="E25" s="10">
        <v>44853</v>
      </c>
      <c r="F25" s="11">
        <v>2138</v>
      </c>
      <c r="G25" s="11">
        <v>2702</v>
      </c>
      <c r="H25" s="11">
        <v>3442</v>
      </c>
      <c r="I25" s="11">
        <v>2172</v>
      </c>
      <c r="J25" s="11">
        <v>2758</v>
      </c>
      <c r="K25" s="11">
        <v>3536</v>
      </c>
      <c r="L25" s="11">
        <v>4397</v>
      </c>
      <c r="M25" s="11">
        <v>3829</v>
      </c>
      <c r="N25" s="11">
        <v>4059</v>
      </c>
      <c r="O25" s="11">
        <v>4156</v>
      </c>
      <c r="P25" s="11">
        <v>4228</v>
      </c>
      <c r="Q25" s="11">
        <v>5081</v>
      </c>
      <c r="R25" s="11">
        <v>3783</v>
      </c>
      <c r="S25" s="12">
        <f t="shared" si="9"/>
        <v>0.10247718383311603</v>
      </c>
      <c r="T25" s="12">
        <f t="shared" si="10"/>
        <v>0.14487205319363289</v>
      </c>
      <c r="U25" s="13">
        <f t="shared" si="4"/>
        <v>0.7761940374887687</v>
      </c>
      <c r="V25" s="7">
        <f t="shared" si="5"/>
        <v>0.22213429798779108</v>
      </c>
      <c r="W25" s="7">
        <f t="shared" si="6"/>
        <v>-1891.115438761145</v>
      </c>
      <c r="X25" s="14">
        <f t="shared" si="7"/>
        <v>0.15370575581774329</v>
      </c>
      <c r="Y25" s="14">
        <f t="shared" si="8"/>
        <v>2028.2491628660091</v>
      </c>
      <c r="Z25" s="7">
        <f t="shared" si="2"/>
        <v>-2252.9284488001713</v>
      </c>
      <c r="AA25" s="7">
        <f t="shared" si="3"/>
        <v>-9.1631754216349767E-2</v>
      </c>
      <c r="AB25" s="7">
        <v>0.6428571428571429</v>
      </c>
      <c r="AC25" s="19">
        <v>35.452793834296727</v>
      </c>
      <c r="AD25" s="19">
        <v>53.564547206165692</v>
      </c>
      <c r="AE25" s="19">
        <v>10.98265895953757</v>
      </c>
      <c r="AF25" s="20" t="s">
        <v>40</v>
      </c>
      <c r="AG25" s="17">
        <v>57.603641769999996</v>
      </c>
      <c r="AH25" s="17">
        <v>57.79247634</v>
      </c>
    </row>
    <row r="26" spans="1:34">
      <c r="A26" s="8">
        <v>26</v>
      </c>
      <c r="B26" s="8">
        <v>127.524152044994</v>
      </c>
      <c r="C26" s="8">
        <v>37.126877448490198</v>
      </c>
      <c r="D26" s="10">
        <v>44800</v>
      </c>
      <c r="E26" s="29">
        <v>44828</v>
      </c>
      <c r="F26" s="30">
        <v>2310</v>
      </c>
      <c r="G26" s="30">
        <v>3018</v>
      </c>
      <c r="H26" s="30">
        <v>3767</v>
      </c>
      <c r="I26" s="11">
        <v>2232</v>
      </c>
      <c r="J26" s="11">
        <v>2990</v>
      </c>
      <c r="K26" s="11">
        <v>3700</v>
      </c>
      <c r="L26" s="11">
        <v>4563</v>
      </c>
      <c r="M26" s="30">
        <v>4105</v>
      </c>
      <c r="N26" s="30">
        <v>4111</v>
      </c>
      <c r="O26" s="30">
        <v>4354</v>
      </c>
      <c r="P26" s="30">
        <v>4550</v>
      </c>
      <c r="Q26" s="30">
        <v>5223</v>
      </c>
      <c r="R26" s="30">
        <v>3805</v>
      </c>
      <c r="S26" s="12">
        <f t="shared" si="9"/>
        <v>9.4144523265600577E-2</v>
      </c>
      <c r="T26" s="12">
        <f t="shared" si="10"/>
        <v>0.13438485804416403</v>
      </c>
      <c r="U26" s="13">
        <f t="shared" si="4"/>
        <v>0.77080770835896595</v>
      </c>
      <c r="V26" s="7">
        <f t="shared" si="5"/>
        <v>0.19917582417582416</v>
      </c>
      <c r="W26" s="7">
        <f t="shared" si="6"/>
        <v>-1902.1761205650093</v>
      </c>
      <c r="X26" s="14">
        <f t="shared" si="7"/>
        <v>0.14120829576194771</v>
      </c>
      <c r="Y26" s="14">
        <f t="shared" si="8"/>
        <v>2211.1111585706303</v>
      </c>
      <c r="Z26" s="7">
        <f t="shared" si="2"/>
        <v>-2376.2082066805365</v>
      </c>
      <c r="AA26" s="7">
        <f t="shared" si="3"/>
        <v>-6.8863194515501894E-2</v>
      </c>
      <c r="AB26" s="7">
        <v>0.66666666666666663</v>
      </c>
      <c r="AC26" s="19">
        <v>37.500000000000007</v>
      </c>
      <c r="AD26" s="19">
        <v>46.09375</v>
      </c>
      <c r="AE26" s="19">
        <v>16.40625</v>
      </c>
      <c r="AF26" s="20" t="s">
        <v>41</v>
      </c>
      <c r="AG26" s="17">
        <v>57.687206019999998</v>
      </c>
      <c r="AH26" s="17">
        <v>57.749558319999998</v>
      </c>
    </row>
    <row r="27" spans="1:34">
      <c r="A27" s="8">
        <v>27</v>
      </c>
      <c r="B27" s="8">
        <v>127.52433528984101</v>
      </c>
      <c r="C27" s="8">
        <v>37.127149438758401</v>
      </c>
      <c r="D27" s="10">
        <v>44800</v>
      </c>
      <c r="E27" s="29">
        <v>44828</v>
      </c>
      <c r="F27" s="30">
        <v>2109</v>
      </c>
      <c r="G27" s="30">
        <v>2661</v>
      </c>
      <c r="H27" s="30">
        <v>3318</v>
      </c>
      <c r="I27" s="11">
        <v>2152</v>
      </c>
      <c r="J27" s="11">
        <v>2712</v>
      </c>
      <c r="K27" s="11">
        <v>3320</v>
      </c>
      <c r="L27" s="11">
        <v>4152</v>
      </c>
      <c r="M27" s="30">
        <v>3597</v>
      </c>
      <c r="N27" s="30">
        <v>3910</v>
      </c>
      <c r="O27" s="30">
        <v>4024</v>
      </c>
      <c r="P27" s="30">
        <v>4191</v>
      </c>
      <c r="Q27" s="30">
        <v>5294</v>
      </c>
      <c r="R27" s="30">
        <v>3930</v>
      </c>
      <c r="S27" s="12">
        <f t="shared" si="9"/>
        <v>0.11626048741510188</v>
      </c>
      <c r="T27" s="12">
        <f t="shared" si="10"/>
        <v>0.15504291845493562</v>
      </c>
      <c r="U27" s="13">
        <f t="shared" si="4"/>
        <v>0.78502260312369465</v>
      </c>
      <c r="V27" s="7">
        <f t="shared" si="5"/>
        <v>0.26350739511017207</v>
      </c>
      <c r="W27" s="7">
        <f t="shared" si="6"/>
        <v>-1964.5411587135725</v>
      </c>
      <c r="X27" s="14">
        <f t="shared" si="7"/>
        <v>0.17437911978160997</v>
      </c>
      <c r="Y27" s="14">
        <f t="shared" si="8"/>
        <v>1990.3803656587852</v>
      </c>
      <c r="Z27" s="7">
        <f t="shared" si="2"/>
        <v>-2298.0481569985704</v>
      </c>
      <c r="AA27" s="7">
        <f t="shared" si="3"/>
        <v>-0.11628887717448604</v>
      </c>
      <c r="AB27" s="7">
        <v>0.5</v>
      </c>
      <c r="AC27" s="19">
        <v>36.86274509803922</v>
      </c>
      <c r="AD27" s="19">
        <v>56.470588235294116</v>
      </c>
      <c r="AE27" s="19">
        <v>6.6666666666666679</v>
      </c>
      <c r="AF27" s="20" t="s">
        <v>42</v>
      </c>
      <c r="AG27" s="17">
        <v>57.66152177</v>
      </c>
      <c r="AH27" s="17">
        <v>57.978878880000003</v>
      </c>
    </row>
    <row r="28" spans="1:34">
      <c r="A28" s="8">
        <v>28</v>
      </c>
      <c r="B28" s="8">
        <v>127.536804708985</v>
      </c>
      <c r="C28" s="8">
        <v>37.126940728976997</v>
      </c>
      <c r="D28" s="10">
        <v>44800</v>
      </c>
      <c r="E28" s="29">
        <v>44713</v>
      </c>
      <c r="F28" s="30">
        <v>2230</v>
      </c>
      <c r="G28" s="30">
        <v>2503</v>
      </c>
      <c r="H28" s="30">
        <v>2814</v>
      </c>
      <c r="I28" s="11">
        <v>2198</v>
      </c>
      <c r="J28" s="11">
        <v>2482</v>
      </c>
      <c r="K28" s="11">
        <v>2692</v>
      </c>
      <c r="L28" s="11">
        <v>3172</v>
      </c>
      <c r="M28" s="30">
        <v>3049</v>
      </c>
      <c r="N28" s="30">
        <v>3192</v>
      </c>
      <c r="O28" s="30">
        <v>3259</v>
      </c>
      <c r="P28" s="30">
        <v>3312</v>
      </c>
      <c r="Q28" s="30">
        <v>3490</v>
      </c>
      <c r="R28" s="30">
        <v>2946</v>
      </c>
      <c r="S28" s="12">
        <v>8.1292850146914786E-2</v>
      </c>
      <c r="T28" s="12">
        <v>6.4325510720918452E-2</v>
      </c>
      <c r="U28" s="13">
        <v>0.7624256358143493</v>
      </c>
      <c r="V28" s="7">
        <v>0.35858294930875578</v>
      </c>
      <c r="W28" s="7">
        <v>-1472.7855670103093</v>
      </c>
      <c r="X28" s="14">
        <v>0.12192932343099649</v>
      </c>
      <c r="Y28" s="14">
        <v>1671.7571926302908</v>
      </c>
      <c r="Z28" s="7">
        <v>-1667.8735994480937</v>
      </c>
      <c r="AA28" s="7">
        <v>-2.6168773890032342E-2</v>
      </c>
      <c r="AB28" s="7">
        <v>0.58695652173913049</v>
      </c>
      <c r="AC28" s="19">
        <v>48.915662650602407</v>
      </c>
      <c r="AD28" s="19">
        <v>51.084337349397593</v>
      </c>
      <c r="AE28" s="19">
        <v>0</v>
      </c>
      <c r="AF28" s="20" t="s">
        <v>37</v>
      </c>
      <c r="AG28" s="17">
        <v>57.750613559999998</v>
      </c>
      <c r="AH28" s="17">
        <v>57.920087270000003</v>
      </c>
    </row>
    <row r="29" spans="1:34">
      <c r="A29" s="8">
        <v>29</v>
      </c>
      <c r="B29" s="8">
        <v>127.53687794791099</v>
      </c>
      <c r="C29" s="8">
        <v>37.126661860203498</v>
      </c>
      <c r="D29" s="10">
        <v>44800</v>
      </c>
      <c r="E29" s="29">
        <v>44713</v>
      </c>
      <c r="F29" s="30">
        <v>2218</v>
      </c>
      <c r="G29" s="30">
        <v>2468</v>
      </c>
      <c r="H29" s="30">
        <v>2812</v>
      </c>
      <c r="I29" s="11">
        <v>2174</v>
      </c>
      <c r="J29" s="11">
        <v>2442</v>
      </c>
      <c r="K29" s="11">
        <v>2770</v>
      </c>
      <c r="L29" s="11">
        <v>3255</v>
      </c>
      <c r="M29" s="30">
        <v>3031</v>
      </c>
      <c r="N29" s="30">
        <v>3128</v>
      </c>
      <c r="O29" s="30">
        <v>3204</v>
      </c>
      <c r="P29" s="30">
        <v>3245</v>
      </c>
      <c r="Q29" s="30">
        <v>3461</v>
      </c>
      <c r="R29" s="30">
        <v>2883</v>
      </c>
      <c r="S29" s="12">
        <v>7.1487535083374604E-2</v>
      </c>
      <c r="T29" s="12">
        <v>6.9018404907975464E-2</v>
      </c>
      <c r="U29" s="13">
        <v>0.75596794580416871</v>
      </c>
      <c r="V29" s="7">
        <v>0.31079529141544648</v>
      </c>
      <c r="W29" s="7">
        <v>-1441.2931144405484</v>
      </c>
      <c r="X29" s="14">
        <v>0.10722245150639703</v>
      </c>
      <c r="Y29" s="14">
        <v>1650.8715879801191</v>
      </c>
      <c r="Z29" s="7">
        <v>-1580.7182995521889</v>
      </c>
      <c r="AA29" s="7">
        <v>-3.2209961228750375E-2</v>
      </c>
      <c r="AB29" s="7">
        <v>1.0652173913043479</v>
      </c>
      <c r="AC29" s="19">
        <v>21.428571428571427</v>
      </c>
      <c r="AD29" s="19">
        <v>78.571428571428569</v>
      </c>
      <c r="AE29" s="19">
        <v>0</v>
      </c>
      <c r="AF29" s="20" t="s">
        <v>43</v>
      </c>
      <c r="AG29" s="17">
        <v>57.760814910000001</v>
      </c>
      <c r="AH29" s="17">
        <v>57.958823459999998</v>
      </c>
    </row>
    <row r="30" spans="1:34">
      <c r="A30" s="8">
        <v>30</v>
      </c>
      <c r="B30" s="8">
        <v>127.536435581959</v>
      </c>
      <c r="C30" s="8">
        <v>37.127181727569997</v>
      </c>
      <c r="D30" s="10">
        <v>44800</v>
      </c>
      <c r="E30" s="29">
        <v>44713</v>
      </c>
      <c r="F30" s="30">
        <v>2214</v>
      </c>
      <c r="G30" s="30">
        <v>2465</v>
      </c>
      <c r="H30" s="30">
        <v>2767</v>
      </c>
      <c r="I30" s="11">
        <v>2258</v>
      </c>
      <c r="J30" s="11">
        <v>2482</v>
      </c>
      <c r="K30" s="11">
        <v>2826</v>
      </c>
      <c r="L30" s="11">
        <v>3237</v>
      </c>
      <c r="M30" s="30">
        <v>2864</v>
      </c>
      <c r="N30" s="30">
        <v>3051</v>
      </c>
      <c r="O30" s="30">
        <v>3137</v>
      </c>
      <c r="P30" s="30">
        <v>3189</v>
      </c>
      <c r="Q30" s="30">
        <v>3389</v>
      </c>
      <c r="R30" s="30">
        <v>2916</v>
      </c>
      <c r="S30" s="12">
        <v>7.0852921423774348E-2</v>
      </c>
      <c r="T30" s="12">
        <v>6.5144043602387749E-2</v>
      </c>
      <c r="U30" s="13">
        <v>0.75554809338901407</v>
      </c>
      <c r="V30" s="7">
        <v>0.33103231879510508</v>
      </c>
      <c r="W30" s="7">
        <v>-1457.7979535488062</v>
      </c>
      <c r="X30" s="14">
        <v>0.10627046084109797</v>
      </c>
      <c r="Y30" s="14">
        <v>1629.6637349124785</v>
      </c>
      <c r="Z30" s="7">
        <v>-1549.7906936242216</v>
      </c>
      <c r="AA30" s="7">
        <v>-3.0404378230465188E-2</v>
      </c>
      <c r="AB30" s="7">
        <v>0.62222222222222223</v>
      </c>
      <c r="AC30" s="19">
        <v>63.333333333333329</v>
      </c>
      <c r="AD30" s="19">
        <v>36.666666666666671</v>
      </c>
      <c r="AE30" s="19">
        <v>0</v>
      </c>
      <c r="AF30" s="20" t="s">
        <v>44</v>
      </c>
      <c r="AG30" s="17">
        <v>57.6840805</v>
      </c>
      <c r="AH30" s="17">
        <v>58.061155300000003</v>
      </c>
    </row>
    <row r="31" spans="1:34">
      <c r="A31" s="8">
        <v>31</v>
      </c>
      <c r="B31" s="8">
        <v>127.537093685109</v>
      </c>
      <c r="C31" s="8">
        <v>37.127495301800401</v>
      </c>
      <c r="D31" s="10">
        <v>44800</v>
      </c>
      <c r="E31" s="29">
        <v>44713</v>
      </c>
      <c r="F31" s="30">
        <v>2233</v>
      </c>
      <c r="G31" s="30">
        <v>2515</v>
      </c>
      <c r="H31" s="30">
        <v>2809</v>
      </c>
      <c r="I31" s="11">
        <v>2126</v>
      </c>
      <c r="J31" s="11">
        <v>2402</v>
      </c>
      <c r="K31" s="11">
        <v>2716</v>
      </c>
      <c r="L31" s="11">
        <v>3291</v>
      </c>
      <c r="M31" s="30">
        <v>2957</v>
      </c>
      <c r="N31" s="30">
        <v>3253</v>
      </c>
      <c r="O31" s="30">
        <v>3377</v>
      </c>
      <c r="P31" s="30">
        <v>3396</v>
      </c>
      <c r="Q31" s="30">
        <v>3573</v>
      </c>
      <c r="R31" s="30">
        <v>3004</v>
      </c>
      <c r="S31" s="12">
        <v>9.4601128122481865E-2</v>
      </c>
      <c r="T31" s="12">
        <v>6.2692531845808003E-2</v>
      </c>
      <c r="U31" s="13">
        <v>0.77110383744504984</v>
      </c>
      <c r="V31" s="7">
        <v>0.41886684743827607</v>
      </c>
      <c r="W31" s="7">
        <v>-1501.7606141312863</v>
      </c>
      <c r="X31" s="14">
        <v>0.14189025864152768</v>
      </c>
      <c r="Y31" s="14">
        <v>1691.4333829296645</v>
      </c>
      <c r="Z31" s="7">
        <v>-1775.5556777450888</v>
      </c>
      <c r="AA31" s="7">
        <v>-2.5398191993112353E-2</v>
      </c>
      <c r="AB31" s="7">
        <v>0.55555555555555558</v>
      </c>
      <c r="AC31" s="19">
        <v>36.883116883116877</v>
      </c>
      <c r="AD31" s="19">
        <v>63.116883116883116</v>
      </c>
      <c r="AE31" s="19">
        <v>0</v>
      </c>
      <c r="AF31" s="20" t="s">
        <v>45</v>
      </c>
      <c r="AG31" s="17">
        <v>57.619877109999997</v>
      </c>
      <c r="AH31" s="17">
        <v>57.840270750000002</v>
      </c>
    </row>
    <row r="32" spans="1:34">
      <c r="A32" s="8">
        <v>32</v>
      </c>
      <c r="B32" s="8">
        <v>127.538045799401</v>
      </c>
      <c r="C32" s="8">
        <v>37.127068269023802</v>
      </c>
      <c r="D32" s="10">
        <v>44800</v>
      </c>
      <c r="E32" s="29">
        <v>44713</v>
      </c>
      <c r="F32" s="30">
        <v>2175</v>
      </c>
      <c r="G32" s="30">
        <v>2479</v>
      </c>
      <c r="H32" s="30">
        <v>2856</v>
      </c>
      <c r="I32" s="11">
        <v>2152</v>
      </c>
      <c r="J32" s="11">
        <v>2466</v>
      </c>
      <c r="K32" s="11">
        <v>2822</v>
      </c>
      <c r="L32" s="11">
        <v>3396</v>
      </c>
      <c r="M32" s="30">
        <v>3042</v>
      </c>
      <c r="N32" s="30">
        <v>3243</v>
      </c>
      <c r="O32" s="30">
        <v>3321</v>
      </c>
      <c r="P32" s="30">
        <v>3401</v>
      </c>
      <c r="Q32" s="30">
        <v>3689</v>
      </c>
      <c r="R32" s="30">
        <v>3154</v>
      </c>
      <c r="S32" s="12">
        <v>8.7102445261307337E-2</v>
      </c>
      <c r="T32" s="12">
        <v>7.9943899018232817E-2</v>
      </c>
      <c r="U32" s="13">
        <v>0.76622610583385076</v>
      </c>
      <c r="V32" s="7">
        <v>0.32244704768666427</v>
      </c>
      <c r="W32" s="7">
        <v>-1576.7454934311029</v>
      </c>
      <c r="X32" s="14">
        <v>0.13064322812624851</v>
      </c>
      <c r="Y32" s="14">
        <v>1695.3851741975595</v>
      </c>
      <c r="Z32" s="7">
        <v>-1742.6215574714079</v>
      </c>
      <c r="AA32" s="7">
        <v>-4.062059238363893E-2</v>
      </c>
      <c r="AB32" s="7">
        <v>0.5</v>
      </c>
      <c r="AC32" s="19">
        <v>47.956403269754766</v>
      </c>
      <c r="AD32" s="19">
        <v>52.043596730245234</v>
      </c>
      <c r="AE32" s="19">
        <v>0</v>
      </c>
      <c r="AF32" s="20" t="s">
        <v>29</v>
      </c>
      <c r="AG32" s="17">
        <v>57.619066789999998</v>
      </c>
      <c r="AH32" s="17">
        <v>57.711487750000003</v>
      </c>
    </row>
    <row r="33" spans="1:34">
      <c r="A33" s="8">
        <v>33</v>
      </c>
      <c r="B33" s="8">
        <v>127.537609138379</v>
      </c>
      <c r="C33" s="8">
        <v>37.127063385404597</v>
      </c>
      <c r="D33" s="10">
        <v>44800</v>
      </c>
      <c r="E33" s="29">
        <v>44713</v>
      </c>
      <c r="F33" s="30">
        <v>2268</v>
      </c>
      <c r="G33" s="30">
        <v>2540</v>
      </c>
      <c r="H33" s="30">
        <v>2879</v>
      </c>
      <c r="I33" s="11">
        <v>2366</v>
      </c>
      <c r="J33" s="11">
        <v>2636</v>
      </c>
      <c r="K33" s="11">
        <v>2972</v>
      </c>
      <c r="L33" s="11">
        <v>3502</v>
      </c>
      <c r="M33" s="30">
        <v>3007</v>
      </c>
      <c r="N33" s="30">
        <v>3188</v>
      </c>
      <c r="O33" s="30">
        <v>3306</v>
      </c>
      <c r="P33" s="30">
        <v>3431</v>
      </c>
      <c r="Q33" s="30">
        <v>3654</v>
      </c>
      <c r="R33" s="30">
        <v>3118</v>
      </c>
      <c r="S33" s="12">
        <v>8.7480190174326469E-2</v>
      </c>
      <c r="T33" s="12">
        <v>6.8181818181818177E-2</v>
      </c>
      <c r="U33" s="13">
        <v>0.76647256322345059</v>
      </c>
      <c r="V33" s="7">
        <v>0.37337662337662336</v>
      </c>
      <c r="W33" s="7">
        <v>-1558.7627793082338</v>
      </c>
      <c r="X33" s="14">
        <v>0.1312098882814357</v>
      </c>
      <c r="Y33" s="14">
        <v>1716.3268919410427</v>
      </c>
      <c r="Z33" s="7">
        <v>-1759.8819152868161</v>
      </c>
      <c r="AA33" s="7">
        <v>-3.1474947071277348E-2</v>
      </c>
      <c r="AB33" s="7">
        <v>0.625</v>
      </c>
      <c r="AC33" s="19">
        <v>59.505703422053237</v>
      </c>
      <c r="AD33" s="19">
        <v>40.49429657794677</v>
      </c>
      <c r="AE33" s="19">
        <v>0</v>
      </c>
      <c r="AF33" s="20" t="s">
        <v>46</v>
      </c>
      <c r="AG33" s="17">
        <v>57.63884728</v>
      </c>
      <c r="AH33" s="17">
        <v>57.701677090000004</v>
      </c>
    </row>
    <row r="34" spans="1:34">
      <c r="A34" s="8">
        <v>34</v>
      </c>
      <c r="B34" s="8">
        <v>127.53803751804099</v>
      </c>
      <c r="C34" s="8">
        <v>37.127368067329101</v>
      </c>
      <c r="D34" s="10">
        <v>44800</v>
      </c>
      <c r="E34" s="29">
        <v>44713</v>
      </c>
      <c r="F34" s="30">
        <v>2292</v>
      </c>
      <c r="G34" s="30">
        <v>2614</v>
      </c>
      <c r="H34" s="30">
        <v>2973</v>
      </c>
      <c r="I34" s="11">
        <v>2282</v>
      </c>
      <c r="J34" s="11">
        <v>2622</v>
      </c>
      <c r="K34" s="11">
        <v>2960</v>
      </c>
      <c r="L34" s="11">
        <v>3703</v>
      </c>
      <c r="M34" s="30">
        <v>3165</v>
      </c>
      <c r="N34" s="30">
        <v>3384</v>
      </c>
      <c r="O34" s="30">
        <v>3551</v>
      </c>
      <c r="P34" s="30">
        <v>3587</v>
      </c>
      <c r="Q34" s="30">
        <v>3894</v>
      </c>
      <c r="R34" s="30">
        <v>3346</v>
      </c>
      <c r="S34" s="12">
        <v>9.3597560975609756E-2</v>
      </c>
      <c r="T34" s="12">
        <v>7.7514514357445469E-2</v>
      </c>
      <c r="U34" s="13">
        <v>0.7704528285207406</v>
      </c>
      <c r="V34" s="7">
        <v>0.36237016052880072</v>
      </c>
      <c r="W34" s="7">
        <v>-1672.7317996505533</v>
      </c>
      <c r="X34" s="14">
        <v>0.14038564133831263</v>
      </c>
      <c r="Y34" s="14">
        <v>1780.7081612537061</v>
      </c>
      <c r="Z34" s="7">
        <v>-1870.608274003667</v>
      </c>
      <c r="AA34" s="7">
        <v>-4.1037294479347682E-2</v>
      </c>
      <c r="AB34" s="7">
        <v>0.75862068965517238</v>
      </c>
      <c r="AC34" s="19">
        <v>40.533333333333331</v>
      </c>
      <c r="AD34" s="19">
        <v>44.800000000000004</v>
      </c>
      <c r="AE34" s="19">
        <v>14.666666666666666</v>
      </c>
      <c r="AF34" s="20" t="s">
        <v>47</v>
      </c>
      <c r="AG34" s="17">
        <v>57.610428200000001</v>
      </c>
      <c r="AH34" s="17">
        <v>57.786977740000005</v>
      </c>
    </row>
    <row r="35" spans="1:34">
      <c r="A35" s="25">
        <v>35</v>
      </c>
      <c r="B35" s="25">
        <v>127.523977253556</v>
      </c>
      <c r="C35" s="25">
        <v>37.271079624407299</v>
      </c>
      <c r="D35" s="26">
        <v>44849</v>
      </c>
      <c r="E35" s="29">
        <v>44828</v>
      </c>
      <c r="F35" s="11">
        <v>1800</v>
      </c>
      <c r="G35" s="11">
        <v>2366</v>
      </c>
      <c r="H35" s="11">
        <v>3271</v>
      </c>
      <c r="I35" s="11">
        <v>1780</v>
      </c>
      <c r="J35" s="11">
        <v>2324</v>
      </c>
      <c r="K35" s="11">
        <v>3254</v>
      </c>
      <c r="L35" s="11">
        <v>4026</v>
      </c>
      <c r="M35" s="11">
        <v>3612</v>
      </c>
      <c r="N35" s="11">
        <v>3875</v>
      </c>
      <c r="O35" s="11">
        <v>4020</v>
      </c>
      <c r="P35" s="11">
        <v>4019</v>
      </c>
      <c r="Q35" s="11">
        <v>4956</v>
      </c>
      <c r="R35" s="11">
        <v>3791</v>
      </c>
      <c r="S35" s="12">
        <f t="shared" si="9"/>
        <v>0.10260631001371742</v>
      </c>
      <c r="T35" s="12">
        <f t="shared" si="10"/>
        <v>0.17143670795956145</v>
      </c>
      <c r="U35" s="13">
        <f t="shared" si="4"/>
        <v>0.77627721209225087</v>
      </c>
      <c r="V35" s="7">
        <f t="shared" si="5"/>
        <v>0.18430908732505419</v>
      </c>
      <c r="W35" s="7">
        <f t="shared" si="6"/>
        <v>-1895.090422946038</v>
      </c>
      <c r="X35" s="14">
        <f t="shared" si="7"/>
        <v>0.15389890953981208</v>
      </c>
      <c r="Y35" s="14">
        <f t="shared" si="8"/>
        <v>1898.8229687537134</v>
      </c>
      <c r="Z35" s="7">
        <f t="shared" si="2"/>
        <v>-2142.1791381607713</v>
      </c>
      <c r="AA35" s="7">
        <f t="shared" si="3"/>
        <v>-0.10440111420612813</v>
      </c>
      <c r="AB35" s="7">
        <v>0.46666666666666667</v>
      </c>
      <c r="AC35" s="27">
        <v>16.556291390728479</v>
      </c>
      <c r="AD35" s="27">
        <v>83.443708609271525</v>
      </c>
      <c r="AE35" s="27">
        <v>0</v>
      </c>
      <c r="AF35" s="28">
        <v>1</v>
      </c>
      <c r="AG35" s="17">
        <v>57.71098009</v>
      </c>
      <c r="AH35" s="17">
        <v>57.97660681</v>
      </c>
    </row>
    <row r="36" spans="1:34">
      <c r="A36" s="25">
        <v>36</v>
      </c>
      <c r="B36" s="25">
        <v>127.52318573680699</v>
      </c>
      <c r="C36" s="25">
        <v>37.2703673847708</v>
      </c>
      <c r="D36" s="26">
        <v>44849</v>
      </c>
      <c r="E36" s="29">
        <v>44828</v>
      </c>
      <c r="F36" s="11">
        <v>2198</v>
      </c>
      <c r="G36" s="11">
        <v>2880</v>
      </c>
      <c r="H36" s="11">
        <v>3686</v>
      </c>
      <c r="I36" s="11">
        <v>2222</v>
      </c>
      <c r="J36" s="11">
        <v>2882</v>
      </c>
      <c r="K36" s="11">
        <v>3688</v>
      </c>
      <c r="L36" s="11">
        <v>4441</v>
      </c>
      <c r="M36" s="11">
        <v>4071</v>
      </c>
      <c r="N36" s="11">
        <v>4291</v>
      </c>
      <c r="O36" s="11">
        <v>4384</v>
      </c>
      <c r="P36" s="11">
        <v>4502</v>
      </c>
      <c r="Q36" s="11">
        <v>5477</v>
      </c>
      <c r="R36" s="11">
        <v>4072</v>
      </c>
      <c r="S36" s="12">
        <f t="shared" si="9"/>
        <v>9.9658036150464091E-2</v>
      </c>
      <c r="T36" s="12">
        <f t="shared" si="10"/>
        <v>0.15526697346025342</v>
      </c>
      <c r="U36" s="13">
        <f t="shared" si="4"/>
        <v>0.77437590106515075</v>
      </c>
      <c r="V36" s="7">
        <f t="shared" si="5"/>
        <v>0.20130254588513916</v>
      </c>
      <c r="W36" s="7">
        <f t="shared" si="6"/>
        <v>-2035.6091226538629</v>
      </c>
      <c r="X36" s="14">
        <f t="shared" si="7"/>
        <v>0.14947792636013921</v>
      </c>
      <c r="Y36" s="14">
        <f t="shared" si="8"/>
        <v>2164.0753735076378</v>
      </c>
      <c r="Z36" s="7">
        <f t="shared" si="2"/>
        <v>-2383.2945170894131</v>
      </c>
      <c r="AA36" s="7">
        <f t="shared" si="3"/>
        <v>-9.7705180879847683E-2</v>
      </c>
      <c r="AB36" s="7">
        <v>0.5</v>
      </c>
      <c r="AC36" s="27">
        <v>63.679245283018872</v>
      </c>
      <c r="AD36" s="27">
        <v>32.547169811320757</v>
      </c>
      <c r="AE36" s="27">
        <v>3.7735849056603774</v>
      </c>
      <c r="AF36" s="28">
        <v>0.86</v>
      </c>
      <c r="AG36" s="17">
        <v>57.690953610000001</v>
      </c>
      <c r="AH36" s="17">
        <v>57.82267495</v>
      </c>
    </row>
    <row r="37" spans="1:34">
      <c r="A37" s="25">
        <v>37</v>
      </c>
      <c r="B37" s="25">
        <v>127.52117556421101</v>
      </c>
      <c r="C37" s="25">
        <v>37.2691517508608</v>
      </c>
      <c r="D37" s="26">
        <v>44849</v>
      </c>
      <c r="E37" s="29">
        <v>44828</v>
      </c>
      <c r="F37" s="11">
        <v>2564</v>
      </c>
      <c r="G37" s="11">
        <v>3347</v>
      </c>
      <c r="H37" s="11">
        <v>4222</v>
      </c>
      <c r="I37" s="11">
        <v>2596</v>
      </c>
      <c r="J37" s="11">
        <v>3370</v>
      </c>
      <c r="K37" s="11">
        <v>4204</v>
      </c>
      <c r="L37" s="11">
        <v>4926</v>
      </c>
      <c r="M37" s="11">
        <v>4645</v>
      </c>
      <c r="N37" s="11">
        <v>4784</v>
      </c>
      <c r="O37" s="11">
        <v>4945</v>
      </c>
      <c r="P37" s="11">
        <v>4911</v>
      </c>
      <c r="Q37" s="11">
        <v>6236</v>
      </c>
      <c r="R37" s="11">
        <v>4457</v>
      </c>
      <c r="S37" s="12">
        <f t="shared" si="9"/>
        <v>7.5440709514945803E-2</v>
      </c>
      <c r="T37" s="12">
        <f t="shared" si="10"/>
        <v>0.16634138181007083</v>
      </c>
      <c r="U37" s="13">
        <f t="shared" si="4"/>
        <v>0.75857808399329985</v>
      </c>
      <c r="V37" s="7">
        <f t="shared" si="5"/>
        <v>0.15639186489921919</v>
      </c>
      <c r="W37" s="7">
        <f t="shared" si="6"/>
        <v>-2228.1148771393059</v>
      </c>
      <c r="X37" s="14">
        <f t="shared" si="7"/>
        <v>0.11315486943668911</v>
      </c>
      <c r="Y37" s="14">
        <f t="shared" si="8"/>
        <v>2430.0346133794519</v>
      </c>
      <c r="Z37" s="7">
        <f t="shared" si="2"/>
        <v>-2426.2460204564823</v>
      </c>
      <c r="AA37" s="7">
        <f t="shared" si="3"/>
        <v>-0.11886606261774468</v>
      </c>
      <c r="AB37" s="7">
        <v>0.83333333333333337</v>
      </c>
      <c r="AC37" s="27">
        <v>66.064981949458485</v>
      </c>
      <c r="AD37" s="27">
        <v>30.324909747292416</v>
      </c>
      <c r="AE37" s="27">
        <v>3.6101083032490973</v>
      </c>
      <c r="AF37" s="28">
        <v>0.85</v>
      </c>
      <c r="AG37" s="17">
        <v>57.720631579999996</v>
      </c>
      <c r="AH37" s="17">
        <v>57.97146996</v>
      </c>
    </row>
    <row r="38" spans="1:34">
      <c r="A38" s="25">
        <v>38</v>
      </c>
      <c r="B38" s="25">
        <v>127.520322207893</v>
      </c>
      <c r="C38" s="25">
        <v>37.269490448026801</v>
      </c>
      <c r="D38" s="26">
        <v>44849</v>
      </c>
      <c r="E38" s="29">
        <v>44828</v>
      </c>
      <c r="F38" s="11">
        <v>1955</v>
      </c>
      <c r="G38" s="11">
        <v>2645</v>
      </c>
      <c r="H38" s="11">
        <v>3688</v>
      </c>
      <c r="I38" s="11">
        <v>1965</v>
      </c>
      <c r="J38" s="11">
        <v>2636</v>
      </c>
      <c r="K38" s="11">
        <v>3684</v>
      </c>
      <c r="L38" s="11">
        <v>4456</v>
      </c>
      <c r="M38" s="11">
        <v>4126</v>
      </c>
      <c r="N38" s="11">
        <v>4233</v>
      </c>
      <c r="O38" s="11">
        <v>4371</v>
      </c>
      <c r="P38" s="11">
        <v>4417</v>
      </c>
      <c r="Q38" s="11">
        <v>5532</v>
      </c>
      <c r="R38" s="11">
        <v>4065</v>
      </c>
      <c r="S38" s="12">
        <f t="shared" si="9"/>
        <v>8.9944478716841456E-2</v>
      </c>
      <c r="T38" s="12">
        <f t="shared" si="10"/>
        <v>0.18265777321703439</v>
      </c>
      <c r="U38" s="13">
        <f t="shared" si="4"/>
        <v>0.76807843265960896</v>
      </c>
      <c r="V38" s="7">
        <f t="shared" si="5"/>
        <v>0.1533639079395801</v>
      </c>
      <c r="W38" s="7">
        <f t="shared" si="6"/>
        <v>-2032.1000433792431</v>
      </c>
      <c r="X38" s="14">
        <f t="shared" si="7"/>
        <v>0.13490839553389675</v>
      </c>
      <c r="Y38" s="14">
        <f t="shared" si="8"/>
        <v>2111.0097110150869</v>
      </c>
      <c r="Z38" s="7">
        <f t="shared" si="2"/>
        <v>-2281.2664933807214</v>
      </c>
      <c r="AA38" s="7">
        <f t="shared" si="3"/>
        <v>-0.11207156498140516</v>
      </c>
      <c r="AB38" s="7">
        <v>0.56666666666666665</v>
      </c>
      <c r="AC38" s="27">
        <v>45.217391304347828</v>
      </c>
      <c r="AD38" s="27">
        <v>54.782608695652179</v>
      </c>
      <c r="AE38" s="27">
        <v>0</v>
      </c>
      <c r="AF38" s="28">
        <v>1.08</v>
      </c>
      <c r="AG38" s="17">
        <v>57.730818460000002</v>
      </c>
      <c r="AH38" s="17">
        <v>58.324060449999998</v>
      </c>
    </row>
    <row r="39" spans="1:34">
      <c r="A39" s="25">
        <v>39</v>
      </c>
      <c r="B39" s="25">
        <v>127.51941827237501</v>
      </c>
      <c r="C39" s="25">
        <v>37.2728454480268</v>
      </c>
      <c r="D39" s="26">
        <v>44849</v>
      </c>
      <c r="E39" s="29">
        <v>44828</v>
      </c>
      <c r="F39" s="11">
        <v>2286</v>
      </c>
      <c r="G39" s="11">
        <v>2980</v>
      </c>
      <c r="H39" s="11">
        <v>3665</v>
      </c>
      <c r="I39" s="11">
        <v>2324</v>
      </c>
      <c r="J39" s="11">
        <v>3082</v>
      </c>
      <c r="K39" s="11">
        <v>3662</v>
      </c>
      <c r="L39" s="11">
        <v>5257</v>
      </c>
      <c r="M39" s="11">
        <v>4194</v>
      </c>
      <c r="N39" s="11">
        <v>4672</v>
      </c>
      <c r="O39" s="11">
        <v>4897</v>
      </c>
      <c r="P39" s="11">
        <v>4922</v>
      </c>
      <c r="Q39" s="11">
        <v>5611</v>
      </c>
      <c r="R39" s="11">
        <v>4216</v>
      </c>
      <c r="S39" s="12">
        <f t="shared" si="9"/>
        <v>0.14638406894142308</v>
      </c>
      <c r="T39" s="12">
        <f t="shared" si="10"/>
        <v>0.12545498665372481</v>
      </c>
      <c r="U39" s="13">
        <f t="shared" si="4"/>
        <v>0.80398014213127367</v>
      </c>
      <c r="V39" s="7">
        <f t="shared" si="5"/>
        <v>0.32171375921375922</v>
      </c>
      <c r="W39" s="7">
        <f t="shared" si="6"/>
        <v>-2107.58046782365</v>
      </c>
      <c r="X39" s="14">
        <f t="shared" si="7"/>
        <v>0.21956331877729257</v>
      </c>
      <c r="Y39" s="14">
        <f t="shared" si="8"/>
        <v>2273.9761798811055</v>
      </c>
      <c r="Z39" s="7">
        <f t="shared" si="2"/>
        <v>-2830.1586669105031</v>
      </c>
      <c r="AA39" s="7">
        <f t="shared" si="3"/>
        <v>-6.5413462451343399E-2</v>
      </c>
      <c r="AB39" s="7">
        <v>0.56666666666666665</v>
      </c>
      <c r="AC39" s="27">
        <v>67.672413793103445</v>
      </c>
      <c r="AD39" s="27">
        <v>32.327586206896555</v>
      </c>
      <c r="AE39" s="27">
        <v>0</v>
      </c>
      <c r="AF39" s="28">
        <v>0.88</v>
      </c>
      <c r="AG39" s="17">
        <v>57.682430779999997</v>
      </c>
      <c r="AH39" s="17">
        <v>57.902563819999997</v>
      </c>
    </row>
    <row r="40" spans="1:34">
      <c r="A40" s="25">
        <v>40</v>
      </c>
      <c r="B40" s="25">
        <v>127.518856947587</v>
      </c>
      <c r="C40" s="25">
        <v>37.273386113560399</v>
      </c>
      <c r="D40" s="26">
        <v>44849</v>
      </c>
      <c r="E40" s="29">
        <v>44828</v>
      </c>
      <c r="F40" s="11">
        <v>2848</v>
      </c>
      <c r="G40" s="11">
        <v>3645</v>
      </c>
      <c r="H40" s="11">
        <v>4430</v>
      </c>
      <c r="I40" s="11">
        <v>2918</v>
      </c>
      <c r="J40" s="11">
        <v>3686</v>
      </c>
      <c r="K40" s="11">
        <v>4540</v>
      </c>
      <c r="L40" s="11">
        <v>5381</v>
      </c>
      <c r="M40" s="11">
        <v>4922</v>
      </c>
      <c r="N40" s="11">
        <v>5066</v>
      </c>
      <c r="O40" s="11">
        <v>5192</v>
      </c>
      <c r="P40" s="11">
        <v>5266</v>
      </c>
      <c r="Q40" s="11">
        <v>6532</v>
      </c>
      <c r="R40" s="11">
        <v>4584</v>
      </c>
      <c r="S40" s="12">
        <f t="shared" si="9"/>
        <v>8.6221122112211224E-2</v>
      </c>
      <c r="T40" s="12">
        <f t="shared" si="10"/>
        <v>0.14929754665548334</v>
      </c>
      <c r="U40" s="13">
        <f t="shared" si="4"/>
        <v>0.76565078339423853</v>
      </c>
      <c r="V40" s="7">
        <f t="shared" si="5"/>
        <v>0.19929436445122534</v>
      </c>
      <c r="W40" s="7">
        <f t="shared" si="6"/>
        <v>-2291.6165283225396</v>
      </c>
      <c r="X40" s="14">
        <f t="shared" si="7"/>
        <v>0.12932501418037437</v>
      </c>
      <c r="Y40" s="14">
        <f t="shared" si="8"/>
        <v>2595.7589555957534</v>
      </c>
      <c r="Z40" s="7">
        <f t="shared" si="2"/>
        <v>-2691.5199558069785</v>
      </c>
      <c r="AA40" s="7">
        <f t="shared" si="3"/>
        <v>-0.10730632310561113</v>
      </c>
      <c r="AB40" s="7">
        <v>0.6</v>
      </c>
      <c r="AC40" s="27">
        <v>63.837638376383765</v>
      </c>
      <c r="AD40" s="27">
        <v>36.162361623616235</v>
      </c>
      <c r="AE40" s="27">
        <v>0</v>
      </c>
      <c r="AF40" s="28">
        <v>0.69</v>
      </c>
      <c r="AG40" s="17">
        <v>57.680520739999999</v>
      </c>
      <c r="AH40" s="17">
        <v>58.119642759999998</v>
      </c>
    </row>
    <row r="41" spans="1:34">
      <c r="A41" s="25">
        <v>41</v>
      </c>
      <c r="B41" s="25">
        <v>127.51847889517499</v>
      </c>
      <c r="C41" s="25">
        <v>37.2739530262062</v>
      </c>
      <c r="D41" s="26">
        <v>44849</v>
      </c>
      <c r="E41" s="29">
        <v>44828</v>
      </c>
      <c r="F41" s="11">
        <v>2298</v>
      </c>
      <c r="G41" s="11">
        <v>2987</v>
      </c>
      <c r="H41" s="11">
        <v>3815</v>
      </c>
      <c r="I41" s="11">
        <v>2160</v>
      </c>
      <c r="J41" s="11">
        <v>2820</v>
      </c>
      <c r="K41" s="11">
        <v>3574</v>
      </c>
      <c r="L41" s="11">
        <v>4409</v>
      </c>
      <c r="M41" s="11">
        <v>4252</v>
      </c>
      <c r="N41" s="11">
        <v>4447</v>
      </c>
      <c r="O41" s="11">
        <v>4627</v>
      </c>
      <c r="P41" s="11">
        <v>4588</v>
      </c>
      <c r="Q41" s="11">
        <v>5702</v>
      </c>
      <c r="R41" s="11">
        <v>4152</v>
      </c>
      <c r="S41" s="12">
        <f t="shared" si="9"/>
        <v>9.1990955611091274E-2</v>
      </c>
      <c r="T41" s="12">
        <f t="shared" si="10"/>
        <v>0.16039748826434189</v>
      </c>
      <c r="U41" s="13">
        <f t="shared" si="4"/>
        <v>0.76940948500203143</v>
      </c>
      <c r="V41" s="7">
        <f t="shared" si="5"/>
        <v>0.18864701288559158</v>
      </c>
      <c r="W41" s="7">
        <f t="shared" si="6"/>
        <v>-2075.6034881277578</v>
      </c>
      <c r="X41" s="14">
        <f t="shared" si="7"/>
        <v>0.13797822335931456</v>
      </c>
      <c r="Y41" s="14">
        <f t="shared" si="8"/>
        <v>2224.2636234643292</v>
      </c>
      <c r="Z41" s="7">
        <f t="shared" si="2"/>
        <v>-2382.6551903129844</v>
      </c>
      <c r="AA41" s="7">
        <f t="shared" si="3"/>
        <v>-0.10826044703595725</v>
      </c>
      <c r="AB41" s="7">
        <v>0.6333333333333333</v>
      </c>
      <c r="AC41" s="27">
        <v>55.033557046979865</v>
      </c>
      <c r="AD41" s="27">
        <v>44.966442953020135</v>
      </c>
      <c r="AE41" s="27">
        <v>0</v>
      </c>
      <c r="AF41" s="28">
        <v>0.61</v>
      </c>
      <c r="AG41" s="17">
        <v>57.677438629999997</v>
      </c>
      <c r="AH41" s="17">
        <v>57.742091520000002</v>
      </c>
    </row>
    <row r="42" spans="1:34">
      <c r="A42" s="25">
        <v>42</v>
      </c>
      <c r="B42" s="25">
        <v>127.52203813444601</v>
      </c>
      <c r="C42" s="25">
        <v>37.269773948458798</v>
      </c>
      <c r="D42" s="26">
        <v>44849</v>
      </c>
      <c r="E42" s="29">
        <v>44828</v>
      </c>
      <c r="F42" s="11">
        <v>2039</v>
      </c>
      <c r="G42" s="11">
        <v>2760</v>
      </c>
      <c r="H42" s="11">
        <v>3795</v>
      </c>
      <c r="I42" s="11">
        <v>2046</v>
      </c>
      <c r="J42" s="11">
        <v>2804</v>
      </c>
      <c r="K42" s="11">
        <v>3880</v>
      </c>
      <c r="L42" s="11">
        <v>4650</v>
      </c>
      <c r="M42" s="11">
        <v>4265</v>
      </c>
      <c r="N42" s="11">
        <v>4406</v>
      </c>
      <c r="O42" s="11">
        <v>4561</v>
      </c>
      <c r="P42" s="11">
        <v>4592</v>
      </c>
      <c r="Q42" s="11">
        <v>5783</v>
      </c>
      <c r="R42" s="11">
        <v>4300</v>
      </c>
      <c r="S42" s="12">
        <f t="shared" si="9"/>
        <v>9.502801955407178E-2</v>
      </c>
      <c r="T42" s="12">
        <f t="shared" si="10"/>
        <v>0.18181257326176814</v>
      </c>
      <c r="U42" s="13">
        <f t="shared" si="4"/>
        <v>0.77138059319253804</v>
      </c>
      <c r="V42" s="7">
        <f t="shared" si="5"/>
        <v>0.16507186943374344</v>
      </c>
      <c r="W42" s="7">
        <f t="shared" si="6"/>
        <v>-2149.5849253575529</v>
      </c>
      <c r="X42" s="14">
        <f t="shared" si="7"/>
        <v>0.14253353204172875</v>
      </c>
      <c r="Y42" s="14">
        <f t="shared" si="8"/>
        <v>2188.5075838215512</v>
      </c>
      <c r="Z42" s="7">
        <f t="shared" si="2"/>
        <v>-2403.54639222991</v>
      </c>
      <c r="AA42" s="7">
        <f t="shared" si="3"/>
        <v>-0.11479518072289156</v>
      </c>
      <c r="AB42" s="7">
        <v>0.6</v>
      </c>
      <c r="AC42" s="27">
        <v>66.666666666666671</v>
      </c>
      <c r="AD42" s="27">
        <v>32.302405498281786</v>
      </c>
      <c r="AE42" s="27">
        <v>1.0309278350515465</v>
      </c>
      <c r="AF42" s="28">
        <v>1.04</v>
      </c>
      <c r="AG42" s="17">
        <v>57.907410339999998</v>
      </c>
      <c r="AH42" s="17">
        <v>57.952239329999998</v>
      </c>
    </row>
    <row r="43" spans="1:34">
      <c r="A43" s="25">
        <v>43</v>
      </c>
      <c r="B43" s="25">
        <v>127.522709628523</v>
      </c>
      <c r="C43" s="25">
        <v>37.269345721392398</v>
      </c>
      <c r="D43" s="26">
        <v>44849</v>
      </c>
      <c r="E43" s="29">
        <v>44828</v>
      </c>
      <c r="F43" s="11">
        <v>1845</v>
      </c>
      <c r="G43" s="11">
        <v>2399</v>
      </c>
      <c r="H43" s="11">
        <v>3221</v>
      </c>
      <c r="I43" s="11">
        <v>1830</v>
      </c>
      <c r="J43" s="11">
        <v>2386</v>
      </c>
      <c r="K43" s="11">
        <v>3210</v>
      </c>
      <c r="L43" s="11">
        <v>3999</v>
      </c>
      <c r="M43" s="11">
        <v>3573</v>
      </c>
      <c r="N43" s="11">
        <v>3733</v>
      </c>
      <c r="O43" s="11">
        <v>3856</v>
      </c>
      <c r="P43" s="11">
        <v>3931</v>
      </c>
      <c r="Q43" s="11">
        <v>4863</v>
      </c>
      <c r="R43" s="11">
        <v>3791</v>
      </c>
      <c r="S43" s="12">
        <f t="shared" si="9"/>
        <v>9.9272930648769575E-2</v>
      </c>
      <c r="T43" s="12">
        <f t="shared" si="10"/>
        <v>0.16652236652236652</v>
      </c>
      <c r="U43" s="13">
        <f t="shared" si="4"/>
        <v>0.77412720572834126</v>
      </c>
      <c r="V43" s="7">
        <f t="shared" si="5"/>
        <v>0.18841887373281674</v>
      </c>
      <c r="W43" s="7">
        <f t="shared" si="6"/>
        <v>-1895.0938157081014</v>
      </c>
      <c r="X43" s="14">
        <f t="shared" si="7"/>
        <v>0.14889898636840265</v>
      </c>
      <c r="Y43" s="14">
        <f t="shared" si="8"/>
        <v>1873.2859721178008</v>
      </c>
      <c r="Z43" s="7">
        <f t="shared" si="2"/>
        <v>-2079.0858439744361</v>
      </c>
      <c r="AA43" s="7">
        <f t="shared" si="3"/>
        <v>-0.10598135092108256</v>
      </c>
      <c r="AB43" s="7">
        <v>0.7</v>
      </c>
      <c r="AC43" s="27">
        <v>36.5</v>
      </c>
      <c r="AD43" s="27">
        <v>61</v>
      </c>
      <c r="AE43" s="27">
        <v>2.5</v>
      </c>
      <c r="AF43" s="28">
        <v>1.04</v>
      </c>
      <c r="AG43" s="17">
        <v>57.947521179999995</v>
      </c>
      <c r="AH43" s="17">
        <v>58.006849109999997</v>
      </c>
    </row>
    <row r="44" spans="1:34">
      <c r="A44" s="25">
        <v>44</v>
      </c>
      <c r="B44" s="25">
        <v>127.523696</v>
      </c>
      <c r="C44" s="25">
        <v>37.269146464346001</v>
      </c>
      <c r="D44" s="26">
        <v>44849</v>
      </c>
      <c r="E44" s="29">
        <v>44828</v>
      </c>
      <c r="F44" s="11">
        <v>1724</v>
      </c>
      <c r="G44" s="11">
        <v>2244</v>
      </c>
      <c r="H44" s="11">
        <v>3124</v>
      </c>
      <c r="I44" s="11">
        <v>1766</v>
      </c>
      <c r="J44" s="11">
        <v>2324</v>
      </c>
      <c r="K44" s="11">
        <v>3260</v>
      </c>
      <c r="L44" s="11">
        <v>4011</v>
      </c>
      <c r="M44" s="11">
        <v>3467</v>
      </c>
      <c r="N44" s="11">
        <v>3652</v>
      </c>
      <c r="O44" s="11">
        <v>3805</v>
      </c>
      <c r="P44" s="11">
        <v>3902</v>
      </c>
      <c r="Q44" s="11">
        <v>4574</v>
      </c>
      <c r="R44" s="11">
        <v>3662</v>
      </c>
      <c r="S44" s="12">
        <f t="shared" si="9"/>
        <v>0.11073156846000569</v>
      </c>
      <c r="T44" s="12">
        <f t="shared" si="10"/>
        <v>0.15550885619933955</v>
      </c>
      <c r="U44" s="13">
        <f t="shared" si="4"/>
        <v>0.78149316597140228</v>
      </c>
      <c r="V44" s="7">
        <f t="shared" si="5"/>
        <v>0.20016465987444687</v>
      </c>
      <c r="W44" s="7">
        <f t="shared" si="6"/>
        <v>-1830.6233277048968</v>
      </c>
      <c r="X44" s="14">
        <f t="shared" si="7"/>
        <v>0.16608553333807727</v>
      </c>
      <c r="Y44" s="14">
        <f t="shared" si="8"/>
        <v>1826.3660336550527</v>
      </c>
      <c r="Z44" s="7">
        <f t="shared" si="2"/>
        <v>-2116.4740538173401</v>
      </c>
      <c r="AA44" s="7">
        <f t="shared" si="3"/>
        <v>-7.928268050967438E-2</v>
      </c>
      <c r="AB44" s="7">
        <v>0.6333333333333333</v>
      </c>
      <c r="AC44" s="27">
        <v>32.692307692307686</v>
      </c>
      <c r="AD44" s="27">
        <v>67.307692307692307</v>
      </c>
      <c r="AE44" s="27">
        <v>0</v>
      </c>
      <c r="AF44" s="28">
        <v>0.96</v>
      </c>
      <c r="AG44" s="17">
        <v>57.623566820000001</v>
      </c>
      <c r="AH44" s="17">
        <v>58.030218160000004</v>
      </c>
    </row>
    <row r="45" spans="1:34">
      <c r="A45" s="25">
        <v>45</v>
      </c>
      <c r="B45" s="25">
        <v>127.523496814262</v>
      </c>
      <c r="C45" s="25">
        <v>37.268802278607602</v>
      </c>
      <c r="D45" s="26">
        <v>44849</v>
      </c>
      <c r="E45" s="29">
        <v>44828</v>
      </c>
      <c r="F45" s="11">
        <v>1692</v>
      </c>
      <c r="G45" s="11">
        <v>2253</v>
      </c>
      <c r="H45" s="11">
        <v>3207</v>
      </c>
      <c r="I45" s="11">
        <v>1673</v>
      </c>
      <c r="J45" s="11">
        <v>2224</v>
      </c>
      <c r="K45" s="11">
        <v>3166</v>
      </c>
      <c r="L45" s="11">
        <v>3958</v>
      </c>
      <c r="M45" s="11">
        <v>3566</v>
      </c>
      <c r="N45" s="11">
        <v>3731</v>
      </c>
      <c r="O45" s="11">
        <v>3936</v>
      </c>
      <c r="P45" s="11">
        <v>3949</v>
      </c>
      <c r="Q45" s="11">
        <v>4819</v>
      </c>
      <c r="R45" s="11">
        <v>3610</v>
      </c>
      <c r="S45" s="12">
        <f t="shared" si="9"/>
        <v>0.10368921185019564</v>
      </c>
      <c r="T45" s="12">
        <f t="shared" si="10"/>
        <v>0.17450793883076021</v>
      </c>
      <c r="U45" s="13">
        <f t="shared" si="4"/>
        <v>0.77697439587813677</v>
      </c>
      <c r="V45" s="7">
        <f t="shared" si="5"/>
        <v>0.17663302228147021</v>
      </c>
      <c r="W45" s="7">
        <f t="shared" si="6"/>
        <v>-1804.5983555500186</v>
      </c>
      <c r="X45" s="14">
        <f t="shared" si="7"/>
        <v>0.15552295116327813</v>
      </c>
      <c r="Y45" s="14">
        <f t="shared" si="8"/>
        <v>1854.5876750492127</v>
      </c>
      <c r="Z45" s="7">
        <f t="shared" si="2"/>
        <v>-2110.0116459754172</v>
      </c>
      <c r="AA45" s="7">
        <f t="shared" si="3"/>
        <v>-9.9224452554744519E-2</v>
      </c>
      <c r="AB45" s="7">
        <v>0.66666666666666663</v>
      </c>
      <c r="AC45" s="27">
        <v>38.028169014084511</v>
      </c>
      <c r="AD45" s="27">
        <v>61.971830985915503</v>
      </c>
      <c r="AE45" s="27">
        <v>0</v>
      </c>
      <c r="AF45" s="28">
        <v>1.01</v>
      </c>
      <c r="AG45" s="17">
        <v>57.672649059999998</v>
      </c>
      <c r="AH45" s="17">
        <v>57.773448010000003</v>
      </c>
    </row>
    <row r="46" spans="1:34">
      <c r="A46" s="25">
        <v>46</v>
      </c>
      <c r="B46" s="25">
        <v>127.519622341854</v>
      </c>
      <c r="C46" s="25">
        <v>37.268656670926902</v>
      </c>
      <c r="D46" s="26">
        <v>44849</v>
      </c>
      <c r="E46" s="29">
        <v>44828</v>
      </c>
      <c r="F46" s="11">
        <v>2144</v>
      </c>
      <c r="G46" s="11">
        <v>2890</v>
      </c>
      <c r="H46" s="11">
        <v>3820</v>
      </c>
      <c r="I46" s="11">
        <v>2038</v>
      </c>
      <c r="J46" s="11">
        <v>2754</v>
      </c>
      <c r="K46" s="11">
        <v>3648</v>
      </c>
      <c r="L46" s="11">
        <v>4429</v>
      </c>
      <c r="M46" s="11">
        <v>4214</v>
      </c>
      <c r="N46" s="11">
        <v>4427</v>
      </c>
      <c r="O46" s="11">
        <v>4577</v>
      </c>
      <c r="P46" s="11">
        <v>4599</v>
      </c>
      <c r="Q46" s="11">
        <v>5658</v>
      </c>
      <c r="R46" s="11">
        <v>4278</v>
      </c>
      <c r="S46" s="12">
        <f t="shared" si="9"/>
        <v>9.2528803895949641E-2</v>
      </c>
      <c r="T46" s="12">
        <f t="shared" si="10"/>
        <v>0.16860859379816287</v>
      </c>
      <c r="U46" s="13">
        <f t="shared" si="4"/>
        <v>0.76975892583064576</v>
      </c>
      <c r="V46" s="7">
        <f t="shared" si="5"/>
        <v>0.17023601398601398</v>
      </c>
      <c r="W46" s="7">
        <f t="shared" si="6"/>
        <v>-2138.6121953792594</v>
      </c>
      <c r="X46" s="14">
        <f t="shared" si="7"/>
        <v>0.13878496347764119</v>
      </c>
      <c r="Y46" s="14">
        <f t="shared" si="8"/>
        <v>2213.4764260973934</v>
      </c>
      <c r="Z46" s="7">
        <f t="shared" si="2"/>
        <v>-2391.7558334545561</v>
      </c>
      <c r="AA46" s="7">
        <f t="shared" si="3"/>
        <v>-0.10324656332260895</v>
      </c>
      <c r="AB46" s="7">
        <v>0.66666666666666663</v>
      </c>
      <c r="AC46" s="27">
        <v>61.154855643044627</v>
      </c>
      <c r="AD46" s="27">
        <v>23.884514435695539</v>
      </c>
      <c r="AE46" s="27">
        <v>14.960629921259841</v>
      </c>
      <c r="AF46" s="28">
        <v>0.91</v>
      </c>
      <c r="AG46" s="17">
        <v>57.77377989</v>
      </c>
      <c r="AH46" s="17">
        <v>57.852106929999998</v>
      </c>
    </row>
    <row r="47" spans="1:34">
      <c r="A47" s="25">
        <v>47</v>
      </c>
      <c r="B47" s="25">
        <v>127.519654367415</v>
      </c>
      <c r="C47" s="25">
        <v>37.269117696488202</v>
      </c>
      <c r="D47" s="26">
        <v>44849</v>
      </c>
      <c r="E47" s="29">
        <v>44828</v>
      </c>
      <c r="F47" s="11">
        <v>2006</v>
      </c>
      <c r="G47" s="11">
        <v>2655</v>
      </c>
      <c r="H47" s="11">
        <v>3614</v>
      </c>
      <c r="I47" s="11">
        <v>1961</v>
      </c>
      <c r="J47" s="11">
        <v>2608</v>
      </c>
      <c r="K47" s="11">
        <v>3570</v>
      </c>
      <c r="L47" s="11">
        <v>4397</v>
      </c>
      <c r="M47" s="11">
        <v>4049</v>
      </c>
      <c r="N47" s="11">
        <v>4214</v>
      </c>
      <c r="O47" s="11">
        <v>4350</v>
      </c>
      <c r="P47" s="11">
        <v>4447</v>
      </c>
      <c r="Q47" s="11">
        <v>5464</v>
      </c>
      <c r="R47" s="11">
        <v>4075</v>
      </c>
      <c r="S47" s="12">
        <f t="shared" si="9"/>
        <v>0.10333705495596079</v>
      </c>
      <c r="T47" s="12">
        <f t="shared" si="10"/>
        <v>0.16901680509947847</v>
      </c>
      <c r="U47" s="13">
        <f t="shared" si="4"/>
        <v>0.77674774216341358</v>
      </c>
      <c r="V47" s="7">
        <f t="shared" si="5"/>
        <v>0.18783259673491479</v>
      </c>
      <c r="W47" s="7">
        <f t="shared" si="6"/>
        <v>-2037.0924661306312</v>
      </c>
      <c r="X47" s="14">
        <f t="shared" si="7"/>
        <v>0.15499596849221609</v>
      </c>
      <c r="Y47" s="14">
        <f t="shared" si="8"/>
        <v>2105.1743131838011</v>
      </c>
      <c r="Z47" s="7">
        <f t="shared" si="2"/>
        <v>-2374.2513710949447</v>
      </c>
      <c r="AA47" s="7">
        <f t="shared" si="3"/>
        <v>-0.10261325799616587</v>
      </c>
      <c r="AB47" s="7">
        <v>0.56666666666666665</v>
      </c>
      <c r="AC47" s="27">
        <v>24.958949096880133</v>
      </c>
      <c r="AD47" s="27">
        <v>75.041050903119881</v>
      </c>
      <c r="AE47" s="27">
        <v>0</v>
      </c>
      <c r="AF47" s="28">
        <v>0.92</v>
      </c>
      <c r="AG47" s="17">
        <v>57.666195439999996</v>
      </c>
      <c r="AH47" s="17">
        <v>57.879353940000001</v>
      </c>
    </row>
    <row r="48" spans="1:34">
      <c r="A48" s="25">
        <v>48</v>
      </c>
      <c r="B48" s="25">
        <v>127.52024431629199</v>
      </c>
      <c r="C48" s="25">
        <v>37.268045012780703</v>
      </c>
      <c r="D48" s="26">
        <v>44849</v>
      </c>
      <c r="E48" s="29">
        <v>44828</v>
      </c>
      <c r="F48" s="11">
        <v>2085</v>
      </c>
      <c r="G48" s="11">
        <v>2734</v>
      </c>
      <c r="H48" s="11">
        <v>3546</v>
      </c>
      <c r="I48" s="11">
        <v>2007</v>
      </c>
      <c r="J48" s="11">
        <v>2638</v>
      </c>
      <c r="K48" s="11">
        <v>3514</v>
      </c>
      <c r="L48" s="11">
        <v>4365</v>
      </c>
      <c r="M48" s="11">
        <v>3870</v>
      </c>
      <c r="N48" s="11">
        <v>3951</v>
      </c>
      <c r="O48" s="11">
        <v>4104</v>
      </c>
      <c r="P48" s="11">
        <v>4265</v>
      </c>
      <c r="Q48" s="11">
        <v>4953</v>
      </c>
      <c r="R48" s="11">
        <v>3925</v>
      </c>
      <c r="S48" s="12">
        <f t="shared" si="9"/>
        <v>9.204967353731916E-2</v>
      </c>
      <c r="T48" s="12">
        <f t="shared" si="10"/>
        <v>0.14472355040743484</v>
      </c>
      <c r="U48" s="13">
        <f t="shared" si="4"/>
        <v>0.76944764184271774</v>
      </c>
      <c r="V48" s="7">
        <f t="shared" si="5"/>
        <v>0.18148316421828461</v>
      </c>
      <c r="W48" s="7">
        <f t="shared" si="6"/>
        <v>-1962.1689411764705</v>
      </c>
      <c r="X48" s="14">
        <f t="shared" si="7"/>
        <v>0.13806567240606799</v>
      </c>
      <c r="Y48" s="14">
        <f t="shared" si="8"/>
        <v>2061.2589734323915</v>
      </c>
      <c r="Z48" s="7">
        <f t="shared" si="2"/>
        <v>-2215.2430794448828</v>
      </c>
      <c r="AA48" s="7">
        <f t="shared" si="3"/>
        <v>-7.4636580603167718E-2</v>
      </c>
      <c r="AB48" s="7">
        <v>0.56666666666666665</v>
      </c>
      <c r="AC48" s="27">
        <v>59.118236472945895</v>
      </c>
      <c r="AD48" s="27">
        <v>34.268537074148291</v>
      </c>
      <c r="AE48" s="27">
        <v>6.6132264529058116</v>
      </c>
      <c r="AF48" s="28">
        <v>1.03</v>
      </c>
      <c r="AG48" s="17">
        <v>57.968806549999996</v>
      </c>
      <c r="AH48" s="17">
        <v>57.931503820000003</v>
      </c>
    </row>
    <row r="49" spans="1:34">
      <c r="A49" s="25">
        <v>49</v>
      </c>
      <c r="B49" s="25">
        <v>127.51892341853799</v>
      </c>
      <c r="C49" s="25">
        <v>37.270635875417497</v>
      </c>
      <c r="D49" s="26">
        <v>44849</v>
      </c>
      <c r="E49" s="29">
        <v>44828</v>
      </c>
      <c r="F49" s="11">
        <v>2149</v>
      </c>
      <c r="G49" s="11">
        <v>2823</v>
      </c>
      <c r="H49" s="11">
        <v>3613</v>
      </c>
      <c r="I49" s="11">
        <v>2166</v>
      </c>
      <c r="J49" s="11">
        <v>2808</v>
      </c>
      <c r="K49" s="11">
        <v>3598</v>
      </c>
      <c r="L49" s="11">
        <v>4348</v>
      </c>
      <c r="M49" s="11">
        <v>4002</v>
      </c>
      <c r="N49" s="11">
        <v>4162</v>
      </c>
      <c r="O49" s="11">
        <v>4280</v>
      </c>
      <c r="P49" s="11">
        <v>4381</v>
      </c>
      <c r="Q49" s="11">
        <v>5547</v>
      </c>
      <c r="R49" s="11">
        <v>4388</v>
      </c>
      <c r="S49" s="12">
        <f t="shared" si="9"/>
        <v>9.6072054040530402E-2</v>
      </c>
      <c r="T49" s="12">
        <f t="shared" si="10"/>
        <v>0.16762268961121735</v>
      </c>
      <c r="U49" s="13">
        <f t="shared" si="4"/>
        <v>0.77205702771267515</v>
      </c>
      <c r="V49" s="7">
        <f t="shared" si="5"/>
        <v>0.19311038471209457</v>
      </c>
      <c r="W49" s="7">
        <f t="shared" si="6"/>
        <v>-2193.5777753520356</v>
      </c>
      <c r="X49" s="14">
        <f t="shared" si="7"/>
        <v>0.14409906810932516</v>
      </c>
      <c r="Y49" s="14">
        <f t="shared" si="8"/>
        <v>2113.8763497949026</v>
      </c>
      <c r="Z49" s="7">
        <f t="shared" si="2"/>
        <v>-2299.1152296940754</v>
      </c>
      <c r="AA49" s="7">
        <f t="shared" si="3"/>
        <v>-0.11744560838033843</v>
      </c>
      <c r="AB49" s="7">
        <v>0.6333333333333333</v>
      </c>
      <c r="AC49" s="27">
        <v>73.511904761904759</v>
      </c>
      <c r="AD49" s="27">
        <v>23.511904761904763</v>
      </c>
      <c r="AE49" s="27">
        <v>2.9761904761904758</v>
      </c>
      <c r="AF49" s="28">
        <v>0.99</v>
      </c>
      <c r="AG49" s="17">
        <v>57.698145199999999</v>
      </c>
      <c r="AH49" s="17">
        <v>57.80432699</v>
      </c>
    </row>
    <row r="50" spans="1:34">
      <c r="A50" s="25">
        <v>50</v>
      </c>
      <c r="B50" s="25">
        <v>127.519400025561</v>
      </c>
      <c r="C50" s="25">
        <v>37.270983354634403</v>
      </c>
      <c r="D50" s="26">
        <v>44849</v>
      </c>
      <c r="E50" s="29">
        <v>44828</v>
      </c>
      <c r="F50" s="11">
        <v>2354</v>
      </c>
      <c r="G50" s="11">
        <v>3012</v>
      </c>
      <c r="H50" s="11">
        <v>3811</v>
      </c>
      <c r="I50" s="11">
        <v>2426</v>
      </c>
      <c r="J50" s="11">
        <v>3126</v>
      </c>
      <c r="K50" s="11">
        <v>3880</v>
      </c>
      <c r="L50" s="11">
        <v>4733</v>
      </c>
      <c r="M50" s="11">
        <v>4194</v>
      </c>
      <c r="N50" s="11">
        <v>4405</v>
      </c>
      <c r="O50" s="11">
        <v>4501</v>
      </c>
      <c r="P50" s="11">
        <v>4664</v>
      </c>
      <c r="Q50" s="11">
        <v>5899</v>
      </c>
      <c r="R50" s="11">
        <v>4632</v>
      </c>
      <c r="S50" s="12">
        <f t="shared" si="9"/>
        <v>0.10064896755162242</v>
      </c>
      <c r="T50" s="12">
        <f t="shared" si="10"/>
        <v>0.16092778574844571</v>
      </c>
      <c r="U50" s="13">
        <f t="shared" si="4"/>
        <v>0.77501546278227407</v>
      </c>
      <c r="V50" s="7">
        <f t="shared" si="5"/>
        <v>0.2159275010125557</v>
      </c>
      <c r="W50" s="7">
        <f t="shared" si="6"/>
        <v>-2315.5699721964784</v>
      </c>
      <c r="X50" s="14">
        <f t="shared" si="7"/>
        <v>0.15096454486460975</v>
      </c>
      <c r="Y50" s="14">
        <f t="shared" si="8"/>
        <v>2244.7162899177752</v>
      </c>
      <c r="Z50" s="7">
        <f t="shared" si="2"/>
        <v>-2474.8232241867331</v>
      </c>
      <c r="AA50" s="7">
        <f t="shared" si="3"/>
        <v>-0.11691754236485846</v>
      </c>
      <c r="AB50" s="7">
        <v>0.56666666666666665</v>
      </c>
      <c r="AC50" s="27">
        <v>66.935483870967744</v>
      </c>
      <c r="AD50" s="27">
        <v>28.225806451612893</v>
      </c>
      <c r="AE50" s="27">
        <v>4.8387096774193541</v>
      </c>
      <c r="AF50" s="28">
        <v>0.92</v>
      </c>
      <c r="AG50" s="17">
        <v>57.625853079999999</v>
      </c>
      <c r="AH50" s="17">
        <v>58.038712050000001</v>
      </c>
    </row>
    <row r="51" spans="1:34">
      <c r="A51" s="25">
        <v>51</v>
      </c>
      <c r="B51" s="25">
        <v>127.520054316292</v>
      </c>
      <c r="C51" s="25">
        <v>37.2712579872193</v>
      </c>
      <c r="D51" s="26">
        <v>44849</v>
      </c>
      <c r="E51" s="29">
        <v>44828</v>
      </c>
      <c r="F51" s="11">
        <v>2653</v>
      </c>
      <c r="G51" s="11">
        <v>3464</v>
      </c>
      <c r="H51" s="11">
        <v>4276</v>
      </c>
      <c r="I51" s="11">
        <v>2638</v>
      </c>
      <c r="J51" s="11">
        <v>3414</v>
      </c>
      <c r="K51" s="11">
        <v>4196</v>
      </c>
      <c r="L51" s="11">
        <v>5151</v>
      </c>
      <c r="M51" s="11">
        <v>4698</v>
      </c>
      <c r="N51" s="11">
        <v>4912</v>
      </c>
      <c r="O51" s="11">
        <v>5099</v>
      </c>
      <c r="P51" s="11">
        <v>5133</v>
      </c>
      <c r="Q51" s="11">
        <v>6335</v>
      </c>
      <c r="R51" s="11">
        <v>4999</v>
      </c>
      <c r="S51" s="12">
        <f t="shared" si="9"/>
        <v>9.1083005632904668E-2</v>
      </c>
      <c r="T51" s="12">
        <f t="shared" si="10"/>
        <v>0.15355764526825025</v>
      </c>
      <c r="U51" s="13">
        <f t="shared" si="4"/>
        <v>0.76881922818885362</v>
      </c>
      <c r="V51" s="7">
        <f t="shared" si="5"/>
        <v>0.19669497360569199</v>
      </c>
      <c r="W51" s="7">
        <f t="shared" si="6"/>
        <v>-2499.1119487372785</v>
      </c>
      <c r="X51" s="14">
        <f t="shared" si="7"/>
        <v>0.13661724852542642</v>
      </c>
      <c r="Y51" s="14">
        <f t="shared" si="8"/>
        <v>2508.4559438471751</v>
      </c>
      <c r="Z51" s="7">
        <f t="shared" si="2"/>
        <v>-2659.2718424012282</v>
      </c>
      <c r="AA51" s="7">
        <f t="shared" si="3"/>
        <v>-0.1048133937914196</v>
      </c>
      <c r="AB51" s="7">
        <v>0.66666666666666663</v>
      </c>
      <c r="AC51" s="27">
        <v>59.925093632958792</v>
      </c>
      <c r="AD51" s="27">
        <v>34.082397003745314</v>
      </c>
      <c r="AE51" s="27">
        <v>5.9925093632958797</v>
      </c>
      <c r="AF51" s="28">
        <v>0.99</v>
      </c>
      <c r="AG51" s="17">
        <v>57.684688099999995</v>
      </c>
      <c r="AH51" s="17">
        <v>57.791998550000002</v>
      </c>
    </row>
    <row r="52" spans="1:34">
      <c r="A52" s="25">
        <v>52</v>
      </c>
      <c r="B52" s="25">
        <v>127.52054502556101</v>
      </c>
      <c r="C52" s="25">
        <v>37.271746670926902</v>
      </c>
      <c r="D52" s="26">
        <v>44849</v>
      </c>
      <c r="E52" s="29">
        <v>44828</v>
      </c>
      <c r="F52" s="11">
        <v>2382</v>
      </c>
      <c r="G52" s="11">
        <v>3189</v>
      </c>
      <c r="H52" s="11">
        <v>4043</v>
      </c>
      <c r="I52" s="11">
        <v>2368</v>
      </c>
      <c r="J52" s="11">
        <v>3206</v>
      </c>
      <c r="K52" s="11">
        <v>4046</v>
      </c>
      <c r="L52" s="11">
        <v>5258</v>
      </c>
      <c r="M52" s="11">
        <v>4564</v>
      </c>
      <c r="N52" s="11">
        <v>5022</v>
      </c>
      <c r="O52" s="11">
        <v>5082</v>
      </c>
      <c r="P52" s="11">
        <v>5126</v>
      </c>
      <c r="Q52" s="11">
        <v>5951</v>
      </c>
      <c r="R52" s="11">
        <v>4721</v>
      </c>
      <c r="S52" s="12">
        <f t="shared" si="9"/>
        <v>0.11811538881012106</v>
      </c>
      <c r="T52" s="12">
        <f t="shared" si="10"/>
        <v>0.14204090961033025</v>
      </c>
      <c r="U52" s="13">
        <f t="shared" si="4"/>
        <v>0.78620314729090279</v>
      </c>
      <c r="V52" s="7">
        <f t="shared" si="5"/>
        <v>0.23502604166666666</v>
      </c>
      <c r="W52" s="7">
        <f t="shared" si="6"/>
        <v>-2360.1182091045521</v>
      </c>
      <c r="X52" s="14">
        <f t="shared" si="7"/>
        <v>0.17716342221495174</v>
      </c>
      <c r="Y52" s="14">
        <f t="shared" si="8"/>
        <v>2421.9240744131971</v>
      </c>
      <c r="Z52" s="7">
        <f t="shared" si="2"/>
        <v>-2820.5542409445084</v>
      </c>
      <c r="AA52" s="7">
        <f t="shared" si="3"/>
        <v>-7.4478649453823237E-2</v>
      </c>
      <c r="AB52" s="7">
        <v>0.6333333333333333</v>
      </c>
      <c r="AC52" s="27">
        <v>58.82352941176471</v>
      </c>
      <c r="AD52" s="27">
        <v>41.176470588235297</v>
      </c>
      <c r="AE52" s="27">
        <v>0</v>
      </c>
      <c r="AF52" s="28">
        <v>1.02</v>
      </c>
      <c r="AG52" s="17">
        <v>57.623451060000001</v>
      </c>
      <c r="AH52" s="17">
        <v>57.746287819999999</v>
      </c>
    </row>
    <row r="53" spans="1:34">
      <c r="A53" s="25">
        <v>53</v>
      </c>
      <c r="B53" s="25">
        <v>127.52105034185399</v>
      </c>
      <c r="C53" s="25">
        <v>37.2720559105354</v>
      </c>
      <c r="D53" s="26">
        <v>44849</v>
      </c>
      <c r="E53" s="29">
        <v>44828</v>
      </c>
      <c r="F53" s="11">
        <v>2231</v>
      </c>
      <c r="G53" s="11">
        <v>2966</v>
      </c>
      <c r="H53" s="11">
        <v>3740</v>
      </c>
      <c r="I53" s="11">
        <v>2094</v>
      </c>
      <c r="J53" s="11">
        <v>2736</v>
      </c>
      <c r="K53" s="11">
        <v>3522</v>
      </c>
      <c r="L53" s="11">
        <v>4465</v>
      </c>
      <c r="M53" s="11">
        <v>4176</v>
      </c>
      <c r="N53" s="11">
        <v>4505</v>
      </c>
      <c r="O53" s="11">
        <v>4639</v>
      </c>
      <c r="P53" s="11">
        <v>4683</v>
      </c>
      <c r="Q53" s="11">
        <v>5583</v>
      </c>
      <c r="R53" s="11">
        <v>4324</v>
      </c>
      <c r="S53" s="12">
        <f t="shared" si="9"/>
        <v>0.11195536032292533</v>
      </c>
      <c r="T53" s="12">
        <f t="shared" si="10"/>
        <v>0.14836484572273204</v>
      </c>
      <c r="U53" s="13">
        <f t="shared" si="4"/>
        <v>0.78227575721284204</v>
      </c>
      <c r="V53" s="7">
        <f t="shared" si="5"/>
        <v>0.22686811336188231</v>
      </c>
      <c r="W53" s="7">
        <f t="shared" si="6"/>
        <v>-2161.6046761046759</v>
      </c>
      <c r="X53" s="14">
        <f t="shared" si="7"/>
        <v>0.16792307235709622</v>
      </c>
      <c r="Y53" s="14">
        <f t="shared" si="8"/>
        <v>2228.9819549640943</v>
      </c>
      <c r="Z53" s="7">
        <f t="shared" si="2"/>
        <v>-2546.4223565483667</v>
      </c>
      <c r="AA53" s="7">
        <f t="shared" si="3"/>
        <v>-8.766803039158387E-2</v>
      </c>
      <c r="AB53" s="7">
        <v>0.5</v>
      </c>
      <c r="AC53" s="27">
        <v>59.74842767295597</v>
      </c>
      <c r="AD53" s="27">
        <v>37.421383647798748</v>
      </c>
      <c r="AE53" s="27">
        <v>2.8301886792452833</v>
      </c>
      <c r="AF53" s="28">
        <v>1.06</v>
      </c>
      <c r="AG53" s="17">
        <v>57.610977919999996</v>
      </c>
      <c r="AH53" s="17">
        <v>57.828868110000002</v>
      </c>
    </row>
    <row r="54" spans="1:34">
      <c r="A54" s="25">
        <v>54</v>
      </c>
      <c r="B54" s="25">
        <v>127.519006632585</v>
      </c>
      <c r="C54" s="25">
        <v>37.274267012780697</v>
      </c>
      <c r="D54" s="26">
        <v>44849</v>
      </c>
      <c r="E54" s="29">
        <v>44828</v>
      </c>
      <c r="F54" s="11">
        <v>2784</v>
      </c>
      <c r="G54" s="11">
        <v>3608</v>
      </c>
      <c r="H54" s="11">
        <v>4407</v>
      </c>
      <c r="I54" s="11">
        <v>2782</v>
      </c>
      <c r="J54" s="11">
        <v>3652</v>
      </c>
      <c r="K54" s="11">
        <v>4400</v>
      </c>
      <c r="L54" s="11">
        <v>5225</v>
      </c>
      <c r="M54" s="11">
        <v>4811</v>
      </c>
      <c r="N54" s="11">
        <v>4938</v>
      </c>
      <c r="O54" s="11">
        <v>5086</v>
      </c>
      <c r="P54" s="11">
        <v>5126</v>
      </c>
      <c r="Q54" s="11">
        <v>6132</v>
      </c>
      <c r="R54" s="11">
        <v>4376</v>
      </c>
      <c r="S54" s="12">
        <f t="shared" si="9"/>
        <v>7.5422217560054544E-2</v>
      </c>
      <c r="T54" s="12">
        <f t="shared" si="10"/>
        <v>0.14250094856089762</v>
      </c>
      <c r="U54" s="13">
        <f t="shared" si="4"/>
        <v>0.75856589533148311</v>
      </c>
      <c r="V54" s="7">
        <f t="shared" si="5"/>
        <v>0.16816353260361117</v>
      </c>
      <c r="W54" s="7">
        <f t="shared" si="6"/>
        <v>-2187.6726755218215</v>
      </c>
      <c r="X54" s="14">
        <f t="shared" si="7"/>
        <v>0.1131273928777469</v>
      </c>
      <c r="Y54" s="14">
        <f t="shared" si="8"/>
        <v>2554.1945675474467</v>
      </c>
      <c r="Z54" s="7">
        <f t="shared" si="2"/>
        <v>-2532.312672533707</v>
      </c>
      <c r="AA54" s="7">
        <f t="shared" si="3"/>
        <v>-8.9358678273227923E-2</v>
      </c>
      <c r="AB54" s="7">
        <v>0.66666666666666663</v>
      </c>
      <c r="AC54" s="27">
        <v>49.662162162162168</v>
      </c>
      <c r="AD54" s="27">
        <v>50.337837837837839</v>
      </c>
      <c r="AE54" s="27">
        <v>0</v>
      </c>
      <c r="AF54" s="28">
        <v>0.75</v>
      </c>
      <c r="AG54" s="17">
        <v>57.864752779999996</v>
      </c>
      <c r="AH54" s="17">
        <v>57.899915810000003</v>
      </c>
    </row>
    <row r="55" spans="1:34">
      <c r="A55" s="25">
        <v>55</v>
      </c>
      <c r="B55" s="25">
        <v>127.51940528204101</v>
      </c>
      <c r="C55" s="25">
        <v>37.273521224278603</v>
      </c>
      <c r="D55" s="26">
        <v>44849</v>
      </c>
      <c r="E55" s="29">
        <v>44828</v>
      </c>
      <c r="F55" s="11">
        <v>3091</v>
      </c>
      <c r="G55" s="11">
        <v>3953</v>
      </c>
      <c r="H55" s="11">
        <v>4740</v>
      </c>
      <c r="I55" s="11">
        <v>3106</v>
      </c>
      <c r="J55" s="11">
        <v>3962</v>
      </c>
      <c r="K55" s="11">
        <v>4740</v>
      </c>
      <c r="L55" s="11">
        <v>5497</v>
      </c>
      <c r="M55" s="11">
        <v>5135</v>
      </c>
      <c r="N55" s="11">
        <v>5273</v>
      </c>
      <c r="O55" s="11">
        <v>5448</v>
      </c>
      <c r="P55" s="11">
        <v>5378</v>
      </c>
      <c r="Q55" s="11">
        <v>6582</v>
      </c>
      <c r="R55" s="11">
        <v>4660</v>
      </c>
      <c r="S55" s="12">
        <f t="shared" si="9"/>
        <v>6.3055939909072933E-2</v>
      </c>
      <c r="T55" s="12">
        <f t="shared" si="10"/>
        <v>0.14415643474306503</v>
      </c>
      <c r="U55" s="13">
        <f t="shared" si="4"/>
        <v>0.75037053507522056</v>
      </c>
      <c r="V55" s="7">
        <f t="shared" si="5"/>
        <v>0.14995534245287453</v>
      </c>
      <c r="W55" s="7">
        <f t="shared" si="6"/>
        <v>-2329.674644528835</v>
      </c>
      <c r="X55" s="14">
        <f t="shared" si="7"/>
        <v>9.4579236052774615E-2</v>
      </c>
      <c r="Y55" s="14">
        <f t="shared" si="8"/>
        <v>2728.7907985447</v>
      </c>
      <c r="Z55" s="7">
        <f t="shared" si="2"/>
        <v>-2533.4328356039337</v>
      </c>
      <c r="AA55" s="7">
        <f t="shared" si="3"/>
        <v>-0.10066889632107023</v>
      </c>
      <c r="AB55" s="7">
        <v>0.6</v>
      </c>
      <c r="AC55" s="27">
        <v>61.988304093567258</v>
      </c>
      <c r="AD55" s="27">
        <v>38.011695906432749</v>
      </c>
      <c r="AE55" s="27">
        <v>0</v>
      </c>
      <c r="AF55" s="28">
        <v>0.83</v>
      </c>
      <c r="AG55" s="17">
        <v>57.726969439999998</v>
      </c>
      <c r="AH55" s="17">
        <v>58.009916750000002</v>
      </c>
    </row>
    <row r="56" spans="1:34">
      <c r="A56" s="25">
        <v>56</v>
      </c>
      <c r="B56" s="25">
        <v>127.52000116485</v>
      </c>
      <c r="C56" s="25">
        <v>37.2731811778782</v>
      </c>
      <c r="D56" s="26">
        <v>44849</v>
      </c>
      <c r="E56" s="29">
        <v>44828</v>
      </c>
      <c r="F56" s="11">
        <v>2407</v>
      </c>
      <c r="G56" s="11">
        <v>3139</v>
      </c>
      <c r="H56" s="11">
        <v>3738</v>
      </c>
      <c r="I56" s="11">
        <v>2384</v>
      </c>
      <c r="J56" s="11">
        <v>3120</v>
      </c>
      <c r="K56" s="11">
        <v>3744</v>
      </c>
      <c r="L56" s="11">
        <v>5417</v>
      </c>
      <c r="M56" s="11">
        <v>4408</v>
      </c>
      <c r="N56" s="11">
        <v>5113</v>
      </c>
      <c r="O56" s="11">
        <v>5349</v>
      </c>
      <c r="P56" s="11">
        <v>5433</v>
      </c>
      <c r="Q56" s="11">
        <v>5655</v>
      </c>
      <c r="R56" s="11">
        <v>4209</v>
      </c>
      <c r="S56" s="12">
        <f t="shared" si="9"/>
        <v>0.18482172064115146</v>
      </c>
      <c r="T56" s="12">
        <f t="shared" si="10"/>
        <v>9.0117797249463241E-2</v>
      </c>
      <c r="U56" s="13">
        <f t="shared" si="4"/>
        <v>0.82753955835425264</v>
      </c>
      <c r="V56" s="7">
        <f t="shared" si="5"/>
        <v>0.43197920383301897</v>
      </c>
      <c r="W56" s="7">
        <f t="shared" si="6"/>
        <v>-2104.0918671492441</v>
      </c>
      <c r="X56" s="14">
        <f t="shared" si="7"/>
        <v>0.27721746715368262</v>
      </c>
      <c r="Y56" s="14">
        <f t="shared" si="8"/>
        <v>2434.5534384039397</v>
      </c>
      <c r="Z56" s="7">
        <f t="shared" si="2"/>
        <v>-3252.7011892753221</v>
      </c>
      <c r="AA56" s="7">
        <f t="shared" si="3"/>
        <v>-2.002164502164502E-2</v>
      </c>
      <c r="AB56" s="7">
        <v>0.38461538461538464</v>
      </c>
      <c r="AC56" s="27">
        <v>65.991902834008101</v>
      </c>
      <c r="AD56" s="27">
        <v>28.74493927125506</v>
      </c>
      <c r="AE56" s="27">
        <v>5.2631578947368425</v>
      </c>
      <c r="AF56" s="28">
        <v>0.76</v>
      </c>
      <c r="AG56" s="17">
        <v>57.661565039999999</v>
      </c>
      <c r="AH56" s="17">
        <v>57.842788249999998</v>
      </c>
    </row>
    <row r="57" spans="1:34">
      <c r="A57" s="25">
        <v>57</v>
      </c>
      <c r="B57" s="25">
        <v>127.520633155844</v>
      </c>
      <c r="C57" s="25">
        <v>37.272798995671401</v>
      </c>
      <c r="D57" s="26">
        <v>44849</v>
      </c>
      <c r="E57" s="29">
        <v>44828</v>
      </c>
      <c r="F57" s="11">
        <v>2673</v>
      </c>
      <c r="G57" s="11">
        <v>3423</v>
      </c>
      <c r="H57" s="11">
        <v>3979</v>
      </c>
      <c r="I57" s="11">
        <v>2826</v>
      </c>
      <c r="J57" s="11">
        <v>3590</v>
      </c>
      <c r="K57" s="11">
        <v>4116</v>
      </c>
      <c r="L57" s="11">
        <v>5655</v>
      </c>
      <c r="M57" s="11">
        <v>4600</v>
      </c>
      <c r="N57" s="11">
        <v>5252</v>
      </c>
      <c r="O57" s="11">
        <v>5434</v>
      </c>
      <c r="P57" s="11">
        <v>5472</v>
      </c>
      <c r="Q57" s="11">
        <v>6054</v>
      </c>
      <c r="R57" s="11">
        <v>4565</v>
      </c>
      <c r="S57" s="12">
        <f t="shared" si="9"/>
        <v>0.15797270130144958</v>
      </c>
      <c r="T57" s="12">
        <f t="shared" si="10"/>
        <v>0.10386181098030586</v>
      </c>
      <c r="U57" s="13">
        <f t="shared" si="4"/>
        <v>0.81115516475052396</v>
      </c>
      <c r="V57" s="7">
        <f t="shared" si="5"/>
        <v>0.40136566482068925</v>
      </c>
      <c r="W57" s="7">
        <f t="shared" si="6"/>
        <v>-2282.0864062188557</v>
      </c>
      <c r="X57" s="14">
        <f t="shared" si="7"/>
        <v>0.23694651642596412</v>
      </c>
      <c r="Y57" s="14">
        <f t="shared" si="8"/>
        <v>2527.4526921608467</v>
      </c>
      <c r="Z57" s="7">
        <f t="shared" si="2"/>
        <v>-3191.2210773944894</v>
      </c>
      <c r="AA57" s="7">
        <f t="shared" si="3"/>
        <v>-5.049453409682457E-2</v>
      </c>
      <c r="AB57" s="7">
        <v>0.6333333333333333</v>
      </c>
      <c r="AC57" s="27">
        <v>60.769230769230774</v>
      </c>
      <c r="AD57" s="27">
        <v>33.84615384615384</v>
      </c>
      <c r="AE57" s="27">
        <v>5.384615384615385</v>
      </c>
      <c r="AF57" s="28">
        <v>0.79</v>
      </c>
      <c r="AG57" s="17">
        <v>57.624507369999996</v>
      </c>
      <c r="AH57" s="17">
        <v>57.79570287</v>
      </c>
    </row>
    <row r="58" spans="1:34">
      <c r="A58" s="25">
        <v>58</v>
      </c>
      <c r="B58" s="25">
        <v>127.497155168227</v>
      </c>
      <c r="C58" s="25">
        <v>37.209338457943304</v>
      </c>
      <c r="D58" s="26">
        <v>44849</v>
      </c>
      <c r="E58" s="29">
        <v>44828</v>
      </c>
      <c r="F58" s="11">
        <v>2502</v>
      </c>
      <c r="G58" s="11">
        <v>3170</v>
      </c>
      <c r="H58" s="11">
        <v>3918</v>
      </c>
      <c r="I58" s="11">
        <v>2678</v>
      </c>
      <c r="J58" s="11">
        <v>3332</v>
      </c>
      <c r="K58" s="11">
        <v>4064</v>
      </c>
      <c r="L58" s="11">
        <v>4880</v>
      </c>
      <c r="M58" s="11">
        <v>4322</v>
      </c>
      <c r="N58" s="11">
        <v>4516</v>
      </c>
      <c r="O58" s="11">
        <v>4725</v>
      </c>
      <c r="P58" s="11">
        <v>4858</v>
      </c>
      <c r="Q58" s="11">
        <v>5880</v>
      </c>
      <c r="R58" s="11">
        <v>4497</v>
      </c>
      <c r="S58" s="12">
        <f t="shared" si="9"/>
        <v>0.10711030082041932</v>
      </c>
      <c r="T58" s="12">
        <f t="shared" si="10"/>
        <v>0.14209115281501342</v>
      </c>
      <c r="U58" s="13">
        <f t="shared" si="4"/>
        <v>0.77917283116162317</v>
      </c>
      <c r="V58" s="7">
        <f t="shared" si="5"/>
        <v>0.24474067902520308</v>
      </c>
      <c r="W58" s="7">
        <f t="shared" si="6"/>
        <v>-2248.0995509745894</v>
      </c>
      <c r="X58" s="14">
        <f t="shared" si="7"/>
        <v>0.16065629806870621</v>
      </c>
      <c r="Y58" s="14">
        <f t="shared" si="8"/>
        <v>2333.3282857088261</v>
      </c>
      <c r="Z58" s="7">
        <f t="shared" si="2"/>
        <v>-2615.2486015567961</v>
      </c>
      <c r="AA58" s="7">
        <f t="shared" si="3"/>
        <v>-9.5176010430247718E-2</v>
      </c>
      <c r="AB58" s="7">
        <v>0.6333333333333333</v>
      </c>
      <c r="AC58" s="27">
        <v>63.879598662207357</v>
      </c>
      <c r="AD58" s="27">
        <v>31.438127090300998</v>
      </c>
      <c r="AE58" s="27">
        <v>4.6822742474916392</v>
      </c>
      <c r="AF58" s="28">
        <v>0.7</v>
      </c>
      <c r="AG58" s="17">
        <v>57.730225470000001</v>
      </c>
      <c r="AH58" s="17">
        <v>57.948448470000002</v>
      </c>
    </row>
    <row r="59" spans="1:34">
      <c r="A59" s="25">
        <v>59</v>
      </c>
      <c r="B59" s="25">
        <v>127.496601887849</v>
      </c>
      <c r="C59" s="25">
        <v>37.209428485981</v>
      </c>
      <c r="D59" s="26">
        <v>44849</v>
      </c>
      <c r="E59" s="29">
        <v>44828</v>
      </c>
      <c r="F59" s="11">
        <v>2344</v>
      </c>
      <c r="G59" s="11">
        <v>2926</v>
      </c>
      <c r="H59" s="11">
        <v>3609</v>
      </c>
      <c r="I59" s="11">
        <v>2260</v>
      </c>
      <c r="J59" s="11">
        <v>2834</v>
      </c>
      <c r="K59" s="11">
        <v>3530</v>
      </c>
      <c r="L59" s="11">
        <v>4351</v>
      </c>
      <c r="M59" s="11">
        <v>3985</v>
      </c>
      <c r="N59" s="11">
        <v>4115</v>
      </c>
      <c r="O59" s="11">
        <v>4288</v>
      </c>
      <c r="P59" s="11">
        <v>4501</v>
      </c>
      <c r="Q59" s="11">
        <v>5737</v>
      </c>
      <c r="R59" s="11">
        <v>4467</v>
      </c>
      <c r="S59" s="12">
        <f t="shared" si="9"/>
        <v>0.10998766954377312</v>
      </c>
      <c r="T59" s="12">
        <f t="shared" si="10"/>
        <v>0.15446853190043852</v>
      </c>
      <c r="U59" s="13">
        <f t="shared" si="4"/>
        <v>0.78101707378505703</v>
      </c>
      <c r="V59" s="7">
        <f t="shared" si="5"/>
        <v>0.26002798507462688</v>
      </c>
      <c r="W59" s="7">
        <f t="shared" si="6"/>
        <v>-2233.0446667379906</v>
      </c>
      <c r="X59" s="14">
        <f t="shared" si="7"/>
        <v>0.16497133345663029</v>
      </c>
      <c r="Y59" s="14">
        <f t="shared" si="8"/>
        <v>2156.2662688597206</v>
      </c>
      <c r="Z59" s="7">
        <f t="shared" si="2"/>
        <v>-2437.6992968791469</v>
      </c>
      <c r="AA59" s="7">
        <f t="shared" si="3"/>
        <v>-0.12072670443445986</v>
      </c>
      <c r="AB59" s="7">
        <v>0.6</v>
      </c>
      <c r="AC59" s="27">
        <v>72.809667673716021</v>
      </c>
      <c r="AD59" s="27">
        <v>21.450151057401811</v>
      </c>
      <c r="AE59" s="27">
        <v>5.7401812688821749</v>
      </c>
      <c r="AF59" s="28">
        <v>1.7</v>
      </c>
      <c r="AG59" s="17">
        <v>57.773114550000003</v>
      </c>
      <c r="AH59" s="17">
        <v>57.937002700000001</v>
      </c>
    </row>
    <row r="60" spans="1:34">
      <c r="A60" s="25">
        <v>60</v>
      </c>
      <c r="B60" s="25">
        <v>127.496607835924</v>
      </c>
      <c r="C60" s="25">
        <v>37.210056968859497</v>
      </c>
      <c r="D60" s="26">
        <v>44849</v>
      </c>
      <c r="E60" s="29">
        <v>44828</v>
      </c>
      <c r="F60" s="11">
        <v>2940</v>
      </c>
      <c r="G60" s="11">
        <v>3730</v>
      </c>
      <c r="H60" s="11">
        <v>4531</v>
      </c>
      <c r="I60" s="11">
        <v>2820</v>
      </c>
      <c r="J60" s="11">
        <v>3526</v>
      </c>
      <c r="K60" s="11">
        <v>4324</v>
      </c>
      <c r="L60" s="11">
        <v>5098</v>
      </c>
      <c r="M60" s="11">
        <v>4891</v>
      </c>
      <c r="N60" s="11">
        <v>4822</v>
      </c>
      <c r="O60" s="11">
        <v>4964</v>
      </c>
      <c r="P60" s="11">
        <v>5239</v>
      </c>
      <c r="Q60" s="11">
        <v>6299</v>
      </c>
      <c r="R60" s="11">
        <v>4832</v>
      </c>
      <c r="S60" s="12">
        <f t="shared" si="9"/>
        <v>7.2466734902763563E-2</v>
      </c>
      <c r="T60" s="12">
        <f t="shared" si="10"/>
        <v>0.13946025566836762</v>
      </c>
      <c r="U60" s="13">
        <f t="shared" si="4"/>
        <v>0.75661531500675006</v>
      </c>
      <c r="V60" s="7">
        <f t="shared" si="5"/>
        <v>0.17058596761757902</v>
      </c>
      <c r="W60" s="7">
        <f t="shared" si="6"/>
        <v>-2415.6735296833162</v>
      </c>
      <c r="X60" s="14">
        <f t="shared" si="7"/>
        <v>0.10869453968578885</v>
      </c>
      <c r="Y60" s="14">
        <f t="shared" si="8"/>
        <v>2622.3395406900813</v>
      </c>
      <c r="Z60" s="7">
        <f t="shared" si="2"/>
        <v>-2561.2970701627028</v>
      </c>
      <c r="AA60" s="7">
        <f t="shared" si="3"/>
        <v>-9.1870341480325884E-2</v>
      </c>
      <c r="AB60" s="7">
        <v>0.7</v>
      </c>
      <c r="AC60" s="27">
        <v>68.456375838926178</v>
      </c>
      <c r="AD60" s="27">
        <v>26.845637583892618</v>
      </c>
      <c r="AE60" s="27">
        <v>4.6979865771812079</v>
      </c>
      <c r="AF60" s="28">
        <v>0.7</v>
      </c>
      <c r="AG60" s="17">
        <v>57.841745760000002</v>
      </c>
      <c r="AH60" s="17">
        <v>57.8472887</v>
      </c>
    </row>
    <row r="61" spans="1:34">
      <c r="A61" s="25">
        <v>61</v>
      </c>
      <c r="B61" s="25">
        <v>127.496333827623</v>
      </c>
      <c r="C61" s="25">
        <v>37.210142771547197</v>
      </c>
      <c r="D61" s="26">
        <v>44849</v>
      </c>
      <c r="E61" s="29">
        <v>44828</v>
      </c>
      <c r="F61" s="11">
        <v>2352</v>
      </c>
      <c r="G61" s="11">
        <v>3091</v>
      </c>
      <c r="H61" s="11">
        <v>3921</v>
      </c>
      <c r="I61" s="11">
        <v>2382</v>
      </c>
      <c r="J61" s="11">
        <v>3106</v>
      </c>
      <c r="K61" s="11">
        <v>3984</v>
      </c>
      <c r="L61" s="11">
        <v>4803</v>
      </c>
      <c r="M61" s="11">
        <v>4335</v>
      </c>
      <c r="N61" s="11">
        <v>4515</v>
      </c>
      <c r="O61" s="11">
        <v>4657</v>
      </c>
      <c r="P61" s="11">
        <v>4744</v>
      </c>
      <c r="Q61" s="11">
        <v>6013</v>
      </c>
      <c r="R61" s="11">
        <v>4694</v>
      </c>
      <c r="S61" s="12">
        <f t="shared" si="9"/>
        <v>9.4979803808424704E-2</v>
      </c>
      <c r="T61" s="12">
        <f t="shared" si="10"/>
        <v>0.16664709336465061</v>
      </c>
      <c r="U61" s="13">
        <f t="shared" si="4"/>
        <v>0.77134933966940344</v>
      </c>
      <c r="V61" s="7">
        <f t="shared" si="5"/>
        <v>0.19353776690809896</v>
      </c>
      <c r="W61" s="7">
        <f t="shared" si="6"/>
        <v>-2346.5788626069452</v>
      </c>
      <c r="X61" s="14">
        <f t="shared" si="7"/>
        <v>0.14246148519993077</v>
      </c>
      <c r="Y61" s="14">
        <f t="shared" si="8"/>
        <v>2295.7462596917999</v>
      </c>
      <c r="Z61" s="7">
        <f t="shared" si="2"/>
        <v>-2482.8102378639937</v>
      </c>
      <c r="AA61" s="7">
        <f t="shared" si="3"/>
        <v>-0.11796969415264479</v>
      </c>
      <c r="AB61" s="7">
        <v>1</v>
      </c>
      <c r="AC61" s="27">
        <v>67.730496453900713</v>
      </c>
      <c r="AD61" s="27">
        <v>28.014184397163117</v>
      </c>
      <c r="AE61" s="27">
        <v>4.2553191489361692</v>
      </c>
      <c r="AF61" s="28">
        <v>0.93</v>
      </c>
      <c r="AG61" s="17">
        <v>57.712731239999997</v>
      </c>
      <c r="AH61" s="17">
        <v>57.91484913</v>
      </c>
    </row>
    <row r="62" spans="1:34">
      <c r="A62" s="25">
        <v>62</v>
      </c>
      <c r="B62" s="25">
        <v>127.496336370717</v>
      </c>
      <c r="C62" s="25">
        <v>37.210400685358501</v>
      </c>
      <c r="D62" s="26">
        <v>44849</v>
      </c>
      <c r="E62" s="29">
        <v>44828</v>
      </c>
      <c r="F62" s="11">
        <v>2768</v>
      </c>
      <c r="G62" s="11">
        <v>3593</v>
      </c>
      <c r="H62" s="11">
        <v>4447</v>
      </c>
      <c r="I62" s="11">
        <v>2954</v>
      </c>
      <c r="J62" s="11">
        <v>3866</v>
      </c>
      <c r="K62" s="11">
        <v>4720</v>
      </c>
      <c r="L62" s="11">
        <v>5463</v>
      </c>
      <c r="M62" s="11">
        <v>4842</v>
      </c>
      <c r="N62" s="11">
        <v>4942</v>
      </c>
      <c r="O62" s="11">
        <v>5086</v>
      </c>
      <c r="P62" s="11">
        <v>5135</v>
      </c>
      <c r="Q62" s="11">
        <v>6412</v>
      </c>
      <c r="R62" s="11">
        <v>4989</v>
      </c>
      <c r="S62" s="12">
        <f t="shared" si="9"/>
        <v>7.1801294093091217E-2</v>
      </c>
      <c r="T62" s="12">
        <f t="shared" si="10"/>
        <v>0.15755249973350388</v>
      </c>
      <c r="U62" s="13">
        <f t="shared" si="4"/>
        <v>0.75617543869996939</v>
      </c>
      <c r="V62" s="7">
        <f t="shared" si="5"/>
        <v>0.15554349792005787</v>
      </c>
      <c r="W62" s="7">
        <f t="shared" si="6"/>
        <v>-2494.1381215469614</v>
      </c>
      <c r="X62" s="14">
        <f t="shared" si="7"/>
        <v>0.10769632141925385</v>
      </c>
      <c r="Y62" s="14">
        <f t="shared" si="8"/>
        <v>2561.5464729989449</v>
      </c>
      <c r="Z62" s="7">
        <f t="shared" si="2"/>
        <v>-2504.375509764679</v>
      </c>
      <c r="AA62" s="7">
        <f t="shared" si="3"/>
        <v>-0.11059149562656967</v>
      </c>
      <c r="AB62" s="7">
        <v>0.33333333333333331</v>
      </c>
      <c r="AC62" s="27">
        <v>75.196850393700771</v>
      </c>
      <c r="AD62" s="27">
        <v>16.929133858267715</v>
      </c>
      <c r="AE62" s="27">
        <v>7.8740157480314945</v>
      </c>
      <c r="AF62" s="28">
        <v>0.72</v>
      </c>
      <c r="AG62" s="17">
        <v>57.657325610000001</v>
      </c>
      <c r="AH62" s="17">
        <v>58.336244470000004</v>
      </c>
    </row>
    <row r="63" spans="1:34">
      <c r="A63" s="25">
        <v>63</v>
      </c>
      <c r="B63" s="25">
        <v>127.49739991381099</v>
      </c>
      <c r="C63" s="25">
        <v>37.208799400830102</v>
      </c>
      <c r="D63" s="26">
        <v>44849</v>
      </c>
      <c r="E63" s="29">
        <v>44828</v>
      </c>
      <c r="F63" s="11">
        <v>2613</v>
      </c>
      <c r="G63" s="11">
        <v>3391</v>
      </c>
      <c r="H63" s="11">
        <v>4282</v>
      </c>
      <c r="I63" s="11">
        <v>2566</v>
      </c>
      <c r="J63" s="11">
        <v>3328</v>
      </c>
      <c r="K63" s="11">
        <v>4200</v>
      </c>
      <c r="L63" s="11">
        <v>5055</v>
      </c>
      <c r="M63" s="11">
        <v>4700</v>
      </c>
      <c r="N63" s="11">
        <v>4799</v>
      </c>
      <c r="O63" s="11">
        <v>4918</v>
      </c>
      <c r="P63" s="11">
        <v>5092</v>
      </c>
      <c r="Q63" s="11">
        <v>6544</v>
      </c>
      <c r="R63" s="11">
        <v>4746</v>
      </c>
      <c r="S63" s="12">
        <f t="shared" si="9"/>
        <v>8.6409216983144868E-2</v>
      </c>
      <c r="T63" s="12">
        <f t="shared" si="10"/>
        <v>0.16842048459338405</v>
      </c>
      <c r="U63" s="13">
        <f t="shared" si="4"/>
        <v>0.76577360687290918</v>
      </c>
      <c r="V63" s="7">
        <f t="shared" si="5"/>
        <v>0.18100558659217877</v>
      </c>
      <c r="W63" s="7">
        <f t="shared" si="6"/>
        <v>-2372.5821557218064</v>
      </c>
      <c r="X63" s="14">
        <f t="shared" si="7"/>
        <v>0.12960691236865965</v>
      </c>
      <c r="Y63" s="14">
        <f t="shared" si="8"/>
        <v>2489.1513279295282</v>
      </c>
      <c r="Z63" s="7">
        <f t="shared" si="2"/>
        <v>-2603.9914098550721</v>
      </c>
      <c r="AA63" s="7">
        <f t="shared" si="3"/>
        <v>-0.124785149535923</v>
      </c>
      <c r="AB63" s="7">
        <v>0.6</v>
      </c>
      <c r="AC63" s="27">
        <v>66.077738515901061</v>
      </c>
      <c r="AD63" s="27">
        <v>28.268551236749119</v>
      </c>
      <c r="AE63" s="27">
        <v>5.6537102473498235</v>
      </c>
      <c r="AF63" s="28">
        <v>0.72</v>
      </c>
      <c r="AG63" s="17">
        <v>57.764085270000002</v>
      </c>
      <c r="AH63" s="17">
        <v>57.900711940000001</v>
      </c>
    </row>
    <row r="64" spans="1:34">
      <c r="A64" s="25">
        <v>64</v>
      </c>
      <c r="B64" s="25">
        <v>127.496622456906</v>
      </c>
      <c r="C64" s="25">
        <v>37.208797857735803</v>
      </c>
      <c r="D64" s="26">
        <v>44849</v>
      </c>
      <c r="E64" s="29">
        <v>44828</v>
      </c>
      <c r="F64" s="11">
        <v>2913</v>
      </c>
      <c r="G64" s="11">
        <v>3778</v>
      </c>
      <c r="H64" s="11">
        <v>4562</v>
      </c>
      <c r="I64" s="11">
        <v>3110</v>
      </c>
      <c r="J64" s="11">
        <v>3946</v>
      </c>
      <c r="K64" s="11">
        <v>4876</v>
      </c>
      <c r="L64" s="11">
        <v>5632</v>
      </c>
      <c r="M64" s="11">
        <v>4853</v>
      </c>
      <c r="N64" s="11">
        <v>5096</v>
      </c>
      <c r="O64" s="11">
        <v>5226</v>
      </c>
      <c r="P64" s="11">
        <v>5279</v>
      </c>
      <c r="Q64" s="11">
        <v>6726</v>
      </c>
      <c r="R64" s="11">
        <v>4944</v>
      </c>
      <c r="S64" s="12">
        <f t="shared" si="9"/>
        <v>7.2858449344578802E-2</v>
      </c>
      <c r="T64" s="12">
        <f t="shared" si="10"/>
        <v>0.15893223819301849</v>
      </c>
      <c r="U64" s="13">
        <f t="shared" si="4"/>
        <v>0.75687413045008922</v>
      </c>
      <c r="V64" s="7">
        <f t="shared" si="5"/>
        <v>0.16590309593225047</v>
      </c>
      <c r="W64" s="7">
        <f t="shared" si="6"/>
        <v>-2471.6166179466736</v>
      </c>
      <c r="X64" s="14">
        <f t="shared" si="7"/>
        <v>0.10928212162780064</v>
      </c>
      <c r="Y64" s="14">
        <f t="shared" si="8"/>
        <v>2644.7635685129462</v>
      </c>
      <c r="Z64" s="7">
        <f t="shared" si="2"/>
        <v>-2584.5025398985094</v>
      </c>
      <c r="AA64" s="7">
        <f t="shared" si="3"/>
        <v>-0.12053311120366514</v>
      </c>
      <c r="AB64" s="7">
        <v>0.6333333333333333</v>
      </c>
      <c r="AC64" s="27">
        <v>70</v>
      </c>
      <c r="AD64" s="27">
        <v>26.086956521739129</v>
      </c>
      <c r="AE64" s="27">
        <v>3.9130434782608701</v>
      </c>
      <c r="AF64" s="28">
        <v>0.47</v>
      </c>
      <c r="AG64" s="17">
        <v>57.72235379</v>
      </c>
      <c r="AH64" s="17">
        <v>57.968764350000001</v>
      </c>
    </row>
    <row r="65" spans="1:34">
      <c r="A65" s="25">
        <v>65</v>
      </c>
      <c r="B65" s="25">
        <v>127.49695545690599</v>
      </c>
      <c r="C65" s="25">
        <v>37.208146857735798</v>
      </c>
      <c r="D65" s="26">
        <v>44849</v>
      </c>
      <c r="E65" s="29">
        <v>44828</v>
      </c>
      <c r="F65" s="11">
        <v>3294</v>
      </c>
      <c r="G65" s="11">
        <v>4161</v>
      </c>
      <c r="H65" s="11">
        <v>5064</v>
      </c>
      <c r="I65" s="11">
        <v>3210</v>
      </c>
      <c r="J65" s="11">
        <v>4090</v>
      </c>
      <c r="K65" s="11">
        <v>4920</v>
      </c>
      <c r="L65" s="11">
        <v>5699</v>
      </c>
      <c r="M65" s="11">
        <v>5469</v>
      </c>
      <c r="N65" s="11">
        <v>5659</v>
      </c>
      <c r="O65" s="11">
        <v>5732</v>
      </c>
      <c r="P65" s="11">
        <v>5676</v>
      </c>
      <c r="Q65" s="11">
        <v>7232</v>
      </c>
      <c r="R65" s="11">
        <v>5235</v>
      </c>
      <c r="S65" s="12">
        <f t="shared" si="9"/>
        <v>5.6983240223463689E-2</v>
      </c>
      <c r="T65" s="12">
        <f t="shared" si="10"/>
        <v>0.1563998871437976</v>
      </c>
      <c r="U65" s="13">
        <f t="shared" si="4"/>
        <v>0.74631309798466194</v>
      </c>
      <c r="V65" s="7">
        <f t="shared" si="5"/>
        <v>0.1347305389221557</v>
      </c>
      <c r="W65" s="7">
        <f t="shared" si="6"/>
        <v>-2617.1473936732536</v>
      </c>
      <c r="X65" s="14">
        <f t="shared" si="7"/>
        <v>8.5470881243889948E-2</v>
      </c>
      <c r="Y65" s="14">
        <f t="shared" si="8"/>
        <v>2890.117125654253</v>
      </c>
      <c r="Z65" s="7">
        <f t="shared" si="2"/>
        <v>-2600.5621987424233</v>
      </c>
      <c r="AA65" s="7">
        <f t="shared" si="3"/>
        <v>-0.12054539820266501</v>
      </c>
      <c r="AB65" s="7">
        <v>0.56666666666666665</v>
      </c>
      <c r="AC65" s="27">
        <v>67.099567099567096</v>
      </c>
      <c r="AD65" s="27">
        <v>26.839826839826841</v>
      </c>
      <c r="AE65" s="27">
        <v>6.0606060606060606</v>
      </c>
      <c r="AF65" s="28">
        <v>0.47</v>
      </c>
      <c r="AG65" s="17">
        <v>57.588462880000002</v>
      </c>
      <c r="AH65" s="17">
        <v>57.77929417</v>
      </c>
    </row>
    <row r="66" spans="1:34">
      <c r="A66" s="25">
        <v>66</v>
      </c>
      <c r="B66" s="25">
        <v>127.497328</v>
      </c>
      <c r="C66" s="25">
        <v>37.207930228452803</v>
      </c>
      <c r="D66" s="26">
        <v>44849</v>
      </c>
      <c r="E66" s="29">
        <v>44828</v>
      </c>
      <c r="F66" s="11">
        <v>3236</v>
      </c>
      <c r="G66" s="11">
        <v>4146</v>
      </c>
      <c r="H66" s="11">
        <v>5039</v>
      </c>
      <c r="I66" s="11">
        <v>3320</v>
      </c>
      <c r="J66" s="11">
        <v>4244</v>
      </c>
      <c r="K66" s="11">
        <v>5072</v>
      </c>
      <c r="L66" s="11">
        <v>5880</v>
      </c>
      <c r="M66" s="11">
        <v>5465</v>
      </c>
      <c r="N66" s="11">
        <v>5606</v>
      </c>
      <c r="O66" s="11">
        <v>5713</v>
      </c>
      <c r="P66" s="11">
        <v>5780</v>
      </c>
      <c r="Q66" s="11">
        <v>7103</v>
      </c>
      <c r="R66" s="11">
        <v>5216</v>
      </c>
      <c r="S66" s="12">
        <f t="shared" si="9"/>
        <v>6.8490618356594882E-2</v>
      </c>
      <c r="T66" s="12">
        <f t="shared" si="10"/>
        <v>0.14774553360431042</v>
      </c>
      <c r="U66" s="13">
        <f t="shared" si="4"/>
        <v>0.75398316848361735</v>
      </c>
      <c r="V66" s="7">
        <f t="shared" si="5"/>
        <v>0.15772669220945085</v>
      </c>
      <c r="W66" s="7">
        <f t="shared" si="6"/>
        <v>-2607.660051058223</v>
      </c>
      <c r="X66" s="14">
        <f t="shared" si="7"/>
        <v>0.10273117981422432</v>
      </c>
      <c r="Y66" s="14">
        <f t="shared" si="8"/>
        <v>2905.7268549462037</v>
      </c>
      <c r="Z66" s="7">
        <f t="shared" ref="Z66:Z93" si="11">(P66*(1-H66)*(P66-H66))^(1/3)</f>
        <v>-2783.9925569972111</v>
      </c>
      <c r="AA66" s="7">
        <f t="shared" ref="AA66:AA93" si="12">(P66-Q66)/(P66+Q66)</f>
        <v>-0.10269347201738725</v>
      </c>
      <c r="AB66" s="7">
        <v>0.6</v>
      </c>
      <c r="AC66" s="27">
        <v>55.666666666666664</v>
      </c>
      <c r="AD66" s="27">
        <v>44.333333333333336</v>
      </c>
      <c r="AE66" s="27">
        <v>0</v>
      </c>
      <c r="AF66" s="28">
        <v>0.45</v>
      </c>
      <c r="AG66" s="17">
        <v>57.612772479999997</v>
      </c>
      <c r="AH66" s="17">
        <v>57.737345640000001</v>
      </c>
    </row>
    <row r="67" spans="1:34">
      <c r="A67" s="25">
        <v>67</v>
      </c>
      <c r="B67" s="25">
        <v>127.497890827623</v>
      </c>
      <c r="C67" s="25">
        <v>37.2077143146414</v>
      </c>
      <c r="D67" s="26">
        <v>44849</v>
      </c>
      <c r="E67" s="29">
        <v>44828</v>
      </c>
      <c r="F67" s="11">
        <v>3253</v>
      </c>
      <c r="G67" s="11">
        <v>4094</v>
      </c>
      <c r="H67" s="11">
        <v>4980</v>
      </c>
      <c r="I67" s="11">
        <v>3210</v>
      </c>
      <c r="J67" s="11">
        <v>4066</v>
      </c>
      <c r="K67" s="11">
        <v>4948</v>
      </c>
      <c r="L67" s="11">
        <v>5711</v>
      </c>
      <c r="M67" s="11">
        <v>5431</v>
      </c>
      <c r="N67" s="11">
        <v>5554</v>
      </c>
      <c r="O67" s="11">
        <v>5726</v>
      </c>
      <c r="P67" s="11">
        <v>5688</v>
      </c>
      <c r="Q67" s="11">
        <v>7068</v>
      </c>
      <c r="R67" s="11">
        <v>5195</v>
      </c>
      <c r="S67" s="12">
        <f t="shared" si="9"/>
        <v>6.6366704161979748E-2</v>
      </c>
      <c r="T67" s="12">
        <f t="shared" si="10"/>
        <v>0.14802992043451332</v>
      </c>
      <c r="U67" s="13">
        <f t="shared" ref="U67:U93" si="13">SQRT(S67+0.5)</f>
        <v>0.75257338789116091</v>
      </c>
      <c r="V67" s="7">
        <f t="shared" ref="V67:V93" si="14">2.5*((P67 - H67) / (P67 + 6*H67 -7.5*F67 +1))</f>
        <v>0.15843888466186279</v>
      </c>
      <c r="W67" s="7">
        <f t="shared" ref="W67:W93" si="15">(2*(Q67-H67)/(Q67+H67+1))-(R67/2)</f>
        <v>-2597.1534152211802</v>
      </c>
      <c r="X67" s="14">
        <f t="shared" ref="X67:X93" si="16">(P67 - H67)*1.5 / (P67 + H67 + 0.5)</f>
        <v>9.9545390635984443E-2</v>
      </c>
      <c r="Y67" s="14">
        <f t="shared" ref="Y67:Y93" si="17">(SQRT((H67*H67)+(G67*G67)+(P67*P67)))/3</f>
        <v>2865.7862989258483</v>
      </c>
      <c r="Z67" s="7">
        <f t="shared" si="11"/>
        <v>-2716.7206918501206</v>
      </c>
      <c r="AA67" s="7">
        <f t="shared" si="12"/>
        <v>-0.10818438381937912</v>
      </c>
      <c r="AB67" s="7">
        <v>0.53333333333333333</v>
      </c>
      <c r="AC67" s="27">
        <v>58.582089552238806</v>
      </c>
      <c r="AD67" s="27">
        <v>36.940298507462686</v>
      </c>
      <c r="AE67" s="27">
        <v>4.477611940298508</v>
      </c>
      <c r="AF67" s="28">
        <v>0.37</v>
      </c>
      <c r="AG67" s="17">
        <v>57.619052459999999</v>
      </c>
      <c r="AH67" s="17">
        <v>57.745116029999998</v>
      </c>
    </row>
    <row r="68" spans="1:34">
      <c r="A68" s="25">
        <v>68</v>
      </c>
      <c r="B68" s="25">
        <v>127.496659543094</v>
      </c>
      <c r="C68" s="25">
        <v>37.210569771547199</v>
      </c>
      <c r="D68" s="26">
        <v>44849</v>
      </c>
      <c r="E68" s="29">
        <v>44828</v>
      </c>
      <c r="F68" s="11">
        <v>2868</v>
      </c>
      <c r="G68" s="11">
        <v>3742</v>
      </c>
      <c r="H68" s="11">
        <v>4627</v>
      </c>
      <c r="I68" s="11">
        <v>2844</v>
      </c>
      <c r="J68" s="11">
        <v>3756</v>
      </c>
      <c r="K68" s="11">
        <v>4624</v>
      </c>
      <c r="L68" s="11">
        <v>5484</v>
      </c>
      <c r="M68" s="11">
        <v>5053</v>
      </c>
      <c r="N68" s="11">
        <v>5180</v>
      </c>
      <c r="O68" s="11">
        <v>5257</v>
      </c>
      <c r="P68" s="11">
        <v>5411</v>
      </c>
      <c r="Q68" s="11">
        <v>6799</v>
      </c>
      <c r="R68" s="11">
        <v>5032</v>
      </c>
      <c r="S68" s="12">
        <f t="shared" si="9"/>
        <v>7.8103207810320777E-2</v>
      </c>
      <c r="T68" s="12">
        <f t="shared" si="10"/>
        <v>0.15970565846231921</v>
      </c>
      <c r="U68" s="13">
        <f t="shared" si="13"/>
        <v>0.76033098569657198</v>
      </c>
      <c r="V68" s="7">
        <f t="shared" si="14"/>
        <v>0.16803840877914952</v>
      </c>
      <c r="W68" s="7">
        <f t="shared" si="15"/>
        <v>-2515.6198477290627</v>
      </c>
      <c r="X68" s="14">
        <f t="shared" si="16"/>
        <v>0.1171489764407033</v>
      </c>
      <c r="Y68" s="14">
        <f t="shared" si="17"/>
        <v>2681.0158522470542</v>
      </c>
      <c r="Z68" s="7">
        <f t="shared" si="11"/>
        <v>-2697.3237415664726</v>
      </c>
      <c r="AA68" s="7">
        <f t="shared" si="12"/>
        <v>-0.11367731367731368</v>
      </c>
      <c r="AB68" s="7">
        <v>0.5</v>
      </c>
      <c r="AC68" s="27">
        <v>77.519379844961236</v>
      </c>
      <c r="AD68" s="27">
        <v>17.829457364341085</v>
      </c>
      <c r="AE68" s="27">
        <v>4.6511627906976747</v>
      </c>
      <c r="AF68" s="28">
        <v>0.95</v>
      </c>
      <c r="AG68" s="17">
        <v>57.740484699999996</v>
      </c>
      <c r="AH68" s="17">
        <v>57.84278853</v>
      </c>
    </row>
    <row r="69" spans="1:34">
      <c r="A69" s="25">
        <v>69</v>
      </c>
      <c r="B69" s="25">
        <v>127.496583456906</v>
      </c>
      <c r="C69" s="25">
        <v>37.211029228452801</v>
      </c>
      <c r="D69" s="26">
        <v>44849</v>
      </c>
      <c r="E69" s="29">
        <v>44828</v>
      </c>
      <c r="F69" s="11">
        <v>2920</v>
      </c>
      <c r="G69" s="11">
        <v>3806</v>
      </c>
      <c r="H69" s="11">
        <v>4738</v>
      </c>
      <c r="I69" s="11">
        <v>3002</v>
      </c>
      <c r="J69" s="11">
        <v>3856</v>
      </c>
      <c r="K69" s="11">
        <v>4788</v>
      </c>
      <c r="L69" s="11">
        <v>5577</v>
      </c>
      <c r="M69" s="11">
        <v>5170</v>
      </c>
      <c r="N69" s="11">
        <v>5312</v>
      </c>
      <c r="O69" s="11">
        <v>5448</v>
      </c>
      <c r="P69" s="11">
        <v>5401</v>
      </c>
      <c r="Q69" s="11">
        <v>6717</v>
      </c>
      <c r="R69" s="11">
        <v>5042</v>
      </c>
      <c r="S69" s="12">
        <f t="shared" si="9"/>
        <v>6.5391064207515531E-2</v>
      </c>
      <c r="T69" s="12">
        <f t="shared" si="10"/>
        <v>0.15847491909385114</v>
      </c>
      <c r="U69" s="13">
        <f t="shared" si="13"/>
        <v>0.75192490596303263</v>
      </c>
      <c r="V69" s="7">
        <f t="shared" si="14"/>
        <v>0.13893545683151717</v>
      </c>
      <c r="W69" s="7">
        <f t="shared" si="15"/>
        <v>-2520.654504189944</v>
      </c>
      <c r="X69" s="14">
        <f t="shared" si="16"/>
        <v>9.8081759455594456E-2</v>
      </c>
      <c r="Y69" s="14">
        <f t="shared" si="17"/>
        <v>2710.1677069878901</v>
      </c>
      <c r="Z69" s="7">
        <f t="shared" si="11"/>
        <v>-2569.3919756992291</v>
      </c>
      <c r="AA69" s="7">
        <f t="shared" si="12"/>
        <v>-0.10859877867634923</v>
      </c>
      <c r="AB69" s="7">
        <v>0.4</v>
      </c>
      <c r="AC69" s="27">
        <v>70.676691729323309</v>
      </c>
      <c r="AD69" s="27">
        <v>29.323308270676691</v>
      </c>
      <c r="AE69" s="27">
        <v>0</v>
      </c>
      <c r="AF69" s="28">
        <v>0.85</v>
      </c>
      <c r="AG69" s="17">
        <v>57.722426139999996</v>
      </c>
      <c r="AH69" s="17">
        <v>57.985100979999999</v>
      </c>
    </row>
    <row r="70" spans="1:34">
      <c r="A70" s="25">
        <v>70</v>
      </c>
      <c r="B70" s="25">
        <v>127.500638086188</v>
      </c>
      <c r="C70" s="25">
        <v>37.208465857735803</v>
      </c>
      <c r="D70" s="26">
        <v>44849</v>
      </c>
      <c r="E70" s="29">
        <v>44828</v>
      </c>
      <c r="F70" s="11">
        <v>3002</v>
      </c>
      <c r="G70" s="11">
        <v>3848</v>
      </c>
      <c r="H70" s="11">
        <v>4648</v>
      </c>
      <c r="I70" s="11">
        <v>3058</v>
      </c>
      <c r="J70" s="11">
        <v>3876</v>
      </c>
      <c r="K70" s="11">
        <v>4672</v>
      </c>
      <c r="L70" s="11">
        <v>5573</v>
      </c>
      <c r="M70" s="11">
        <v>5149</v>
      </c>
      <c r="N70" s="11">
        <v>5282</v>
      </c>
      <c r="O70" s="11">
        <v>5465</v>
      </c>
      <c r="P70" s="11">
        <v>5442</v>
      </c>
      <c r="Q70" s="11">
        <v>6680</v>
      </c>
      <c r="R70" s="11">
        <v>4905</v>
      </c>
      <c r="S70" s="12">
        <f t="shared" si="9"/>
        <v>7.8691774033696732E-2</v>
      </c>
      <c r="T70" s="12">
        <f t="shared" si="10"/>
        <v>0.14586283633420999</v>
      </c>
      <c r="U70" s="13">
        <f t="shared" si="13"/>
        <v>0.76071793329308124</v>
      </c>
      <c r="V70" s="7">
        <f t="shared" si="14"/>
        <v>0.18352440828402367</v>
      </c>
      <c r="W70" s="7">
        <f t="shared" si="15"/>
        <v>-2452.1412746049959</v>
      </c>
      <c r="X70" s="14">
        <f t="shared" si="16"/>
        <v>0.11803181210049056</v>
      </c>
      <c r="Y70" s="14">
        <f t="shared" si="17"/>
        <v>2708.5537756440349</v>
      </c>
      <c r="Z70" s="7">
        <f t="shared" si="11"/>
        <v>-2718.0069993500983</v>
      </c>
      <c r="AA70" s="7">
        <f t="shared" si="12"/>
        <v>-0.10212836165649233</v>
      </c>
      <c r="AB70" s="7">
        <v>0.5</v>
      </c>
      <c r="AC70" s="27">
        <v>70.111731843575413</v>
      </c>
      <c r="AD70" s="27">
        <v>29.88826815642458</v>
      </c>
      <c r="AE70" s="27">
        <v>0</v>
      </c>
      <c r="AF70" s="28">
        <v>0.1</v>
      </c>
      <c r="AG70" s="17">
        <v>57.943368569999997</v>
      </c>
      <c r="AH70" s="17">
        <v>57.8744923</v>
      </c>
    </row>
    <row r="71" spans="1:34">
      <c r="A71" s="25">
        <v>71</v>
      </c>
      <c r="B71" s="25">
        <v>127.500362456906</v>
      </c>
      <c r="C71" s="25">
        <v>37.208286314641498</v>
      </c>
      <c r="D71" s="26">
        <v>44849</v>
      </c>
      <c r="E71" s="29">
        <v>44828</v>
      </c>
      <c r="F71" s="11">
        <v>2419</v>
      </c>
      <c r="G71" s="11">
        <v>3116</v>
      </c>
      <c r="H71" s="11">
        <v>4089</v>
      </c>
      <c r="I71" s="11">
        <v>2184</v>
      </c>
      <c r="J71" s="11">
        <v>2804</v>
      </c>
      <c r="K71" s="11">
        <v>3752</v>
      </c>
      <c r="L71" s="11">
        <v>4641</v>
      </c>
      <c r="M71" s="11">
        <v>4530</v>
      </c>
      <c r="N71" s="11">
        <v>4713</v>
      </c>
      <c r="O71" s="11">
        <v>4886</v>
      </c>
      <c r="P71" s="11">
        <v>4896</v>
      </c>
      <c r="Q71" s="11">
        <v>6034</v>
      </c>
      <c r="R71" s="11">
        <v>4546</v>
      </c>
      <c r="S71" s="12">
        <f t="shared" si="9"/>
        <v>8.9816360601001663E-2</v>
      </c>
      <c r="T71" s="12">
        <f t="shared" si="10"/>
        <v>0.16102764078449364</v>
      </c>
      <c r="U71" s="13">
        <f t="shared" si="13"/>
        <v>0.76799502641683925</v>
      </c>
      <c r="V71" s="7">
        <f t="shared" si="14"/>
        <v>0.17872170793285203</v>
      </c>
      <c r="W71" s="7">
        <f t="shared" si="15"/>
        <v>-2272.6157645199528</v>
      </c>
      <c r="X71" s="14">
        <f t="shared" si="16"/>
        <v>0.13471704412664848</v>
      </c>
      <c r="Y71" s="14">
        <f t="shared" si="17"/>
        <v>2366.4364442013743</v>
      </c>
      <c r="Z71" s="7">
        <f t="shared" si="11"/>
        <v>-2527.7955424026886</v>
      </c>
      <c r="AA71" s="7">
        <f t="shared" si="12"/>
        <v>-0.1041171088746569</v>
      </c>
      <c r="AB71" s="7">
        <v>0.56666666666666665</v>
      </c>
      <c r="AC71" s="27">
        <v>49.657534246575338</v>
      </c>
      <c r="AD71" s="27">
        <v>50.342465753424662</v>
      </c>
      <c r="AE71" s="27">
        <v>0</v>
      </c>
      <c r="AF71" s="28">
        <v>0.44</v>
      </c>
      <c r="AG71" s="17">
        <v>57.674660670000002</v>
      </c>
      <c r="AH71" s="17">
        <v>58.063427090000005</v>
      </c>
    </row>
    <row r="72" spans="1:34">
      <c r="A72" s="25">
        <v>72</v>
      </c>
      <c r="B72" s="25">
        <v>127.500027456906</v>
      </c>
      <c r="C72" s="25">
        <v>37.208115857735798</v>
      </c>
      <c r="D72" s="26">
        <v>44849</v>
      </c>
      <c r="E72" s="29">
        <v>44828</v>
      </c>
      <c r="F72" s="11">
        <v>2384</v>
      </c>
      <c r="G72" s="11">
        <v>3054</v>
      </c>
      <c r="H72" s="11">
        <v>3982</v>
      </c>
      <c r="I72" s="11">
        <v>2294</v>
      </c>
      <c r="J72" s="11">
        <v>2932</v>
      </c>
      <c r="K72" s="11">
        <v>3846</v>
      </c>
      <c r="L72" s="11">
        <v>4704</v>
      </c>
      <c r="M72" s="11">
        <v>4527</v>
      </c>
      <c r="N72" s="11">
        <v>4671</v>
      </c>
      <c r="O72" s="11">
        <v>4797</v>
      </c>
      <c r="P72" s="11">
        <v>5038</v>
      </c>
      <c r="Q72" s="11">
        <v>5934</v>
      </c>
      <c r="R72" s="11">
        <v>4429</v>
      </c>
      <c r="S72" s="12">
        <f t="shared" si="9"/>
        <v>0.11707317073170732</v>
      </c>
      <c r="T72" s="12">
        <f t="shared" si="10"/>
        <v>0.14384588764563386</v>
      </c>
      <c r="U72" s="13">
        <f t="shared" si="13"/>
        <v>0.78554005036771191</v>
      </c>
      <c r="V72" s="7">
        <f t="shared" si="14"/>
        <v>0.23889240792688446</v>
      </c>
      <c r="W72" s="7">
        <f t="shared" si="15"/>
        <v>-2214.1063325602499</v>
      </c>
      <c r="X72" s="14">
        <f t="shared" si="16"/>
        <v>0.17560002217171997</v>
      </c>
      <c r="Y72" s="14">
        <f t="shared" si="17"/>
        <v>2370.2949652358084</v>
      </c>
      <c r="Z72" s="7">
        <f t="shared" si="11"/>
        <v>-2766.7595625910435</v>
      </c>
      <c r="AA72" s="7">
        <f t="shared" si="12"/>
        <v>-8.1662413415967916E-2</v>
      </c>
      <c r="AB72" s="7">
        <v>0.6333333333333333</v>
      </c>
      <c r="AC72" s="27">
        <v>58.90804597701149</v>
      </c>
      <c r="AD72" s="27">
        <v>41.09195402298851</v>
      </c>
      <c r="AE72" s="27">
        <v>0</v>
      </c>
      <c r="AF72" s="28">
        <v>0.5</v>
      </c>
      <c r="AG72" s="17">
        <v>57.733770620000001</v>
      </c>
      <c r="AH72" s="17">
        <v>57.875403910000003</v>
      </c>
    </row>
    <row r="73" spans="1:34">
      <c r="A73" s="25">
        <v>73</v>
      </c>
      <c r="B73" s="25">
        <v>127.498623086188</v>
      </c>
      <c r="C73" s="25">
        <v>37.2093854870188</v>
      </c>
      <c r="D73" s="26">
        <v>44849</v>
      </c>
      <c r="E73" s="29">
        <v>44828</v>
      </c>
      <c r="F73" s="11">
        <v>2875</v>
      </c>
      <c r="G73" s="11">
        <v>3651</v>
      </c>
      <c r="H73" s="11">
        <v>4549</v>
      </c>
      <c r="I73" s="11">
        <v>2820</v>
      </c>
      <c r="J73" s="11">
        <v>3598</v>
      </c>
      <c r="K73" s="11">
        <v>4504</v>
      </c>
      <c r="L73" s="11">
        <v>5392</v>
      </c>
      <c r="M73" s="11">
        <v>4982</v>
      </c>
      <c r="N73" s="11">
        <v>5219</v>
      </c>
      <c r="O73" s="11">
        <v>5351</v>
      </c>
      <c r="P73" s="11">
        <v>5358</v>
      </c>
      <c r="Q73" s="11">
        <v>6189</v>
      </c>
      <c r="R73" s="11">
        <v>4628</v>
      </c>
      <c r="S73" s="12">
        <f t="shared" si="9"/>
        <v>8.1659432724336331E-2</v>
      </c>
      <c r="T73" s="12">
        <f t="shared" si="10"/>
        <v>0.13204364556428233</v>
      </c>
      <c r="U73" s="13">
        <f t="shared" si="13"/>
        <v>0.76266600338833535</v>
      </c>
      <c r="V73" s="7">
        <f t="shared" si="14"/>
        <v>0.18236328389161896</v>
      </c>
      <c r="W73" s="7">
        <f t="shared" si="15"/>
        <v>-2313.694571189124</v>
      </c>
      <c r="X73" s="14">
        <f t="shared" si="16"/>
        <v>0.12248296744890234</v>
      </c>
      <c r="Y73" s="14">
        <f t="shared" si="17"/>
        <v>2640.1045012987229</v>
      </c>
      <c r="Z73" s="7">
        <f t="shared" si="11"/>
        <v>-2701.4103676810646</v>
      </c>
      <c r="AA73" s="7">
        <f t="shared" si="12"/>
        <v>-7.1966744608989344E-2</v>
      </c>
      <c r="AB73" s="7">
        <v>0.53333333333333333</v>
      </c>
      <c r="AC73" s="27">
        <v>69.525959367945831</v>
      </c>
      <c r="AD73" s="27">
        <v>30.474040632054177</v>
      </c>
      <c r="AE73" s="27">
        <v>0</v>
      </c>
      <c r="AF73" s="28">
        <v>0.21</v>
      </c>
      <c r="AG73" s="17">
        <v>57.710271339999998</v>
      </c>
      <c r="AH73" s="17">
        <v>57.787180320000004</v>
      </c>
    </row>
    <row r="74" spans="1:34">
      <c r="A74" s="25">
        <v>74</v>
      </c>
      <c r="B74" s="25">
        <v>127.499403</v>
      </c>
      <c r="C74" s="25">
        <v>37.208725771547201</v>
      </c>
      <c r="D74" s="26">
        <v>44849</v>
      </c>
      <c r="E74" s="29">
        <v>44828</v>
      </c>
      <c r="F74" s="11">
        <v>2491</v>
      </c>
      <c r="G74" s="11">
        <v>3240</v>
      </c>
      <c r="H74" s="11">
        <v>4180</v>
      </c>
      <c r="I74" s="11">
        <v>2422</v>
      </c>
      <c r="J74" s="11">
        <v>3154</v>
      </c>
      <c r="K74" s="11">
        <v>4046</v>
      </c>
      <c r="L74" s="11">
        <v>4918</v>
      </c>
      <c r="M74" s="11">
        <v>4672</v>
      </c>
      <c r="N74" s="11">
        <v>4840</v>
      </c>
      <c r="O74" s="11">
        <v>4923</v>
      </c>
      <c r="P74" s="11">
        <v>5030</v>
      </c>
      <c r="Q74" s="11">
        <v>6062</v>
      </c>
      <c r="R74" s="11">
        <v>4581</v>
      </c>
      <c r="S74" s="12">
        <f t="shared" si="9"/>
        <v>9.2290988056460369E-2</v>
      </c>
      <c r="T74" s="12">
        <f t="shared" si="10"/>
        <v>0.15318358385407871</v>
      </c>
      <c r="U74" s="13">
        <f t="shared" si="13"/>
        <v>0.76960443609458251</v>
      </c>
      <c r="V74" s="7">
        <f t="shared" si="14"/>
        <v>0.18593866211663823</v>
      </c>
      <c r="W74" s="7">
        <f t="shared" si="15"/>
        <v>-2290.1325295323636</v>
      </c>
      <c r="X74" s="14">
        <f t="shared" si="16"/>
        <v>0.13842896693990553</v>
      </c>
      <c r="Y74" s="14">
        <f t="shared" si="17"/>
        <v>2432.897221193055</v>
      </c>
      <c r="Z74" s="7">
        <f t="shared" si="11"/>
        <v>-2614.2859806844613</v>
      </c>
      <c r="AA74" s="7">
        <f t="shared" si="12"/>
        <v>-9.3040028849621342E-2</v>
      </c>
      <c r="AB74" s="7">
        <v>0.66666666666666663</v>
      </c>
      <c r="AC74" s="27">
        <v>60.617760617760617</v>
      </c>
      <c r="AD74" s="27">
        <v>39.382239382239383</v>
      </c>
      <c r="AE74" s="27">
        <v>0</v>
      </c>
      <c r="AF74" s="28">
        <v>0.46</v>
      </c>
      <c r="AG74" s="17">
        <v>57.723019409999999</v>
      </c>
      <c r="AH74" s="17">
        <v>58.109253580000001</v>
      </c>
    </row>
    <row r="75" spans="1:34">
      <c r="A75" s="25">
        <v>75</v>
      </c>
      <c r="B75" s="25">
        <v>127.499209543094</v>
      </c>
      <c r="C75" s="25">
        <v>37.208416314641497</v>
      </c>
      <c r="D75" s="26">
        <v>44849</v>
      </c>
      <c r="E75" s="29">
        <v>44828</v>
      </c>
      <c r="F75" s="11">
        <v>3097</v>
      </c>
      <c r="G75" s="11">
        <v>3942</v>
      </c>
      <c r="H75" s="11">
        <v>4871</v>
      </c>
      <c r="I75" s="11">
        <v>3154</v>
      </c>
      <c r="J75" s="11">
        <v>3974</v>
      </c>
      <c r="K75" s="11">
        <v>4940</v>
      </c>
      <c r="L75" s="11">
        <v>5782</v>
      </c>
      <c r="M75" s="11">
        <v>5393</v>
      </c>
      <c r="N75" s="11">
        <v>5509</v>
      </c>
      <c r="O75" s="11">
        <v>5651</v>
      </c>
      <c r="P75" s="11">
        <v>5715</v>
      </c>
      <c r="Q75" s="11">
        <v>6807</v>
      </c>
      <c r="R75" s="11">
        <v>4957</v>
      </c>
      <c r="S75" s="12">
        <f t="shared" ref="S75:S93" si="18">(P75-H75)/(P75+H75)</f>
        <v>7.9727942565652743E-2</v>
      </c>
      <c r="T75" s="12">
        <f t="shared" ref="T75:T93" si="19">((Q75+H75)-(P75+F75))/((Q75+H75)+(P75+F75))</f>
        <v>0.13987310883357734</v>
      </c>
      <c r="U75" s="13">
        <f t="shared" si="13"/>
        <v>0.76139867517986448</v>
      </c>
      <c r="V75" s="7">
        <f t="shared" si="14"/>
        <v>0.18011865636604207</v>
      </c>
      <c r="W75" s="7">
        <f t="shared" si="15"/>
        <v>-2478.168464765819</v>
      </c>
      <c r="X75" s="14">
        <f t="shared" si="16"/>
        <v>0.11958626552685023</v>
      </c>
      <c r="Y75" s="14">
        <f t="shared" si="17"/>
        <v>2826.9974256168757</v>
      </c>
      <c r="Z75" s="7">
        <f t="shared" si="11"/>
        <v>-2863.9309809709621</v>
      </c>
      <c r="AA75" s="7">
        <f t="shared" si="12"/>
        <v>-8.7206516530905609E-2</v>
      </c>
      <c r="AB75" s="7">
        <v>0.5</v>
      </c>
      <c r="AC75" s="27">
        <v>69.230769230769226</v>
      </c>
      <c r="AD75" s="27">
        <v>27.163461538461537</v>
      </c>
      <c r="AE75" s="27">
        <v>3.6057692307692304</v>
      </c>
      <c r="AF75" s="28">
        <v>0.15</v>
      </c>
      <c r="AG75" s="17">
        <v>57.697421980000001</v>
      </c>
      <c r="AH75" s="17">
        <v>57.849980119999998</v>
      </c>
    </row>
    <row r="76" spans="1:34">
      <c r="A76" s="25">
        <v>76</v>
      </c>
      <c r="B76" s="25">
        <v>127.49262299999999</v>
      </c>
      <c r="C76" s="25">
        <v>37.198357771547201</v>
      </c>
      <c r="D76" s="26">
        <v>44849</v>
      </c>
      <c r="E76" s="29">
        <v>44828</v>
      </c>
      <c r="F76" s="11">
        <v>2194</v>
      </c>
      <c r="G76" s="11">
        <v>2823</v>
      </c>
      <c r="H76" s="11">
        <v>3541</v>
      </c>
      <c r="I76" s="11">
        <v>2056</v>
      </c>
      <c r="J76" s="11">
        <v>2628</v>
      </c>
      <c r="K76" s="11">
        <v>3326</v>
      </c>
      <c r="L76" s="11">
        <v>4123</v>
      </c>
      <c r="M76" s="11">
        <v>3847</v>
      </c>
      <c r="N76" s="11">
        <v>4035</v>
      </c>
      <c r="O76" s="11">
        <v>4178</v>
      </c>
      <c r="P76" s="11">
        <v>4396</v>
      </c>
      <c r="Q76" s="11">
        <v>5455</v>
      </c>
      <c r="R76" s="11">
        <v>4296</v>
      </c>
      <c r="S76" s="12">
        <f t="shared" si="18"/>
        <v>0.10772332115408845</v>
      </c>
      <c r="T76" s="12">
        <f t="shared" si="19"/>
        <v>0.15436930578724498</v>
      </c>
      <c r="U76" s="13">
        <f t="shared" si="13"/>
        <v>0.77956611082966432</v>
      </c>
      <c r="V76" s="7">
        <f t="shared" si="14"/>
        <v>0.23264040052242055</v>
      </c>
      <c r="W76" s="7">
        <f t="shared" si="15"/>
        <v>-2147.5745248416138</v>
      </c>
      <c r="X76" s="14">
        <f t="shared" si="16"/>
        <v>0.16157480314960629</v>
      </c>
      <c r="Y76" s="14">
        <f t="shared" si="17"/>
        <v>2103.7750724722346</v>
      </c>
      <c r="Z76" s="7">
        <f t="shared" si="11"/>
        <v>-2369.6035228454625</v>
      </c>
      <c r="AA76" s="7">
        <f t="shared" si="12"/>
        <v>-0.10750177646939398</v>
      </c>
      <c r="AB76" s="7">
        <v>0.53333333333333333</v>
      </c>
      <c r="AC76" s="27">
        <v>63.669064748201428</v>
      </c>
      <c r="AD76" s="27">
        <v>31.294964028776977</v>
      </c>
      <c r="AE76" s="27">
        <v>5.0359712230215825</v>
      </c>
      <c r="AF76" s="28">
        <v>0.74</v>
      </c>
      <c r="AG76" s="17">
        <v>57.668901609999999</v>
      </c>
      <c r="AH76" s="17">
        <v>57.909943939999998</v>
      </c>
    </row>
    <row r="77" spans="1:34">
      <c r="A77" s="25">
        <v>77</v>
      </c>
      <c r="B77" s="25">
        <v>127.492392172377</v>
      </c>
      <c r="C77" s="25">
        <v>37.198814685358499</v>
      </c>
      <c r="D77" s="26">
        <v>44849</v>
      </c>
      <c r="E77" s="29">
        <v>44828</v>
      </c>
      <c r="F77" s="11">
        <v>2323</v>
      </c>
      <c r="G77" s="11">
        <v>2942</v>
      </c>
      <c r="H77" s="11">
        <v>3676</v>
      </c>
      <c r="I77" s="11">
        <v>2320</v>
      </c>
      <c r="J77" s="11">
        <v>2944</v>
      </c>
      <c r="K77" s="11">
        <v>3720</v>
      </c>
      <c r="L77" s="11">
        <v>4724</v>
      </c>
      <c r="M77" s="11">
        <v>4113</v>
      </c>
      <c r="N77" s="11">
        <v>4424</v>
      </c>
      <c r="O77" s="11">
        <v>4586</v>
      </c>
      <c r="P77" s="11">
        <v>4700</v>
      </c>
      <c r="Q77" s="11">
        <v>5925</v>
      </c>
      <c r="R77" s="11">
        <v>4688</v>
      </c>
      <c r="S77" s="12">
        <f t="shared" si="18"/>
        <v>0.12225405921680993</v>
      </c>
      <c r="T77" s="12">
        <f t="shared" si="19"/>
        <v>0.15507699711260828</v>
      </c>
      <c r="U77" s="13">
        <f t="shared" si="13"/>
        <v>0.788830817867057</v>
      </c>
      <c r="V77" s="7">
        <f t="shared" si="14"/>
        <v>0.27425143285660719</v>
      </c>
      <c r="W77" s="7">
        <f t="shared" si="15"/>
        <v>-2343.5315559258488</v>
      </c>
      <c r="X77" s="14">
        <f t="shared" si="16"/>
        <v>0.18337014266101595</v>
      </c>
      <c r="Y77" s="14">
        <f t="shared" si="17"/>
        <v>2217.5647303592591</v>
      </c>
      <c r="Z77" s="7">
        <f t="shared" si="11"/>
        <v>-2605.4638549280276</v>
      </c>
      <c r="AA77" s="7">
        <f t="shared" si="12"/>
        <v>-0.11529411764705882</v>
      </c>
      <c r="AB77" s="7">
        <v>0.5</v>
      </c>
      <c r="AC77" s="27">
        <v>62.241887905604706</v>
      </c>
      <c r="AD77" s="27">
        <v>33.038348082595867</v>
      </c>
      <c r="AE77" s="27">
        <v>4.71976401179941</v>
      </c>
      <c r="AF77" s="28">
        <v>0.73</v>
      </c>
      <c r="AG77" s="17">
        <v>57.836956190000002</v>
      </c>
      <c r="AH77" s="17">
        <v>57.832818840000002</v>
      </c>
    </row>
    <row r="78" spans="1:34">
      <c r="A78" s="25">
        <v>78</v>
      </c>
      <c r="B78" s="25">
        <v>127.492980913811</v>
      </c>
      <c r="C78" s="25">
        <v>37.198761685358498</v>
      </c>
      <c r="D78" s="26">
        <v>44849</v>
      </c>
      <c r="E78" s="29">
        <v>44828</v>
      </c>
      <c r="F78" s="11">
        <v>2358</v>
      </c>
      <c r="G78" s="11">
        <v>3014</v>
      </c>
      <c r="H78" s="11">
        <v>3806</v>
      </c>
      <c r="I78" s="11">
        <v>2338</v>
      </c>
      <c r="J78" s="11">
        <v>3006</v>
      </c>
      <c r="K78" s="11">
        <v>3830</v>
      </c>
      <c r="L78" s="11">
        <v>4672</v>
      </c>
      <c r="M78" s="11">
        <v>4206</v>
      </c>
      <c r="N78" s="11">
        <v>4399</v>
      </c>
      <c r="O78" s="11">
        <v>4623</v>
      </c>
      <c r="P78" s="11">
        <v>4694</v>
      </c>
      <c r="Q78" s="11">
        <v>5950</v>
      </c>
      <c r="R78" s="11">
        <v>4687</v>
      </c>
      <c r="S78" s="12">
        <f t="shared" si="18"/>
        <v>0.10447058823529412</v>
      </c>
      <c r="T78" s="12">
        <f t="shared" si="19"/>
        <v>0.16087577344121848</v>
      </c>
      <c r="U78" s="13">
        <f t="shared" si="13"/>
        <v>0.77747706605101485</v>
      </c>
      <c r="V78" s="7">
        <f t="shared" si="14"/>
        <v>0.2254722730042657</v>
      </c>
      <c r="W78" s="7">
        <f t="shared" si="15"/>
        <v>-2343.0605206518399</v>
      </c>
      <c r="X78" s="14">
        <f t="shared" si="16"/>
        <v>0.15669666490206458</v>
      </c>
      <c r="Y78" s="14">
        <f t="shared" si="17"/>
        <v>2251.011328270029</v>
      </c>
      <c r="Z78" s="7">
        <f t="shared" si="11"/>
        <v>-2512.4855385915475</v>
      </c>
      <c r="AA78" s="7">
        <f t="shared" si="12"/>
        <v>-0.11800075159714393</v>
      </c>
      <c r="AB78" s="7">
        <v>0.66666666666666663</v>
      </c>
      <c r="AC78" s="27">
        <v>69.075144508670519</v>
      </c>
      <c r="AD78" s="27">
        <v>22.25433526011561</v>
      </c>
      <c r="AE78" s="27">
        <v>8.6705202312138745</v>
      </c>
      <c r="AF78" s="28">
        <v>0.04</v>
      </c>
      <c r="AG78" s="17">
        <v>57.682459999999999</v>
      </c>
      <c r="AH78" s="17">
        <v>57.864493670000002</v>
      </c>
    </row>
    <row r="79" spans="1:34">
      <c r="A79" s="25">
        <v>79</v>
      </c>
      <c r="B79" s="25">
        <v>127.493402284528</v>
      </c>
      <c r="C79" s="25">
        <v>37.198989943924502</v>
      </c>
      <c r="D79" s="26">
        <v>44849</v>
      </c>
      <c r="E79" s="29">
        <v>44828</v>
      </c>
      <c r="F79" s="11">
        <v>2535</v>
      </c>
      <c r="G79" s="11">
        <v>3259</v>
      </c>
      <c r="H79" s="11">
        <v>4072</v>
      </c>
      <c r="I79" s="11">
        <v>2564</v>
      </c>
      <c r="J79" s="11">
        <v>3336</v>
      </c>
      <c r="K79" s="11">
        <v>4156</v>
      </c>
      <c r="L79" s="11">
        <v>5000</v>
      </c>
      <c r="M79" s="11">
        <v>4472</v>
      </c>
      <c r="N79" s="11">
        <v>4648</v>
      </c>
      <c r="O79" s="11">
        <v>4858</v>
      </c>
      <c r="P79" s="11">
        <v>4926</v>
      </c>
      <c r="Q79" s="11">
        <v>6137</v>
      </c>
      <c r="R79" s="11">
        <v>4778</v>
      </c>
      <c r="S79" s="12">
        <f t="shared" si="18"/>
        <v>9.4909979995554561E-2</v>
      </c>
      <c r="T79" s="12">
        <f t="shared" si="19"/>
        <v>0.15551782682512733</v>
      </c>
      <c r="U79" s="13">
        <f t="shared" si="13"/>
        <v>0.77130407751778063</v>
      </c>
      <c r="V79" s="7">
        <f t="shared" si="14"/>
        <v>0.20634997342096362</v>
      </c>
      <c r="W79" s="7">
        <f t="shared" si="15"/>
        <v>-2388.5954946131242</v>
      </c>
      <c r="X79" s="14">
        <f t="shared" si="16"/>
        <v>0.14235705950991831</v>
      </c>
      <c r="Y79" s="14">
        <f t="shared" si="17"/>
        <v>2391.367368032124</v>
      </c>
      <c r="Z79" s="7">
        <f t="shared" si="11"/>
        <v>-2577.6134754736154</v>
      </c>
      <c r="AA79" s="7">
        <f t="shared" si="12"/>
        <v>-0.10946397902919643</v>
      </c>
      <c r="AB79" s="7">
        <v>0.6</v>
      </c>
      <c r="AC79" s="27">
        <v>70.183486238532112</v>
      </c>
      <c r="AD79" s="27">
        <v>26.605504587155966</v>
      </c>
      <c r="AE79" s="27">
        <v>3.2110091743119273</v>
      </c>
      <c r="AF79" s="28">
        <v>0.32</v>
      </c>
      <c r="AG79" s="17">
        <v>57.924572040000001</v>
      </c>
      <c r="AH79" s="17">
        <v>57.965798140000004</v>
      </c>
    </row>
    <row r="80" spans="1:34">
      <c r="A80" s="25">
        <v>80</v>
      </c>
      <c r="B80" s="25">
        <v>127.493729827622</v>
      </c>
      <c r="C80" s="25">
        <v>37.199309771547199</v>
      </c>
      <c r="D80" s="26">
        <v>44849</v>
      </c>
      <c r="E80" s="29">
        <v>44828</v>
      </c>
      <c r="F80" s="11">
        <v>2495</v>
      </c>
      <c r="G80" s="11">
        <v>3144</v>
      </c>
      <c r="H80" s="11">
        <v>3907</v>
      </c>
      <c r="I80" s="11">
        <v>2424</v>
      </c>
      <c r="J80" s="11">
        <v>3066</v>
      </c>
      <c r="K80" s="11">
        <v>3858</v>
      </c>
      <c r="L80" s="11">
        <v>4726</v>
      </c>
      <c r="M80" s="11">
        <v>4280</v>
      </c>
      <c r="N80" s="11">
        <v>4564</v>
      </c>
      <c r="O80" s="11">
        <v>4780</v>
      </c>
      <c r="P80" s="11">
        <v>4769</v>
      </c>
      <c r="Q80" s="11">
        <v>5966</v>
      </c>
      <c r="R80" s="11">
        <v>4596</v>
      </c>
      <c r="S80" s="12">
        <f t="shared" si="18"/>
        <v>9.935454126325495E-2</v>
      </c>
      <c r="T80" s="12">
        <f t="shared" si="19"/>
        <v>0.15224368325844664</v>
      </c>
      <c r="U80" s="13">
        <f t="shared" si="13"/>
        <v>0.77417991530603203</v>
      </c>
      <c r="V80" s="7">
        <f t="shared" si="14"/>
        <v>0.22685404494973418</v>
      </c>
      <c r="W80" s="7">
        <f t="shared" si="15"/>
        <v>-2297.5829451083655</v>
      </c>
      <c r="X80" s="14">
        <f t="shared" si="16"/>
        <v>0.14902322365008933</v>
      </c>
      <c r="Y80" s="14">
        <f t="shared" si="17"/>
        <v>2306.8195036071252</v>
      </c>
      <c r="Z80" s="7">
        <f t="shared" si="11"/>
        <v>-2522.8355515733701</v>
      </c>
      <c r="AA80" s="7">
        <f t="shared" si="12"/>
        <v>-0.11150442477876106</v>
      </c>
      <c r="AB80" s="7">
        <v>0.4</v>
      </c>
      <c r="AC80" s="27">
        <v>59.121621621621621</v>
      </c>
      <c r="AD80" s="27">
        <v>40.878378378378379</v>
      </c>
      <c r="AE80" s="27">
        <v>0</v>
      </c>
      <c r="AF80" s="28">
        <v>0.62</v>
      </c>
      <c r="AG80" s="17">
        <v>57.683400550000002</v>
      </c>
      <c r="AH80" s="17">
        <v>58.159016049999998</v>
      </c>
    </row>
    <row r="81" spans="1:34">
      <c r="A81" s="25">
        <v>81</v>
      </c>
      <c r="B81" s="25">
        <v>127.494528456906</v>
      </c>
      <c r="C81" s="25">
        <v>37.1992247715472</v>
      </c>
      <c r="D81" s="26">
        <v>44849</v>
      </c>
      <c r="E81" s="29">
        <v>44828</v>
      </c>
      <c r="F81" s="11">
        <v>2565</v>
      </c>
      <c r="G81" s="11">
        <v>3276</v>
      </c>
      <c r="H81" s="11">
        <v>3964</v>
      </c>
      <c r="I81" s="11">
        <v>2656</v>
      </c>
      <c r="J81" s="11">
        <v>3392</v>
      </c>
      <c r="K81" s="11">
        <v>4164</v>
      </c>
      <c r="L81" s="11">
        <v>5151</v>
      </c>
      <c r="M81" s="11">
        <v>4242</v>
      </c>
      <c r="N81" s="11">
        <v>4750</v>
      </c>
      <c r="O81" s="11">
        <v>4838</v>
      </c>
      <c r="P81" s="11">
        <v>5012</v>
      </c>
      <c r="Q81" s="11">
        <v>5846</v>
      </c>
      <c r="R81" s="11">
        <v>4723</v>
      </c>
      <c r="S81" s="12">
        <f t="shared" si="18"/>
        <v>0.11675579322638147</v>
      </c>
      <c r="T81" s="12">
        <f t="shared" si="19"/>
        <v>0.12842928624834646</v>
      </c>
      <c r="U81" s="13">
        <f t="shared" si="13"/>
        <v>0.78533801208548504</v>
      </c>
      <c r="V81" s="7">
        <f t="shared" si="14"/>
        <v>0.2740729117631675</v>
      </c>
      <c r="W81" s="7">
        <f t="shared" si="15"/>
        <v>-2361.116348996025</v>
      </c>
      <c r="X81" s="14">
        <f t="shared" si="16"/>
        <v>0.17512393471843146</v>
      </c>
      <c r="Y81" s="14">
        <f t="shared" si="17"/>
        <v>2393.6400917616852</v>
      </c>
      <c r="Z81" s="7">
        <f t="shared" si="11"/>
        <v>-2750.8408971356221</v>
      </c>
      <c r="AA81" s="7">
        <f t="shared" si="12"/>
        <v>-7.6809725547983057E-2</v>
      </c>
      <c r="AB81" s="7">
        <v>0.36666666666666664</v>
      </c>
      <c r="AC81" s="27">
        <v>80.882352941176478</v>
      </c>
      <c r="AD81" s="27">
        <v>12.867647058823529</v>
      </c>
      <c r="AE81" s="27">
        <v>6.25</v>
      </c>
      <c r="AF81" s="28">
        <v>0.38</v>
      </c>
      <c r="AG81" s="17">
        <v>57.693413790000001</v>
      </c>
      <c r="AH81" s="17">
        <v>57.785328300000003</v>
      </c>
    </row>
    <row r="82" spans="1:34">
      <c r="A82" s="25">
        <v>82</v>
      </c>
      <c r="B82" s="25">
        <v>127.49520545690601</v>
      </c>
      <c r="C82" s="25">
        <v>37.198810114226397</v>
      </c>
      <c r="D82" s="26">
        <v>44849</v>
      </c>
      <c r="E82" s="29">
        <v>44828</v>
      </c>
      <c r="F82" s="11">
        <v>2618</v>
      </c>
      <c r="G82" s="11">
        <v>3295</v>
      </c>
      <c r="H82" s="11">
        <v>4021</v>
      </c>
      <c r="I82" s="11">
        <v>2620</v>
      </c>
      <c r="J82" s="11">
        <v>3316</v>
      </c>
      <c r="K82" s="11">
        <v>4066</v>
      </c>
      <c r="L82" s="11">
        <v>4947</v>
      </c>
      <c r="M82" s="11">
        <v>4417</v>
      </c>
      <c r="N82" s="11">
        <v>4643</v>
      </c>
      <c r="O82" s="11">
        <v>4798</v>
      </c>
      <c r="P82" s="11">
        <v>4902</v>
      </c>
      <c r="Q82" s="11">
        <v>6300</v>
      </c>
      <c r="R82" s="11">
        <v>5043</v>
      </c>
      <c r="S82" s="12">
        <f t="shared" si="18"/>
        <v>9.8733609772498038E-2</v>
      </c>
      <c r="T82" s="12">
        <f t="shared" si="19"/>
        <v>0.15699792612521721</v>
      </c>
      <c r="U82" s="13">
        <f t="shared" si="13"/>
        <v>0.77377878607034578</v>
      </c>
      <c r="V82" s="7">
        <f t="shared" si="14"/>
        <v>0.23445816478603362</v>
      </c>
      <c r="W82" s="7">
        <f t="shared" si="15"/>
        <v>-2521.0584189110637</v>
      </c>
      <c r="X82" s="14">
        <f t="shared" si="16"/>
        <v>0.14809211632207095</v>
      </c>
      <c r="Y82" s="14">
        <f t="shared" si="17"/>
        <v>2381.7610198245238</v>
      </c>
      <c r="Z82" s="7">
        <f t="shared" si="11"/>
        <v>-2589.3559536134994</v>
      </c>
      <c r="AA82" s="7">
        <f t="shared" si="12"/>
        <v>-0.12479914301017675</v>
      </c>
      <c r="AB82" s="7">
        <v>0.53333333333333333</v>
      </c>
      <c r="AC82" s="27">
        <v>64.356435643564353</v>
      </c>
      <c r="AD82" s="27">
        <v>31.188118811881189</v>
      </c>
      <c r="AE82" s="27">
        <v>4.455445544554455</v>
      </c>
      <c r="AF82" s="28">
        <v>0.57999999999999996</v>
      </c>
      <c r="AG82" s="17">
        <v>57.742756489999998</v>
      </c>
      <c r="AH82" s="17">
        <v>57.869543700000001</v>
      </c>
    </row>
    <row r="83" spans="1:34">
      <c r="A83" s="25">
        <v>83</v>
      </c>
      <c r="B83" s="25">
        <v>127.495801543094</v>
      </c>
      <c r="C83" s="25">
        <v>37.198081885773597</v>
      </c>
      <c r="D83" s="26">
        <v>44849</v>
      </c>
      <c r="E83" s="29">
        <v>44828</v>
      </c>
      <c r="F83" s="11">
        <v>2786</v>
      </c>
      <c r="G83" s="11">
        <v>3622</v>
      </c>
      <c r="H83" s="11">
        <v>4448</v>
      </c>
      <c r="I83" s="11">
        <v>2796</v>
      </c>
      <c r="J83" s="11">
        <v>3566</v>
      </c>
      <c r="K83" s="11">
        <v>4380</v>
      </c>
      <c r="L83" s="11">
        <v>5284</v>
      </c>
      <c r="M83" s="11">
        <v>4884</v>
      </c>
      <c r="N83" s="11">
        <v>5074</v>
      </c>
      <c r="O83" s="11">
        <v>5191</v>
      </c>
      <c r="P83" s="11">
        <v>5263</v>
      </c>
      <c r="Q83" s="11">
        <v>6747</v>
      </c>
      <c r="R83" s="11">
        <v>5192</v>
      </c>
      <c r="S83" s="12">
        <f t="shared" si="18"/>
        <v>8.3925445371228508E-2</v>
      </c>
      <c r="T83" s="12">
        <f t="shared" si="19"/>
        <v>0.16347952608605279</v>
      </c>
      <c r="U83" s="13">
        <f t="shared" si="13"/>
        <v>0.76415014582948848</v>
      </c>
      <c r="V83" s="7">
        <f t="shared" si="14"/>
        <v>0.18427240662024058</v>
      </c>
      <c r="W83" s="7">
        <f t="shared" si="15"/>
        <v>-2595.5893176134332</v>
      </c>
      <c r="X83" s="14">
        <f t="shared" si="16"/>
        <v>0.12588168666014518</v>
      </c>
      <c r="Y83" s="14">
        <f t="shared" si="17"/>
        <v>2594.9257535942461</v>
      </c>
      <c r="Z83" s="7">
        <f t="shared" si="11"/>
        <v>-2671.8948901616568</v>
      </c>
      <c r="AA83" s="7">
        <f t="shared" si="12"/>
        <v>-0.12356369691923397</v>
      </c>
      <c r="AB83" s="7">
        <v>0.53333333333333333</v>
      </c>
      <c r="AC83" s="27">
        <v>74.203821656050948</v>
      </c>
      <c r="AD83" s="27">
        <v>25.796178343949045</v>
      </c>
      <c r="AE83" s="27">
        <v>0</v>
      </c>
      <c r="AF83" s="28">
        <v>0.23</v>
      </c>
      <c r="AG83" s="17">
        <v>57.59449687</v>
      </c>
      <c r="AH83" s="17">
        <v>57.758703500000003</v>
      </c>
    </row>
    <row r="84" spans="1:34">
      <c r="A84" s="25">
        <v>84</v>
      </c>
      <c r="B84" s="25">
        <v>127.495504771547</v>
      </c>
      <c r="C84" s="25">
        <v>37.197545428867897</v>
      </c>
      <c r="D84" s="26">
        <v>44849</v>
      </c>
      <c r="E84" s="29">
        <v>44828</v>
      </c>
      <c r="F84" s="11">
        <v>2577</v>
      </c>
      <c r="G84" s="11">
        <v>3355</v>
      </c>
      <c r="H84" s="11">
        <v>4230</v>
      </c>
      <c r="I84" s="11">
        <v>2666</v>
      </c>
      <c r="J84" s="11">
        <v>3444</v>
      </c>
      <c r="K84" s="11">
        <v>4336</v>
      </c>
      <c r="L84" s="11">
        <v>5185</v>
      </c>
      <c r="M84" s="11">
        <v>4619</v>
      </c>
      <c r="N84" s="11">
        <v>4872</v>
      </c>
      <c r="O84" s="11">
        <v>4999</v>
      </c>
      <c r="P84" s="11">
        <v>5060</v>
      </c>
      <c r="Q84" s="11">
        <v>6378</v>
      </c>
      <c r="R84" s="11">
        <v>4821</v>
      </c>
      <c r="S84" s="12">
        <f t="shared" si="18"/>
        <v>8.9343379978471471E-2</v>
      </c>
      <c r="T84" s="12">
        <f t="shared" si="19"/>
        <v>0.16283913400931763</v>
      </c>
      <c r="U84" s="13">
        <f t="shared" si="13"/>
        <v>0.7676870325715236</v>
      </c>
      <c r="V84" s="7">
        <f t="shared" si="14"/>
        <v>0.18670985738066317</v>
      </c>
      <c r="W84" s="7">
        <f t="shared" si="15"/>
        <v>-2410.095060797436</v>
      </c>
      <c r="X84" s="14">
        <f t="shared" si="16"/>
        <v>0.13400785748883268</v>
      </c>
      <c r="Y84" s="14">
        <f t="shared" si="17"/>
        <v>2466.4983050650753</v>
      </c>
      <c r="Z84" s="7">
        <f t="shared" si="11"/>
        <v>-2609.0882249435913</v>
      </c>
      <c r="AA84" s="7">
        <f t="shared" si="12"/>
        <v>-0.11522993530337472</v>
      </c>
      <c r="AB84" s="7">
        <v>0.56666666666666665</v>
      </c>
      <c r="AC84" s="27">
        <v>79.264214046822744</v>
      </c>
      <c r="AD84" s="27">
        <v>20.735785953177256</v>
      </c>
      <c r="AE84" s="27">
        <v>0</v>
      </c>
      <c r="AF84" s="28">
        <v>0.18</v>
      </c>
      <c r="AG84" s="17">
        <v>57.745230859999999</v>
      </c>
      <c r="AH84" s="17">
        <v>58.097807950000004</v>
      </c>
    </row>
    <row r="85" spans="1:34">
      <c r="A85" s="25">
        <v>85</v>
      </c>
      <c r="B85" s="25">
        <v>127.494616629283</v>
      </c>
      <c r="C85" s="25">
        <v>37.1973231142264</v>
      </c>
      <c r="D85" s="26">
        <v>44849</v>
      </c>
      <c r="E85" s="29">
        <v>44828</v>
      </c>
      <c r="F85" s="11">
        <v>2430</v>
      </c>
      <c r="G85" s="11">
        <v>3040</v>
      </c>
      <c r="H85" s="11">
        <v>3713</v>
      </c>
      <c r="I85" s="11">
        <v>2590</v>
      </c>
      <c r="J85" s="11">
        <v>3258</v>
      </c>
      <c r="K85" s="11">
        <v>3986</v>
      </c>
      <c r="L85" s="11">
        <v>4908</v>
      </c>
      <c r="M85" s="11">
        <v>4233</v>
      </c>
      <c r="N85" s="11">
        <v>4414</v>
      </c>
      <c r="O85" s="11">
        <v>4566</v>
      </c>
      <c r="P85" s="11">
        <v>4820</v>
      </c>
      <c r="Q85" s="11">
        <v>5961</v>
      </c>
      <c r="R85" s="11">
        <v>4863</v>
      </c>
      <c r="S85" s="12">
        <f t="shared" si="18"/>
        <v>0.12973163014180242</v>
      </c>
      <c r="T85" s="12">
        <f t="shared" si="19"/>
        <v>0.14322855116993619</v>
      </c>
      <c r="U85" s="13">
        <f t="shared" si="13"/>
        <v>0.79355631819159655</v>
      </c>
      <c r="V85" s="7">
        <f t="shared" si="14"/>
        <v>0.31186612576064909</v>
      </c>
      <c r="W85" s="7">
        <f t="shared" si="15"/>
        <v>-2431.0352971576226</v>
      </c>
      <c r="X85" s="14">
        <f t="shared" si="16"/>
        <v>0.19458604324134293</v>
      </c>
      <c r="Y85" s="14">
        <f t="shared" si="17"/>
        <v>2267.1658518952686</v>
      </c>
      <c r="Z85" s="7">
        <f t="shared" si="11"/>
        <v>-2705.6246203743603</v>
      </c>
      <c r="AA85" s="7">
        <f t="shared" si="12"/>
        <v>-0.10583433818755217</v>
      </c>
      <c r="AB85" s="7">
        <v>0.6</v>
      </c>
      <c r="AC85" s="27">
        <v>85.211267605633793</v>
      </c>
      <c r="AD85" s="27">
        <v>11.267605633802818</v>
      </c>
      <c r="AE85" s="27">
        <v>3.5211267605633805</v>
      </c>
      <c r="AF85" s="28">
        <v>0.68</v>
      </c>
      <c r="AG85" s="17">
        <v>57.773085610000003</v>
      </c>
      <c r="AH85" s="17">
        <v>58.078649670000004</v>
      </c>
    </row>
    <row r="86" spans="1:34">
      <c r="A86" s="25">
        <v>86</v>
      </c>
      <c r="B86" s="25">
        <v>127.494184685359</v>
      </c>
      <c r="C86" s="25">
        <v>37.197656342679302</v>
      </c>
      <c r="D86" s="26">
        <v>44849</v>
      </c>
      <c r="E86" s="29">
        <v>44828</v>
      </c>
      <c r="F86" s="11">
        <v>2595</v>
      </c>
      <c r="G86" s="11">
        <v>3280</v>
      </c>
      <c r="H86" s="11">
        <v>4009</v>
      </c>
      <c r="I86" s="11">
        <v>2658</v>
      </c>
      <c r="J86" s="11">
        <v>3320</v>
      </c>
      <c r="K86" s="11">
        <v>4054</v>
      </c>
      <c r="L86" s="11">
        <v>4939</v>
      </c>
      <c r="M86" s="11">
        <v>4416</v>
      </c>
      <c r="N86" s="11">
        <v>4601</v>
      </c>
      <c r="O86" s="11">
        <v>4695</v>
      </c>
      <c r="P86" s="11">
        <v>4896</v>
      </c>
      <c r="Q86" s="11">
        <v>6167</v>
      </c>
      <c r="R86" s="11">
        <v>4632</v>
      </c>
      <c r="S86" s="12">
        <f t="shared" si="18"/>
        <v>9.9606962380685005E-2</v>
      </c>
      <c r="T86" s="12">
        <f t="shared" si="19"/>
        <v>0.15197826456104602</v>
      </c>
      <c r="U86" s="13">
        <f t="shared" si="13"/>
        <v>0.77434292298740937</v>
      </c>
      <c r="V86" s="7">
        <f t="shared" si="14"/>
        <v>0.23370395742214262</v>
      </c>
      <c r="W86" s="7">
        <f t="shared" si="15"/>
        <v>-2315.5759064557337</v>
      </c>
      <c r="X86" s="14">
        <f t="shared" si="16"/>
        <v>0.14940205490988714</v>
      </c>
      <c r="Y86" s="14">
        <f t="shared" si="17"/>
        <v>2375.8342862151717</v>
      </c>
      <c r="Z86" s="7">
        <f t="shared" si="11"/>
        <v>-2591.5777775909319</v>
      </c>
      <c r="AA86" s="7">
        <f t="shared" si="12"/>
        <v>-0.11488746271354967</v>
      </c>
      <c r="AB86" s="7">
        <v>0.53333333333333333</v>
      </c>
      <c r="AC86" s="27">
        <v>70.754716981132077</v>
      </c>
      <c r="AD86" s="27">
        <v>24.056603773584907</v>
      </c>
      <c r="AE86" s="27">
        <v>5.1886792452830202</v>
      </c>
      <c r="AF86" s="28">
        <v>0.21</v>
      </c>
      <c r="AG86" s="17">
        <v>57.716015929999998</v>
      </c>
      <c r="AH86" s="17">
        <v>57.946307050000001</v>
      </c>
    </row>
    <row r="87" spans="1:34">
      <c r="A87" s="25">
        <v>87</v>
      </c>
      <c r="B87" s="25">
        <v>127.49345099999999</v>
      </c>
      <c r="C87" s="25">
        <v>37.1975201142264</v>
      </c>
      <c r="D87" s="26">
        <v>44849</v>
      </c>
      <c r="E87" s="29">
        <v>44828</v>
      </c>
      <c r="F87" s="11">
        <v>2298</v>
      </c>
      <c r="G87" s="11">
        <v>2899</v>
      </c>
      <c r="H87" s="11">
        <v>3571</v>
      </c>
      <c r="I87" s="11">
        <v>2292</v>
      </c>
      <c r="J87" s="11">
        <v>2866</v>
      </c>
      <c r="K87" s="11">
        <v>3494</v>
      </c>
      <c r="L87" s="11">
        <v>4495</v>
      </c>
      <c r="M87" s="11">
        <v>3913</v>
      </c>
      <c r="N87" s="11">
        <v>4277</v>
      </c>
      <c r="O87" s="11">
        <v>4474</v>
      </c>
      <c r="P87" s="11">
        <v>4610</v>
      </c>
      <c r="Q87" s="11">
        <v>5508</v>
      </c>
      <c r="R87" s="11">
        <v>4443</v>
      </c>
      <c r="S87" s="12">
        <f t="shared" si="18"/>
        <v>0.12700158904779366</v>
      </c>
      <c r="T87" s="12">
        <f t="shared" si="19"/>
        <v>0.13579783574154</v>
      </c>
      <c r="U87" s="13">
        <f t="shared" si="13"/>
        <v>0.79183431919044378</v>
      </c>
      <c r="V87" s="7">
        <f t="shared" si="14"/>
        <v>0.29510338559418314</v>
      </c>
      <c r="W87" s="7">
        <f t="shared" si="15"/>
        <v>-2221.0733480176214</v>
      </c>
      <c r="X87" s="14">
        <f t="shared" si="16"/>
        <v>0.19049074130660637</v>
      </c>
      <c r="Y87" s="14">
        <f t="shared" si="17"/>
        <v>2170.7229210564851</v>
      </c>
      <c r="Z87" s="7">
        <f t="shared" si="11"/>
        <v>-2576.2908813324525</v>
      </c>
      <c r="AA87" s="7">
        <f t="shared" si="12"/>
        <v>-8.8752717928444358E-2</v>
      </c>
      <c r="AB87" s="7">
        <v>0.56666666666666665</v>
      </c>
      <c r="AC87" s="27">
        <v>70.445344129554655</v>
      </c>
      <c r="AD87" s="27">
        <v>23.076923076923073</v>
      </c>
      <c r="AE87" s="27">
        <v>6.4777327935222671</v>
      </c>
      <c r="AF87" s="28">
        <v>0.87</v>
      </c>
      <c r="AG87" s="17">
        <v>57.636778210000003</v>
      </c>
      <c r="AH87" s="17">
        <v>57.768109000000003</v>
      </c>
    </row>
    <row r="88" spans="1:34">
      <c r="A88" s="25">
        <v>88</v>
      </c>
      <c r="B88" s="25">
        <v>127.369273708267</v>
      </c>
      <c r="C88" s="25">
        <v>37.223550583465403</v>
      </c>
      <c r="D88" s="26">
        <v>44850</v>
      </c>
      <c r="E88" s="29">
        <v>44828</v>
      </c>
      <c r="F88" s="11">
        <v>1861</v>
      </c>
      <c r="G88" s="11">
        <v>2309</v>
      </c>
      <c r="H88" s="11">
        <v>2833</v>
      </c>
      <c r="I88" s="11">
        <v>1852</v>
      </c>
      <c r="J88" s="11">
        <v>2310</v>
      </c>
      <c r="K88" s="11">
        <v>2856</v>
      </c>
      <c r="L88" s="11">
        <v>3537</v>
      </c>
      <c r="M88" s="11">
        <v>3156</v>
      </c>
      <c r="N88" s="11">
        <v>3307</v>
      </c>
      <c r="O88" s="11">
        <v>3465</v>
      </c>
      <c r="P88" s="11">
        <v>3622</v>
      </c>
      <c r="Q88" s="11">
        <v>4432</v>
      </c>
      <c r="R88" s="11">
        <v>3843</v>
      </c>
      <c r="S88" s="12">
        <f t="shared" si="18"/>
        <v>0.1222308288148722</v>
      </c>
      <c r="T88" s="12">
        <f t="shared" si="19"/>
        <v>0.13978663319736429</v>
      </c>
      <c r="U88" s="13">
        <f t="shared" si="13"/>
        <v>0.78881609315154833</v>
      </c>
      <c r="V88" s="7">
        <f t="shared" si="14"/>
        <v>0.2960156074135214</v>
      </c>
      <c r="W88" s="7">
        <f t="shared" si="15"/>
        <v>-1921.0598678777869</v>
      </c>
      <c r="X88" s="14">
        <f t="shared" si="16"/>
        <v>0.18333204244442725</v>
      </c>
      <c r="Y88" s="14">
        <f t="shared" si="17"/>
        <v>1715.1693793908519</v>
      </c>
      <c r="Z88" s="7">
        <f t="shared" si="11"/>
        <v>-2007.7342732869952</v>
      </c>
      <c r="AA88" s="7">
        <f t="shared" si="12"/>
        <v>-0.10057114477278371</v>
      </c>
      <c r="AB88" s="7">
        <v>0.7</v>
      </c>
      <c r="AC88" s="27">
        <v>93.1899641577061</v>
      </c>
      <c r="AD88" s="27">
        <v>0</v>
      </c>
      <c r="AE88" s="27">
        <v>6.8100358422939076</v>
      </c>
      <c r="AF88" s="28">
        <v>2.61</v>
      </c>
      <c r="AG88" s="17">
        <v>57.680073290000003</v>
      </c>
      <c r="AH88" s="17">
        <v>57.833282859999997</v>
      </c>
    </row>
    <row r="89" spans="1:34">
      <c r="A89" s="25">
        <v>89</v>
      </c>
      <c r="B89" s="25">
        <v>127.369189708267</v>
      </c>
      <c r="C89" s="25">
        <v>37.224005291732702</v>
      </c>
      <c r="D89" s="26">
        <v>44850</v>
      </c>
      <c r="E89" s="29">
        <v>44828</v>
      </c>
      <c r="F89" s="11">
        <v>1799</v>
      </c>
      <c r="G89" s="11">
        <v>2241</v>
      </c>
      <c r="H89" s="11">
        <v>2754</v>
      </c>
      <c r="I89" s="11">
        <v>1787</v>
      </c>
      <c r="J89" s="11">
        <v>2206</v>
      </c>
      <c r="K89" s="11">
        <v>2740</v>
      </c>
      <c r="L89" s="11">
        <v>3509</v>
      </c>
      <c r="M89" s="11">
        <v>3021</v>
      </c>
      <c r="N89" s="11">
        <v>3241</v>
      </c>
      <c r="O89" s="11">
        <v>3387</v>
      </c>
      <c r="P89" s="11">
        <v>3710</v>
      </c>
      <c r="Q89" s="11">
        <v>4300</v>
      </c>
      <c r="R89" s="11">
        <v>3747</v>
      </c>
      <c r="S89" s="12">
        <f t="shared" si="18"/>
        <v>0.14789603960396039</v>
      </c>
      <c r="T89" s="12">
        <f t="shared" si="19"/>
        <v>0.12298017989333758</v>
      </c>
      <c r="U89" s="13">
        <f t="shared" si="13"/>
        <v>0.80491989638967198</v>
      </c>
      <c r="V89" s="7">
        <f t="shared" si="14"/>
        <v>0.35446792732665927</v>
      </c>
      <c r="W89" s="7">
        <f t="shared" si="15"/>
        <v>-1873.0617292700213</v>
      </c>
      <c r="X89" s="14">
        <f t="shared" si="16"/>
        <v>0.22182690076572048</v>
      </c>
      <c r="Y89" s="14">
        <f t="shared" si="17"/>
        <v>1711.746898476654</v>
      </c>
      <c r="Z89" s="7">
        <f t="shared" si="11"/>
        <v>-2137.3681711613472</v>
      </c>
      <c r="AA89" s="7">
        <f t="shared" si="12"/>
        <v>-7.365792759051186E-2</v>
      </c>
      <c r="AB89" s="7">
        <v>0.6</v>
      </c>
      <c r="AC89" s="27">
        <v>100</v>
      </c>
      <c r="AD89" s="27">
        <v>0</v>
      </c>
      <c r="AE89" s="27">
        <v>0</v>
      </c>
      <c r="AF89" s="28">
        <v>2.37</v>
      </c>
      <c r="AG89" s="17">
        <v>57.716233819999999</v>
      </c>
      <c r="AH89" s="17">
        <v>58.054876439999994</v>
      </c>
    </row>
    <row r="90" spans="1:34">
      <c r="A90" s="25">
        <v>90</v>
      </c>
      <c r="B90" s="25">
        <v>127.368676708267</v>
      </c>
      <c r="C90" s="25">
        <v>37.223736583465403</v>
      </c>
      <c r="D90" s="26">
        <v>44850</v>
      </c>
      <c r="E90" s="29">
        <v>44828</v>
      </c>
      <c r="F90" s="11">
        <v>1807</v>
      </c>
      <c r="G90" s="11">
        <v>2217</v>
      </c>
      <c r="H90" s="11">
        <v>2735</v>
      </c>
      <c r="I90" s="11">
        <v>1808</v>
      </c>
      <c r="J90" s="11">
        <v>2236</v>
      </c>
      <c r="K90" s="11">
        <v>2766</v>
      </c>
      <c r="L90" s="11">
        <v>3476</v>
      </c>
      <c r="M90" s="11">
        <v>3043</v>
      </c>
      <c r="N90" s="11">
        <v>3158</v>
      </c>
      <c r="O90" s="11">
        <v>3345</v>
      </c>
      <c r="P90" s="11">
        <v>3633</v>
      </c>
      <c r="Q90" s="11">
        <v>4214</v>
      </c>
      <c r="R90" s="11">
        <v>3699</v>
      </c>
      <c r="S90" s="12">
        <f t="shared" si="18"/>
        <v>0.14101758793969849</v>
      </c>
      <c r="T90" s="12">
        <f t="shared" si="19"/>
        <v>0.12180159819194447</v>
      </c>
      <c r="U90" s="13">
        <f t="shared" si="13"/>
        <v>0.80063573985908121</v>
      </c>
      <c r="V90" s="7">
        <f t="shared" si="14"/>
        <v>0.34583686359084959</v>
      </c>
      <c r="W90" s="7">
        <f t="shared" si="15"/>
        <v>-1849.0743884892086</v>
      </c>
      <c r="X90" s="14">
        <f t="shared" si="16"/>
        <v>0.2115097746722148</v>
      </c>
      <c r="Y90" s="14">
        <f t="shared" si="17"/>
        <v>1686.350530320168</v>
      </c>
      <c r="Z90" s="7">
        <f t="shared" si="11"/>
        <v>-2073.8630869473673</v>
      </c>
      <c r="AA90" s="7">
        <f t="shared" si="12"/>
        <v>-7.4041034790365751E-2</v>
      </c>
      <c r="AB90" s="7">
        <v>0.7</v>
      </c>
      <c r="AC90" s="27">
        <v>93.582887700534755</v>
      </c>
      <c r="AD90" s="27">
        <v>0</v>
      </c>
      <c r="AE90" s="27">
        <v>6.4171122994652396</v>
      </c>
      <c r="AF90" s="28">
        <v>3.68</v>
      </c>
      <c r="AG90" s="17">
        <v>57.68389337</v>
      </c>
      <c r="AH90" s="17">
        <v>57.886445639999998</v>
      </c>
    </row>
    <row r="91" spans="1:34">
      <c r="A91" s="25">
        <v>91</v>
      </c>
      <c r="B91" s="25">
        <v>127.36892899999999</v>
      </c>
      <c r="C91" s="25">
        <v>37.2240587082673</v>
      </c>
      <c r="D91" s="26">
        <v>44850</v>
      </c>
      <c r="E91" s="29">
        <v>44828</v>
      </c>
      <c r="F91" s="11">
        <v>1847</v>
      </c>
      <c r="G91" s="11">
        <v>2259</v>
      </c>
      <c r="H91" s="11">
        <v>2806</v>
      </c>
      <c r="I91" s="11">
        <v>1864</v>
      </c>
      <c r="J91" s="11">
        <v>2264</v>
      </c>
      <c r="K91" s="11">
        <v>2792</v>
      </c>
      <c r="L91" s="11">
        <v>3555</v>
      </c>
      <c r="M91" s="11">
        <v>3105</v>
      </c>
      <c r="N91" s="11">
        <v>3303</v>
      </c>
      <c r="O91" s="11">
        <v>3439</v>
      </c>
      <c r="P91" s="11">
        <v>3690</v>
      </c>
      <c r="Q91" s="11">
        <v>4349</v>
      </c>
      <c r="R91" s="11">
        <v>3790</v>
      </c>
      <c r="S91" s="12">
        <f t="shared" si="18"/>
        <v>0.13608374384236452</v>
      </c>
      <c r="T91" s="12">
        <f t="shared" si="19"/>
        <v>0.12748187834856603</v>
      </c>
      <c r="U91" s="13">
        <f t="shared" si="13"/>
        <v>0.79754858400122841</v>
      </c>
      <c r="V91" s="7">
        <f t="shared" si="14"/>
        <v>0.33111094464004792</v>
      </c>
      <c r="W91" s="7">
        <f t="shared" si="15"/>
        <v>-1894.5687534935719</v>
      </c>
      <c r="X91" s="14">
        <f t="shared" si="16"/>
        <v>0.20410990533364118</v>
      </c>
      <c r="Y91" s="14">
        <f t="shared" si="17"/>
        <v>1718.9407914307124</v>
      </c>
      <c r="Z91" s="7">
        <f t="shared" si="11"/>
        <v>-2091.5608251779054</v>
      </c>
      <c r="AA91" s="7">
        <f t="shared" si="12"/>
        <v>-8.1975370070904344E-2</v>
      </c>
      <c r="AB91" s="7">
        <v>0.6</v>
      </c>
      <c r="AC91" s="27">
        <v>95.358649789029542</v>
      </c>
      <c r="AD91" s="27">
        <v>0</v>
      </c>
      <c r="AE91" s="27">
        <v>4.6413502109704634</v>
      </c>
      <c r="AF91" s="28">
        <v>3.22</v>
      </c>
      <c r="AG91" s="17">
        <v>57.646199019999997</v>
      </c>
      <c r="AH91" s="17">
        <v>57.912766569999995</v>
      </c>
    </row>
    <row r="92" spans="1:34">
      <c r="A92" s="25">
        <v>92</v>
      </c>
      <c r="B92" s="25">
        <v>127.36800741653499</v>
      </c>
      <c r="C92" s="25">
        <v>37.223941583465397</v>
      </c>
      <c r="D92" s="26">
        <v>44850</v>
      </c>
      <c r="E92" s="29">
        <v>44828</v>
      </c>
      <c r="F92" s="11">
        <v>1895</v>
      </c>
      <c r="G92" s="11">
        <v>2369</v>
      </c>
      <c r="H92" s="11">
        <v>2891</v>
      </c>
      <c r="I92" s="11">
        <v>1890</v>
      </c>
      <c r="J92" s="11">
        <v>2344</v>
      </c>
      <c r="K92" s="11">
        <v>2848</v>
      </c>
      <c r="L92" s="11">
        <v>3597</v>
      </c>
      <c r="M92" s="11">
        <v>3165</v>
      </c>
      <c r="N92" s="11">
        <v>3277</v>
      </c>
      <c r="O92" s="11">
        <v>3394</v>
      </c>
      <c r="P92" s="11">
        <v>3603</v>
      </c>
      <c r="Q92" s="11">
        <v>4378</v>
      </c>
      <c r="R92" s="11">
        <v>3873</v>
      </c>
      <c r="S92" s="12">
        <f t="shared" si="18"/>
        <v>0.10963966738527872</v>
      </c>
      <c r="T92" s="12">
        <f t="shared" si="19"/>
        <v>0.13871700477794313</v>
      </c>
      <c r="U92" s="13">
        <f t="shared" si="13"/>
        <v>0.78079425419586612</v>
      </c>
      <c r="V92" s="7">
        <f t="shared" si="14"/>
        <v>0.26419294990723563</v>
      </c>
      <c r="W92" s="7">
        <f t="shared" si="15"/>
        <v>-1936.0909215955983</v>
      </c>
      <c r="X92" s="14">
        <f t="shared" si="16"/>
        <v>0.16444683963353607</v>
      </c>
      <c r="Y92" s="14">
        <f t="shared" si="17"/>
        <v>1730.4993177949793</v>
      </c>
      <c r="Z92" s="7">
        <f t="shared" si="11"/>
        <v>-1949.907603774619</v>
      </c>
      <c r="AA92" s="7">
        <f t="shared" si="12"/>
        <v>-9.710562586142088E-2</v>
      </c>
      <c r="AB92" s="7">
        <v>0.73333333333333328</v>
      </c>
      <c r="AC92" s="27">
        <v>94.552529182879368</v>
      </c>
      <c r="AD92" s="27">
        <v>0</v>
      </c>
      <c r="AE92" s="27">
        <v>5.4474708171206228</v>
      </c>
      <c r="AF92" s="28">
        <v>3.3</v>
      </c>
      <c r="AG92" s="17">
        <v>57.750788180000001</v>
      </c>
      <c r="AH92" s="17">
        <v>57.788657379999997</v>
      </c>
    </row>
    <row r="93" spans="1:34">
      <c r="A93" s="25">
        <v>93</v>
      </c>
      <c r="B93" s="25">
        <v>127.367743124802</v>
      </c>
      <c r="C93" s="25">
        <v>37.2246412496036</v>
      </c>
      <c r="D93" s="26">
        <v>44850</v>
      </c>
      <c r="E93" s="29">
        <v>44828</v>
      </c>
      <c r="F93" s="11">
        <v>1891</v>
      </c>
      <c r="G93" s="11">
        <v>2344</v>
      </c>
      <c r="H93" s="11">
        <v>2834</v>
      </c>
      <c r="I93" s="11">
        <v>1866</v>
      </c>
      <c r="J93" s="11">
        <v>2304</v>
      </c>
      <c r="K93" s="11">
        <v>2842</v>
      </c>
      <c r="L93" s="11">
        <v>3578</v>
      </c>
      <c r="M93" s="11">
        <v>3052</v>
      </c>
      <c r="N93" s="11">
        <v>3162</v>
      </c>
      <c r="O93" s="11">
        <v>3352</v>
      </c>
      <c r="P93" s="11">
        <v>3576</v>
      </c>
      <c r="Q93" s="11">
        <v>3887</v>
      </c>
      <c r="R93" s="11">
        <v>3244</v>
      </c>
      <c r="S93" s="12">
        <f t="shared" si="18"/>
        <v>0.1157566302652106</v>
      </c>
      <c r="T93" s="12">
        <f t="shared" si="19"/>
        <v>0.10288808664259928</v>
      </c>
      <c r="U93" s="13">
        <f t="shared" si="13"/>
        <v>0.78470161862023113</v>
      </c>
      <c r="V93" s="7">
        <f t="shared" si="14"/>
        <v>0.28991169805423145</v>
      </c>
      <c r="W93" s="7">
        <f t="shared" si="15"/>
        <v>-1621.6867003867897</v>
      </c>
      <c r="X93" s="14">
        <f t="shared" si="16"/>
        <v>0.17362140238670931</v>
      </c>
      <c r="Y93" s="14">
        <f t="shared" si="17"/>
        <v>1709.8949935270555</v>
      </c>
      <c r="Z93" s="7">
        <f t="shared" si="11"/>
        <v>-1958.9168261895813</v>
      </c>
      <c r="AA93" s="7">
        <f t="shared" si="12"/>
        <v>-4.1672249765509851E-2</v>
      </c>
      <c r="AB93" s="7">
        <v>0.9</v>
      </c>
      <c r="AC93" s="27">
        <v>92.20779220779221</v>
      </c>
      <c r="AD93" s="27">
        <v>0</v>
      </c>
      <c r="AE93" s="27">
        <v>7.7922077922077921</v>
      </c>
      <c r="AF93" s="28">
        <v>2.5099999999999998</v>
      </c>
      <c r="AG93" s="17">
        <v>57.657311980000003</v>
      </c>
      <c r="AH93" s="17">
        <v>58.028989609999996</v>
      </c>
    </row>
    <row r="94" spans="1:34">
      <c r="Q94" s="13"/>
      <c r="R94" s="7">
        <f t="shared" ref="R94:R157" si="20">2.5*((L94 - H94) / (L94 + 6*H94 -7.5*F94 +1))</f>
        <v>0</v>
      </c>
      <c r="S94" s="7">
        <f t="shared" ref="S94:S157" si="21">(2*(M94-H94)/(M94+H94+1))-(N94/2)</f>
        <v>0</v>
      </c>
      <c r="T94" s="14">
        <f t="shared" ref="T94:T157" si="22">(L94 - H94)*1.5 / (L94 + H94 + 0.5)</f>
        <v>0</v>
      </c>
      <c r="U94" s="14">
        <f t="shared" ref="U94:U157" si="23">(SQRT((H94*H94)+(G94*G94)+(L94*L94)))/3</f>
        <v>0</v>
      </c>
      <c r="V94" s="7">
        <f t="shared" ref="V94:V157" si="24">(L94*(1-H94)*(L94-H94))^(1/3)</f>
        <v>0</v>
      </c>
      <c r="W94" s="7" t="e">
        <f t="shared" ref="W94:W157" si="25">(L94-M94)/(L94+M94)</f>
        <v>#DIV/0!</v>
      </c>
    </row>
    <row r="95" spans="1:34">
      <c r="Q95" s="13"/>
      <c r="R95" s="7">
        <f t="shared" si="20"/>
        <v>0</v>
      </c>
      <c r="S95" s="7">
        <f t="shared" si="21"/>
        <v>0</v>
      </c>
      <c r="T95" s="14">
        <f t="shared" si="22"/>
        <v>0</v>
      </c>
      <c r="U95" s="14">
        <f t="shared" si="23"/>
        <v>0</v>
      </c>
      <c r="V95" s="7">
        <f t="shared" si="24"/>
        <v>0</v>
      </c>
      <c r="W95" s="7" t="e">
        <f t="shared" si="25"/>
        <v>#DIV/0!</v>
      </c>
    </row>
    <row r="96" spans="1:34">
      <c r="Q96" s="13"/>
      <c r="R96" s="7">
        <f t="shared" si="20"/>
        <v>0</v>
      </c>
      <c r="S96" s="7">
        <f t="shared" si="21"/>
        <v>0</v>
      </c>
      <c r="T96" s="14">
        <f t="shared" si="22"/>
        <v>0</v>
      </c>
      <c r="U96" s="14">
        <f t="shared" si="23"/>
        <v>0</v>
      </c>
      <c r="V96" s="7">
        <f t="shared" si="24"/>
        <v>0</v>
      </c>
      <c r="W96" s="7" t="e">
        <f t="shared" si="25"/>
        <v>#DIV/0!</v>
      </c>
    </row>
    <row r="97" spans="17:23">
      <c r="Q97" s="13"/>
      <c r="R97" s="7">
        <f t="shared" si="20"/>
        <v>0</v>
      </c>
      <c r="S97" s="7">
        <f t="shared" si="21"/>
        <v>0</v>
      </c>
      <c r="T97" s="14">
        <f t="shared" si="22"/>
        <v>0</v>
      </c>
      <c r="U97" s="14">
        <f t="shared" si="23"/>
        <v>0</v>
      </c>
      <c r="V97" s="7">
        <f t="shared" si="24"/>
        <v>0</v>
      </c>
      <c r="W97" s="7" t="e">
        <f t="shared" si="25"/>
        <v>#DIV/0!</v>
      </c>
    </row>
    <row r="98" spans="17:23">
      <c r="Q98" s="13"/>
      <c r="R98" s="7">
        <f t="shared" si="20"/>
        <v>0</v>
      </c>
      <c r="S98" s="7">
        <f t="shared" si="21"/>
        <v>0</v>
      </c>
      <c r="T98" s="14">
        <f t="shared" si="22"/>
        <v>0</v>
      </c>
      <c r="U98" s="14">
        <f t="shared" si="23"/>
        <v>0</v>
      </c>
      <c r="V98" s="7">
        <f t="shared" si="24"/>
        <v>0</v>
      </c>
      <c r="W98" s="7" t="e">
        <f t="shared" si="25"/>
        <v>#DIV/0!</v>
      </c>
    </row>
    <row r="99" spans="17:23">
      <c r="Q99" s="13"/>
      <c r="R99" s="7">
        <f t="shared" si="20"/>
        <v>0</v>
      </c>
      <c r="S99" s="7">
        <f t="shared" si="21"/>
        <v>0</v>
      </c>
      <c r="T99" s="14">
        <f t="shared" si="22"/>
        <v>0</v>
      </c>
      <c r="U99" s="14">
        <f t="shared" si="23"/>
        <v>0</v>
      </c>
      <c r="V99" s="7">
        <f t="shared" si="24"/>
        <v>0</v>
      </c>
      <c r="W99" s="7" t="e">
        <f t="shared" si="25"/>
        <v>#DIV/0!</v>
      </c>
    </row>
    <row r="100" spans="17:23">
      <c r="Q100" s="13"/>
      <c r="R100" s="7">
        <f t="shared" si="20"/>
        <v>0</v>
      </c>
      <c r="S100" s="7">
        <f t="shared" si="21"/>
        <v>0</v>
      </c>
      <c r="T100" s="14">
        <f t="shared" si="22"/>
        <v>0</v>
      </c>
      <c r="U100" s="14">
        <f t="shared" si="23"/>
        <v>0</v>
      </c>
      <c r="V100" s="7">
        <f t="shared" si="24"/>
        <v>0</v>
      </c>
      <c r="W100" s="7" t="e">
        <f t="shared" si="25"/>
        <v>#DIV/0!</v>
      </c>
    </row>
    <row r="101" spans="17:23">
      <c r="Q101" s="13"/>
      <c r="R101" s="7">
        <f t="shared" si="20"/>
        <v>0</v>
      </c>
      <c r="S101" s="7">
        <f t="shared" si="21"/>
        <v>0</v>
      </c>
      <c r="T101" s="14">
        <f t="shared" si="22"/>
        <v>0</v>
      </c>
      <c r="U101" s="14">
        <f t="shared" si="23"/>
        <v>0</v>
      </c>
      <c r="V101" s="7">
        <f t="shared" si="24"/>
        <v>0</v>
      </c>
      <c r="W101" s="7" t="e">
        <f t="shared" si="25"/>
        <v>#DIV/0!</v>
      </c>
    </row>
    <row r="102" spans="17:23">
      <c r="Q102" s="13">
        <f t="shared" ref="Q102:Q165" si="26">100*SQRT(O102+0.5)</f>
        <v>70.710678118654755</v>
      </c>
      <c r="R102" s="7">
        <f t="shared" si="20"/>
        <v>0</v>
      </c>
      <c r="S102" s="7">
        <f t="shared" si="21"/>
        <v>0</v>
      </c>
      <c r="T102" s="14">
        <f t="shared" si="22"/>
        <v>0</v>
      </c>
      <c r="U102" s="14">
        <f t="shared" si="23"/>
        <v>0</v>
      </c>
      <c r="V102" s="7">
        <f t="shared" si="24"/>
        <v>0</v>
      </c>
      <c r="W102" s="7" t="e">
        <f t="shared" si="25"/>
        <v>#DIV/0!</v>
      </c>
    </row>
    <row r="103" spans="17:23">
      <c r="Q103" s="13">
        <f t="shared" si="26"/>
        <v>70.710678118654755</v>
      </c>
      <c r="R103" s="7">
        <f t="shared" si="20"/>
        <v>0</v>
      </c>
      <c r="S103" s="7">
        <f t="shared" si="21"/>
        <v>0</v>
      </c>
      <c r="T103" s="14">
        <f t="shared" si="22"/>
        <v>0</v>
      </c>
      <c r="U103" s="14">
        <f t="shared" si="23"/>
        <v>0</v>
      </c>
      <c r="V103" s="7">
        <f t="shared" si="24"/>
        <v>0</v>
      </c>
      <c r="W103" s="7" t="e">
        <f t="shared" si="25"/>
        <v>#DIV/0!</v>
      </c>
    </row>
    <row r="104" spans="17:23">
      <c r="Q104" s="13">
        <f t="shared" si="26"/>
        <v>70.710678118654755</v>
      </c>
      <c r="R104" s="7">
        <f t="shared" si="20"/>
        <v>0</v>
      </c>
      <c r="S104" s="7">
        <f t="shared" si="21"/>
        <v>0</v>
      </c>
      <c r="T104" s="14">
        <f t="shared" si="22"/>
        <v>0</v>
      </c>
      <c r="U104" s="14">
        <f t="shared" si="23"/>
        <v>0</v>
      </c>
      <c r="V104" s="7">
        <f t="shared" si="24"/>
        <v>0</v>
      </c>
      <c r="W104" s="7" t="e">
        <f t="shared" si="25"/>
        <v>#DIV/0!</v>
      </c>
    </row>
    <row r="105" spans="17:23">
      <c r="Q105" s="13">
        <f t="shared" si="26"/>
        <v>70.710678118654755</v>
      </c>
      <c r="R105" s="7">
        <f t="shared" si="20"/>
        <v>0</v>
      </c>
      <c r="S105" s="7">
        <f t="shared" si="21"/>
        <v>0</v>
      </c>
      <c r="T105" s="14">
        <f t="shared" si="22"/>
        <v>0</v>
      </c>
      <c r="U105" s="14">
        <f t="shared" si="23"/>
        <v>0</v>
      </c>
      <c r="V105" s="7">
        <f t="shared" si="24"/>
        <v>0</v>
      </c>
      <c r="W105" s="7" t="e">
        <f t="shared" si="25"/>
        <v>#DIV/0!</v>
      </c>
    </row>
    <row r="106" spans="17:23">
      <c r="Q106" s="13">
        <f t="shared" si="26"/>
        <v>70.710678118654755</v>
      </c>
      <c r="R106" s="7">
        <f t="shared" si="20"/>
        <v>0</v>
      </c>
      <c r="S106" s="7">
        <f t="shared" si="21"/>
        <v>0</v>
      </c>
      <c r="T106" s="14">
        <f t="shared" si="22"/>
        <v>0</v>
      </c>
      <c r="U106" s="14">
        <f t="shared" si="23"/>
        <v>0</v>
      </c>
      <c r="V106" s="7">
        <f t="shared" si="24"/>
        <v>0</v>
      </c>
      <c r="W106" s="7" t="e">
        <f t="shared" si="25"/>
        <v>#DIV/0!</v>
      </c>
    </row>
    <row r="107" spans="17:23">
      <c r="Q107" s="13">
        <f t="shared" si="26"/>
        <v>70.710678118654755</v>
      </c>
      <c r="R107" s="7">
        <f t="shared" si="20"/>
        <v>0</v>
      </c>
      <c r="S107" s="7">
        <f t="shared" si="21"/>
        <v>0</v>
      </c>
      <c r="T107" s="14">
        <f t="shared" si="22"/>
        <v>0</v>
      </c>
      <c r="U107" s="14">
        <f t="shared" si="23"/>
        <v>0</v>
      </c>
      <c r="V107" s="7">
        <f t="shared" si="24"/>
        <v>0</v>
      </c>
      <c r="W107" s="7" t="e">
        <f t="shared" si="25"/>
        <v>#DIV/0!</v>
      </c>
    </row>
    <row r="108" spans="17:23">
      <c r="Q108" s="13">
        <f t="shared" si="26"/>
        <v>70.710678118654755</v>
      </c>
      <c r="R108" s="7">
        <f t="shared" si="20"/>
        <v>0</v>
      </c>
      <c r="S108" s="7">
        <f t="shared" si="21"/>
        <v>0</v>
      </c>
      <c r="T108" s="14">
        <f t="shared" si="22"/>
        <v>0</v>
      </c>
      <c r="U108" s="14">
        <f t="shared" si="23"/>
        <v>0</v>
      </c>
      <c r="V108" s="7">
        <f t="shared" si="24"/>
        <v>0</v>
      </c>
      <c r="W108" s="7" t="e">
        <f t="shared" si="25"/>
        <v>#DIV/0!</v>
      </c>
    </row>
    <row r="109" spans="17:23">
      <c r="Q109" s="13">
        <f t="shared" si="26"/>
        <v>70.710678118654755</v>
      </c>
      <c r="R109" s="7">
        <f t="shared" si="20"/>
        <v>0</v>
      </c>
      <c r="S109" s="7">
        <f t="shared" si="21"/>
        <v>0</v>
      </c>
      <c r="T109" s="14">
        <f t="shared" si="22"/>
        <v>0</v>
      </c>
      <c r="U109" s="14">
        <f t="shared" si="23"/>
        <v>0</v>
      </c>
      <c r="V109" s="7">
        <f t="shared" si="24"/>
        <v>0</v>
      </c>
      <c r="W109" s="7" t="e">
        <f t="shared" si="25"/>
        <v>#DIV/0!</v>
      </c>
    </row>
    <row r="110" spans="17:23">
      <c r="Q110" s="13">
        <f t="shared" si="26"/>
        <v>70.710678118654755</v>
      </c>
      <c r="R110" s="7">
        <f t="shared" si="20"/>
        <v>0</v>
      </c>
      <c r="S110" s="7">
        <f t="shared" si="21"/>
        <v>0</v>
      </c>
      <c r="T110" s="14">
        <f t="shared" si="22"/>
        <v>0</v>
      </c>
      <c r="U110" s="14">
        <f t="shared" si="23"/>
        <v>0</v>
      </c>
      <c r="V110" s="7">
        <f t="shared" si="24"/>
        <v>0</v>
      </c>
      <c r="W110" s="7" t="e">
        <f t="shared" si="25"/>
        <v>#DIV/0!</v>
      </c>
    </row>
    <row r="111" spans="17:23">
      <c r="Q111" s="13">
        <f t="shared" si="26"/>
        <v>70.710678118654755</v>
      </c>
      <c r="R111" s="7">
        <f t="shared" si="20"/>
        <v>0</v>
      </c>
      <c r="S111" s="7">
        <f t="shared" si="21"/>
        <v>0</v>
      </c>
      <c r="T111" s="14">
        <f t="shared" si="22"/>
        <v>0</v>
      </c>
      <c r="U111" s="14">
        <f t="shared" si="23"/>
        <v>0</v>
      </c>
      <c r="V111" s="7">
        <f t="shared" si="24"/>
        <v>0</v>
      </c>
      <c r="W111" s="7" t="e">
        <f t="shared" si="25"/>
        <v>#DIV/0!</v>
      </c>
    </row>
    <row r="112" spans="17:23">
      <c r="Q112" s="13">
        <f t="shared" si="26"/>
        <v>70.710678118654755</v>
      </c>
      <c r="R112" s="7">
        <f t="shared" si="20"/>
        <v>0</v>
      </c>
      <c r="S112" s="7">
        <f t="shared" si="21"/>
        <v>0</v>
      </c>
      <c r="T112" s="14">
        <f t="shared" si="22"/>
        <v>0</v>
      </c>
      <c r="U112" s="14">
        <f t="shared" si="23"/>
        <v>0</v>
      </c>
      <c r="V112" s="7">
        <f t="shared" si="24"/>
        <v>0</v>
      </c>
      <c r="W112" s="7" t="e">
        <f t="shared" si="25"/>
        <v>#DIV/0!</v>
      </c>
    </row>
    <row r="113" spans="17:23">
      <c r="Q113" s="13">
        <f t="shared" si="26"/>
        <v>70.710678118654755</v>
      </c>
      <c r="R113" s="7">
        <f t="shared" si="20"/>
        <v>0</v>
      </c>
      <c r="S113" s="7">
        <f t="shared" si="21"/>
        <v>0</v>
      </c>
      <c r="T113" s="14">
        <f t="shared" si="22"/>
        <v>0</v>
      </c>
      <c r="U113" s="14">
        <f t="shared" si="23"/>
        <v>0</v>
      </c>
      <c r="V113" s="7">
        <f t="shared" si="24"/>
        <v>0</v>
      </c>
      <c r="W113" s="7" t="e">
        <f t="shared" si="25"/>
        <v>#DIV/0!</v>
      </c>
    </row>
    <row r="114" spans="17:23">
      <c r="Q114" s="13">
        <f t="shared" si="26"/>
        <v>70.710678118654755</v>
      </c>
      <c r="R114" s="7">
        <f t="shared" si="20"/>
        <v>0</v>
      </c>
      <c r="S114" s="7">
        <f t="shared" si="21"/>
        <v>0</v>
      </c>
      <c r="T114" s="14">
        <f t="shared" si="22"/>
        <v>0</v>
      </c>
      <c r="U114" s="14">
        <f t="shared" si="23"/>
        <v>0</v>
      </c>
      <c r="V114" s="7">
        <f t="shared" si="24"/>
        <v>0</v>
      </c>
      <c r="W114" s="7" t="e">
        <f t="shared" si="25"/>
        <v>#DIV/0!</v>
      </c>
    </row>
    <row r="115" spans="17:23">
      <c r="Q115" s="13">
        <f t="shared" si="26"/>
        <v>70.710678118654755</v>
      </c>
      <c r="R115" s="7">
        <f t="shared" si="20"/>
        <v>0</v>
      </c>
      <c r="S115" s="7">
        <f t="shared" si="21"/>
        <v>0</v>
      </c>
      <c r="T115" s="14">
        <f t="shared" si="22"/>
        <v>0</v>
      </c>
      <c r="U115" s="14">
        <f t="shared" si="23"/>
        <v>0</v>
      </c>
      <c r="V115" s="7">
        <f t="shared" si="24"/>
        <v>0</v>
      </c>
      <c r="W115" s="7" t="e">
        <f t="shared" si="25"/>
        <v>#DIV/0!</v>
      </c>
    </row>
    <row r="116" spans="17:23">
      <c r="Q116" s="13">
        <f t="shared" si="26"/>
        <v>70.710678118654755</v>
      </c>
      <c r="R116" s="7">
        <f t="shared" si="20"/>
        <v>0</v>
      </c>
      <c r="S116" s="7">
        <f t="shared" si="21"/>
        <v>0</v>
      </c>
      <c r="T116" s="14">
        <f t="shared" si="22"/>
        <v>0</v>
      </c>
      <c r="U116" s="14">
        <f t="shared" si="23"/>
        <v>0</v>
      </c>
      <c r="V116" s="7">
        <f t="shared" si="24"/>
        <v>0</v>
      </c>
      <c r="W116" s="7" t="e">
        <f t="shared" si="25"/>
        <v>#DIV/0!</v>
      </c>
    </row>
    <row r="117" spans="17:23">
      <c r="Q117" s="13">
        <f t="shared" si="26"/>
        <v>70.710678118654755</v>
      </c>
      <c r="R117" s="7">
        <f t="shared" si="20"/>
        <v>0</v>
      </c>
      <c r="S117" s="7">
        <f t="shared" si="21"/>
        <v>0</v>
      </c>
      <c r="T117" s="14">
        <f t="shared" si="22"/>
        <v>0</v>
      </c>
      <c r="U117" s="14">
        <f t="shared" si="23"/>
        <v>0</v>
      </c>
      <c r="V117" s="7">
        <f t="shared" si="24"/>
        <v>0</v>
      </c>
      <c r="W117" s="7" t="e">
        <f t="shared" si="25"/>
        <v>#DIV/0!</v>
      </c>
    </row>
    <row r="118" spans="17:23">
      <c r="Q118" s="13">
        <f t="shared" si="26"/>
        <v>70.710678118654755</v>
      </c>
      <c r="R118" s="7">
        <f t="shared" si="20"/>
        <v>0</v>
      </c>
      <c r="S118" s="7">
        <f t="shared" si="21"/>
        <v>0</v>
      </c>
      <c r="T118" s="14">
        <f t="shared" si="22"/>
        <v>0</v>
      </c>
      <c r="U118" s="14">
        <f t="shared" si="23"/>
        <v>0</v>
      </c>
      <c r="V118" s="7">
        <f t="shared" si="24"/>
        <v>0</v>
      </c>
      <c r="W118" s="7" t="e">
        <f t="shared" si="25"/>
        <v>#DIV/0!</v>
      </c>
    </row>
    <row r="119" spans="17:23">
      <c r="Q119" s="13">
        <f t="shared" si="26"/>
        <v>70.710678118654755</v>
      </c>
      <c r="R119" s="7">
        <f t="shared" si="20"/>
        <v>0</v>
      </c>
      <c r="S119" s="7">
        <f t="shared" si="21"/>
        <v>0</v>
      </c>
      <c r="T119" s="14">
        <f t="shared" si="22"/>
        <v>0</v>
      </c>
      <c r="U119" s="14">
        <f t="shared" si="23"/>
        <v>0</v>
      </c>
      <c r="V119" s="7">
        <f t="shared" si="24"/>
        <v>0</v>
      </c>
      <c r="W119" s="7" t="e">
        <f t="shared" si="25"/>
        <v>#DIV/0!</v>
      </c>
    </row>
    <row r="120" spans="17:23">
      <c r="Q120" s="13">
        <f t="shared" si="26"/>
        <v>70.710678118654755</v>
      </c>
      <c r="R120" s="7">
        <f t="shared" si="20"/>
        <v>0</v>
      </c>
      <c r="S120" s="7">
        <f t="shared" si="21"/>
        <v>0</v>
      </c>
      <c r="T120" s="14">
        <f t="shared" si="22"/>
        <v>0</v>
      </c>
      <c r="U120" s="14">
        <f t="shared" si="23"/>
        <v>0</v>
      </c>
      <c r="V120" s="7">
        <f t="shared" si="24"/>
        <v>0</v>
      </c>
      <c r="W120" s="7" t="e">
        <f t="shared" si="25"/>
        <v>#DIV/0!</v>
      </c>
    </row>
    <row r="121" spans="17:23">
      <c r="Q121" s="13">
        <f t="shared" si="26"/>
        <v>70.710678118654755</v>
      </c>
      <c r="R121" s="7">
        <f t="shared" si="20"/>
        <v>0</v>
      </c>
      <c r="S121" s="7">
        <f t="shared" si="21"/>
        <v>0</v>
      </c>
      <c r="T121" s="14">
        <f t="shared" si="22"/>
        <v>0</v>
      </c>
      <c r="U121" s="14">
        <f t="shared" si="23"/>
        <v>0</v>
      </c>
      <c r="V121" s="7">
        <f t="shared" si="24"/>
        <v>0</v>
      </c>
      <c r="W121" s="7" t="e">
        <f t="shared" si="25"/>
        <v>#DIV/0!</v>
      </c>
    </row>
    <row r="122" spans="17:23">
      <c r="Q122" s="13">
        <f t="shared" si="26"/>
        <v>70.710678118654755</v>
      </c>
      <c r="R122" s="7">
        <f t="shared" si="20"/>
        <v>0</v>
      </c>
      <c r="S122" s="7">
        <f t="shared" si="21"/>
        <v>0</v>
      </c>
      <c r="T122" s="14">
        <f t="shared" si="22"/>
        <v>0</v>
      </c>
      <c r="U122" s="14">
        <f t="shared" si="23"/>
        <v>0</v>
      </c>
      <c r="V122" s="7">
        <f t="shared" si="24"/>
        <v>0</v>
      </c>
      <c r="W122" s="7" t="e">
        <f t="shared" si="25"/>
        <v>#DIV/0!</v>
      </c>
    </row>
    <row r="123" spans="17:23">
      <c r="Q123" s="13">
        <f t="shared" si="26"/>
        <v>70.710678118654755</v>
      </c>
      <c r="R123" s="7">
        <f t="shared" si="20"/>
        <v>0</v>
      </c>
      <c r="S123" s="7">
        <f t="shared" si="21"/>
        <v>0</v>
      </c>
      <c r="T123" s="14">
        <f t="shared" si="22"/>
        <v>0</v>
      </c>
      <c r="U123" s="14">
        <f t="shared" si="23"/>
        <v>0</v>
      </c>
      <c r="V123" s="7">
        <f t="shared" si="24"/>
        <v>0</v>
      </c>
      <c r="W123" s="7" t="e">
        <f t="shared" si="25"/>
        <v>#DIV/0!</v>
      </c>
    </row>
    <row r="124" spans="17:23">
      <c r="Q124" s="13">
        <f t="shared" si="26"/>
        <v>70.710678118654755</v>
      </c>
      <c r="R124" s="7">
        <f t="shared" si="20"/>
        <v>0</v>
      </c>
      <c r="S124" s="7">
        <f t="shared" si="21"/>
        <v>0</v>
      </c>
      <c r="T124" s="14">
        <f t="shared" si="22"/>
        <v>0</v>
      </c>
      <c r="U124" s="14">
        <f t="shared" si="23"/>
        <v>0</v>
      </c>
      <c r="V124" s="7">
        <f t="shared" si="24"/>
        <v>0</v>
      </c>
      <c r="W124" s="7" t="e">
        <f t="shared" si="25"/>
        <v>#DIV/0!</v>
      </c>
    </row>
    <row r="125" spans="17:23">
      <c r="Q125" s="13">
        <f t="shared" si="26"/>
        <v>70.710678118654755</v>
      </c>
      <c r="R125" s="7">
        <f t="shared" si="20"/>
        <v>0</v>
      </c>
      <c r="S125" s="7">
        <f t="shared" si="21"/>
        <v>0</v>
      </c>
      <c r="T125" s="14">
        <f t="shared" si="22"/>
        <v>0</v>
      </c>
      <c r="U125" s="14">
        <f t="shared" si="23"/>
        <v>0</v>
      </c>
      <c r="V125" s="7">
        <f t="shared" si="24"/>
        <v>0</v>
      </c>
      <c r="W125" s="7" t="e">
        <f t="shared" si="25"/>
        <v>#DIV/0!</v>
      </c>
    </row>
    <row r="126" spans="17:23">
      <c r="Q126" s="13">
        <f t="shared" si="26"/>
        <v>70.710678118654755</v>
      </c>
      <c r="R126" s="7">
        <f t="shared" si="20"/>
        <v>0</v>
      </c>
      <c r="S126" s="7">
        <f t="shared" si="21"/>
        <v>0</v>
      </c>
      <c r="T126" s="14">
        <f t="shared" si="22"/>
        <v>0</v>
      </c>
      <c r="U126" s="14">
        <f t="shared" si="23"/>
        <v>0</v>
      </c>
      <c r="V126" s="7">
        <f t="shared" si="24"/>
        <v>0</v>
      </c>
      <c r="W126" s="7" t="e">
        <f t="shared" si="25"/>
        <v>#DIV/0!</v>
      </c>
    </row>
    <row r="127" spans="17:23">
      <c r="Q127" s="13">
        <f t="shared" si="26"/>
        <v>70.710678118654755</v>
      </c>
      <c r="R127" s="7">
        <f t="shared" si="20"/>
        <v>0</v>
      </c>
      <c r="S127" s="7">
        <f t="shared" si="21"/>
        <v>0</v>
      </c>
      <c r="T127" s="14">
        <f t="shared" si="22"/>
        <v>0</v>
      </c>
      <c r="U127" s="14">
        <f t="shared" si="23"/>
        <v>0</v>
      </c>
      <c r="V127" s="7">
        <f t="shared" si="24"/>
        <v>0</v>
      </c>
      <c r="W127" s="7" t="e">
        <f t="shared" si="25"/>
        <v>#DIV/0!</v>
      </c>
    </row>
    <row r="128" spans="17:23">
      <c r="Q128" s="13">
        <f t="shared" si="26"/>
        <v>70.710678118654755</v>
      </c>
      <c r="R128" s="7">
        <f t="shared" si="20"/>
        <v>0</v>
      </c>
      <c r="S128" s="7">
        <f t="shared" si="21"/>
        <v>0</v>
      </c>
      <c r="T128" s="14">
        <f t="shared" si="22"/>
        <v>0</v>
      </c>
      <c r="U128" s="14">
        <f t="shared" si="23"/>
        <v>0</v>
      </c>
      <c r="V128" s="7">
        <f t="shared" si="24"/>
        <v>0</v>
      </c>
      <c r="W128" s="7" t="e">
        <f t="shared" si="25"/>
        <v>#DIV/0!</v>
      </c>
    </row>
    <row r="129" spans="17:23">
      <c r="Q129" s="13">
        <f t="shared" si="26"/>
        <v>70.710678118654755</v>
      </c>
      <c r="R129" s="7">
        <f t="shared" si="20"/>
        <v>0</v>
      </c>
      <c r="S129" s="7">
        <f t="shared" si="21"/>
        <v>0</v>
      </c>
      <c r="T129" s="14">
        <f t="shared" si="22"/>
        <v>0</v>
      </c>
      <c r="U129" s="14">
        <f t="shared" si="23"/>
        <v>0</v>
      </c>
      <c r="V129" s="7">
        <f t="shared" si="24"/>
        <v>0</v>
      </c>
      <c r="W129" s="7" t="e">
        <f t="shared" si="25"/>
        <v>#DIV/0!</v>
      </c>
    </row>
    <row r="130" spans="17:23">
      <c r="Q130" s="13">
        <f t="shared" si="26"/>
        <v>70.710678118654755</v>
      </c>
      <c r="R130" s="7">
        <f t="shared" si="20"/>
        <v>0</v>
      </c>
      <c r="S130" s="7">
        <f t="shared" si="21"/>
        <v>0</v>
      </c>
      <c r="T130" s="14">
        <f t="shared" si="22"/>
        <v>0</v>
      </c>
      <c r="U130" s="14">
        <f t="shared" si="23"/>
        <v>0</v>
      </c>
      <c r="V130" s="7">
        <f t="shared" si="24"/>
        <v>0</v>
      </c>
      <c r="W130" s="7" t="e">
        <f t="shared" si="25"/>
        <v>#DIV/0!</v>
      </c>
    </row>
    <row r="131" spans="17:23">
      <c r="Q131" s="13">
        <f t="shared" si="26"/>
        <v>70.710678118654755</v>
      </c>
      <c r="R131" s="7">
        <f t="shared" si="20"/>
        <v>0</v>
      </c>
      <c r="S131" s="7">
        <f t="shared" si="21"/>
        <v>0</v>
      </c>
      <c r="T131" s="14">
        <f t="shared" si="22"/>
        <v>0</v>
      </c>
      <c r="U131" s="14">
        <f t="shared" si="23"/>
        <v>0</v>
      </c>
      <c r="V131" s="7">
        <f t="shared" si="24"/>
        <v>0</v>
      </c>
      <c r="W131" s="7" t="e">
        <f t="shared" si="25"/>
        <v>#DIV/0!</v>
      </c>
    </row>
    <row r="132" spans="17:23">
      <c r="Q132" s="13">
        <f t="shared" si="26"/>
        <v>70.710678118654755</v>
      </c>
      <c r="R132" s="7">
        <f t="shared" si="20"/>
        <v>0</v>
      </c>
      <c r="S132" s="7">
        <f t="shared" si="21"/>
        <v>0</v>
      </c>
      <c r="T132" s="14">
        <f t="shared" si="22"/>
        <v>0</v>
      </c>
      <c r="U132" s="14">
        <f t="shared" si="23"/>
        <v>0</v>
      </c>
      <c r="V132" s="7">
        <f t="shared" si="24"/>
        <v>0</v>
      </c>
      <c r="W132" s="7" t="e">
        <f t="shared" si="25"/>
        <v>#DIV/0!</v>
      </c>
    </row>
    <row r="133" spans="17:23">
      <c r="Q133" s="13">
        <f t="shared" si="26"/>
        <v>70.710678118654755</v>
      </c>
      <c r="R133" s="7">
        <f t="shared" si="20"/>
        <v>0</v>
      </c>
      <c r="S133" s="7">
        <f t="shared" si="21"/>
        <v>0</v>
      </c>
      <c r="T133" s="14">
        <f t="shared" si="22"/>
        <v>0</v>
      </c>
      <c r="U133" s="14">
        <f t="shared" si="23"/>
        <v>0</v>
      </c>
      <c r="V133" s="7">
        <f t="shared" si="24"/>
        <v>0</v>
      </c>
      <c r="W133" s="7" t="e">
        <f t="shared" si="25"/>
        <v>#DIV/0!</v>
      </c>
    </row>
    <row r="134" spans="17:23">
      <c r="Q134" s="13">
        <f t="shared" si="26"/>
        <v>70.710678118654755</v>
      </c>
      <c r="R134" s="7">
        <f t="shared" si="20"/>
        <v>0</v>
      </c>
      <c r="S134" s="7">
        <f t="shared" si="21"/>
        <v>0</v>
      </c>
      <c r="T134" s="14">
        <f t="shared" si="22"/>
        <v>0</v>
      </c>
      <c r="U134" s="14">
        <f t="shared" si="23"/>
        <v>0</v>
      </c>
      <c r="V134" s="7">
        <f t="shared" si="24"/>
        <v>0</v>
      </c>
      <c r="W134" s="7" t="e">
        <f t="shared" si="25"/>
        <v>#DIV/0!</v>
      </c>
    </row>
    <row r="135" spans="17:23">
      <c r="Q135" s="13">
        <f t="shared" si="26"/>
        <v>70.710678118654755</v>
      </c>
      <c r="R135" s="7">
        <f t="shared" si="20"/>
        <v>0</v>
      </c>
      <c r="S135" s="7">
        <f t="shared" si="21"/>
        <v>0</v>
      </c>
      <c r="T135" s="14">
        <f t="shared" si="22"/>
        <v>0</v>
      </c>
      <c r="U135" s="14">
        <f t="shared" si="23"/>
        <v>0</v>
      </c>
      <c r="V135" s="7">
        <f t="shared" si="24"/>
        <v>0</v>
      </c>
      <c r="W135" s="7" t="e">
        <f t="shared" si="25"/>
        <v>#DIV/0!</v>
      </c>
    </row>
    <row r="136" spans="17:23">
      <c r="Q136" s="13">
        <f t="shared" si="26"/>
        <v>70.710678118654755</v>
      </c>
      <c r="R136" s="7">
        <f t="shared" si="20"/>
        <v>0</v>
      </c>
      <c r="S136" s="7">
        <f t="shared" si="21"/>
        <v>0</v>
      </c>
      <c r="T136" s="14">
        <f t="shared" si="22"/>
        <v>0</v>
      </c>
      <c r="U136" s="14">
        <f t="shared" si="23"/>
        <v>0</v>
      </c>
      <c r="V136" s="7">
        <f t="shared" si="24"/>
        <v>0</v>
      </c>
      <c r="W136" s="7" t="e">
        <f t="shared" si="25"/>
        <v>#DIV/0!</v>
      </c>
    </row>
    <row r="137" spans="17:23">
      <c r="Q137" s="13">
        <f t="shared" si="26"/>
        <v>70.710678118654755</v>
      </c>
      <c r="R137" s="7">
        <f t="shared" si="20"/>
        <v>0</v>
      </c>
      <c r="S137" s="7">
        <f t="shared" si="21"/>
        <v>0</v>
      </c>
      <c r="T137" s="14">
        <f t="shared" si="22"/>
        <v>0</v>
      </c>
      <c r="U137" s="14">
        <f t="shared" si="23"/>
        <v>0</v>
      </c>
      <c r="V137" s="7">
        <f t="shared" si="24"/>
        <v>0</v>
      </c>
      <c r="W137" s="7" t="e">
        <f t="shared" si="25"/>
        <v>#DIV/0!</v>
      </c>
    </row>
    <row r="138" spans="17:23">
      <c r="Q138" s="13">
        <f t="shared" si="26"/>
        <v>70.710678118654755</v>
      </c>
      <c r="R138" s="7">
        <f t="shared" si="20"/>
        <v>0</v>
      </c>
      <c r="S138" s="7">
        <f t="shared" si="21"/>
        <v>0</v>
      </c>
      <c r="T138" s="14">
        <f t="shared" si="22"/>
        <v>0</v>
      </c>
      <c r="U138" s="14">
        <f t="shared" si="23"/>
        <v>0</v>
      </c>
      <c r="V138" s="7">
        <f t="shared" si="24"/>
        <v>0</v>
      </c>
      <c r="W138" s="7" t="e">
        <f t="shared" si="25"/>
        <v>#DIV/0!</v>
      </c>
    </row>
    <row r="139" spans="17:23">
      <c r="Q139" s="13">
        <f t="shared" si="26"/>
        <v>70.710678118654755</v>
      </c>
      <c r="R139" s="7">
        <f t="shared" si="20"/>
        <v>0</v>
      </c>
      <c r="S139" s="7">
        <f t="shared" si="21"/>
        <v>0</v>
      </c>
      <c r="T139" s="14">
        <f t="shared" si="22"/>
        <v>0</v>
      </c>
      <c r="U139" s="14">
        <f t="shared" si="23"/>
        <v>0</v>
      </c>
      <c r="V139" s="7">
        <f t="shared" si="24"/>
        <v>0</v>
      </c>
      <c r="W139" s="7" t="e">
        <f t="shared" si="25"/>
        <v>#DIV/0!</v>
      </c>
    </row>
    <row r="140" spans="17:23">
      <c r="Q140" s="13">
        <f t="shared" si="26"/>
        <v>70.710678118654755</v>
      </c>
      <c r="R140" s="7">
        <f t="shared" si="20"/>
        <v>0</v>
      </c>
      <c r="S140" s="7">
        <f t="shared" si="21"/>
        <v>0</v>
      </c>
      <c r="T140" s="14">
        <f t="shared" si="22"/>
        <v>0</v>
      </c>
      <c r="U140" s="14">
        <f t="shared" si="23"/>
        <v>0</v>
      </c>
      <c r="V140" s="7">
        <f t="shared" si="24"/>
        <v>0</v>
      </c>
      <c r="W140" s="7" t="e">
        <f t="shared" si="25"/>
        <v>#DIV/0!</v>
      </c>
    </row>
    <row r="141" spans="17:23">
      <c r="Q141" s="13">
        <f t="shared" si="26"/>
        <v>70.710678118654755</v>
      </c>
      <c r="R141" s="7">
        <f t="shared" si="20"/>
        <v>0</v>
      </c>
      <c r="S141" s="7">
        <f t="shared" si="21"/>
        <v>0</v>
      </c>
      <c r="T141" s="14">
        <f t="shared" si="22"/>
        <v>0</v>
      </c>
      <c r="U141" s="14">
        <f t="shared" si="23"/>
        <v>0</v>
      </c>
      <c r="V141" s="7">
        <f t="shared" si="24"/>
        <v>0</v>
      </c>
      <c r="W141" s="7" t="e">
        <f t="shared" si="25"/>
        <v>#DIV/0!</v>
      </c>
    </row>
    <row r="142" spans="17:23">
      <c r="Q142" s="13">
        <f t="shared" si="26"/>
        <v>70.710678118654755</v>
      </c>
      <c r="R142" s="7">
        <f t="shared" si="20"/>
        <v>0</v>
      </c>
      <c r="S142" s="7">
        <f t="shared" si="21"/>
        <v>0</v>
      </c>
      <c r="T142" s="14">
        <f t="shared" si="22"/>
        <v>0</v>
      </c>
      <c r="U142" s="14">
        <f t="shared" si="23"/>
        <v>0</v>
      </c>
      <c r="V142" s="7">
        <f t="shared" si="24"/>
        <v>0</v>
      </c>
      <c r="W142" s="7" t="e">
        <f t="shared" si="25"/>
        <v>#DIV/0!</v>
      </c>
    </row>
    <row r="143" spans="17:23">
      <c r="Q143" s="13">
        <f t="shared" si="26"/>
        <v>70.710678118654755</v>
      </c>
      <c r="R143" s="7">
        <f t="shared" si="20"/>
        <v>0</v>
      </c>
      <c r="S143" s="7">
        <f t="shared" si="21"/>
        <v>0</v>
      </c>
      <c r="T143" s="14">
        <f t="shared" si="22"/>
        <v>0</v>
      </c>
      <c r="U143" s="14">
        <f t="shared" si="23"/>
        <v>0</v>
      </c>
      <c r="V143" s="7">
        <f t="shared" si="24"/>
        <v>0</v>
      </c>
      <c r="W143" s="7" t="e">
        <f t="shared" si="25"/>
        <v>#DIV/0!</v>
      </c>
    </row>
    <row r="144" spans="17:23">
      <c r="Q144" s="13">
        <f t="shared" si="26"/>
        <v>70.710678118654755</v>
      </c>
      <c r="R144" s="7">
        <f t="shared" si="20"/>
        <v>0</v>
      </c>
      <c r="S144" s="7">
        <f t="shared" si="21"/>
        <v>0</v>
      </c>
      <c r="T144" s="14">
        <f t="shared" si="22"/>
        <v>0</v>
      </c>
      <c r="U144" s="14">
        <f t="shared" si="23"/>
        <v>0</v>
      </c>
      <c r="V144" s="7">
        <f t="shared" si="24"/>
        <v>0</v>
      </c>
      <c r="W144" s="7" t="e">
        <f t="shared" si="25"/>
        <v>#DIV/0!</v>
      </c>
    </row>
    <row r="145" spans="17:23">
      <c r="Q145" s="13">
        <f t="shared" si="26"/>
        <v>70.710678118654755</v>
      </c>
      <c r="R145" s="7">
        <f t="shared" si="20"/>
        <v>0</v>
      </c>
      <c r="S145" s="7">
        <f t="shared" si="21"/>
        <v>0</v>
      </c>
      <c r="T145" s="14">
        <f t="shared" si="22"/>
        <v>0</v>
      </c>
      <c r="U145" s="14">
        <f t="shared" si="23"/>
        <v>0</v>
      </c>
      <c r="V145" s="7">
        <f t="shared" si="24"/>
        <v>0</v>
      </c>
      <c r="W145" s="7" t="e">
        <f t="shared" si="25"/>
        <v>#DIV/0!</v>
      </c>
    </row>
    <row r="146" spans="17:23">
      <c r="Q146" s="13">
        <f t="shared" si="26"/>
        <v>70.710678118654755</v>
      </c>
      <c r="R146" s="7">
        <f t="shared" si="20"/>
        <v>0</v>
      </c>
      <c r="S146" s="7">
        <f t="shared" si="21"/>
        <v>0</v>
      </c>
      <c r="T146" s="14">
        <f t="shared" si="22"/>
        <v>0</v>
      </c>
      <c r="U146" s="14">
        <f t="shared" si="23"/>
        <v>0</v>
      </c>
      <c r="V146" s="7">
        <f t="shared" si="24"/>
        <v>0</v>
      </c>
      <c r="W146" s="7" t="e">
        <f t="shared" si="25"/>
        <v>#DIV/0!</v>
      </c>
    </row>
    <row r="147" spans="17:23">
      <c r="Q147" s="13">
        <f t="shared" si="26"/>
        <v>70.710678118654755</v>
      </c>
      <c r="R147" s="7">
        <f t="shared" si="20"/>
        <v>0</v>
      </c>
      <c r="S147" s="7">
        <f t="shared" si="21"/>
        <v>0</v>
      </c>
      <c r="T147" s="14">
        <f t="shared" si="22"/>
        <v>0</v>
      </c>
      <c r="U147" s="14">
        <f t="shared" si="23"/>
        <v>0</v>
      </c>
      <c r="V147" s="7">
        <f t="shared" si="24"/>
        <v>0</v>
      </c>
      <c r="W147" s="7" t="e">
        <f t="shared" si="25"/>
        <v>#DIV/0!</v>
      </c>
    </row>
    <row r="148" spans="17:23">
      <c r="Q148" s="13">
        <f t="shared" si="26"/>
        <v>70.710678118654755</v>
      </c>
      <c r="R148" s="7">
        <f t="shared" si="20"/>
        <v>0</v>
      </c>
      <c r="S148" s="7">
        <f t="shared" si="21"/>
        <v>0</v>
      </c>
      <c r="T148" s="14">
        <f t="shared" si="22"/>
        <v>0</v>
      </c>
      <c r="U148" s="14">
        <f t="shared" si="23"/>
        <v>0</v>
      </c>
      <c r="V148" s="7">
        <f t="shared" si="24"/>
        <v>0</v>
      </c>
      <c r="W148" s="7" t="e">
        <f t="shared" si="25"/>
        <v>#DIV/0!</v>
      </c>
    </row>
    <row r="149" spans="17:23">
      <c r="Q149" s="13">
        <f t="shared" si="26"/>
        <v>70.710678118654755</v>
      </c>
      <c r="R149" s="7">
        <f t="shared" si="20"/>
        <v>0</v>
      </c>
      <c r="S149" s="7">
        <f t="shared" si="21"/>
        <v>0</v>
      </c>
      <c r="T149" s="14">
        <f t="shared" si="22"/>
        <v>0</v>
      </c>
      <c r="U149" s="14">
        <f t="shared" si="23"/>
        <v>0</v>
      </c>
      <c r="V149" s="7">
        <f t="shared" si="24"/>
        <v>0</v>
      </c>
      <c r="W149" s="7" t="e">
        <f t="shared" si="25"/>
        <v>#DIV/0!</v>
      </c>
    </row>
    <row r="150" spans="17:23">
      <c r="Q150" s="13">
        <f t="shared" si="26"/>
        <v>70.710678118654755</v>
      </c>
      <c r="R150" s="7">
        <f t="shared" si="20"/>
        <v>0</v>
      </c>
      <c r="S150" s="7">
        <f t="shared" si="21"/>
        <v>0</v>
      </c>
      <c r="T150" s="14">
        <f t="shared" si="22"/>
        <v>0</v>
      </c>
      <c r="U150" s="14">
        <f t="shared" si="23"/>
        <v>0</v>
      </c>
      <c r="V150" s="7">
        <f t="shared" si="24"/>
        <v>0</v>
      </c>
      <c r="W150" s="7" t="e">
        <f t="shared" si="25"/>
        <v>#DIV/0!</v>
      </c>
    </row>
    <row r="151" spans="17:23">
      <c r="Q151" s="13">
        <f t="shared" si="26"/>
        <v>70.710678118654755</v>
      </c>
      <c r="R151" s="7">
        <f t="shared" si="20"/>
        <v>0</v>
      </c>
      <c r="S151" s="7">
        <f t="shared" si="21"/>
        <v>0</v>
      </c>
      <c r="T151" s="14">
        <f t="shared" si="22"/>
        <v>0</v>
      </c>
      <c r="U151" s="14">
        <f t="shared" si="23"/>
        <v>0</v>
      </c>
      <c r="V151" s="7">
        <f t="shared" si="24"/>
        <v>0</v>
      </c>
      <c r="W151" s="7" t="e">
        <f t="shared" si="25"/>
        <v>#DIV/0!</v>
      </c>
    </row>
    <row r="152" spans="17:23">
      <c r="Q152" s="13">
        <f t="shared" si="26"/>
        <v>70.710678118654755</v>
      </c>
      <c r="R152" s="7">
        <f t="shared" si="20"/>
        <v>0</v>
      </c>
      <c r="S152" s="7">
        <f t="shared" si="21"/>
        <v>0</v>
      </c>
      <c r="T152" s="14">
        <f t="shared" si="22"/>
        <v>0</v>
      </c>
      <c r="U152" s="14">
        <f t="shared" si="23"/>
        <v>0</v>
      </c>
      <c r="V152" s="7">
        <f t="shared" si="24"/>
        <v>0</v>
      </c>
      <c r="W152" s="7" t="e">
        <f t="shared" si="25"/>
        <v>#DIV/0!</v>
      </c>
    </row>
    <row r="153" spans="17:23">
      <c r="Q153" s="13">
        <f t="shared" si="26"/>
        <v>70.710678118654755</v>
      </c>
      <c r="R153" s="7">
        <f t="shared" si="20"/>
        <v>0</v>
      </c>
      <c r="S153" s="7">
        <f t="shared" si="21"/>
        <v>0</v>
      </c>
      <c r="T153" s="14">
        <f t="shared" si="22"/>
        <v>0</v>
      </c>
      <c r="U153" s="14">
        <f t="shared" si="23"/>
        <v>0</v>
      </c>
      <c r="V153" s="7">
        <f t="shared" si="24"/>
        <v>0</v>
      </c>
      <c r="W153" s="7" t="e">
        <f t="shared" si="25"/>
        <v>#DIV/0!</v>
      </c>
    </row>
    <row r="154" spans="17:23">
      <c r="Q154" s="13">
        <f t="shared" si="26"/>
        <v>70.710678118654755</v>
      </c>
      <c r="R154" s="7">
        <f t="shared" si="20"/>
        <v>0</v>
      </c>
      <c r="S154" s="7">
        <f t="shared" si="21"/>
        <v>0</v>
      </c>
      <c r="T154" s="14">
        <f t="shared" si="22"/>
        <v>0</v>
      </c>
      <c r="U154" s="14">
        <f t="shared" si="23"/>
        <v>0</v>
      </c>
      <c r="V154" s="7">
        <f t="shared" si="24"/>
        <v>0</v>
      </c>
      <c r="W154" s="7" t="e">
        <f t="shared" si="25"/>
        <v>#DIV/0!</v>
      </c>
    </row>
    <row r="155" spans="17:23">
      <c r="Q155" s="13">
        <f t="shared" si="26"/>
        <v>70.710678118654755</v>
      </c>
      <c r="R155" s="7">
        <f t="shared" si="20"/>
        <v>0</v>
      </c>
      <c r="S155" s="7">
        <f t="shared" si="21"/>
        <v>0</v>
      </c>
      <c r="T155" s="14">
        <f t="shared" si="22"/>
        <v>0</v>
      </c>
      <c r="U155" s="14">
        <f t="shared" si="23"/>
        <v>0</v>
      </c>
      <c r="V155" s="7">
        <f t="shared" si="24"/>
        <v>0</v>
      </c>
      <c r="W155" s="7" t="e">
        <f t="shared" si="25"/>
        <v>#DIV/0!</v>
      </c>
    </row>
    <row r="156" spans="17:23">
      <c r="Q156" s="13">
        <f t="shared" si="26"/>
        <v>70.710678118654755</v>
      </c>
      <c r="R156" s="7">
        <f t="shared" si="20"/>
        <v>0</v>
      </c>
      <c r="S156" s="7">
        <f t="shared" si="21"/>
        <v>0</v>
      </c>
      <c r="T156" s="14">
        <f t="shared" si="22"/>
        <v>0</v>
      </c>
      <c r="U156" s="14">
        <f t="shared" si="23"/>
        <v>0</v>
      </c>
      <c r="V156" s="7">
        <f t="shared" si="24"/>
        <v>0</v>
      </c>
      <c r="W156" s="7" t="e">
        <f t="shared" si="25"/>
        <v>#DIV/0!</v>
      </c>
    </row>
    <row r="157" spans="17:23">
      <c r="Q157" s="13">
        <f t="shared" si="26"/>
        <v>70.710678118654755</v>
      </c>
      <c r="R157" s="7">
        <f t="shared" si="20"/>
        <v>0</v>
      </c>
      <c r="S157" s="7">
        <f t="shared" si="21"/>
        <v>0</v>
      </c>
      <c r="T157" s="14">
        <f t="shared" si="22"/>
        <v>0</v>
      </c>
      <c r="U157" s="14">
        <f t="shared" si="23"/>
        <v>0</v>
      </c>
      <c r="V157" s="7">
        <f t="shared" si="24"/>
        <v>0</v>
      </c>
      <c r="W157" s="7" t="e">
        <f t="shared" si="25"/>
        <v>#DIV/0!</v>
      </c>
    </row>
    <row r="158" spans="17:23">
      <c r="Q158" s="13">
        <f t="shared" si="26"/>
        <v>70.710678118654755</v>
      </c>
      <c r="R158" s="7">
        <f t="shared" ref="R158:R221" si="27">2.5*((L158 - H158) / (L158 + 6*H158 -7.5*F158 +1))</f>
        <v>0</v>
      </c>
      <c r="S158" s="7">
        <f t="shared" ref="S158:S221" si="28">(2*(M158-H158)/(M158+H158+1))-(N158/2)</f>
        <v>0</v>
      </c>
      <c r="T158" s="14">
        <f t="shared" ref="T158:T221" si="29">(L158 - H158)*1.5 / (L158 + H158 + 0.5)</f>
        <v>0</v>
      </c>
      <c r="U158" s="14">
        <f t="shared" ref="U158:U221" si="30">(SQRT((H158*H158)+(G158*G158)+(L158*L158)))/3</f>
        <v>0</v>
      </c>
      <c r="V158" s="7">
        <f t="shared" ref="V158:V221" si="31">(L158*(1-H158)*(L158-H158))^(1/3)</f>
        <v>0</v>
      </c>
      <c r="W158" s="7" t="e">
        <f t="shared" ref="W158:W221" si="32">(L158-M158)/(L158+M158)</f>
        <v>#DIV/0!</v>
      </c>
    </row>
    <row r="159" spans="17:23">
      <c r="Q159" s="13">
        <f t="shared" si="26"/>
        <v>70.710678118654755</v>
      </c>
      <c r="R159" s="7">
        <f t="shared" si="27"/>
        <v>0</v>
      </c>
      <c r="S159" s="7">
        <f t="shared" si="28"/>
        <v>0</v>
      </c>
      <c r="T159" s="14">
        <f t="shared" si="29"/>
        <v>0</v>
      </c>
      <c r="U159" s="14">
        <f t="shared" si="30"/>
        <v>0</v>
      </c>
      <c r="V159" s="7">
        <f t="shared" si="31"/>
        <v>0</v>
      </c>
      <c r="W159" s="7" t="e">
        <f t="shared" si="32"/>
        <v>#DIV/0!</v>
      </c>
    </row>
    <row r="160" spans="17:23">
      <c r="Q160" s="13">
        <f t="shared" si="26"/>
        <v>70.710678118654755</v>
      </c>
      <c r="R160" s="7">
        <f t="shared" si="27"/>
        <v>0</v>
      </c>
      <c r="S160" s="7">
        <f t="shared" si="28"/>
        <v>0</v>
      </c>
      <c r="T160" s="14">
        <f t="shared" si="29"/>
        <v>0</v>
      </c>
      <c r="U160" s="14">
        <f t="shared" si="30"/>
        <v>0</v>
      </c>
      <c r="V160" s="7">
        <f t="shared" si="31"/>
        <v>0</v>
      </c>
      <c r="W160" s="7" t="e">
        <f t="shared" si="32"/>
        <v>#DIV/0!</v>
      </c>
    </row>
    <row r="161" spans="17:23">
      <c r="Q161" s="13">
        <f t="shared" si="26"/>
        <v>70.710678118654755</v>
      </c>
      <c r="R161" s="7">
        <f t="shared" si="27"/>
        <v>0</v>
      </c>
      <c r="S161" s="7">
        <f t="shared" si="28"/>
        <v>0</v>
      </c>
      <c r="T161" s="14">
        <f t="shared" si="29"/>
        <v>0</v>
      </c>
      <c r="U161" s="14">
        <f t="shared" si="30"/>
        <v>0</v>
      </c>
      <c r="V161" s="7">
        <f t="shared" si="31"/>
        <v>0</v>
      </c>
      <c r="W161" s="7" t="e">
        <f t="shared" si="32"/>
        <v>#DIV/0!</v>
      </c>
    </row>
    <row r="162" spans="17:23">
      <c r="Q162" s="13">
        <f t="shared" si="26"/>
        <v>70.710678118654755</v>
      </c>
      <c r="R162" s="7">
        <f t="shared" si="27"/>
        <v>0</v>
      </c>
      <c r="S162" s="7">
        <f t="shared" si="28"/>
        <v>0</v>
      </c>
      <c r="T162" s="14">
        <f t="shared" si="29"/>
        <v>0</v>
      </c>
      <c r="U162" s="14">
        <f t="shared" si="30"/>
        <v>0</v>
      </c>
      <c r="V162" s="7">
        <f t="shared" si="31"/>
        <v>0</v>
      </c>
      <c r="W162" s="7" t="e">
        <f t="shared" si="32"/>
        <v>#DIV/0!</v>
      </c>
    </row>
    <row r="163" spans="17:23">
      <c r="Q163" s="13">
        <f t="shared" si="26"/>
        <v>70.710678118654755</v>
      </c>
      <c r="R163" s="7">
        <f t="shared" si="27"/>
        <v>0</v>
      </c>
      <c r="S163" s="7">
        <f t="shared" si="28"/>
        <v>0</v>
      </c>
      <c r="T163" s="14">
        <f t="shared" si="29"/>
        <v>0</v>
      </c>
      <c r="U163" s="14">
        <f t="shared" si="30"/>
        <v>0</v>
      </c>
      <c r="V163" s="7">
        <f t="shared" si="31"/>
        <v>0</v>
      </c>
      <c r="W163" s="7" t="e">
        <f t="shared" si="32"/>
        <v>#DIV/0!</v>
      </c>
    </row>
    <row r="164" spans="17:23">
      <c r="Q164" s="13">
        <f t="shared" si="26"/>
        <v>70.710678118654755</v>
      </c>
      <c r="R164" s="7">
        <f t="shared" si="27"/>
        <v>0</v>
      </c>
      <c r="S164" s="7">
        <f t="shared" si="28"/>
        <v>0</v>
      </c>
      <c r="T164" s="14">
        <f t="shared" si="29"/>
        <v>0</v>
      </c>
      <c r="U164" s="14">
        <f t="shared" si="30"/>
        <v>0</v>
      </c>
      <c r="V164" s="7">
        <f t="shared" si="31"/>
        <v>0</v>
      </c>
      <c r="W164" s="7" t="e">
        <f t="shared" si="32"/>
        <v>#DIV/0!</v>
      </c>
    </row>
    <row r="165" spans="17:23">
      <c r="Q165" s="13">
        <f t="shared" si="26"/>
        <v>70.710678118654755</v>
      </c>
      <c r="R165" s="7">
        <f t="shared" si="27"/>
        <v>0</v>
      </c>
      <c r="S165" s="7">
        <f t="shared" si="28"/>
        <v>0</v>
      </c>
      <c r="T165" s="14">
        <f t="shared" si="29"/>
        <v>0</v>
      </c>
      <c r="U165" s="14">
        <f t="shared" si="30"/>
        <v>0</v>
      </c>
      <c r="V165" s="7">
        <f t="shared" si="31"/>
        <v>0</v>
      </c>
      <c r="W165" s="7" t="e">
        <f t="shared" si="32"/>
        <v>#DIV/0!</v>
      </c>
    </row>
    <row r="166" spans="17:23">
      <c r="Q166" s="13">
        <f t="shared" ref="Q166:Q187" si="33">100*SQRT(O166+0.5)</f>
        <v>70.710678118654755</v>
      </c>
      <c r="R166" s="7">
        <f t="shared" si="27"/>
        <v>0</v>
      </c>
      <c r="S166" s="7">
        <f t="shared" si="28"/>
        <v>0</v>
      </c>
      <c r="T166" s="14">
        <f t="shared" si="29"/>
        <v>0</v>
      </c>
      <c r="U166" s="14">
        <f t="shared" si="30"/>
        <v>0</v>
      </c>
      <c r="V166" s="7">
        <f t="shared" si="31"/>
        <v>0</v>
      </c>
      <c r="W166" s="7" t="e">
        <f t="shared" si="32"/>
        <v>#DIV/0!</v>
      </c>
    </row>
    <row r="167" spans="17:23">
      <c r="Q167" s="13">
        <f t="shared" si="33"/>
        <v>70.710678118654755</v>
      </c>
      <c r="R167" s="7">
        <f t="shared" si="27"/>
        <v>0</v>
      </c>
      <c r="S167" s="7">
        <f t="shared" si="28"/>
        <v>0</v>
      </c>
      <c r="T167" s="14">
        <f t="shared" si="29"/>
        <v>0</v>
      </c>
      <c r="U167" s="14">
        <f t="shared" si="30"/>
        <v>0</v>
      </c>
      <c r="V167" s="7">
        <f t="shared" si="31"/>
        <v>0</v>
      </c>
      <c r="W167" s="7" t="e">
        <f t="shared" si="32"/>
        <v>#DIV/0!</v>
      </c>
    </row>
    <row r="168" spans="17:23">
      <c r="Q168" s="13">
        <f t="shared" si="33"/>
        <v>70.710678118654755</v>
      </c>
      <c r="R168" s="7">
        <f t="shared" si="27"/>
        <v>0</v>
      </c>
      <c r="S168" s="7">
        <f t="shared" si="28"/>
        <v>0</v>
      </c>
      <c r="T168" s="14">
        <f t="shared" si="29"/>
        <v>0</v>
      </c>
      <c r="U168" s="14">
        <f t="shared" si="30"/>
        <v>0</v>
      </c>
      <c r="V168" s="7">
        <f t="shared" si="31"/>
        <v>0</v>
      </c>
      <c r="W168" s="7" t="e">
        <f t="shared" si="32"/>
        <v>#DIV/0!</v>
      </c>
    </row>
    <row r="169" spans="17:23">
      <c r="Q169" s="13">
        <f t="shared" si="33"/>
        <v>70.710678118654755</v>
      </c>
      <c r="R169" s="7">
        <f t="shared" si="27"/>
        <v>0</v>
      </c>
      <c r="S169" s="7">
        <f t="shared" si="28"/>
        <v>0</v>
      </c>
      <c r="T169" s="14">
        <f t="shared" si="29"/>
        <v>0</v>
      </c>
      <c r="U169" s="14">
        <f t="shared" si="30"/>
        <v>0</v>
      </c>
      <c r="V169" s="7">
        <f t="shared" si="31"/>
        <v>0</v>
      </c>
      <c r="W169" s="7" t="e">
        <f t="shared" si="32"/>
        <v>#DIV/0!</v>
      </c>
    </row>
    <row r="170" spans="17:23">
      <c r="Q170" s="13">
        <f t="shared" si="33"/>
        <v>70.710678118654755</v>
      </c>
      <c r="R170" s="7">
        <f t="shared" si="27"/>
        <v>0</v>
      </c>
      <c r="S170" s="7">
        <f t="shared" si="28"/>
        <v>0</v>
      </c>
      <c r="T170" s="14">
        <f t="shared" si="29"/>
        <v>0</v>
      </c>
      <c r="U170" s="14">
        <f t="shared" si="30"/>
        <v>0</v>
      </c>
      <c r="V170" s="7">
        <f t="shared" si="31"/>
        <v>0</v>
      </c>
      <c r="W170" s="7" t="e">
        <f t="shared" si="32"/>
        <v>#DIV/0!</v>
      </c>
    </row>
    <row r="171" spans="17:23">
      <c r="Q171" s="13">
        <f t="shared" si="33"/>
        <v>70.710678118654755</v>
      </c>
      <c r="R171" s="7">
        <f t="shared" si="27"/>
        <v>0</v>
      </c>
      <c r="S171" s="7">
        <f t="shared" si="28"/>
        <v>0</v>
      </c>
      <c r="T171" s="14">
        <f t="shared" si="29"/>
        <v>0</v>
      </c>
      <c r="U171" s="14">
        <f t="shared" si="30"/>
        <v>0</v>
      </c>
      <c r="V171" s="7">
        <f t="shared" si="31"/>
        <v>0</v>
      </c>
      <c r="W171" s="7" t="e">
        <f t="shared" si="32"/>
        <v>#DIV/0!</v>
      </c>
    </row>
    <row r="172" spans="17:23">
      <c r="Q172" s="13">
        <f t="shared" si="33"/>
        <v>70.710678118654755</v>
      </c>
      <c r="R172" s="7">
        <f t="shared" si="27"/>
        <v>0</v>
      </c>
      <c r="S172" s="7">
        <f t="shared" si="28"/>
        <v>0</v>
      </c>
      <c r="T172" s="14">
        <f t="shared" si="29"/>
        <v>0</v>
      </c>
      <c r="U172" s="14">
        <f t="shared" si="30"/>
        <v>0</v>
      </c>
      <c r="V172" s="7">
        <f t="shared" si="31"/>
        <v>0</v>
      </c>
      <c r="W172" s="7" t="e">
        <f t="shared" si="32"/>
        <v>#DIV/0!</v>
      </c>
    </row>
    <row r="173" spans="17:23">
      <c r="Q173" s="13">
        <f t="shared" si="33"/>
        <v>70.710678118654755</v>
      </c>
      <c r="R173" s="7">
        <f t="shared" si="27"/>
        <v>0</v>
      </c>
      <c r="S173" s="7">
        <f t="shared" si="28"/>
        <v>0</v>
      </c>
      <c r="T173" s="14">
        <f t="shared" si="29"/>
        <v>0</v>
      </c>
      <c r="U173" s="14">
        <f t="shared" si="30"/>
        <v>0</v>
      </c>
      <c r="V173" s="7">
        <f t="shared" si="31"/>
        <v>0</v>
      </c>
      <c r="W173" s="7" t="e">
        <f t="shared" si="32"/>
        <v>#DIV/0!</v>
      </c>
    </row>
    <row r="174" spans="17:23">
      <c r="Q174" s="13">
        <f t="shared" si="33"/>
        <v>70.710678118654755</v>
      </c>
      <c r="R174" s="7">
        <f t="shared" si="27"/>
        <v>0</v>
      </c>
      <c r="S174" s="7">
        <f t="shared" si="28"/>
        <v>0</v>
      </c>
      <c r="T174" s="14">
        <f t="shared" si="29"/>
        <v>0</v>
      </c>
      <c r="U174" s="14">
        <f t="shared" si="30"/>
        <v>0</v>
      </c>
      <c r="V174" s="7">
        <f t="shared" si="31"/>
        <v>0</v>
      </c>
      <c r="W174" s="7" t="e">
        <f t="shared" si="32"/>
        <v>#DIV/0!</v>
      </c>
    </row>
    <row r="175" spans="17:23">
      <c r="Q175" s="13">
        <f t="shared" si="33"/>
        <v>70.710678118654755</v>
      </c>
      <c r="R175" s="7">
        <f t="shared" si="27"/>
        <v>0</v>
      </c>
      <c r="S175" s="7">
        <f t="shared" si="28"/>
        <v>0</v>
      </c>
      <c r="T175" s="14">
        <f t="shared" si="29"/>
        <v>0</v>
      </c>
      <c r="U175" s="14">
        <f t="shared" si="30"/>
        <v>0</v>
      </c>
      <c r="V175" s="7">
        <f t="shared" si="31"/>
        <v>0</v>
      </c>
      <c r="W175" s="7" t="e">
        <f t="shared" si="32"/>
        <v>#DIV/0!</v>
      </c>
    </row>
    <row r="176" spans="17:23">
      <c r="Q176" s="13">
        <f t="shared" si="33"/>
        <v>70.710678118654755</v>
      </c>
      <c r="R176" s="7">
        <f t="shared" si="27"/>
        <v>0</v>
      </c>
      <c r="S176" s="7">
        <f t="shared" si="28"/>
        <v>0</v>
      </c>
      <c r="T176" s="14">
        <f t="shared" si="29"/>
        <v>0</v>
      </c>
      <c r="U176" s="14">
        <f t="shared" si="30"/>
        <v>0</v>
      </c>
      <c r="V176" s="7">
        <f t="shared" si="31"/>
        <v>0</v>
      </c>
      <c r="W176" s="7" t="e">
        <f t="shared" si="32"/>
        <v>#DIV/0!</v>
      </c>
    </row>
    <row r="177" spans="17:23">
      <c r="Q177" s="13">
        <f t="shared" si="33"/>
        <v>70.710678118654755</v>
      </c>
      <c r="R177" s="7">
        <f t="shared" si="27"/>
        <v>0</v>
      </c>
      <c r="S177" s="7">
        <f t="shared" si="28"/>
        <v>0</v>
      </c>
      <c r="T177" s="14">
        <f t="shared" si="29"/>
        <v>0</v>
      </c>
      <c r="U177" s="14">
        <f t="shared" si="30"/>
        <v>0</v>
      </c>
      <c r="V177" s="7">
        <f t="shared" si="31"/>
        <v>0</v>
      </c>
      <c r="W177" s="7" t="e">
        <f t="shared" si="32"/>
        <v>#DIV/0!</v>
      </c>
    </row>
    <row r="178" spans="17:23">
      <c r="Q178" s="13">
        <f t="shared" si="33"/>
        <v>70.710678118654755</v>
      </c>
      <c r="R178" s="7">
        <f t="shared" si="27"/>
        <v>0</v>
      </c>
      <c r="S178" s="7">
        <f t="shared" si="28"/>
        <v>0</v>
      </c>
      <c r="T178" s="14">
        <f t="shared" si="29"/>
        <v>0</v>
      </c>
      <c r="U178" s="14">
        <f t="shared" si="30"/>
        <v>0</v>
      </c>
      <c r="V178" s="7">
        <f t="shared" si="31"/>
        <v>0</v>
      </c>
      <c r="W178" s="7" t="e">
        <f t="shared" si="32"/>
        <v>#DIV/0!</v>
      </c>
    </row>
    <row r="179" spans="17:23">
      <c r="Q179" s="13">
        <f t="shared" si="33"/>
        <v>70.710678118654755</v>
      </c>
      <c r="R179" s="7">
        <f t="shared" si="27"/>
        <v>0</v>
      </c>
      <c r="S179" s="7">
        <f t="shared" si="28"/>
        <v>0</v>
      </c>
      <c r="T179" s="14">
        <f t="shared" si="29"/>
        <v>0</v>
      </c>
      <c r="U179" s="14">
        <f t="shared" si="30"/>
        <v>0</v>
      </c>
      <c r="V179" s="7">
        <f t="shared" si="31"/>
        <v>0</v>
      </c>
      <c r="W179" s="7" t="e">
        <f t="shared" si="32"/>
        <v>#DIV/0!</v>
      </c>
    </row>
    <row r="180" spans="17:23">
      <c r="Q180" s="13">
        <f t="shared" si="33"/>
        <v>70.710678118654755</v>
      </c>
      <c r="R180" s="7">
        <f t="shared" si="27"/>
        <v>0</v>
      </c>
      <c r="S180" s="7">
        <f t="shared" si="28"/>
        <v>0</v>
      </c>
      <c r="T180" s="14">
        <f t="shared" si="29"/>
        <v>0</v>
      </c>
      <c r="U180" s="14">
        <f t="shared" si="30"/>
        <v>0</v>
      </c>
      <c r="V180" s="7">
        <f t="shared" si="31"/>
        <v>0</v>
      </c>
      <c r="W180" s="7" t="e">
        <f t="shared" si="32"/>
        <v>#DIV/0!</v>
      </c>
    </row>
    <row r="181" spans="17:23">
      <c r="Q181" s="13">
        <f t="shared" si="33"/>
        <v>70.710678118654755</v>
      </c>
      <c r="R181" s="7">
        <f t="shared" si="27"/>
        <v>0</v>
      </c>
      <c r="S181" s="7">
        <f t="shared" si="28"/>
        <v>0</v>
      </c>
      <c r="T181" s="14">
        <f t="shared" si="29"/>
        <v>0</v>
      </c>
      <c r="U181" s="14">
        <f t="shared" si="30"/>
        <v>0</v>
      </c>
      <c r="V181" s="7">
        <f t="shared" si="31"/>
        <v>0</v>
      </c>
      <c r="W181" s="7" t="e">
        <f t="shared" si="32"/>
        <v>#DIV/0!</v>
      </c>
    </row>
    <row r="182" spans="17:23">
      <c r="Q182" s="13">
        <f t="shared" si="33"/>
        <v>70.710678118654755</v>
      </c>
      <c r="R182" s="7">
        <f t="shared" si="27"/>
        <v>0</v>
      </c>
      <c r="S182" s="7">
        <f t="shared" si="28"/>
        <v>0</v>
      </c>
      <c r="T182" s="14">
        <f t="shared" si="29"/>
        <v>0</v>
      </c>
      <c r="U182" s="14">
        <f t="shared" si="30"/>
        <v>0</v>
      </c>
      <c r="V182" s="7">
        <f t="shared" si="31"/>
        <v>0</v>
      </c>
      <c r="W182" s="7" t="e">
        <f t="shared" si="32"/>
        <v>#DIV/0!</v>
      </c>
    </row>
    <row r="183" spans="17:23">
      <c r="Q183" s="13">
        <f t="shared" si="33"/>
        <v>70.710678118654755</v>
      </c>
      <c r="R183" s="7">
        <f t="shared" si="27"/>
        <v>0</v>
      </c>
      <c r="S183" s="7">
        <f t="shared" si="28"/>
        <v>0</v>
      </c>
      <c r="T183" s="14">
        <f t="shared" si="29"/>
        <v>0</v>
      </c>
      <c r="U183" s="14">
        <f t="shared" si="30"/>
        <v>0</v>
      </c>
      <c r="V183" s="7">
        <f t="shared" si="31"/>
        <v>0</v>
      </c>
      <c r="W183" s="7" t="e">
        <f t="shared" si="32"/>
        <v>#DIV/0!</v>
      </c>
    </row>
    <row r="184" spans="17:23">
      <c r="Q184" s="13">
        <f t="shared" si="33"/>
        <v>70.710678118654755</v>
      </c>
      <c r="R184" s="7">
        <f t="shared" si="27"/>
        <v>0</v>
      </c>
      <c r="S184" s="7">
        <f t="shared" si="28"/>
        <v>0</v>
      </c>
      <c r="T184" s="14">
        <f t="shared" si="29"/>
        <v>0</v>
      </c>
      <c r="U184" s="14">
        <f t="shared" si="30"/>
        <v>0</v>
      </c>
      <c r="V184" s="7">
        <f t="shared" si="31"/>
        <v>0</v>
      </c>
      <c r="W184" s="7" t="e">
        <f t="shared" si="32"/>
        <v>#DIV/0!</v>
      </c>
    </row>
    <row r="185" spans="17:23">
      <c r="Q185" s="13">
        <f t="shared" si="33"/>
        <v>70.710678118654755</v>
      </c>
      <c r="R185" s="7">
        <f t="shared" si="27"/>
        <v>0</v>
      </c>
      <c r="S185" s="7">
        <f t="shared" si="28"/>
        <v>0</v>
      </c>
      <c r="T185" s="14">
        <f t="shared" si="29"/>
        <v>0</v>
      </c>
      <c r="U185" s="14">
        <f t="shared" si="30"/>
        <v>0</v>
      </c>
      <c r="V185" s="7">
        <f t="shared" si="31"/>
        <v>0</v>
      </c>
      <c r="W185" s="7" t="e">
        <f t="shared" si="32"/>
        <v>#DIV/0!</v>
      </c>
    </row>
    <row r="186" spans="17:23">
      <c r="Q186" s="13">
        <f t="shared" si="33"/>
        <v>70.710678118654755</v>
      </c>
      <c r="R186" s="7">
        <f t="shared" si="27"/>
        <v>0</v>
      </c>
      <c r="S186" s="7">
        <f t="shared" si="28"/>
        <v>0</v>
      </c>
      <c r="T186" s="14">
        <f t="shared" si="29"/>
        <v>0</v>
      </c>
      <c r="U186" s="14">
        <f t="shared" si="30"/>
        <v>0</v>
      </c>
      <c r="V186" s="7">
        <f t="shared" si="31"/>
        <v>0</v>
      </c>
      <c r="W186" s="7" t="e">
        <f t="shared" si="32"/>
        <v>#DIV/0!</v>
      </c>
    </row>
    <row r="187" spans="17:23">
      <c r="Q187" s="13">
        <f t="shared" si="33"/>
        <v>70.710678118654755</v>
      </c>
      <c r="R187" s="7">
        <f t="shared" si="27"/>
        <v>0</v>
      </c>
      <c r="S187" s="7">
        <f t="shared" si="28"/>
        <v>0</v>
      </c>
      <c r="T187" s="14">
        <f t="shared" si="29"/>
        <v>0</v>
      </c>
      <c r="U187" s="14">
        <f t="shared" si="30"/>
        <v>0</v>
      </c>
      <c r="V187" s="7">
        <f t="shared" si="31"/>
        <v>0</v>
      </c>
      <c r="W187" s="7" t="e">
        <f t="shared" si="32"/>
        <v>#DIV/0!</v>
      </c>
    </row>
  </sheetData>
  <phoneticPr fontId="2" type="noConversion"/>
  <conditionalFormatting sqref="O94:O1048576">
    <cfRule type="cellIs" dxfId="14" priority="13" operator="greaterThan">
      <formula>0.3</formula>
    </cfRule>
    <cfRule type="cellIs" dxfId="13" priority="15" operator="greaterThan">
      <formula>0.3</formula>
    </cfRule>
  </conditionalFormatting>
  <conditionalFormatting sqref="P94:P1048576">
    <cfRule type="cellIs" dxfId="12" priority="12" operator="lessThan">
      <formula>0.1</formula>
    </cfRule>
    <cfRule type="cellIs" dxfId="11" priority="14" operator="lessThan">
      <formula>0.1</formula>
    </cfRule>
  </conditionalFormatting>
  <conditionalFormatting sqref="E94:E1048576">
    <cfRule type="cellIs" dxfId="10" priority="11" operator="equal">
      <formula>44828</formula>
    </cfRule>
  </conditionalFormatting>
  <conditionalFormatting sqref="S1:S5 S7:S93">
    <cfRule type="cellIs" dxfId="9" priority="6" operator="greaterThan">
      <formula>0.3</formula>
    </cfRule>
    <cfRule type="cellIs" dxfId="8" priority="10" operator="greaterThan">
      <formula>0.3</formula>
    </cfRule>
  </conditionalFormatting>
  <conditionalFormatting sqref="T1:T5 T7:T93">
    <cfRule type="cellIs" dxfId="7" priority="5" operator="lessThan">
      <formula>0.1</formula>
    </cfRule>
    <cfRule type="cellIs" dxfId="6" priority="9" operator="lessThan">
      <formula>0.1</formula>
    </cfRule>
  </conditionalFormatting>
  <conditionalFormatting sqref="S1">
    <cfRule type="cellIs" dxfId="5" priority="7" operator="greaterThan">
      <formula>0.3</formula>
    </cfRule>
    <cfRule type="cellIs" dxfId="4" priority="8" operator="greaterThan">
      <formula>0.3</formula>
    </cfRule>
  </conditionalFormatting>
  <conditionalFormatting sqref="S6">
    <cfRule type="cellIs" dxfId="3" priority="2" operator="greaterThan">
      <formula>0.3</formula>
    </cfRule>
    <cfRule type="cellIs" dxfId="2" priority="4" operator="greaterThan">
      <formula>0.3</formula>
    </cfRule>
  </conditionalFormatting>
  <conditionalFormatting sqref="T6">
    <cfRule type="cellIs" dxfId="1" priority="1" operator="lessThan">
      <formula>0.1</formula>
    </cfRule>
    <cfRule type="cellIs" dxfId="0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G324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/>
  <cols>
    <col min="1" max="1" width="3.08203125" style="8" bestFit="1" customWidth="1"/>
    <col min="2" max="3" width="12.33203125" style="8" bestFit="1" customWidth="1"/>
    <col min="4" max="4" width="13.08203125" style="8" bestFit="1" customWidth="1"/>
    <col min="5" max="5" width="12" style="8" bestFit="1" customWidth="1"/>
    <col min="6" max="6" width="7.58203125" style="7" bestFit="1" customWidth="1"/>
    <col min="7" max="9" width="6.58203125" style="7" bestFit="1" customWidth="1"/>
    <col min="10" max="12" width="7.58203125" style="7" bestFit="1" customWidth="1"/>
    <col min="13" max="13" width="6.58203125" style="7" bestFit="1" customWidth="1"/>
    <col min="14" max="17" width="7.58203125" style="7" bestFit="1" customWidth="1"/>
    <col min="18" max="18" width="12.33203125" style="7" bestFit="1" customWidth="1"/>
    <col min="19" max="19" width="13.08203125" style="7" bestFit="1" customWidth="1"/>
    <col min="20" max="20" width="13.08203125" style="24" customWidth="1"/>
    <col min="21" max="26" width="13.08203125" style="7" customWidth="1"/>
    <col min="27" max="27" width="12.33203125" style="7" bestFit="1" customWidth="1"/>
    <col min="28" max="28" width="9.1640625" style="7" bestFit="1" customWidth="1"/>
    <col min="29" max="29" width="7.58203125" style="7" bestFit="1" customWidth="1"/>
    <col min="30" max="30" width="8.58203125" style="7" bestFit="1" customWidth="1"/>
    <col min="31" max="31" width="5.1640625" style="28" bestFit="1" customWidth="1"/>
    <col min="32" max="33" width="12.33203125" style="17" bestFit="1" customWidth="1"/>
    <col min="34" max="16384" width="8.6640625" style="7"/>
  </cols>
  <sheetData>
    <row r="1" spans="1:3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3" t="s">
        <v>6</v>
      </c>
      <c r="S1" s="3" t="s">
        <v>7</v>
      </c>
      <c r="T1" s="4" t="s">
        <v>9</v>
      </c>
      <c r="U1" s="2" t="s">
        <v>10</v>
      </c>
      <c r="V1" s="2" t="s">
        <v>11</v>
      </c>
      <c r="W1" s="2" t="s">
        <v>13</v>
      </c>
      <c r="X1" s="2" t="s">
        <v>15</v>
      </c>
      <c r="Y1" s="2" t="s">
        <v>16</v>
      </c>
      <c r="Z1" s="2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5" t="s">
        <v>23</v>
      </c>
      <c r="AF1" s="6" t="s">
        <v>24</v>
      </c>
      <c r="AG1" s="6" t="s">
        <v>25</v>
      </c>
    </row>
    <row r="2" spans="1:33">
      <c r="A2" s="8">
        <v>1</v>
      </c>
      <c r="B2" s="9">
        <v>127.48448620000001</v>
      </c>
      <c r="C2" s="9">
        <v>37.154076199999999</v>
      </c>
      <c r="D2" s="10">
        <v>44768</v>
      </c>
      <c r="E2" s="10">
        <v>44828</v>
      </c>
      <c r="F2" s="11">
        <v>8.2100000000000006E-2</v>
      </c>
      <c r="G2" s="11">
        <v>9.7600000000000006E-2</v>
      </c>
      <c r="H2" s="11">
        <v>0.14480000000000001</v>
      </c>
      <c r="I2" s="11">
        <v>0.20219999999999999</v>
      </c>
      <c r="J2" s="11">
        <v>0.22248999999999999</v>
      </c>
      <c r="K2" s="11">
        <v>0.27356000000000003</v>
      </c>
      <c r="L2" s="11">
        <v>0.30689</v>
      </c>
      <c r="M2" s="11">
        <v>0.30320000000000003</v>
      </c>
      <c r="N2" s="11">
        <v>0.31966</v>
      </c>
      <c r="O2" s="11">
        <v>0.31623000000000001</v>
      </c>
      <c r="P2" s="11">
        <v>0.38969999999999999</v>
      </c>
      <c r="Q2" s="11">
        <v>0.28525</v>
      </c>
      <c r="R2" s="12">
        <f t="shared" ref="R2:R66" si="0">(M2-I2)/(M2+I2)</f>
        <v>0.19984170953700042</v>
      </c>
      <c r="S2" s="12">
        <f>((P2+I2)-(M2+G2))/((P2+I2)+(M2+G2))</f>
        <v>0.19250528860682978</v>
      </c>
      <c r="T2" s="13">
        <f>SQRT(R2+0.5)</f>
        <v>0.83656542454072313</v>
      </c>
      <c r="U2" s="7">
        <f>2.5*((M2 - I2) / (M2 + 6*I2 -7.5*G2 +1))</f>
        <v>0.14150414705223049</v>
      </c>
      <c r="V2" s="7">
        <f>(2*(P2-I2)/(P2+I2+1))-(Q2/2)</f>
        <v>9.2942560776430705E-2</v>
      </c>
      <c r="W2" s="14">
        <f>(M2 - I2)*1.5 / (M2 + I2 + 0.5)</f>
        <v>0.15068629401233344</v>
      </c>
      <c r="X2" s="14">
        <f>(SQRT((I2*I2)+(H2*H2)+(M2*M2)))/3</f>
        <v>0.13071687810769589</v>
      </c>
      <c r="Y2" s="7">
        <f t="shared" ref="Y2:Y66" si="1">(M2*(1-I2)*(M2-I2))^(1/3)</f>
        <v>0.29016712111255166</v>
      </c>
      <c r="Z2" s="7">
        <f t="shared" ref="Z2:Z66" si="2">(M2-P2)/(M2+P2)</f>
        <v>-0.1248376389089334</v>
      </c>
      <c r="AA2" s="7">
        <v>0.7</v>
      </c>
      <c r="AB2" s="15">
        <v>68</v>
      </c>
      <c r="AC2" s="15">
        <v>30.5</v>
      </c>
      <c r="AD2" s="15">
        <v>1.6</v>
      </c>
      <c r="AE2" s="16">
        <v>0.71</v>
      </c>
      <c r="AF2" s="17">
        <v>57.643318649999998</v>
      </c>
      <c r="AG2" s="17">
        <v>57.804081420000003</v>
      </c>
    </row>
    <row r="3" spans="1:33">
      <c r="A3" s="8">
        <v>2</v>
      </c>
      <c r="B3" s="9">
        <v>127.4852446</v>
      </c>
      <c r="C3" s="9">
        <v>37.154517300000002</v>
      </c>
      <c r="D3" s="10">
        <v>44768</v>
      </c>
      <c r="E3" s="10">
        <v>44828</v>
      </c>
      <c r="F3" s="11">
        <v>9.7790000000000002E-2</v>
      </c>
      <c r="G3" s="11">
        <v>0.11459999999999999</v>
      </c>
      <c r="H3" s="11">
        <v>0.1716</v>
      </c>
      <c r="I3" s="11">
        <v>0.24579999999999999</v>
      </c>
      <c r="J3" s="11">
        <v>0.28389999999999999</v>
      </c>
      <c r="K3" s="11">
        <v>0.29960999999999999</v>
      </c>
      <c r="L3" s="11">
        <v>0.31345000000000001</v>
      </c>
      <c r="M3" s="11">
        <v>0.31869999999999998</v>
      </c>
      <c r="N3" s="11">
        <v>0.32667000000000002</v>
      </c>
      <c r="O3" s="11">
        <v>0.32795999999999997</v>
      </c>
      <c r="P3" s="11">
        <v>0.47233999999999998</v>
      </c>
      <c r="Q3" s="11">
        <v>0.3382</v>
      </c>
      <c r="R3" s="12">
        <f t="shared" si="0"/>
        <v>0.129140832595217</v>
      </c>
      <c r="S3" s="12">
        <f t="shared" ref="S3:S67" si="3">((P3+I3)-(M3+G3))/((P3+I3)+(M3+G3))</f>
        <v>0.24737719724866258</v>
      </c>
      <c r="T3" s="13">
        <f t="shared" ref="T3:T67" si="4">SQRT(R3+0.5)</f>
        <v>0.79318398407634094</v>
      </c>
      <c r="U3" s="7">
        <f t="shared" ref="U3:U67" si="5">2.5*((M3 - I3) / (M3 + 6*I3 -7.5*G3 +1))</f>
        <v>9.423474663908997E-2</v>
      </c>
      <c r="V3" s="7">
        <f t="shared" ref="V3:V67" si="6">(2*(P3-I3)/(P3+I3+1))-(Q3/2)</f>
        <v>9.4603772684414528E-2</v>
      </c>
      <c r="W3" s="14">
        <f t="shared" ref="W3:W67" si="7">(O3 - K3)*1.5 / (O3 + K3 + 0.5)</f>
        <v>3.7713844816729764E-2</v>
      </c>
      <c r="X3" s="14">
        <f t="shared" ref="X3:X67" si="8">(SQRT((I3*I3)+(H3*H3)+(M3*M3)))/3</f>
        <v>0.14584386247704159</v>
      </c>
      <c r="Y3" s="7">
        <f t="shared" si="1"/>
        <v>0.2597359353792732</v>
      </c>
      <c r="Z3" s="7">
        <f t="shared" si="2"/>
        <v>-0.19422532362459546</v>
      </c>
      <c r="AA3" s="7">
        <v>0.75</v>
      </c>
      <c r="AB3" s="15">
        <v>75.2</v>
      </c>
      <c r="AC3" s="15">
        <v>23.6</v>
      </c>
      <c r="AD3" s="15">
        <v>1.2</v>
      </c>
      <c r="AE3" s="16">
        <v>0.86</v>
      </c>
      <c r="AF3" s="17">
        <v>57.600487450000003</v>
      </c>
      <c r="AG3" s="17">
        <v>57.747923350000001</v>
      </c>
    </row>
    <row r="4" spans="1:33">
      <c r="A4" s="8">
        <v>3</v>
      </c>
      <c r="B4" s="9">
        <v>127.4861837</v>
      </c>
      <c r="C4" s="9">
        <v>37.1552674</v>
      </c>
      <c r="D4" s="10">
        <v>44768</v>
      </c>
      <c r="E4" s="10">
        <v>44828</v>
      </c>
      <c r="F4" s="11">
        <v>0.10179000000000001</v>
      </c>
      <c r="G4" s="11">
        <v>0.1608</v>
      </c>
      <c r="H4" s="11">
        <v>0.23580000000000001</v>
      </c>
      <c r="I4" s="11">
        <v>0.31879999999999997</v>
      </c>
      <c r="J4" s="11">
        <v>0.36324000000000001</v>
      </c>
      <c r="K4" s="11">
        <v>0.37368000000000001</v>
      </c>
      <c r="L4" s="11">
        <v>0.39127000000000001</v>
      </c>
      <c r="M4" s="11">
        <v>0.39950000000000002</v>
      </c>
      <c r="N4" s="11">
        <v>0.39698</v>
      </c>
      <c r="O4" s="11">
        <v>0.40067000000000003</v>
      </c>
      <c r="P4" s="11">
        <v>0.54579</v>
      </c>
      <c r="Q4" s="11">
        <v>0.40221000000000001</v>
      </c>
      <c r="R4" s="12">
        <f t="shared" si="0"/>
        <v>0.11234860086314918</v>
      </c>
      <c r="S4" s="12">
        <f t="shared" si="3"/>
        <v>0.21355332692348178</v>
      </c>
      <c r="T4" s="13">
        <f t="shared" si="4"/>
        <v>0.78252706078649392</v>
      </c>
      <c r="U4" s="7">
        <f t="shared" si="5"/>
        <v>9.5784076342401422E-2</v>
      </c>
      <c r="V4" s="7">
        <f t="shared" si="6"/>
        <v>4.2369436739444072E-2</v>
      </c>
      <c r="W4" s="14">
        <f t="shared" si="7"/>
        <v>3.1769137207203688E-2</v>
      </c>
      <c r="X4" s="14">
        <f t="shared" si="8"/>
        <v>0.18762709174198577</v>
      </c>
      <c r="Y4" s="7">
        <f t="shared" si="1"/>
        <v>0.28004102111579998</v>
      </c>
      <c r="Z4" s="7">
        <f t="shared" si="2"/>
        <v>-0.15475674131747927</v>
      </c>
      <c r="AA4" s="7">
        <v>0.8</v>
      </c>
      <c r="AB4" s="15">
        <v>63.8</v>
      </c>
      <c r="AC4" s="15">
        <v>33.5</v>
      </c>
      <c r="AD4" s="15">
        <v>2.7</v>
      </c>
      <c r="AE4" s="16">
        <v>0.87</v>
      </c>
      <c r="AF4" s="17">
        <v>57.585279479999997</v>
      </c>
      <c r="AG4" s="17">
        <v>57.724727940000001</v>
      </c>
    </row>
    <row r="5" spans="1:33">
      <c r="A5" s="8">
        <v>4</v>
      </c>
      <c r="B5" s="9">
        <v>127.4828685</v>
      </c>
      <c r="C5" s="9">
        <v>37.1539711</v>
      </c>
      <c r="D5" s="10">
        <v>44768</v>
      </c>
      <c r="E5" s="10">
        <v>44828</v>
      </c>
      <c r="F5" s="11">
        <v>9.9849999999999994E-2</v>
      </c>
      <c r="G5" s="11">
        <v>0.12520000000000001</v>
      </c>
      <c r="H5" s="11">
        <v>0.18440000000000001</v>
      </c>
      <c r="I5" s="11">
        <v>0.24759999999999999</v>
      </c>
      <c r="J5" s="11">
        <v>0.28937000000000002</v>
      </c>
      <c r="K5" s="11">
        <v>0.29543999999999998</v>
      </c>
      <c r="L5" s="11">
        <v>0.31057000000000001</v>
      </c>
      <c r="M5" s="11">
        <v>0.32290000000000002</v>
      </c>
      <c r="N5" s="11">
        <v>0.31957999999999998</v>
      </c>
      <c r="O5" s="11">
        <v>0.32868999999999998</v>
      </c>
      <c r="P5" s="11">
        <v>0.47210999999999997</v>
      </c>
      <c r="Q5" s="11">
        <v>0.34853000000000001</v>
      </c>
      <c r="R5" s="12">
        <f t="shared" si="0"/>
        <v>0.13198948290972837</v>
      </c>
      <c r="S5" s="12">
        <f t="shared" si="3"/>
        <v>0.23258064239902029</v>
      </c>
      <c r="T5" s="13">
        <f t="shared" si="4"/>
        <v>0.79497766189354546</v>
      </c>
      <c r="U5" s="7">
        <f t="shared" si="5"/>
        <v>0.10069537309441033</v>
      </c>
      <c r="V5" s="7">
        <f t="shared" si="6"/>
        <v>8.6837162573922322E-2</v>
      </c>
      <c r="W5" s="14">
        <f t="shared" si="7"/>
        <v>4.4367644311600972E-2</v>
      </c>
      <c r="X5" s="14">
        <f t="shared" si="8"/>
        <v>0.14891217769768417</v>
      </c>
      <c r="Y5" s="7">
        <f t="shared" si="1"/>
        <v>0.26349392253504994</v>
      </c>
      <c r="Z5" s="7">
        <f t="shared" si="2"/>
        <v>-0.18768317379655597</v>
      </c>
      <c r="AA5" s="7">
        <v>1</v>
      </c>
      <c r="AB5" s="15">
        <v>77.8</v>
      </c>
      <c r="AC5" s="15">
        <v>17.600000000000001</v>
      </c>
      <c r="AD5" s="15">
        <v>4.7</v>
      </c>
      <c r="AE5" s="16">
        <v>1</v>
      </c>
      <c r="AF5" s="17">
        <v>57.607707980000001</v>
      </c>
      <c r="AG5" s="17">
        <v>57.724366190000005</v>
      </c>
    </row>
    <row r="6" spans="1:33" customFormat="1">
      <c r="A6" s="8">
        <v>5</v>
      </c>
      <c r="B6" s="9">
        <v>127.4812562</v>
      </c>
      <c r="C6" s="9">
        <v>37.157669400000003</v>
      </c>
      <c r="D6" s="10">
        <v>44768</v>
      </c>
      <c r="E6" s="10">
        <v>44863</v>
      </c>
      <c r="F6" s="11">
        <v>7.1150000000000005E-2</v>
      </c>
      <c r="G6" s="11">
        <v>8.3599999999999994E-2</v>
      </c>
      <c r="H6" s="11">
        <v>0.1114</v>
      </c>
      <c r="I6" s="11">
        <v>0.14119999999999999</v>
      </c>
      <c r="J6" s="11">
        <v>0.16617999999999999</v>
      </c>
      <c r="K6" s="11">
        <v>0.18790000000000001</v>
      </c>
      <c r="L6" s="11">
        <v>0.21562000000000001</v>
      </c>
      <c r="M6" s="11">
        <v>0.2349</v>
      </c>
      <c r="N6" s="11">
        <v>0.24138999999999999</v>
      </c>
      <c r="O6" s="11">
        <v>0.25533</v>
      </c>
      <c r="P6" s="11">
        <v>0.32517000000000001</v>
      </c>
      <c r="Q6" s="11">
        <v>0.23915</v>
      </c>
      <c r="R6" s="12">
        <v>0.24913586812018082</v>
      </c>
      <c r="S6" s="12">
        <v>0.18840062685540282</v>
      </c>
      <c r="T6" s="13">
        <f t="shared" si="4"/>
        <v>0.86552635322107951</v>
      </c>
      <c r="U6" s="7">
        <v>0.16098549927840011</v>
      </c>
      <c r="V6" s="7">
        <v>0.13134393587566578</v>
      </c>
      <c r="W6" s="14">
        <v>0.10723259438313029</v>
      </c>
      <c r="X6" s="14">
        <v>9.8615645592145043E-2</v>
      </c>
      <c r="Y6" s="7">
        <v>0.26638200359315967</v>
      </c>
      <c r="Z6" s="7">
        <v>-0.16117628153623656</v>
      </c>
      <c r="AA6" s="7">
        <v>0.7</v>
      </c>
      <c r="AB6" s="15">
        <v>81.099999999999994</v>
      </c>
      <c r="AC6" s="15">
        <v>16</v>
      </c>
      <c r="AD6" s="15">
        <v>2.9</v>
      </c>
      <c r="AE6" s="18">
        <v>0.84</v>
      </c>
      <c r="AF6" s="17">
        <v>57.62175835</v>
      </c>
      <c r="AG6" s="17">
        <v>58.142418960000001</v>
      </c>
    </row>
    <row r="7" spans="1:33">
      <c r="A7" s="8">
        <v>6</v>
      </c>
      <c r="B7" s="9">
        <v>127.48933599999999</v>
      </c>
      <c r="C7" s="9">
        <v>37.140254300000002</v>
      </c>
      <c r="D7" s="10">
        <v>44768</v>
      </c>
      <c r="E7" s="10">
        <v>44828</v>
      </c>
      <c r="F7" s="11">
        <v>0.10578</v>
      </c>
      <c r="G7" s="11">
        <v>0.18920000000000001</v>
      </c>
      <c r="H7" s="11">
        <v>0.2626</v>
      </c>
      <c r="I7" s="11">
        <v>0.34079999999999999</v>
      </c>
      <c r="J7" s="11">
        <v>0.34462999999999999</v>
      </c>
      <c r="K7" s="11">
        <v>0.36160999999999999</v>
      </c>
      <c r="L7" s="11">
        <v>0.40200999999999998</v>
      </c>
      <c r="M7" s="11">
        <v>0.4375</v>
      </c>
      <c r="N7" s="11">
        <v>0.41610999999999998</v>
      </c>
      <c r="O7" s="11">
        <v>0.39983000000000002</v>
      </c>
      <c r="P7" s="11">
        <v>0.52403999999999995</v>
      </c>
      <c r="Q7" s="11">
        <v>0.36068</v>
      </c>
      <c r="R7" s="12">
        <f t="shared" si="0"/>
        <v>0.12424514968521137</v>
      </c>
      <c r="S7" s="12">
        <f t="shared" si="3"/>
        <v>0.15966048513616793</v>
      </c>
      <c r="T7" s="13">
        <f t="shared" si="4"/>
        <v>0.79009186154852362</v>
      </c>
      <c r="U7" s="7">
        <f t="shared" si="5"/>
        <v>0.1171666747443416</v>
      </c>
      <c r="V7" s="7">
        <f t="shared" si="6"/>
        <v>1.6180881147980469E-2</v>
      </c>
      <c r="W7" s="14">
        <f t="shared" si="7"/>
        <v>4.5448059360730632E-2</v>
      </c>
      <c r="X7" s="14">
        <f t="shared" si="8"/>
        <v>0.20453460723201722</v>
      </c>
      <c r="Y7" s="7">
        <f t="shared" si="1"/>
        <v>0.30325449251824182</v>
      </c>
      <c r="Z7" s="7">
        <f t="shared" si="2"/>
        <v>-9.0001455997670357E-2</v>
      </c>
      <c r="AA7" s="7">
        <v>0.7</v>
      </c>
      <c r="AB7" s="15">
        <v>68</v>
      </c>
      <c r="AC7" s="15">
        <v>30.3</v>
      </c>
      <c r="AD7" s="15">
        <v>1.7</v>
      </c>
      <c r="AE7" s="16">
        <v>1.07</v>
      </c>
      <c r="AF7" s="17">
        <v>57.66722309</v>
      </c>
      <c r="AG7" s="17">
        <v>57.813515860000003</v>
      </c>
    </row>
    <row r="8" spans="1:33">
      <c r="A8" s="8">
        <v>7</v>
      </c>
      <c r="B8" s="9">
        <v>127.5011897</v>
      </c>
      <c r="C8" s="9">
        <v>37.150497700000003</v>
      </c>
      <c r="D8" s="10">
        <v>44768</v>
      </c>
      <c r="E8" s="10">
        <v>44828</v>
      </c>
      <c r="F8" s="11">
        <v>5.1400000000000001E-2</v>
      </c>
      <c r="G8" s="11">
        <v>6.0199999999999997E-2</v>
      </c>
      <c r="H8" s="11">
        <v>7.0800000000000002E-2</v>
      </c>
      <c r="I8" s="11">
        <v>7.3800000000000004E-2</v>
      </c>
      <c r="J8" s="11">
        <v>0.11019</v>
      </c>
      <c r="K8" s="11">
        <v>0.10095</v>
      </c>
      <c r="L8" s="11">
        <v>0.11185</v>
      </c>
      <c r="M8" s="11">
        <v>8.8099999999999998E-2</v>
      </c>
      <c r="N8" s="11">
        <v>0.12464</v>
      </c>
      <c r="O8" s="11">
        <v>0.12708</v>
      </c>
      <c r="P8" s="11">
        <v>0.15787000000000001</v>
      </c>
      <c r="Q8" s="11">
        <v>0.14069999999999999</v>
      </c>
      <c r="R8" s="12">
        <f t="shared" si="0"/>
        <v>8.8326127239036406E-2</v>
      </c>
      <c r="S8" s="12">
        <f t="shared" si="3"/>
        <v>0.21941205884675111</v>
      </c>
      <c r="T8" s="13">
        <f t="shared" si="4"/>
        <v>0.76702420251191317</v>
      </c>
      <c r="U8" s="7">
        <f t="shared" si="5"/>
        <v>3.3120251991847302E-2</v>
      </c>
      <c r="V8" s="7">
        <f t="shared" si="6"/>
        <v>6.6163838934130081E-2</v>
      </c>
      <c r="W8" s="14">
        <f t="shared" si="7"/>
        <v>5.3837067153826086E-2</v>
      </c>
      <c r="X8" s="14">
        <f t="shared" si="8"/>
        <v>4.4994678697720593E-2</v>
      </c>
      <c r="Y8" s="7">
        <f t="shared" si="1"/>
        <v>0.10527831067395604</v>
      </c>
      <c r="Z8" s="7">
        <f t="shared" si="2"/>
        <v>-0.2836524779444648</v>
      </c>
      <c r="AA8" s="7">
        <v>0.65</v>
      </c>
      <c r="AB8" s="15">
        <v>66.2</v>
      </c>
      <c r="AC8" s="15">
        <v>32.5</v>
      </c>
      <c r="AD8" s="15">
        <v>1.4</v>
      </c>
      <c r="AE8" s="16">
        <v>0.47</v>
      </c>
      <c r="AF8" s="17">
        <v>57.619385270000002</v>
      </c>
      <c r="AG8" s="17">
        <v>57.924558640000001</v>
      </c>
    </row>
    <row r="9" spans="1:33">
      <c r="A9" s="8">
        <v>8</v>
      </c>
      <c r="B9" s="9">
        <v>127.5006666</v>
      </c>
      <c r="C9" s="9">
        <v>37.150883899999997</v>
      </c>
      <c r="D9" s="10">
        <v>44768</v>
      </c>
      <c r="E9" s="10">
        <v>44828</v>
      </c>
      <c r="F9" s="11">
        <v>4.9299999999999997E-2</v>
      </c>
      <c r="G9" s="11">
        <v>4.3400000000000001E-2</v>
      </c>
      <c r="H9" s="11">
        <v>4.8399999999999999E-2</v>
      </c>
      <c r="I9" s="11">
        <v>5.1799999999999999E-2</v>
      </c>
      <c r="J9" s="11">
        <v>6.6589999999999996E-2</v>
      </c>
      <c r="K9" s="11">
        <v>8.2320000000000004E-2</v>
      </c>
      <c r="L9" s="11">
        <v>8.1159999999999996E-2</v>
      </c>
      <c r="M9" s="11">
        <v>8.0799999999999997E-2</v>
      </c>
      <c r="N9" s="11">
        <v>8.2869999999999999E-2</v>
      </c>
      <c r="O9" s="11">
        <v>0.10985</v>
      </c>
      <c r="P9" s="11">
        <v>0.129</v>
      </c>
      <c r="Q9" s="11">
        <v>0.13166</v>
      </c>
      <c r="R9" s="12">
        <f t="shared" si="0"/>
        <v>0.21870286576168929</v>
      </c>
      <c r="S9" s="12">
        <f t="shared" si="3"/>
        <v>0.18557377049180329</v>
      </c>
      <c r="T9" s="13">
        <f t="shared" si="4"/>
        <v>0.84776344917771096</v>
      </c>
      <c r="U9" s="7">
        <f t="shared" si="5"/>
        <v>6.8004877591220328E-2</v>
      </c>
      <c r="V9" s="7">
        <f t="shared" si="6"/>
        <v>6.4928807588075871E-2</v>
      </c>
      <c r="W9" s="14">
        <f t="shared" si="7"/>
        <v>5.966019908404005E-2</v>
      </c>
      <c r="X9" s="14">
        <f t="shared" si="8"/>
        <v>3.583052702189387E-2</v>
      </c>
      <c r="Y9" s="7">
        <f t="shared" si="1"/>
        <v>0.13048775818187872</v>
      </c>
      <c r="Z9" s="7">
        <f t="shared" si="2"/>
        <v>-0.2297426120114395</v>
      </c>
      <c r="AA9" s="7">
        <v>0.6</v>
      </c>
      <c r="AB9" s="15">
        <v>67.400000000000006</v>
      </c>
      <c r="AC9" s="15">
        <v>32.6</v>
      </c>
      <c r="AD9" s="15">
        <v>0</v>
      </c>
      <c r="AE9" s="16">
        <v>0.52</v>
      </c>
      <c r="AF9" s="17">
        <v>57.622756779999996</v>
      </c>
      <c r="AG9" s="17">
        <v>57.765518870000001</v>
      </c>
    </row>
    <row r="10" spans="1:33">
      <c r="A10" s="8">
        <v>10</v>
      </c>
      <c r="B10" s="8">
        <v>127.514349925614</v>
      </c>
      <c r="C10" s="8">
        <v>37.145336365961697</v>
      </c>
      <c r="D10" s="10">
        <v>44800</v>
      </c>
      <c r="E10" s="10">
        <v>44828</v>
      </c>
      <c r="F10" s="11">
        <v>6.1060000000000003E-2</v>
      </c>
      <c r="G10" s="11">
        <v>7.8399999999999997E-2</v>
      </c>
      <c r="H10" s="11">
        <v>0.1278</v>
      </c>
      <c r="I10" s="11">
        <v>0.19359999999999999</v>
      </c>
      <c r="J10" s="11">
        <v>0.21529000000000001</v>
      </c>
      <c r="K10" s="11">
        <v>0.23463000000000001</v>
      </c>
      <c r="L10" s="11">
        <v>0.24423</v>
      </c>
      <c r="M10" s="11">
        <v>0.25459999999999999</v>
      </c>
      <c r="N10" s="11">
        <v>0.24526999999999999</v>
      </c>
      <c r="O10" s="11">
        <v>0.26085000000000003</v>
      </c>
      <c r="P10" s="11">
        <v>0.31136000000000003</v>
      </c>
      <c r="Q10" s="11">
        <v>0.21770999999999999</v>
      </c>
      <c r="R10" s="12">
        <f t="shared" si="0"/>
        <v>0.13609995537706382</v>
      </c>
      <c r="S10" s="12">
        <f t="shared" si="3"/>
        <v>0.20521265931548058</v>
      </c>
      <c r="T10" s="13">
        <f t="shared" si="4"/>
        <v>0.79755874728891529</v>
      </c>
      <c r="U10" s="7">
        <f t="shared" si="5"/>
        <v>8.3415381249316273E-2</v>
      </c>
      <c r="V10" s="7">
        <f t="shared" si="6"/>
        <v>4.7640853710397654E-2</v>
      </c>
      <c r="W10" s="14">
        <f t="shared" si="7"/>
        <v>3.9508578776067858E-2</v>
      </c>
      <c r="X10" s="14">
        <f t="shared" si="8"/>
        <v>0.11481142026045242</v>
      </c>
      <c r="Y10" s="7">
        <f t="shared" si="1"/>
        <v>0.23222711014472766</v>
      </c>
      <c r="Z10" s="7">
        <f t="shared" si="2"/>
        <v>-0.10028977312884309</v>
      </c>
      <c r="AA10" s="7">
        <v>0.6216216216216216</v>
      </c>
      <c r="AB10" s="19">
        <v>29.126213592233015</v>
      </c>
      <c r="AC10" s="19">
        <v>70.873786407766985</v>
      </c>
      <c r="AD10" s="19">
        <v>0</v>
      </c>
      <c r="AE10" s="20" t="s">
        <v>26</v>
      </c>
      <c r="AF10" s="17">
        <v>57.645648180000002</v>
      </c>
      <c r="AG10" s="17">
        <v>58.107661880000002</v>
      </c>
    </row>
    <row r="11" spans="1:33">
      <c r="A11" s="8">
        <v>11</v>
      </c>
      <c r="B11" s="8">
        <v>127.509622750009</v>
      </c>
      <c r="C11" s="8">
        <v>37.140433063957303</v>
      </c>
      <c r="D11" s="10">
        <v>44800</v>
      </c>
      <c r="E11" s="10">
        <v>44828</v>
      </c>
      <c r="F11" s="11">
        <v>0.11665</v>
      </c>
      <c r="G11" s="11">
        <v>0.1356</v>
      </c>
      <c r="H11" s="11">
        <v>0.19819999999999999</v>
      </c>
      <c r="I11" s="11">
        <v>0.26</v>
      </c>
      <c r="J11" s="11">
        <v>0.31329000000000001</v>
      </c>
      <c r="K11" s="11">
        <v>0.33656999999999998</v>
      </c>
      <c r="L11" s="11">
        <v>0.35282999999999998</v>
      </c>
      <c r="M11" s="11">
        <v>0.37190000000000001</v>
      </c>
      <c r="N11" s="11">
        <v>0.36707000000000001</v>
      </c>
      <c r="O11" s="11">
        <v>0.37001000000000001</v>
      </c>
      <c r="P11" s="11">
        <v>0.50190000000000001</v>
      </c>
      <c r="Q11" s="11">
        <v>0.3679</v>
      </c>
      <c r="R11" s="12">
        <f t="shared" si="0"/>
        <v>0.17708498180091786</v>
      </c>
      <c r="S11" s="12">
        <f t="shared" si="3"/>
        <v>0.20040964235071682</v>
      </c>
      <c r="T11" s="13">
        <f t="shared" si="4"/>
        <v>0.82285173743568041</v>
      </c>
      <c r="U11" s="7">
        <f t="shared" si="5"/>
        <v>0.14609117969606766</v>
      </c>
      <c r="V11" s="7">
        <f t="shared" si="6"/>
        <v>9.0639931324138723E-2</v>
      </c>
      <c r="W11" s="14">
        <f t="shared" si="7"/>
        <v>4.1572046611082596E-2</v>
      </c>
      <c r="X11" s="14">
        <f t="shared" si="8"/>
        <v>0.16505650547615505</v>
      </c>
      <c r="Y11" s="7">
        <f t="shared" si="1"/>
        <v>0.31344594913286544</v>
      </c>
      <c r="Z11" s="7">
        <f t="shared" si="2"/>
        <v>-0.14877546349279011</v>
      </c>
      <c r="AA11" s="7">
        <v>0.52380952380952384</v>
      </c>
      <c r="AB11" s="19">
        <v>65.373134328358219</v>
      </c>
      <c r="AC11" s="19">
        <v>34.626865671641795</v>
      </c>
      <c r="AD11" s="19">
        <v>0</v>
      </c>
      <c r="AE11" s="20" t="s">
        <v>27</v>
      </c>
      <c r="AF11" s="17">
        <v>57.683168889999997</v>
      </c>
      <c r="AG11" s="17">
        <v>57.889439809999999</v>
      </c>
    </row>
    <row r="12" spans="1:33">
      <c r="A12" s="8">
        <v>12</v>
      </c>
      <c r="B12" s="8">
        <v>127.51009067707299</v>
      </c>
      <c r="C12" s="8">
        <v>37.140230023506398</v>
      </c>
      <c r="D12" s="10">
        <v>44800</v>
      </c>
      <c r="E12" s="10">
        <v>44828</v>
      </c>
      <c r="F12" s="11">
        <v>0.10736</v>
      </c>
      <c r="G12" s="11">
        <v>0.125</v>
      </c>
      <c r="H12" s="11">
        <v>0.1918</v>
      </c>
      <c r="I12" s="11">
        <v>0.25259999999999999</v>
      </c>
      <c r="J12" s="11">
        <v>0.29727999999999999</v>
      </c>
      <c r="K12" s="11">
        <v>0.34014</v>
      </c>
      <c r="L12" s="11">
        <v>0.35604000000000002</v>
      </c>
      <c r="M12" s="11">
        <v>0.37890000000000001</v>
      </c>
      <c r="N12" s="11">
        <v>0.37247000000000002</v>
      </c>
      <c r="O12" s="11">
        <v>0.36878</v>
      </c>
      <c r="P12" s="11">
        <v>0.46644000000000002</v>
      </c>
      <c r="Q12" s="11">
        <v>0.33557999999999999</v>
      </c>
      <c r="R12" s="12">
        <f t="shared" si="0"/>
        <v>0.20000000000000007</v>
      </c>
      <c r="S12" s="12">
        <f t="shared" si="3"/>
        <v>0.17592032315567405</v>
      </c>
      <c r="T12" s="13">
        <f t="shared" si="4"/>
        <v>0.83666002653407556</v>
      </c>
      <c r="U12" s="7">
        <f t="shared" si="5"/>
        <v>0.16134389371486973</v>
      </c>
      <c r="V12" s="7">
        <f t="shared" si="6"/>
        <v>8.1000022338049177E-2</v>
      </c>
      <c r="W12" s="14">
        <f t="shared" si="7"/>
        <v>3.5535850180326241E-2</v>
      </c>
      <c r="X12" s="14">
        <f t="shared" si="8"/>
        <v>0.16470823024703748</v>
      </c>
      <c r="Y12" s="7">
        <f t="shared" si="1"/>
        <v>0.32947845169071077</v>
      </c>
      <c r="Z12" s="7">
        <f t="shared" si="2"/>
        <v>-0.10355596564695863</v>
      </c>
      <c r="AA12" s="7">
        <v>0.82608695652173914</v>
      </c>
      <c r="AB12" s="19">
        <v>54.301075268817215</v>
      </c>
      <c r="AC12" s="19">
        <v>45.6989247311828</v>
      </c>
      <c r="AD12" s="19">
        <v>0</v>
      </c>
      <c r="AE12" s="20" t="s">
        <v>28</v>
      </c>
      <c r="AF12" s="17">
        <v>57.641683399999998</v>
      </c>
      <c r="AG12" s="17">
        <v>57.797164620000004</v>
      </c>
    </row>
    <row r="13" spans="1:33">
      <c r="A13" s="8">
        <v>13</v>
      </c>
      <c r="B13" s="8">
        <v>127.51153476319401</v>
      </c>
      <c r="C13" s="8">
        <v>37.139536279814898</v>
      </c>
      <c r="D13" s="10">
        <v>44800</v>
      </c>
      <c r="E13" s="10">
        <v>44828</v>
      </c>
      <c r="F13" s="11">
        <v>9.8350000000000007E-2</v>
      </c>
      <c r="G13" s="11">
        <v>0.15</v>
      </c>
      <c r="H13" s="11">
        <v>0.22140000000000001</v>
      </c>
      <c r="I13" s="11">
        <v>0.29620000000000002</v>
      </c>
      <c r="J13" s="11">
        <v>0.33032</v>
      </c>
      <c r="K13" s="11">
        <v>0.35271999999999998</v>
      </c>
      <c r="L13" s="11">
        <v>0.36451</v>
      </c>
      <c r="M13" s="11">
        <v>0.38009999999999999</v>
      </c>
      <c r="N13" s="11">
        <v>0.37569999999999998</v>
      </c>
      <c r="O13" s="11">
        <v>0.38441999999999998</v>
      </c>
      <c r="P13" s="11">
        <v>0.47976999999999997</v>
      </c>
      <c r="Q13" s="11">
        <v>0.34364</v>
      </c>
      <c r="R13" s="12">
        <f t="shared" si="0"/>
        <v>0.12405737098920594</v>
      </c>
      <c r="S13" s="12">
        <f t="shared" si="3"/>
        <v>0.18825177823546979</v>
      </c>
      <c r="T13" s="13">
        <f t="shared" si="4"/>
        <v>0.78997301915268336</v>
      </c>
      <c r="U13" s="7">
        <f t="shared" si="5"/>
        <v>0.10320818776755397</v>
      </c>
      <c r="V13" s="7">
        <f t="shared" si="6"/>
        <v>3.4906464974070461E-2</v>
      </c>
      <c r="W13" s="14">
        <f t="shared" si="7"/>
        <v>3.8435423638391787E-2</v>
      </c>
      <c r="X13" s="14">
        <f t="shared" si="8"/>
        <v>0.17676991008401602</v>
      </c>
      <c r="Y13" s="7">
        <f t="shared" si="1"/>
        <v>0.28207831301687586</v>
      </c>
      <c r="Z13" s="7">
        <f t="shared" si="2"/>
        <v>-0.11591287055019944</v>
      </c>
      <c r="AA13" s="7">
        <v>0.43243243243243246</v>
      </c>
      <c r="AB13" s="19">
        <v>37.323943661971832</v>
      </c>
      <c r="AC13" s="19">
        <v>62.676056338028175</v>
      </c>
      <c r="AD13" s="19">
        <v>0</v>
      </c>
      <c r="AE13" s="20" t="s">
        <v>29</v>
      </c>
      <c r="AF13" s="17">
        <v>57.685281509999996</v>
      </c>
      <c r="AG13" s="17">
        <v>57.785632030000002</v>
      </c>
    </row>
    <row r="14" spans="1:33">
      <c r="A14" s="8">
        <v>14</v>
      </c>
      <c r="B14" s="8">
        <v>127.51351223426801</v>
      </c>
      <c r="C14" s="8">
        <v>37.133029324864303</v>
      </c>
      <c r="D14" s="10">
        <v>44800</v>
      </c>
      <c r="E14" s="10">
        <v>44828</v>
      </c>
      <c r="F14" s="11">
        <v>0.12936</v>
      </c>
      <c r="G14" s="11">
        <v>0.20100000000000001</v>
      </c>
      <c r="H14" s="11">
        <v>0.28999999999999998</v>
      </c>
      <c r="I14" s="11">
        <v>0.36959999999999998</v>
      </c>
      <c r="J14" s="11">
        <v>0.41454999999999997</v>
      </c>
      <c r="K14" s="11">
        <v>0.42921999999999999</v>
      </c>
      <c r="L14" s="11">
        <v>0.43952000000000002</v>
      </c>
      <c r="M14" s="11">
        <v>0.44990000000000002</v>
      </c>
      <c r="N14" s="11">
        <v>0.44201000000000001</v>
      </c>
      <c r="O14" s="11">
        <v>0.45228000000000002</v>
      </c>
      <c r="P14" s="11">
        <v>0.60433999999999999</v>
      </c>
      <c r="Q14" s="11">
        <v>0.38893</v>
      </c>
      <c r="R14" s="12">
        <f t="shared" si="0"/>
        <v>9.7986577181208095E-2</v>
      </c>
      <c r="S14" s="12">
        <f t="shared" si="3"/>
        <v>0.19881342162920657</v>
      </c>
      <c r="T14" s="13">
        <f t="shared" si="4"/>
        <v>0.77329591824941635</v>
      </c>
      <c r="U14" s="7">
        <f t="shared" si="5"/>
        <v>9.293981481481485E-2</v>
      </c>
      <c r="V14" s="7">
        <f t="shared" si="6"/>
        <v>4.3374042726729289E-2</v>
      </c>
      <c r="W14" s="14">
        <f t="shared" si="7"/>
        <v>2.5038002171552689E-2</v>
      </c>
      <c r="X14" s="14">
        <f t="shared" si="8"/>
        <v>0.21682408896512295</v>
      </c>
      <c r="Y14" s="7">
        <f t="shared" si="1"/>
        <v>0.28345399412516831</v>
      </c>
      <c r="Z14" s="7">
        <f t="shared" si="2"/>
        <v>-0.14649415692821366</v>
      </c>
      <c r="AA14" s="7">
        <v>0.4</v>
      </c>
      <c r="AB14" s="19">
        <v>36.034115138592746</v>
      </c>
      <c r="AC14" s="19">
        <v>57.569296375266518</v>
      </c>
      <c r="AD14" s="19">
        <v>6.3965884861407236</v>
      </c>
      <c r="AE14" s="20" t="s">
        <v>30</v>
      </c>
      <c r="AF14" s="17">
        <v>57.617489559999996</v>
      </c>
      <c r="AG14" s="17">
        <v>57.814268160000005</v>
      </c>
    </row>
    <row r="15" spans="1:33" customFormat="1">
      <c r="A15" s="21">
        <v>15</v>
      </c>
      <c r="B15" s="21">
        <v>127.53705853143801</v>
      </c>
      <c r="C15" s="21">
        <v>37.118106182777403</v>
      </c>
      <c r="D15" s="10">
        <v>44800</v>
      </c>
      <c r="E15" s="10">
        <v>44713</v>
      </c>
      <c r="F15" s="11">
        <v>0.10921</v>
      </c>
      <c r="G15" s="11">
        <v>0.1462</v>
      </c>
      <c r="H15" s="11">
        <v>0.19040000000000001</v>
      </c>
      <c r="I15" s="11">
        <v>0.24959999999999999</v>
      </c>
      <c r="J15" s="11">
        <v>0.28245999999999999</v>
      </c>
      <c r="K15" s="11">
        <v>0.31536999999999998</v>
      </c>
      <c r="L15" s="11">
        <v>0.33157999999999999</v>
      </c>
      <c r="M15" s="11">
        <v>0.34210000000000002</v>
      </c>
      <c r="N15" s="11">
        <v>0.33341999999999999</v>
      </c>
      <c r="O15" s="11">
        <v>0.33407999999999999</v>
      </c>
      <c r="P15" s="11">
        <v>0.38812000000000002</v>
      </c>
      <c r="Q15" s="11">
        <v>0.28072999999999998</v>
      </c>
      <c r="R15" s="12">
        <v>0.15632922088896403</v>
      </c>
      <c r="S15" s="12">
        <v>0.13269746540914021</v>
      </c>
      <c r="T15" s="13">
        <f t="shared" si="4"/>
        <v>0.81014148201963099</v>
      </c>
      <c r="U15" s="7">
        <v>0.13265832950894912</v>
      </c>
      <c r="V15" s="7">
        <v>2.8797005715262725E-2</v>
      </c>
      <c r="W15" s="14">
        <v>2.4416025055461317E-2</v>
      </c>
      <c r="X15" s="14">
        <v>0.15477034240735169</v>
      </c>
      <c r="Y15" s="7">
        <v>0.28742809120299262</v>
      </c>
      <c r="Z15" s="7">
        <v>-6.3022102927884752E-2</v>
      </c>
      <c r="AA15" s="7">
        <v>0.5</v>
      </c>
      <c r="AB15" s="22">
        <v>17.11340206185567</v>
      </c>
      <c r="AC15" s="22">
        <v>82.88659793814432</v>
      </c>
      <c r="AD15" s="22">
        <v>0</v>
      </c>
      <c r="AE15" s="23" t="s">
        <v>31</v>
      </c>
      <c r="AF15" s="17">
        <v>57.64810808</v>
      </c>
      <c r="AG15" s="17">
        <v>57.717796669999998</v>
      </c>
    </row>
    <row r="16" spans="1:33" customFormat="1">
      <c r="A16" s="21">
        <v>16</v>
      </c>
      <c r="B16" s="21">
        <v>127.53765737685499</v>
      </c>
      <c r="C16" s="21">
        <v>37.117635382131503</v>
      </c>
      <c r="D16" s="10">
        <v>44800</v>
      </c>
      <c r="E16" s="10">
        <v>44713</v>
      </c>
      <c r="F16" s="11">
        <v>8.6069999999999994E-2</v>
      </c>
      <c r="G16" s="11">
        <v>0.13100000000000001</v>
      </c>
      <c r="H16" s="11">
        <v>0.17319999999999999</v>
      </c>
      <c r="I16" s="11">
        <v>0.22600000000000001</v>
      </c>
      <c r="J16" s="11">
        <v>0.25206000000000001</v>
      </c>
      <c r="K16" s="11">
        <v>0.29426000000000002</v>
      </c>
      <c r="L16" s="11">
        <v>0.31878000000000001</v>
      </c>
      <c r="M16" s="11">
        <v>0.32469999999999999</v>
      </c>
      <c r="N16" s="11">
        <v>0.31391000000000002</v>
      </c>
      <c r="O16" s="11">
        <v>0.32178000000000001</v>
      </c>
      <c r="P16" s="11">
        <v>0.34166000000000002</v>
      </c>
      <c r="Q16" s="11">
        <v>0.25408999999999998</v>
      </c>
      <c r="R16" s="12">
        <v>0.17922643907753766</v>
      </c>
      <c r="S16" s="12">
        <v>0.10940431519699818</v>
      </c>
      <c r="T16" s="13">
        <f t="shared" si="4"/>
        <v>0.82415195144920794</v>
      </c>
      <c r="U16" s="7">
        <v>0.14530090684253916</v>
      </c>
      <c r="V16" s="7">
        <v>2.0512506091882182E-2</v>
      </c>
      <c r="W16" s="14">
        <v>3.6987921579871678E-2</v>
      </c>
      <c r="X16" s="14">
        <v>0.14395382361484302</v>
      </c>
      <c r="Y16" s="7">
        <v>0.29163980599367778</v>
      </c>
      <c r="Z16" s="7">
        <v>-2.5451707785581409E-2</v>
      </c>
      <c r="AA16" s="7">
        <v>0.47619047619047616</v>
      </c>
      <c r="AB16" s="22">
        <v>52.405063291139243</v>
      </c>
      <c r="AC16" s="22">
        <v>23.544303797468356</v>
      </c>
      <c r="AD16" s="22">
        <v>24.050632911392402</v>
      </c>
      <c r="AE16" s="23" t="s">
        <v>32</v>
      </c>
      <c r="AF16" s="17">
        <v>57.595263639999999</v>
      </c>
      <c r="AG16" s="17">
        <v>57.717492800000002</v>
      </c>
    </row>
    <row r="17" spans="1:33">
      <c r="A17" s="8">
        <v>17</v>
      </c>
      <c r="B17" s="8">
        <v>127.53669729593599</v>
      </c>
      <c r="C17" s="8">
        <v>37.119767591725598</v>
      </c>
      <c r="D17" s="10">
        <v>44800</v>
      </c>
      <c r="E17" s="10">
        <v>44828</v>
      </c>
      <c r="F17" s="11">
        <v>0.20912</v>
      </c>
      <c r="G17" s="11">
        <v>0.25519999999999998</v>
      </c>
      <c r="H17" s="11">
        <v>0.2984</v>
      </c>
      <c r="I17" s="11">
        <v>0.35880000000000001</v>
      </c>
      <c r="J17" s="11">
        <v>0.39784000000000003</v>
      </c>
      <c r="K17" s="11">
        <v>0.41615999999999997</v>
      </c>
      <c r="L17" s="11">
        <v>0.40905000000000002</v>
      </c>
      <c r="M17" s="11">
        <v>0.41970000000000002</v>
      </c>
      <c r="N17" s="11">
        <v>0.41721999999999998</v>
      </c>
      <c r="O17" s="11">
        <v>0.43120000000000003</v>
      </c>
      <c r="P17" s="11">
        <v>0.56432000000000004</v>
      </c>
      <c r="Q17" s="11">
        <v>0.42956</v>
      </c>
      <c r="R17" s="12">
        <f t="shared" si="0"/>
        <v>7.8227360308285185E-2</v>
      </c>
      <c r="S17" s="12">
        <f t="shared" si="3"/>
        <v>0.15532972052915484</v>
      </c>
      <c r="T17" s="13">
        <f t="shared" si="4"/>
        <v>0.76041262503215001</v>
      </c>
      <c r="U17" s="7">
        <f t="shared" si="5"/>
        <v>9.1799819113656922E-2</v>
      </c>
      <c r="V17" s="7">
        <f t="shared" si="6"/>
        <v>-1.043987686675768E-3</v>
      </c>
      <c r="W17" s="14">
        <f t="shared" si="7"/>
        <v>1.6743854649091616E-2</v>
      </c>
      <c r="X17" s="14">
        <f t="shared" si="8"/>
        <v>0.20921230312239714</v>
      </c>
      <c r="Y17" s="7">
        <f t="shared" si="1"/>
        <v>0.2540094798578128</v>
      </c>
      <c r="Z17" s="7">
        <f t="shared" si="2"/>
        <v>-0.1469685575496433</v>
      </c>
      <c r="AA17" s="7">
        <v>0.33333333333333331</v>
      </c>
      <c r="AB17" s="19">
        <v>42.553191489361694</v>
      </c>
      <c r="AC17" s="19">
        <v>45.531914893617014</v>
      </c>
      <c r="AD17" s="19">
        <v>11.914893617021274</v>
      </c>
      <c r="AE17" s="20" t="s">
        <v>33</v>
      </c>
      <c r="AF17" s="17">
        <v>57.721572269999996</v>
      </c>
      <c r="AG17" s="17">
        <v>58.077202530000001</v>
      </c>
    </row>
    <row r="18" spans="1:33">
      <c r="A18" s="8">
        <v>18</v>
      </c>
      <c r="B18" s="8">
        <v>127.536181614686</v>
      </c>
      <c r="C18" s="8">
        <v>37.120319735186001</v>
      </c>
      <c r="D18" s="10">
        <v>44800</v>
      </c>
      <c r="E18" s="10">
        <v>44828</v>
      </c>
      <c r="F18" s="11">
        <v>0.18973000000000001</v>
      </c>
      <c r="G18" s="11">
        <v>0.1804</v>
      </c>
      <c r="H18" s="11">
        <v>0.24</v>
      </c>
      <c r="I18" s="11">
        <v>0.30740000000000001</v>
      </c>
      <c r="J18" s="11">
        <v>0.34331</v>
      </c>
      <c r="K18" s="11">
        <v>0.35629</v>
      </c>
      <c r="L18" s="11">
        <v>0.37259999999999999</v>
      </c>
      <c r="M18" s="11">
        <v>0.3871</v>
      </c>
      <c r="N18" s="11">
        <v>0.38472000000000001</v>
      </c>
      <c r="O18" s="11">
        <v>0.38163999999999998</v>
      </c>
      <c r="P18" s="11">
        <v>0.55769000000000002</v>
      </c>
      <c r="Q18" s="11">
        <v>0.38719999999999999</v>
      </c>
      <c r="R18" s="12">
        <f t="shared" si="0"/>
        <v>0.11475881929445643</v>
      </c>
      <c r="S18" s="12">
        <f t="shared" si="3"/>
        <v>0.20772865928144132</v>
      </c>
      <c r="T18" s="13">
        <f t="shared" si="4"/>
        <v>0.78406557078758177</v>
      </c>
      <c r="U18" s="7">
        <f t="shared" si="5"/>
        <v>0.10606867181261644</v>
      </c>
      <c r="V18" s="7">
        <f t="shared" si="6"/>
        <v>7.479455468636903E-2</v>
      </c>
      <c r="W18" s="14">
        <f t="shared" si="7"/>
        <v>3.0716599484623505E-2</v>
      </c>
      <c r="X18" s="14">
        <f t="shared" si="8"/>
        <v>0.18316391262715723</v>
      </c>
      <c r="Y18" s="7">
        <f t="shared" si="1"/>
        <v>0.27749467906146186</v>
      </c>
      <c r="Z18" s="7">
        <f t="shared" si="2"/>
        <v>-0.18055864266133217</v>
      </c>
      <c r="AA18" s="7">
        <v>0.8</v>
      </c>
      <c r="AB18" s="19">
        <v>37.810945273631845</v>
      </c>
      <c r="AC18" s="19">
        <v>53.482587064676622</v>
      </c>
      <c r="AD18" s="19">
        <v>8.7064676616915424</v>
      </c>
      <c r="AE18" s="20" t="s">
        <v>34</v>
      </c>
      <c r="AF18" s="17">
        <v>57.615087539999998</v>
      </c>
      <c r="AG18" s="17">
        <v>57.836378320000001</v>
      </c>
    </row>
    <row r="19" spans="1:33">
      <c r="A19" s="8">
        <v>19</v>
      </c>
      <c r="B19" s="8">
        <v>127.53604540318899</v>
      </c>
      <c r="C19" s="8">
        <v>37.119483496779701</v>
      </c>
      <c r="D19" s="10">
        <v>44800</v>
      </c>
      <c r="E19" s="10">
        <v>44828</v>
      </c>
      <c r="F19" s="11">
        <v>0.13525000000000001</v>
      </c>
      <c r="G19" s="11">
        <v>0.1676</v>
      </c>
      <c r="H19" s="11">
        <v>0.23019999999999999</v>
      </c>
      <c r="I19" s="11">
        <v>0.29899999999999999</v>
      </c>
      <c r="J19" s="11">
        <v>0.32343</v>
      </c>
      <c r="K19" s="11">
        <v>0.34503</v>
      </c>
      <c r="L19" s="11">
        <v>0.35646</v>
      </c>
      <c r="M19" s="11">
        <v>0.3715</v>
      </c>
      <c r="N19" s="11">
        <v>0.37630000000000002</v>
      </c>
      <c r="O19" s="11">
        <v>0.36998999999999999</v>
      </c>
      <c r="P19" s="11">
        <v>0.53485000000000005</v>
      </c>
      <c r="Q19" s="11">
        <v>0.37303999999999998</v>
      </c>
      <c r="R19" s="12">
        <f t="shared" si="0"/>
        <v>0.10812826249067861</v>
      </c>
      <c r="S19" s="12">
        <f t="shared" si="3"/>
        <v>0.21468371025893149</v>
      </c>
      <c r="T19" s="13">
        <f t="shared" si="4"/>
        <v>0.77982578983429285</v>
      </c>
      <c r="U19" s="7">
        <f t="shared" si="5"/>
        <v>9.4969871626932156E-2</v>
      </c>
      <c r="V19" s="7">
        <f t="shared" si="6"/>
        <v>7.0698420263380385E-2</v>
      </c>
      <c r="W19" s="14">
        <f t="shared" si="7"/>
        <v>3.0814307583414243E-2</v>
      </c>
      <c r="X19" s="14">
        <f t="shared" si="8"/>
        <v>0.17651102892831749</v>
      </c>
      <c r="Y19" s="7">
        <f t="shared" si="1"/>
        <v>0.26627983604750688</v>
      </c>
      <c r="Z19" s="7">
        <f t="shared" si="2"/>
        <v>-0.18022838859160376</v>
      </c>
      <c r="AA19" s="7">
        <v>0.30769230769230771</v>
      </c>
      <c r="AB19" s="19">
        <v>43.333333333333336</v>
      </c>
      <c r="AC19" s="19">
        <v>56.666666666666679</v>
      </c>
      <c r="AD19" s="19">
        <v>0</v>
      </c>
      <c r="AE19" s="20" t="s">
        <v>35</v>
      </c>
      <c r="AF19" s="17">
        <v>57.638745989999997</v>
      </c>
      <c r="AG19" s="17">
        <v>58.015603740000003</v>
      </c>
    </row>
    <row r="20" spans="1:33">
      <c r="A20" s="8">
        <v>20</v>
      </c>
      <c r="B20" s="8">
        <v>127.523045054886</v>
      </c>
      <c r="C20" s="8">
        <v>37.125712867772997</v>
      </c>
      <c r="D20" s="10">
        <v>44800</v>
      </c>
      <c r="E20" s="10">
        <v>44713</v>
      </c>
      <c r="F20" s="11">
        <v>0.13453999999999999</v>
      </c>
      <c r="G20" s="11">
        <v>0.17219999999999999</v>
      </c>
      <c r="H20" s="11">
        <v>0.22059999999999999</v>
      </c>
      <c r="I20" s="11">
        <v>0.26619999999999999</v>
      </c>
      <c r="J20" s="11">
        <v>0.29886000000000001</v>
      </c>
      <c r="K20" s="11">
        <v>0.34327999999999997</v>
      </c>
      <c r="L20" s="11">
        <v>0.35426000000000002</v>
      </c>
      <c r="M20" s="11">
        <v>0.36919999999999997</v>
      </c>
      <c r="N20" s="11">
        <v>0.36865999999999999</v>
      </c>
      <c r="O20" s="11">
        <v>0.35086000000000001</v>
      </c>
      <c r="P20" s="11">
        <v>0.38880999999999999</v>
      </c>
      <c r="Q20" s="11">
        <v>0.30248999999999998</v>
      </c>
      <c r="R20" s="12">
        <v>0.16210261252754168</v>
      </c>
      <c r="S20" s="12">
        <v>9.4959085932080134E-2</v>
      </c>
      <c r="T20" s="13">
        <v>0.81369688000356843</v>
      </c>
      <c r="U20" s="7">
        <v>0.1537405218221983</v>
      </c>
      <c r="V20" s="7">
        <v>-3.0767109866405573E-3</v>
      </c>
      <c r="W20" s="14">
        <v>0.13607539193235862</v>
      </c>
      <c r="X20" s="14">
        <v>0.16860059311876693</v>
      </c>
      <c r="Y20" s="7">
        <v>0.30331382661930562</v>
      </c>
      <c r="Z20" s="7">
        <v>-2.5870371103283621E-2</v>
      </c>
      <c r="AA20" s="7">
        <v>0.45238095238095238</v>
      </c>
      <c r="AB20" s="19">
        <v>50.775193798449614</v>
      </c>
      <c r="AC20" s="19">
        <v>49.224806201550386</v>
      </c>
      <c r="AD20" s="19">
        <v>0</v>
      </c>
      <c r="AE20" s="20" t="s">
        <v>36</v>
      </c>
      <c r="AF20" s="17">
        <v>57.719040020000001</v>
      </c>
      <c r="AG20" s="17">
        <v>57.997458360000003</v>
      </c>
    </row>
    <row r="21" spans="1:33" customFormat="1">
      <c r="A21" s="21">
        <v>21</v>
      </c>
      <c r="B21" s="21">
        <v>127.52342098896101</v>
      </c>
      <c r="C21" s="21">
        <v>37.125634995351902</v>
      </c>
      <c r="D21" s="10">
        <v>44800</v>
      </c>
      <c r="E21" s="10">
        <v>44713</v>
      </c>
      <c r="F21" s="11">
        <v>0.12307</v>
      </c>
      <c r="G21" s="11">
        <v>0.1628</v>
      </c>
      <c r="H21" s="11">
        <v>0.21160000000000001</v>
      </c>
      <c r="I21" s="11">
        <v>0.25619999999999998</v>
      </c>
      <c r="J21" s="11">
        <v>0.28240999999999999</v>
      </c>
      <c r="K21" s="11">
        <v>0.31156</v>
      </c>
      <c r="L21" s="11">
        <v>0.33095999999999998</v>
      </c>
      <c r="M21" s="11">
        <v>0.34179999999999999</v>
      </c>
      <c r="N21" s="11">
        <v>0.33682000000000001</v>
      </c>
      <c r="O21" s="11">
        <v>0.34028999999999998</v>
      </c>
      <c r="P21" s="11">
        <v>0.38201000000000002</v>
      </c>
      <c r="Q21" s="11">
        <v>0.29813000000000001</v>
      </c>
      <c r="R21" s="12">
        <v>0.14314381270903012</v>
      </c>
      <c r="S21" s="12">
        <v>0.11691357268487326</v>
      </c>
      <c r="T21" s="13">
        <f t="shared" si="4"/>
        <v>0.80196247587342273</v>
      </c>
      <c r="U21" s="7">
        <v>0.12907117008443911</v>
      </c>
      <c r="V21" s="7">
        <v>4.529472015187358E-3</v>
      </c>
      <c r="W21" s="14">
        <v>3.7413725745539757E-2</v>
      </c>
      <c r="X21" s="14">
        <v>0.15889907348866308</v>
      </c>
      <c r="Y21" s="7">
        <v>0.27919051877612683</v>
      </c>
      <c r="Z21" s="7">
        <v>-5.5553252925491521E-2</v>
      </c>
      <c r="AA21" s="7">
        <v>0.84615384615384615</v>
      </c>
      <c r="AB21" s="22">
        <v>51.267605633802816</v>
      </c>
      <c r="AC21" s="22">
        <v>48.732394366197184</v>
      </c>
      <c r="AD21" s="22">
        <v>0</v>
      </c>
      <c r="AE21" s="23" t="s">
        <v>37</v>
      </c>
      <c r="AF21" s="17">
        <v>57.819259240000001</v>
      </c>
      <c r="AG21" s="17">
        <v>57.887168020000004</v>
      </c>
    </row>
    <row r="22" spans="1:33" customFormat="1">
      <c r="A22" s="21">
        <v>22</v>
      </c>
      <c r="B22" s="21">
        <v>127.523068230842</v>
      </c>
      <c r="C22" s="21">
        <v>37.125078776356197</v>
      </c>
      <c r="D22" s="10">
        <v>44800</v>
      </c>
      <c r="E22" s="10">
        <v>44713</v>
      </c>
      <c r="F22" s="11">
        <v>0.10092</v>
      </c>
      <c r="G22" s="11">
        <v>0.1416</v>
      </c>
      <c r="H22" s="11">
        <v>0.187</v>
      </c>
      <c r="I22" s="11">
        <v>0.2354</v>
      </c>
      <c r="J22" s="11">
        <v>0.26488</v>
      </c>
      <c r="K22" s="11">
        <v>0.30174000000000001</v>
      </c>
      <c r="L22" s="11">
        <v>0.31487999999999999</v>
      </c>
      <c r="M22" s="11">
        <v>0.32</v>
      </c>
      <c r="N22" s="11">
        <v>0.31478</v>
      </c>
      <c r="O22" s="11">
        <v>0.33360000000000001</v>
      </c>
      <c r="P22" s="11">
        <v>0.35221000000000002</v>
      </c>
      <c r="Q22" s="11">
        <v>0.26963999999999999</v>
      </c>
      <c r="R22" s="12">
        <v>0.1523226503420958</v>
      </c>
      <c r="S22" s="12">
        <v>0.12009988467513649</v>
      </c>
      <c r="T22" s="13">
        <f t="shared" si="4"/>
        <v>0.80766493692749586</v>
      </c>
      <c r="U22" s="7">
        <v>0.12661637931034486</v>
      </c>
      <c r="V22" s="7">
        <v>1.2332008364774771E-2</v>
      </c>
      <c r="W22" s="14">
        <v>4.2093117480226185E-2</v>
      </c>
      <c r="X22" s="14">
        <v>0.14635655092957062</v>
      </c>
      <c r="Y22" s="7">
        <v>0.27456902720250043</v>
      </c>
      <c r="Z22" s="7">
        <v>-4.7916573689769593E-2</v>
      </c>
      <c r="AA22" s="7">
        <v>0.47499999999999998</v>
      </c>
      <c r="AB22" s="22">
        <v>44.47004608294931</v>
      </c>
      <c r="AC22" s="22">
        <v>55.529953917050697</v>
      </c>
      <c r="AD22" s="22">
        <v>0</v>
      </c>
      <c r="AE22" s="23" t="s">
        <v>26</v>
      </c>
      <c r="AF22" s="17">
        <v>57.63939714</v>
      </c>
      <c r="AG22" s="17">
        <v>57.796137250000001</v>
      </c>
    </row>
    <row r="23" spans="1:33" customFormat="1">
      <c r="A23" s="21">
        <v>23</v>
      </c>
      <c r="B23" s="21">
        <v>127.52376425208401</v>
      </c>
      <c r="C23" s="21">
        <v>37.126121573920699</v>
      </c>
      <c r="D23" s="10">
        <v>44800</v>
      </c>
      <c r="E23" s="10">
        <v>44713</v>
      </c>
      <c r="F23" s="11">
        <v>0.12795000000000001</v>
      </c>
      <c r="G23" s="11">
        <v>0.15240000000000001</v>
      </c>
      <c r="H23" s="11">
        <v>0.20080000000000001</v>
      </c>
      <c r="I23" s="11">
        <v>0.24759999999999999</v>
      </c>
      <c r="J23" s="11">
        <v>0.27424999999999999</v>
      </c>
      <c r="K23" s="11">
        <v>0.32200000000000001</v>
      </c>
      <c r="L23" s="11">
        <v>0.33615</v>
      </c>
      <c r="M23" s="11">
        <v>0.34260000000000002</v>
      </c>
      <c r="N23" s="11">
        <v>0.33268999999999999</v>
      </c>
      <c r="O23" s="11">
        <v>0.33671000000000001</v>
      </c>
      <c r="P23" s="11">
        <v>0.38549</v>
      </c>
      <c r="Q23" s="11">
        <v>0.28788000000000002</v>
      </c>
      <c r="R23" s="12">
        <v>0.1609623856319892</v>
      </c>
      <c r="S23" s="12">
        <v>0.12241044597505514</v>
      </c>
      <c r="T23" s="13">
        <f t="shared" si="4"/>
        <v>0.81299593211281762</v>
      </c>
      <c r="U23" s="7">
        <v>0.1409328269641586</v>
      </c>
      <c r="V23" s="7">
        <v>2.493005615122254E-2</v>
      </c>
      <c r="W23" s="14">
        <v>1.9042728551578909E-2</v>
      </c>
      <c r="X23" s="14">
        <v>0.15599186588480254</v>
      </c>
      <c r="Y23" s="7">
        <v>0.29039329436056299</v>
      </c>
      <c r="Z23" s="7">
        <v>-5.8907552637723334E-2</v>
      </c>
      <c r="AA23" s="7">
        <v>0.58695652173913049</v>
      </c>
      <c r="AB23" s="22">
        <v>65.352697095435687</v>
      </c>
      <c r="AC23" s="22">
        <v>34.647302904564313</v>
      </c>
      <c r="AD23" s="22">
        <v>0</v>
      </c>
      <c r="AE23" s="23" t="s">
        <v>38</v>
      </c>
      <c r="AF23" s="17">
        <v>57.730312149999996</v>
      </c>
      <c r="AG23" s="17">
        <v>57.82429587</v>
      </c>
    </row>
    <row r="24" spans="1:33">
      <c r="A24" s="8">
        <v>24</v>
      </c>
      <c r="B24" s="8">
        <v>127.524959461297</v>
      </c>
      <c r="C24" s="8">
        <v>37.127562777623901</v>
      </c>
      <c r="D24" s="10">
        <v>44800</v>
      </c>
      <c r="E24" s="10">
        <v>44828</v>
      </c>
      <c r="F24" s="11">
        <v>8.4099999999999994E-2</v>
      </c>
      <c r="G24" s="11">
        <v>0.1196</v>
      </c>
      <c r="H24" s="11">
        <v>0.1754</v>
      </c>
      <c r="I24" s="11">
        <v>0.25080000000000002</v>
      </c>
      <c r="J24" s="11">
        <v>0.29313</v>
      </c>
      <c r="K24" s="11">
        <v>0.30908000000000002</v>
      </c>
      <c r="L24" s="11">
        <v>0.32630999999999999</v>
      </c>
      <c r="M24" s="11">
        <v>0.33829999999999999</v>
      </c>
      <c r="N24" s="11">
        <v>0.33645000000000003</v>
      </c>
      <c r="O24" s="11">
        <v>0.33462999999999998</v>
      </c>
      <c r="P24" s="11">
        <v>0.47838000000000003</v>
      </c>
      <c r="Q24" s="11">
        <v>0.33122000000000001</v>
      </c>
      <c r="R24" s="12">
        <f t="shared" si="0"/>
        <v>0.14853165846206073</v>
      </c>
      <c r="S24" s="12">
        <f t="shared" si="3"/>
        <v>0.2285271422313577</v>
      </c>
      <c r="T24" s="13">
        <f t="shared" si="4"/>
        <v>0.80531463320994034</v>
      </c>
      <c r="U24" s="7">
        <f t="shared" si="5"/>
        <v>0.11240429577102919</v>
      </c>
      <c r="V24" s="7">
        <f t="shared" si="6"/>
        <v>9.761303056940282E-2</v>
      </c>
      <c r="W24" s="14">
        <f t="shared" si="7"/>
        <v>3.3509368633657083E-2</v>
      </c>
      <c r="X24" s="14">
        <f t="shared" si="8"/>
        <v>0.1520645659653235</v>
      </c>
      <c r="Y24" s="7">
        <f t="shared" si="1"/>
        <v>0.28095446592730955</v>
      </c>
      <c r="Z24" s="7">
        <f t="shared" si="2"/>
        <v>-0.17152373022481268</v>
      </c>
      <c r="AA24" s="7">
        <v>0.7142857142857143</v>
      </c>
      <c r="AB24" s="19">
        <v>48.421052631578945</v>
      </c>
      <c r="AC24" s="19">
        <v>42.105263157894733</v>
      </c>
      <c r="AD24" s="19">
        <v>9.4736842105263168</v>
      </c>
      <c r="AE24" s="20" t="s">
        <v>39</v>
      </c>
      <c r="AF24" s="17">
        <v>57.78470488</v>
      </c>
      <c r="AG24" s="17">
        <v>58.138946019999999</v>
      </c>
    </row>
    <row r="25" spans="1:33">
      <c r="A25" s="8">
        <v>25</v>
      </c>
      <c r="B25" s="8">
        <v>127.523912778281</v>
      </c>
      <c r="C25" s="8">
        <v>37.127160279638403</v>
      </c>
      <c r="D25" s="10">
        <v>44800</v>
      </c>
      <c r="E25" s="10">
        <v>44828</v>
      </c>
      <c r="F25" s="11">
        <v>7.9740000000000005E-2</v>
      </c>
      <c r="G25" s="11">
        <v>0.12379999999999999</v>
      </c>
      <c r="H25" s="11">
        <v>0.18459999999999999</v>
      </c>
      <c r="I25" s="11">
        <v>0.2402</v>
      </c>
      <c r="J25" s="11">
        <v>0.28211000000000003</v>
      </c>
      <c r="K25" s="11">
        <v>0.35896</v>
      </c>
      <c r="L25" s="11">
        <v>0.39176</v>
      </c>
      <c r="M25" s="11">
        <v>0.39090000000000003</v>
      </c>
      <c r="N25" s="11">
        <v>0.4017</v>
      </c>
      <c r="O25" s="11">
        <v>0.42886999999999997</v>
      </c>
      <c r="P25" s="11">
        <v>0.43744</v>
      </c>
      <c r="Q25" s="11">
        <v>0.27659</v>
      </c>
      <c r="R25" s="12">
        <f t="shared" si="0"/>
        <v>0.23878941530660755</v>
      </c>
      <c r="S25" s="12">
        <f t="shared" si="3"/>
        <v>0.13665565191136753</v>
      </c>
      <c r="T25" s="13">
        <f t="shared" si="4"/>
        <v>0.85952860063328174</v>
      </c>
      <c r="U25" s="7">
        <f t="shared" si="5"/>
        <v>0.19791447783147725</v>
      </c>
      <c r="V25" s="7">
        <f t="shared" si="6"/>
        <v>9.6844839298061564E-2</v>
      </c>
      <c r="W25" s="14">
        <f t="shared" si="7"/>
        <v>8.1427672907138329E-2</v>
      </c>
      <c r="X25" s="14">
        <f t="shared" si="8"/>
        <v>0.16484875559803969</v>
      </c>
      <c r="Y25" s="7">
        <f t="shared" si="1"/>
        <v>0.35505263274108428</v>
      </c>
      <c r="Z25" s="7">
        <f t="shared" si="2"/>
        <v>-5.6184658473573609E-2</v>
      </c>
      <c r="AA25" s="7">
        <v>0.6428571428571429</v>
      </c>
      <c r="AB25" s="19">
        <v>35.452793834296727</v>
      </c>
      <c r="AC25" s="19">
        <v>53.564547206165692</v>
      </c>
      <c r="AD25" s="19">
        <v>10.98265895953757</v>
      </c>
      <c r="AE25" s="20" t="s">
        <v>40</v>
      </c>
      <c r="AF25" s="17">
        <v>57.603641769999996</v>
      </c>
      <c r="AG25" s="17">
        <v>57.79247634</v>
      </c>
    </row>
    <row r="26" spans="1:33">
      <c r="A26" s="8">
        <v>26</v>
      </c>
      <c r="B26" s="8">
        <v>127.524152044994</v>
      </c>
      <c r="C26" s="8">
        <v>37.126877448490198</v>
      </c>
      <c r="D26" s="10">
        <v>44800</v>
      </c>
      <c r="E26" s="10">
        <v>44828</v>
      </c>
      <c r="F26" s="11">
        <v>8.2570000000000005E-2</v>
      </c>
      <c r="G26" s="11">
        <v>0.1232</v>
      </c>
      <c r="H26" s="11">
        <v>0.19900000000000001</v>
      </c>
      <c r="I26" s="11">
        <v>0.27</v>
      </c>
      <c r="J26" s="11">
        <v>0.30104999999999998</v>
      </c>
      <c r="K26" s="11">
        <v>0.30642999999999998</v>
      </c>
      <c r="L26" s="11">
        <v>0.32862999999999998</v>
      </c>
      <c r="M26" s="11">
        <v>0.35630000000000001</v>
      </c>
      <c r="N26" s="11">
        <v>0.35063</v>
      </c>
      <c r="O26" s="11">
        <v>0.37402999999999997</v>
      </c>
      <c r="P26" s="11">
        <v>0.41216999999999998</v>
      </c>
      <c r="Q26" s="11">
        <v>0.27634999999999998</v>
      </c>
      <c r="R26" s="12">
        <f t="shared" si="0"/>
        <v>0.13779338974932137</v>
      </c>
      <c r="S26" s="12">
        <f t="shared" si="3"/>
        <v>0.17446434873931488</v>
      </c>
      <c r="T26" s="13">
        <f t="shared" si="4"/>
        <v>0.79861967778744425</v>
      </c>
      <c r="U26" s="7">
        <f t="shared" si="5"/>
        <v>0.10512595624421378</v>
      </c>
      <c r="V26" s="7">
        <f t="shared" si="6"/>
        <v>3.0856667429570106E-2</v>
      </c>
      <c r="W26" s="14">
        <f t="shared" si="7"/>
        <v>8.5898717449129983E-2</v>
      </c>
      <c r="X26" s="14">
        <f t="shared" si="8"/>
        <v>0.16311233007416154</v>
      </c>
      <c r="Y26" s="7">
        <f t="shared" si="1"/>
        <v>0.28208705668569295</v>
      </c>
      <c r="Z26" s="7">
        <f t="shared" si="2"/>
        <v>-7.2702903171236316E-2</v>
      </c>
      <c r="AA26" s="7">
        <v>0.66666666666666663</v>
      </c>
      <c r="AB26" s="19">
        <v>37.500000000000007</v>
      </c>
      <c r="AC26" s="19">
        <v>46.09375</v>
      </c>
      <c r="AD26" s="19">
        <v>16.40625</v>
      </c>
      <c r="AE26" s="20" t="s">
        <v>41</v>
      </c>
      <c r="AF26" s="17">
        <v>57.687206019999998</v>
      </c>
      <c r="AG26" s="17">
        <v>57.749558319999998</v>
      </c>
    </row>
    <row r="27" spans="1:33">
      <c r="A27" s="8">
        <v>27</v>
      </c>
      <c r="B27" s="8">
        <v>127.52433528984101</v>
      </c>
      <c r="C27" s="8">
        <v>37.127149438758401</v>
      </c>
      <c r="D27" s="10">
        <v>44800</v>
      </c>
      <c r="E27" s="10">
        <v>44828</v>
      </c>
      <c r="F27" s="11">
        <v>8.0560000000000007E-2</v>
      </c>
      <c r="G27" s="11">
        <v>0.1152</v>
      </c>
      <c r="H27" s="11">
        <v>0.17119999999999999</v>
      </c>
      <c r="I27" s="11">
        <v>0.23200000000000001</v>
      </c>
      <c r="J27" s="11">
        <v>0.25831999999999999</v>
      </c>
      <c r="K27" s="11">
        <v>0.28955999999999998</v>
      </c>
      <c r="L27" s="11">
        <v>0.30146000000000001</v>
      </c>
      <c r="M27" s="11">
        <v>0.31519999999999998</v>
      </c>
      <c r="N27" s="11">
        <v>0.31907000000000002</v>
      </c>
      <c r="O27" s="11">
        <v>0.32422000000000001</v>
      </c>
      <c r="P27" s="11">
        <v>0.42742999999999998</v>
      </c>
      <c r="Q27" s="11">
        <v>0.29189999999999999</v>
      </c>
      <c r="R27" s="12">
        <f t="shared" si="0"/>
        <v>0.15204678362573093</v>
      </c>
      <c r="S27" s="12">
        <f t="shared" si="3"/>
        <v>0.21015204206160587</v>
      </c>
      <c r="T27" s="13">
        <f t="shared" si="4"/>
        <v>0.80749413844667062</v>
      </c>
      <c r="U27" s="7">
        <f t="shared" si="5"/>
        <v>0.11284722222222218</v>
      </c>
      <c r="V27" s="7">
        <f t="shared" si="6"/>
        <v>8.9588709074802764E-2</v>
      </c>
      <c r="W27" s="14">
        <f t="shared" si="7"/>
        <v>4.6678877336637427E-2</v>
      </c>
      <c r="X27" s="14">
        <f t="shared" si="8"/>
        <v>0.14239400736454233</v>
      </c>
      <c r="Y27" s="7">
        <f t="shared" si="1"/>
        <v>0.27207601105182178</v>
      </c>
      <c r="Z27" s="7">
        <f t="shared" si="2"/>
        <v>-0.15112505554583036</v>
      </c>
      <c r="AA27" s="7">
        <v>0.5</v>
      </c>
      <c r="AB27" s="19">
        <v>36.86274509803922</v>
      </c>
      <c r="AC27" s="19">
        <v>56.470588235294116</v>
      </c>
      <c r="AD27" s="19">
        <v>6.6666666666666679</v>
      </c>
      <c r="AE27" s="20" t="s">
        <v>42</v>
      </c>
      <c r="AF27" s="17">
        <v>57.66152177</v>
      </c>
      <c r="AG27" s="17">
        <v>57.978878880000003</v>
      </c>
    </row>
    <row r="28" spans="1:33" customFormat="1">
      <c r="A28" s="21">
        <v>28</v>
      </c>
      <c r="B28" s="21">
        <v>127.536804708985</v>
      </c>
      <c r="C28" s="21">
        <v>37.126940728976997</v>
      </c>
      <c r="D28" s="10">
        <v>44800</v>
      </c>
      <c r="E28" s="10">
        <v>44723</v>
      </c>
      <c r="F28" s="11">
        <v>9.3399999999999997E-2</v>
      </c>
      <c r="G28" s="11">
        <v>0.1108</v>
      </c>
      <c r="H28" s="11">
        <v>0.1318</v>
      </c>
      <c r="I28" s="11">
        <v>0.156</v>
      </c>
      <c r="J28" s="11">
        <v>0.18966</v>
      </c>
      <c r="K28" s="11">
        <v>0.20063</v>
      </c>
      <c r="L28" s="11">
        <v>0.20574000000000001</v>
      </c>
      <c r="M28" s="11">
        <v>0.20380000000000001</v>
      </c>
      <c r="N28" s="11">
        <v>0.20321</v>
      </c>
      <c r="O28" s="11">
        <v>0.21381</v>
      </c>
      <c r="P28" s="11">
        <v>0.23343</v>
      </c>
      <c r="Q28" s="11">
        <v>0.18113000000000001</v>
      </c>
      <c r="R28" s="12">
        <v>0.13285158421345195</v>
      </c>
      <c r="S28" s="12">
        <v>0.10628808431458889</v>
      </c>
      <c r="T28" s="13">
        <f t="shared" si="4"/>
        <v>0.7955196944221129</v>
      </c>
      <c r="U28" s="7">
        <v>9.1305012224938892E-2</v>
      </c>
      <c r="V28" s="7">
        <v>2.0890776829347285E-2</v>
      </c>
      <c r="W28" s="14">
        <v>2.1619789160579148E-2</v>
      </c>
      <c r="X28" s="14">
        <v>9.6172114230454339E-2</v>
      </c>
      <c r="Y28" s="7">
        <v>0.20183268961431722</v>
      </c>
      <c r="Z28" s="7">
        <v>-6.7767536536834136E-2</v>
      </c>
      <c r="AA28" s="7">
        <v>0.58695652173913049</v>
      </c>
      <c r="AB28" s="22">
        <v>48.915662650602407</v>
      </c>
      <c r="AC28" s="22">
        <v>51.084337349397593</v>
      </c>
      <c r="AD28" s="22">
        <v>0</v>
      </c>
      <c r="AE28" s="23" t="s">
        <v>37</v>
      </c>
      <c r="AF28" s="17">
        <v>57.750613559999998</v>
      </c>
      <c r="AG28" s="17">
        <v>57.920087270000003</v>
      </c>
    </row>
    <row r="29" spans="1:33" customFormat="1">
      <c r="A29" s="21">
        <v>29</v>
      </c>
      <c r="B29" s="21">
        <v>127.53687794791099</v>
      </c>
      <c r="C29" s="21">
        <v>37.126661860203498</v>
      </c>
      <c r="D29" s="10">
        <v>44800</v>
      </c>
      <c r="E29" s="10">
        <v>44723</v>
      </c>
      <c r="F29" s="11">
        <v>8.9169999999999999E-2</v>
      </c>
      <c r="G29" s="11">
        <v>0.10199999999999999</v>
      </c>
      <c r="H29" s="11">
        <v>0.1288</v>
      </c>
      <c r="I29" s="11">
        <v>0.16200000000000001</v>
      </c>
      <c r="J29" s="11">
        <v>0.17995</v>
      </c>
      <c r="K29" s="11">
        <v>0.19681000000000001</v>
      </c>
      <c r="L29" s="11">
        <v>0.21109</v>
      </c>
      <c r="M29" s="11">
        <v>0.20910000000000001</v>
      </c>
      <c r="N29" s="11">
        <v>0.21695</v>
      </c>
      <c r="O29" s="11">
        <v>0.22686999999999999</v>
      </c>
      <c r="P29" s="11">
        <v>0.2278</v>
      </c>
      <c r="Q29" s="11">
        <v>0.17224</v>
      </c>
      <c r="R29" s="12">
        <v>0.12691996766370253</v>
      </c>
      <c r="S29" s="12">
        <v>0.11228420602083042</v>
      </c>
      <c r="T29" s="13">
        <f t="shared" si="4"/>
        <v>0.79178277807976005</v>
      </c>
      <c r="U29" s="7">
        <v>8.315090742179225E-2</v>
      </c>
      <c r="V29" s="7">
        <v>8.5698834364656695E-3</v>
      </c>
      <c r="W29" s="14">
        <v>4.8815607136670665E-2</v>
      </c>
      <c r="X29" s="14">
        <v>9.8068145241516178E-2</v>
      </c>
      <c r="Y29" s="7">
        <v>0.20208759377912147</v>
      </c>
      <c r="Z29" s="7">
        <v>-4.280155642023345E-2</v>
      </c>
      <c r="AA29" s="7">
        <v>1.0652173913043479</v>
      </c>
      <c r="AB29" s="22">
        <v>21.428571428571427</v>
      </c>
      <c r="AC29" s="22">
        <v>78.571428571428569</v>
      </c>
      <c r="AD29" s="22">
        <v>0</v>
      </c>
      <c r="AE29" s="23" t="s">
        <v>43</v>
      </c>
      <c r="AF29" s="17">
        <v>57.760814910000001</v>
      </c>
      <c r="AG29" s="17">
        <v>57.958823459999998</v>
      </c>
    </row>
    <row r="30" spans="1:33" customFormat="1">
      <c r="A30" s="21">
        <v>30</v>
      </c>
      <c r="B30" s="21">
        <v>127.536435581959</v>
      </c>
      <c r="C30" s="21">
        <v>37.127181727569997</v>
      </c>
      <c r="D30" s="10">
        <v>44800</v>
      </c>
      <c r="E30" s="10">
        <v>44723</v>
      </c>
      <c r="F30" s="11">
        <v>8.4889999999999993E-2</v>
      </c>
      <c r="G30" s="11">
        <v>0.111</v>
      </c>
      <c r="H30" s="11">
        <v>0.13600000000000001</v>
      </c>
      <c r="I30" s="11">
        <v>0.17100000000000001</v>
      </c>
      <c r="J30" s="11">
        <v>0.18368999999999999</v>
      </c>
      <c r="K30" s="11">
        <v>0.19486999999999999</v>
      </c>
      <c r="L30" s="11">
        <v>0.20527999999999999</v>
      </c>
      <c r="M30" s="11">
        <v>0.20760000000000001</v>
      </c>
      <c r="N30" s="11">
        <v>0.20280000000000001</v>
      </c>
      <c r="O30" s="11">
        <v>0.23180000000000001</v>
      </c>
      <c r="P30" s="11">
        <v>0.23507</v>
      </c>
      <c r="Q30" s="11">
        <v>0.18958</v>
      </c>
      <c r="R30" s="12">
        <v>9.6671949286846248E-2</v>
      </c>
      <c r="S30" s="12">
        <v>0.12070321663653807</v>
      </c>
      <c r="T30" s="13">
        <f t="shared" si="4"/>
        <v>0.77244543450450021</v>
      </c>
      <c r="U30" s="7">
        <v>6.5305831132681458E-2</v>
      </c>
      <c r="V30" s="7">
        <v>-3.6565571415363707E-3</v>
      </c>
      <c r="W30" s="14">
        <v>5.9778561947618922E-2</v>
      </c>
      <c r="X30" s="14">
        <v>0.10046268516773336</v>
      </c>
      <c r="Y30" s="7">
        <v>0.18468047733180804</v>
      </c>
      <c r="Z30" s="7">
        <v>-6.2055255608014989E-2</v>
      </c>
      <c r="AA30" s="7">
        <v>0.62222222222222223</v>
      </c>
      <c r="AB30" s="22">
        <v>63.333333333333329</v>
      </c>
      <c r="AC30" s="22">
        <v>36.666666666666671</v>
      </c>
      <c r="AD30" s="22">
        <v>0</v>
      </c>
      <c r="AE30" s="23" t="s">
        <v>44</v>
      </c>
      <c r="AF30" s="17">
        <v>57.6840805</v>
      </c>
      <c r="AG30" s="17">
        <v>58.061155300000003</v>
      </c>
    </row>
    <row r="31" spans="1:33" customFormat="1">
      <c r="A31" s="21">
        <v>31</v>
      </c>
      <c r="B31" s="21">
        <v>127.537093685109</v>
      </c>
      <c r="C31" s="21">
        <v>37.127495301800401</v>
      </c>
      <c r="D31" s="10">
        <v>44800</v>
      </c>
      <c r="E31" s="10">
        <v>44713</v>
      </c>
      <c r="F31" s="11">
        <v>8.3960000000000007E-2</v>
      </c>
      <c r="G31" s="11">
        <v>0.11260000000000001</v>
      </c>
      <c r="H31" s="11">
        <v>0.14019999999999999</v>
      </c>
      <c r="I31" s="11">
        <v>0.1716</v>
      </c>
      <c r="J31" s="11">
        <v>0.18637999999999999</v>
      </c>
      <c r="K31" s="11">
        <v>0.21501000000000001</v>
      </c>
      <c r="L31" s="11">
        <v>0.22786000000000001</v>
      </c>
      <c r="M31" s="11">
        <v>0.2291</v>
      </c>
      <c r="N31" s="11">
        <v>0.22949</v>
      </c>
      <c r="O31" s="11">
        <v>0.24640999999999999</v>
      </c>
      <c r="P31" s="11">
        <v>0.24757000000000001</v>
      </c>
      <c r="Q31" s="11">
        <v>0.19144</v>
      </c>
      <c r="R31" s="12">
        <v>0.14349887696531069</v>
      </c>
      <c r="S31" s="12">
        <v>0.10181765610419656</v>
      </c>
      <c r="T31" s="13">
        <f t="shared" si="4"/>
        <v>0.80218381744168255</v>
      </c>
      <c r="U31" s="7">
        <v>0.10164757460048081</v>
      </c>
      <c r="V31" s="7">
        <v>1.1342578831288724E-2</v>
      </c>
      <c r="W31" s="14">
        <v>4.8990035572382497E-2</v>
      </c>
      <c r="X31" s="14">
        <v>0.1062436455616157</v>
      </c>
      <c r="Y31" s="7">
        <v>0.22180823943418498</v>
      </c>
      <c r="Z31" s="7">
        <v>-3.8747980783351191E-2</v>
      </c>
      <c r="AA31" s="7">
        <v>0.55555555555555558</v>
      </c>
      <c r="AB31" s="22">
        <v>36.883116883116877</v>
      </c>
      <c r="AC31" s="22">
        <v>63.116883116883116</v>
      </c>
      <c r="AD31" s="22">
        <v>0</v>
      </c>
      <c r="AE31" s="23" t="s">
        <v>45</v>
      </c>
      <c r="AF31" s="17">
        <v>57.619877109999997</v>
      </c>
      <c r="AG31" s="17">
        <v>57.840270750000002</v>
      </c>
    </row>
    <row r="32" spans="1:33" customFormat="1">
      <c r="A32" s="8">
        <v>32</v>
      </c>
      <c r="B32" s="8">
        <v>127.538045799401</v>
      </c>
      <c r="C32" s="8">
        <v>37.127068269023802</v>
      </c>
      <c r="D32" s="10">
        <v>44800</v>
      </c>
      <c r="E32" s="10">
        <v>44713</v>
      </c>
      <c r="F32" s="11">
        <v>9.0660000000000004E-2</v>
      </c>
      <c r="G32" s="11">
        <v>0.1152</v>
      </c>
      <c r="H32" s="11">
        <v>0.14660000000000001</v>
      </c>
      <c r="I32" s="11">
        <v>0.1822</v>
      </c>
      <c r="J32" s="11">
        <v>0.19902</v>
      </c>
      <c r="K32" s="11">
        <v>0.22223999999999999</v>
      </c>
      <c r="L32" s="11">
        <v>0.22969999999999999</v>
      </c>
      <c r="M32" s="11">
        <v>0.23960000000000001</v>
      </c>
      <c r="N32" s="11">
        <v>0.23846999999999999</v>
      </c>
      <c r="O32" s="11">
        <v>0.25097000000000003</v>
      </c>
      <c r="P32" s="11">
        <v>0.26290000000000002</v>
      </c>
      <c r="Q32" s="11">
        <v>0.21002000000000001</v>
      </c>
      <c r="R32" s="12">
        <v>0.13608345187292556</v>
      </c>
      <c r="S32" s="12">
        <v>0.11288911113889241</v>
      </c>
      <c r="T32" s="13">
        <f t="shared" si="4"/>
        <v>0.79754840095941859</v>
      </c>
      <c r="U32" s="7">
        <v>9.7698801742919394E-2</v>
      </c>
      <c r="V32" s="7">
        <v>6.6777724724932791E-3</v>
      </c>
      <c r="W32" s="14">
        <v>4.4281295917633447E-2</v>
      </c>
      <c r="X32" s="14">
        <v>0.11160274787536968</v>
      </c>
      <c r="Y32" s="7">
        <v>0.22405188604596893</v>
      </c>
      <c r="Z32" s="7">
        <v>-4.6368159203980124E-2</v>
      </c>
      <c r="AA32" s="7">
        <v>0.5</v>
      </c>
      <c r="AB32" s="22">
        <v>47.956403269754766</v>
      </c>
      <c r="AC32" s="22">
        <v>52.043596730245234</v>
      </c>
      <c r="AD32" s="22">
        <v>0</v>
      </c>
      <c r="AE32" s="23" t="s">
        <v>29</v>
      </c>
      <c r="AF32" s="17">
        <v>57.619066789999998</v>
      </c>
      <c r="AG32" s="17">
        <v>57.711487750000003</v>
      </c>
    </row>
    <row r="33" spans="1:33">
      <c r="A33" s="8">
        <v>33</v>
      </c>
      <c r="B33" s="8">
        <v>127.537609138379</v>
      </c>
      <c r="C33" s="8">
        <v>37.127063385404597</v>
      </c>
      <c r="D33" s="10">
        <v>44800</v>
      </c>
      <c r="E33" s="10">
        <v>44723</v>
      </c>
      <c r="F33" s="11">
        <v>9.196E-2</v>
      </c>
      <c r="G33" s="11">
        <v>0.13880000000000001</v>
      </c>
      <c r="H33" s="11">
        <v>0.16600000000000001</v>
      </c>
      <c r="I33" s="11">
        <v>0.19439999999999999</v>
      </c>
      <c r="J33" s="11">
        <v>0.22087999999999999</v>
      </c>
      <c r="K33" s="11">
        <v>0.23100999999999999</v>
      </c>
      <c r="L33" s="11">
        <v>0.24626000000000001</v>
      </c>
      <c r="M33" s="11">
        <v>0.24490000000000001</v>
      </c>
      <c r="N33" s="11">
        <v>0.25137999999999999</v>
      </c>
      <c r="O33" s="11">
        <v>0.26857999999999999</v>
      </c>
      <c r="P33" s="11">
        <v>0.26874999999999999</v>
      </c>
      <c r="Q33" s="11">
        <v>0.21357000000000001</v>
      </c>
      <c r="R33" s="12">
        <v>0.11495561119963582</v>
      </c>
      <c r="S33" s="12">
        <v>9.3818267697939314E-2</v>
      </c>
      <c r="T33" s="13">
        <v>0.78419105529178013</v>
      </c>
      <c r="U33" s="7">
        <v>9.2133109538057423E-2</v>
      </c>
      <c r="V33" s="7">
        <v>-5.1549552335714011E-3</v>
      </c>
      <c r="W33" s="14">
        <v>8.0645161290322606E-2</v>
      </c>
      <c r="X33" s="14">
        <v>0.11800346981715787</v>
      </c>
      <c r="Y33" s="7">
        <v>0.21517899440499103</v>
      </c>
      <c r="Z33" s="7">
        <v>-4.6432395600116784E-2</v>
      </c>
      <c r="AA33" s="7">
        <v>0.625</v>
      </c>
      <c r="AB33" s="19">
        <v>59.505703422053237</v>
      </c>
      <c r="AC33" s="19">
        <v>40.49429657794677</v>
      </c>
      <c r="AD33" s="19">
        <v>0</v>
      </c>
      <c r="AE33" s="20" t="s">
        <v>46</v>
      </c>
      <c r="AF33" s="17">
        <v>57.63884728</v>
      </c>
      <c r="AG33" s="17">
        <v>57.701677090000004</v>
      </c>
    </row>
    <row r="34" spans="1:33" s="24" customFormat="1">
      <c r="A34" s="8">
        <v>33</v>
      </c>
      <c r="B34" s="8">
        <v>127.537609138379</v>
      </c>
      <c r="C34" s="8">
        <v>37.127063385404597</v>
      </c>
      <c r="D34" s="10">
        <v>44800</v>
      </c>
      <c r="E34" s="10">
        <v>44713</v>
      </c>
      <c r="F34" s="11">
        <v>9.5170000000000005E-2</v>
      </c>
      <c r="G34" s="11">
        <v>0.1366</v>
      </c>
      <c r="H34" s="11">
        <v>0.1636</v>
      </c>
      <c r="I34" s="11">
        <v>0.19719999999999999</v>
      </c>
      <c r="J34" s="11">
        <v>0.21179000000000001</v>
      </c>
      <c r="K34" s="11">
        <v>0.22878000000000001</v>
      </c>
      <c r="L34" s="11">
        <v>0.24043999999999999</v>
      </c>
      <c r="M34" s="11">
        <v>0.25019999999999998</v>
      </c>
      <c r="N34" s="11">
        <v>0.25045000000000001</v>
      </c>
      <c r="O34" s="11">
        <v>0.25990000000000002</v>
      </c>
      <c r="P34" s="11">
        <v>0.27331</v>
      </c>
      <c r="Q34" s="11">
        <v>0.21837999999999999</v>
      </c>
      <c r="R34" s="12">
        <v>0.11846222619579794</v>
      </c>
      <c r="S34" s="12">
        <v>9.7642626354527542E-2</v>
      </c>
      <c r="T34" s="13">
        <v>0.78642369381637911</v>
      </c>
      <c r="U34" s="7">
        <v>9.4044999645113203E-2</v>
      </c>
      <c r="V34" s="7">
        <v>-5.6748929963073846E-3</v>
      </c>
      <c r="W34" s="14">
        <v>8.3913869537682068E-2</v>
      </c>
      <c r="X34" s="14">
        <v>0.11937468557259345</v>
      </c>
      <c r="Y34" s="7">
        <v>0.21998353650904787</v>
      </c>
      <c r="Z34" s="7">
        <v>-4.4144333441577088E-2</v>
      </c>
      <c r="AA34" s="7">
        <v>0.625</v>
      </c>
      <c r="AB34" s="19">
        <v>59.505703422053237</v>
      </c>
      <c r="AC34" s="19">
        <v>40.49429657794677</v>
      </c>
      <c r="AD34" s="19">
        <v>0</v>
      </c>
      <c r="AE34" s="20" t="s">
        <v>46</v>
      </c>
      <c r="AF34" s="17">
        <v>57.63884728</v>
      </c>
      <c r="AG34" s="17">
        <v>57.701677090000004</v>
      </c>
    </row>
    <row r="35" spans="1:33" customFormat="1">
      <c r="A35" s="8">
        <v>34</v>
      </c>
      <c r="B35" s="8">
        <v>127.53803751804099</v>
      </c>
      <c r="C35" s="8">
        <v>37.127368067329101</v>
      </c>
      <c r="D35" s="10">
        <v>44800</v>
      </c>
      <c r="E35" s="10">
        <v>44713</v>
      </c>
      <c r="F35" s="11">
        <v>9.7839999999999996E-2</v>
      </c>
      <c r="G35" s="11">
        <v>0.12820000000000001</v>
      </c>
      <c r="H35" s="11">
        <v>0.16220000000000001</v>
      </c>
      <c r="I35" s="11">
        <v>0.19600000000000001</v>
      </c>
      <c r="J35" s="11">
        <v>0.21708</v>
      </c>
      <c r="K35" s="11">
        <v>0.24123</v>
      </c>
      <c r="L35" s="11">
        <v>0.25880999999999998</v>
      </c>
      <c r="M35" s="11">
        <v>0.27029999999999998</v>
      </c>
      <c r="N35" s="11">
        <v>0.26286999999999999</v>
      </c>
      <c r="O35" s="11">
        <v>0.27634999999999998</v>
      </c>
      <c r="P35" s="11">
        <v>0.29283999999999999</v>
      </c>
      <c r="Q35" s="11">
        <v>0.23647000000000001</v>
      </c>
      <c r="R35" s="12">
        <v>0.159339481020802</v>
      </c>
      <c r="S35" s="12">
        <v>0.10180990375729712</v>
      </c>
      <c r="T35" s="13">
        <f t="shared" si="4"/>
        <v>0.81199721737257324</v>
      </c>
      <c r="U35" s="7">
        <v>0.12510102370689649</v>
      </c>
      <c r="V35" s="7">
        <v>1.1852853631014737E-2</v>
      </c>
      <c r="W35" s="14">
        <v>5.1769885414414574E-2</v>
      </c>
      <c r="X35" s="14">
        <v>0.12373220635262627</v>
      </c>
      <c r="Y35" s="7">
        <v>0.25275337848830109</v>
      </c>
      <c r="Z35" s="7">
        <v>-4.0025570905991417E-2</v>
      </c>
      <c r="AA35" s="7">
        <v>0.75862068965517238</v>
      </c>
      <c r="AB35" s="22">
        <v>40.533333333333331</v>
      </c>
      <c r="AC35" s="22">
        <v>44.800000000000004</v>
      </c>
      <c r="AD35" s="22">
        <v>14.666666666666666</v>
      </c>
      <c r="AE35" s="23" t="s">
        <v>47</v>
      </c>
      <c r="AF35" s="17">
        <v>57.610428200000001</v>
      </c>
      <c r="AG35" s="17">
        <v>57.786977740000005</v>
      </c>
    </row>
    <row r="36" spans="1:33">
      <c r="A36" s="25">
        <v>35</v>
      </c>
      <c r="B36" s="25">
        <v>127.523977253556</v>
      </c>
      <c r="C36" s="25">
        <v>37.271079624407299</v>
      </c>
      <c r="D36" s="26">
        <v>44849</v>
      </c>
      <c r="E36" s="10">
        <v>44828</v>
      </c>
      <c r="F36" s="11">
        <v>7.1669999999999998E-2</v>
      </c>
      <c r="G36" s="11">
        <v>7.8E-2</v>
      </c>
      <c r="H36" s="11">
        <v>0.13239999999999999</v>
      </c>
      <c r="I36" s="11">
        <v>0.22539999999999999</v>
      </c>
      <c r="J36" s="11">
        <v>0.25953999999999999</v>
      </c>
      <c r="K36" s="11">
        <v>0.28588999999999998</v>
      </c>
      <c r="L36" s="11">
        <v>0.30053999999999997</v>
      </c>
      <c r="M36" s="11">
        <v>0.30259999999999998</v>
      </c>
      <c r="N36" s="11">
        <v>0.29991000000000001</v>
      </c>
      <c r="O36" s="11">
        <v>0.30423</v>
      </c>
      <c r="P36" s="11">
        <v>0.39123000000000002</v>
      </c>
      <c r="Q36" s="11">
        <v>0.27644999999999997</v>
      </c>
      <c r="R36" s="12">
        <f t="shared" si="0"/>
        <v>0.14621212121212118</v>
      </c>
      <c r="S36" s="12">
        <f t="shared" si="3"/>
        <v>0.23668561916508729</v>
      </c>
      <c r="T36" s="13">
        <f t="shared" si="4"/>
        <v>0.80387319971007942</v>
      </c>
      <c r="U36" s="7">
        <f t="shared" si="5"/>
        <v>9.3236714975845403E-2</v>
      </c>
      <c r="V36" s="7">
        <f t="shared" si="6"/>
        <v>6.6930168467738499E-2</v>
      </c>
      <c r="W36" s="14">
        <f t="shared" si="7"/>
        <v>2.5235753861960183E-2</v>
      </c>
      <c r="X36" s="14">
        <f t="shared" si="8"/>
        <v>0.13329236037122807</v>
      </c>
      <c r="Y36" s="7">
        <f t="shared" si="1"/>
        <v>0.26253542058446094</v>
      </c>
      <c r="Z36" s="7">
        <f t="shared" si="2"/>
        <v>-0.12774022455068251</v>
      </c>
      <c r="AA36" s="7">
        <v>0.46666666666666667</v>
      </c>
      <c r="AB36" s="27">
        <v>16.556291390728479</v>
      </c>
      <c r="AC36" s="27">
        <v>83.443708609271525</v>
      </c>
      <c r="AD36" s="27">
        <v>0</v>
      </c>
      <c r="AE36" s="28">
        <v>1</v>
      </c>
      <c r="AF36" s="17">
        <v>57.71098009</v>
      </c>
      <c r="AG36" s="17">
        <v>57.97660681</v>
      </c>
    </row>
    <row r="37" spans="1:33">
      <c r="A37" s="25">
        <v>36</v>
      </c>
      <c r="B37" s="25">
        <v>127.52318573680699</v>
      </c>
      <c r="C37" s="25">
        <v>37.2703673847708</v>
      </c>
      <c r="D37" s="26">
        <v>44849</v>
      </c>
      <c r="E37" s="10">
        <v>44828</v>
      </c>
      <c r="F37" s="11">
        <v>8.0799999999999997E-2</v>
      </c>
      <c r="G37" s="11">
        <v>0.1222</v>
      </c>
      <c r="H37" s="11">
        <v>0.18820000000000001</v>
      </c>
      <c r="I37" s="11">
        <v>0.26879999999999998</v>
      </c>
      <c r="J37" s="11">
        <v>0.30436999999999997</v>
      </c>
      <c r="K37" s="11">
        <v>0.32665</v>
      </c>
      <c r="L37" s="11">
        <v>0.33538000000000001</v>
      </c>
      <c r="M37" s="11">
        <v>0.34410000000000002</v>
      </c>
      <c r="N37" s="11">
        <v>0.34764</v>
      </c>
      <c r="O37" s="11">
        <v>0.35732999999999998</v>
      </c>
      <c r="P37" s="11">
        <v>0.44463000000000003</v>
      </c>
      <c r="Q37" s="11">
        <v>0.30408000000000002</v>
      </c>
      <c r="R37" s="12">
        <f t="shared" si="0"/>
        <v>0.12285854136074406</v>
      </c>
      <c r="S37" s="12">
        <f t="shared" si="3"/>
        <v>0.2094801352851923</v>
      </c>
      <c r="T37" s="13">
        <f t="shared" si="4"/>
        <v>0.78921387555005906</v>
      </c>
      <c r="U37" s="7">
        <f t="shared" si="5"/>
        <v>9.2261321309547187E-2</v>
      </c>
      <c r="V37" s="7">
        <f t="shared" si="6"/>
        <v>5.3197447692639954E-2</v>
      </c>
      <c r="W37" s="14">
        <f t="shared" si="7"/>
        <v>3.8868899812496811E-2</v>
      </c>
      <c r="X37" s="14">
        <f t="shared" si="8"/>
        <v>0.15849202223175496</v>
      </c>
      <c r="Y37" s="7">
        <f t="shared" si="1"/>
        <v>0.26658678092367283</v>
      </c>
      <c r="Z37" s="7">
        <f t="shared" si="2"/>
        <v>-0.12745806549769884</v>
      </c>
      <c r="AA37" s="7">
        <v>0.5</v>
      </c>
      <c r="AB37" s="27">
        <v>63.679245283018872</v>
      </c>
      <c r="AC37" s="27">
        <v>32.547169811320757</v>
      </c>
      <c r="AD37" s="27">
        <v>3.7735849056603774</v>
      </c>
      <c r="AE37" s="28">
        <v>0.86</v>
      </c>
      <c r="AF37" s="17">
        <v>57.690953610000001</v>
      </c>
      <c r="AG37" s="17">
        <v>57.82267495</v>
      </c>
    </row>
    <row r="38" spans="1:33">
      <c r="A38" s="25">
        <v>37</v>
      </c>
      <c r="B38" s="25">
        <v>127.52117556421101</v>
      </c>
      <c r="C38" s="25">
        <v>37.2691517508608</v>
      </c>
      <c r="D38" s="26">
        <v>44849</v>
      </c>
      <c r="E38" s="10">
        <v>44828</v>
      </c>
      <c r="F38" s="11">
        <v>9.7189999999999999E-2</v>
      </c>
      <c r="G38" s="11">
        <v>0.15959999999999999</v>
      </c>
      <c r="H38" s="11">
        <v>0.23699999999999999</v>
      </c>
      <c r="I38" s="11">
        <v>0.32040000000000002</v>
      </c>
      <c r="J38" s="11">
        <v>0.36201</v>
      </c>
      <c r="K38" s="11">
        <v>0.37263000000000002</v>
      </c>
      <c r="L38" s="11">
        <v>0.38850000000000001</v>
      </c>
      <c r="M38" s="11">
        <v>0.3926</v>
      </c>
      <c r="N38" s="11">
        <v>0.38578000000000001</v>
      </c>
      <c r="O38" s="11">
        <v>0.38666</v>
      </c>
      <c r="P38" s="11">
        <v>0.52068999999999999</v>
      </c>
      <c r="Q38" s="11">
        <v>0.34459000000000001</v>
      </c>
      <c r="R38" s="12">
        <f t="shared" si="0"/>
        <v>0.10126227208976155</v>
      </c>
      <c r="S38" s="12">
        <f t="shared" si="3"/>
        <v>0.20734376906458812</v>
      </c>
      <c r="T38" s="13">
        <f t="shared" si="4"/>
        <v>0.7754110342842444</v>
      </c>
      <c r="U38" s="7">
        <f t="shared" si="5"/>
        <v>8.5221907459867768E-2</v>
      </c>
      <c r="V38" s="7">
        <f t="shared" si="6"/>
        <v>4.5282630642717064E-2</v>
      </c>
      <c r="W38" s="14">
        <f t="shared" si="7"/>
        <v>1.6711797917874343E-2</v>
      </c>
      <c r="X38" s="14">
        <f t="shared" si="8"/>
        <v>0.18647606936131092</v>
      </c>
      <c r="Y38" s="7">
        <f t="shared" si="1"/>
        <v>0.26806922226147351</v>
      </c>
      <c r="Z38" s="7">
        <f t="shared" si="2"/>
        <v>-0.14025117980050147</v>
      </c>
      <c r="AA38" s="7">
        <v>0.83333333333333337</v>
      </c>
      <c r="AB38" s="27">
        <v>66.064981949458485</v>
      </c>
      <c r="AC38" s="27">
        <v>30.324909747292416</v>
      </c>
      <c r="AD38" s="27">
        <v>3.6101083032490973</v>
      </c>
      <c r="AE38" s="28">
        <v>0.85</v>
      </c>
      <c r="AF38" s="17">
        <v>57.720631579999996</v>
      </c>
      <c r="AG38" s="17">
        <v>57.97146996</v>
      </c>
    </row>
    <row r="39" spans="1:33">
      <c r="A39" s="25">
        <v>38</v>
      </c>
      <c r="B39" s="25">
        <v>127.520322207893</v>
      </c>
      <c r="C39" s="25">
        <v>37.269490448026801</v>
      </c>
      <c r="D39" s="26">
        <v>44849</v>
      </c>
      <c r="E39" s="10">
        <v>44828</v>
      </c>
      <c r="F39" s="11">
        <v>9.3950000000000006E-2</v>
      </c>
      <c r="G39" s="11">
        <v>9.6500000000000002E-2</v>
      </c>
      <c r="H39" s="11">
        <v>0.1636</v>
      </c>
      <c r="I39" s="11">
        <v>0.26840000000000003</v>
      </c>
      <c r="J39" s="11">
        <v>0.31183</v>
      </c>
      <c r="K39" s="11">
        <v>0.32171</v>
      </c>
      <c r="L39" s="11">
        <v>0.33552999999999999</v>
      </c>
      <c r="M39" s="11">
        <v>0.34560000000000002</v>
      </c>
      <c r="N39" s="11">
        <v>0.34012999999999999</v>
      </c>
      <c r="O39" s="11">
        <v>0.35049000000000002</v>
      </c>
      <c r="P39" s="11">
        <v>0.45119999999999999</v>
      </c>
      <c r="Q39" s="11">
        <v>0.30496000000000001</v>
      </c>
      <c r="R39" s="12">
        <f t="shared" si="0"/>
        <v>0.12573289902280127</v>
      </c>
      <c r="S39" s="12">
        <f t="shared" si="3"/>
        <v>0.23887406387191179</v>
      </c>
      <c r="T39" s="13">
        <f t="shared" si="4"/>
        <v>0.79103280527598929</v>
      </c>
      <c r="U39" s="7">
        <f t="shared" si="5"/>
        <v>8.6459849927203458E-2</v>
      </c>
      <c r="V39" s="7">
        <f t="shared" si="6"/>
        <v>6.0127583158874093E-2</v>
      </c>
      <c r="W39" s="14">
        <f t="shared" si="7"/>
        <v>3.6828186316328303E-2</v>
      </c>
      <c r="X39" s="14">
        <f t="shared" si="8"/>
        <v>0.15572157489856339</v>
      </c>
      <c r="Y39" s="7">
        <f t="shared" si="1"/>
        <v>0.26924950299797307</v>
      </c>
      <c r="Z39" s="7">
        <f t="shared" si="2"/>
        <v>-0.13253012048192769</v>
      </c>
      <c r="AA39" s="7">
        <v>0.56666666666666665</v>
      </c>
      <c r="AB39" s="27">
        <v>45.217391304347828</v>
      </c>
      <c r="AC39" s="27">
        <v>54.782608695652179</v>
      </c>
      <c r="AD39" s="27">
        <v>0</v>
      </c>
      <c r="AE39" s="28">
        <v>1.08</v>
      </c>
      <c r="AF39" s="17">
        <v>57.730818460000002</v>
      </c>
      <c r="AG39" s="17">
        <v>58.324060449999998</v>
      </c>
    </row>
    <row r="40" spans="1:33">
      <c r="A40" s="25">
        <v>39</v>
      </c>
      <c r="B40" s="25">
        <v>127.51941827237501</v>
      </c>
      <c r="C40" s="25">
        <v>37.2728454480268</v>
      </c>
      <c r="D40" s="26">
        <v>44849</v>
      </c>
      <c r="E40" s="10">
        <v>44828</v>
      </c>
      <c r="F40" s="11">
        <v>0.11132</v>
      </c>
      <c r="G40" s="11">
        <v>0.13239999999999999</v>
      </c>
      <c r="H40" s="11">
        <v>0.2082</v>
      </c>
      <c r="I40" s="11">
        <v>0.26619999999999999</v>
      </c>
      <c r="J40" s="11">
        <v>0.32944000000000001</v>
      </c>
      <c r="K40" s="11">
        <v>0.39459</v>
      </c>
      <c r="L40" s="11">
        <v>0.41737999999999997</v>
      </c>
      <c r="M40" s="11">
        <v>0.42570000000000002</v>
      </c>
      <c r="N40" s="11">
        <v>0.41889999999999999</v>
      </c>
      <c r="O40" s="11">
        <v>0.41699999999999998</v>
      </c>
      <c r="P40" s="11">
        <v>0.46697</v>
      </c>
      <c r="Q40" s="11">
        <v>0.33035999999999999</v>
      </c>
      <c r="R40" s="12">
        <f t="shared" si="0"/>
        <v>0.23052464228934824</v>
      </c>
      <c r="S40" s="12">
        <f t="shared" si="3"/>
        <v>0.13557970060483088</v>
      </c>
      <c r="T40" s="13">
        <f t="shared" si="4"/>
        <v>0.85470734306506824</v>
      </c>
      <c r="U40" s="7">
        <f t="shared" si="5"/>
        <v>0.19643824818956601</v>
      </c>
      <c r="V40" s="7">
        <f t="shared" si="6"/>
        <v>6.649952364742065E-2</v>
      </c>
      <c r="W40" s="14">
        <f t="shared" si="7"/>
        <v>2.5629198148811729E-2</v>
      </c>
      <c r="X40" s="14">
        <f t="shared" si="8"/>
        <v>0.18117829462836998</v>
      </c>
      <c r="Y40" s="7">
        <f t="shared" si="1"/>
        <v>0.36797135752478982</v>
      </c>
      <c r="Z40" s="7">
        <f t="shared" si="2"/>
        <v>-4.6232090246115555E-2</v>
      </c>
      <c r="AA40" s="7">
        <v>0.56666666666666665</v>
      </c>
      <c r="AB40" s="27">
        <v>67.672413793103445</v>
      </c>
      <c r="AC40" s="27">
        <v>32.327586206896555</v>
      </c>
      <c r="AD40" s="27">
        <v>0</v>
      </c>
      <c r="AE40" s="28">
        <v>0.88</v>
      </c>
      <c r="AF40" s="17">
        <v>57.682430779999997</v>
      </c>
      <c r="AG40" s="17">
        <v>57.902563819999997</v>
      </c>
    </row>
    <row r="41" spans="1:33">
      <c r="A41" s="25">
        <v>40</v>
      </c>
      <c r="B41" s="25">
        <v>127.518856947587</v>
      </c>
      <c r="C41" s="25">
        <v>37.273386113560399</v>
      </c>
      <c r="D41" s="26">
        <v>44849</v>
      </c>
      <c r="E41" s="10">
        <v>44828</v>
      </c>
      <c r="F41" s="11">
        <v>0.13744999999999999</v>
      </c>
      <c r="G41" s="11">
        <v>0.1918</v>
      </c>
      <c r="H41" s="11">
        <v>0.26860000000000001</v>
      </c>
      <c r="I41" s="11">
        <v>0.35399999999999998</v>
      </c>
      <c r="J41" s="11">
        <v>0.3982</v>
      </c>
      <c r="K41" s="11">
        <v>0.41739999999999999</v>
      </c>
      <c r="L41" s="11">
        <v>0.43001</v>
      </c>
      <c r="M41" s="11">
        <v>0.43809999999999999</v>
      </c>
      <c r="N41" s="11">
        <v>0.43798999999999999</v>
      </c>
      <c r="O41" s="11">
        <v>0.43152000000000001</v>
      </c>
      <c r="P41" s="11">
        <v>0.55850999999999995</v>
      </c>
      <c r="Q41" s="11">
        <v>0.36686000000000002</v>
      </c>
      <c r="R41" s="12">
        <f t="shared" si="0"/>
        <v>0.10617346294659766</v>
      </c>
      <c r="S41" s="12">
        <f t="shared" si="3"/>
        <v>0.18322624982981175</v>
      </c>
      <c r="T41" s="13">
        <f t="shared" si="4"/>
        <v>0.77857142443490546</v>
      </c>
      <c r="U41" s="7">
        <f t="shared" si="5"/>
        <v>9.900640421925036E-2</v>
      </c>
      <c r="V41" s="7">
        <f t="shared" si="6"/>
        <v>3.0435548415433084E-2</v>
      </c>
      <c r="W41" s="14">
        <f t="shared" si="7"/>
        <v>1.5701450048928055E-2</v>
      </c>
      <c r="X41" s="14">
        <f t="shared" si="8"/>
        <v>0.20800469278894218</v>
      </c>
      <c r="Y41" s="7">
        <f t="shared" si="1"/>
        <v>0.28765190575021798</v>
      </c>
      <c r="Z41" s="7">
        <f t="shared" si="2"/>
        <v>-0.12081957837067656</v>
      </c>
      <c r="AA41" s="7">
        <v>0.6</v>
      </c>
      <c r="AB41" s="27">
        <v>63.837638376383765</v>
      </c>
      <c r="AC41" s="27">
        <v>36.162361623616235</v>
      </c>
      <c r="AD41" s="27">
        <v>0</v>
      </c>
      <c r="AE41" s="28">
        <v>0.69</v>
      </c>
      <c r="AF41" s="17">
        <v>57.680520739999999</v>
      </c>
      <c r="AG41" s="17">
        <v>58.119642759999998</v>
      </c>
    </row>
    <row r="42" spans="1:33">
      <c r="A42" s="25">
        <v>41</v>
      </c>
      <c r="B42" s="25">
        <v>127.51847889517499</v>
      </c>
      <c r="C42" s="25">
        <v>37.2739530262062</v>
      </c>
      <c r="D42" s="26">
        <v>44849</v>
      </c>
      <c r="E42" s="10">
        <v>44828</v>
      </c>
      <c r="F42" s="11">
        <v>0.11607000000000001</v>
      </c>
      <c r="G42" s="11">
        <v>0.11600000000000001</v>
      </c>
      <c r="H42" s="11">
        <v>0.182</v>
      </c>
      <c r="I42" s="11">
        <v>0.25740000000000002</v>
      </c>
      <c r="J42" s="11">
        <v>0.30202000000000001</v>
      </c>
      <c r="K42" s="11">
        <v>0.32194</v>
      </c>
      <c r="L42" s="11">
        <v>0.33994000000000002</v>
      </c>
      <c r="M42" s="11">
        <v>0.34089999999999998</v>
      </c>
      <c r="N42" s="11">
        <v>0.33505000000000001</v>
      </c>
      <c r="O42" s="11">
        <v>0.34705000000000003</v>
      </c>
      <c r="P42" s="11">
        <v>0.44402999999999998</v>
      </c>
      <c r="Q42" s="11">
        <v>0.29620000000000002</v>
      </c>
      <c r="R42" s="12">
        <f t="shared" si="0"/>
        <v>0.13956209259568772</v>
      </c>
      <c r="S42" s="12">
        <f t="shared" si="3"/>
        <v>0.21110564346947766</v>
      </c>
      <c r="T42" s="13">
        <f t="shared" si="4"/>
        <v>0.79972626103916822</v>
      </c>
      <c r="U42" s="7">
        <f t="shared" si="5"/>
        <v>0.10358259316230829</v>
      </c>
      <c r="V42" s="7">
        <f t="shared" si="6"/>
        <v>7.1280168446541975E-2</v>
      </c>
      <c r="W42" s="14">
        <f t="shared" si="7"/>
        <v>3.2220121643470032E-2</v>
      </c>
      <c r="X42" s="14">
        <f t="shared" si="8"/>
        <v>0.15477279763863186</v>
      </c>
      <c r="Y42" s="7">
        <f t="shared" si="1"/>
        <v>0.27649639537193504</v>
      </c>
      <c r="Z42" s="7">
        <f t="shared" si="2"/>
        <v>-0.13138751226223996</v>
      </c>
      <c r="AA42" s="7">
        <v>0.6333333333333333</v>
      </c>
      <c r="AB42" s="27">
        <v>55.033557046979865</v>
      </c>
      <c r="AC42" s="27">
        <v>44.966442953020135</v>
      </c>
      <c r="AD42" s="27">
        <v>0</v>
      </c>
      <c r="AE42" s="28">
        <v>0.61</v>
      </c>
      <c r="AF42" s="17">
        <v>57.677438629999997</v>
      </c>
      <c r="AG42" s="17">
        <v>57.742091520000002</v>
      </c>
    </row>
    <row r="43" spans="1:33">
      <c r="A43" s="25">
        <v>42</v>
      </c>
      <c r="B43" s="25">
        <v>127.52203813444601</v>
      </c>
      <c r="C43" s="25">
        <v>37.269773948458798</v>
      </c>
      <c r="D43" s="26">
        <v>44849</v>
      </c>
      <c r="E43" s="10">
        <v>44828</v>
      </c>
      <c r="F43" s="11">
        <v>8.548E-2</v>
      </c>
      <c r="G43" s="11">
        <v>0.1046</v>
      </c>
      <c r="H43" s="11">
        <v>0.1804</v>
      </c>
      <c r="I43" s="11">
        <v>0.28799999999999998</v>
      </c>
      <c r="J43" s="11">
        <v>0.33467000000000002</v>
      </c>
      <c r="K43" s="11">
        <v>0.34832000000000002</v>
      </c>
      <c r="L43" s="11">
        <v>0.36318</v>
      </c>
      <c r="M43" s="11">
        <v>0.36499999999999999</v>
      </c>
      <c r="N43" s="11">
        <v>0.36545</v>
      </c>
      <c r="O43" s="11">
        <v>0.37039</v>
      </c>
      <c r="P43" s="11">
        <v>0.48982999999999999</v>
      </c>
      <c r="Q43" s="11">
        <v>0.33687</v>
      </c>
      <c r="R43" s="12">
        <f t="shared" si="0"/>
        <v>0.11791730474732008</v>
      </c>
      <c r="S43" s="12">
        <f t="shared" si="3"/>
        <v>0.2470920211955781</v>
      </c>
      <c r="T43" s="13">
        <f t="shared" si="4"/>
        <v>0.78607716208227296</v>
      </c>
      <c r="U43" s="7">
        <f t="shared" si="5"/>
        <v>8.338748104829978E-2</v>
      </c>
      <c r="V43" s="7">
        <f t="shared" si="6"/>
        <v>5.8617080345139877E-2</v>
      </c>
      <c r="W43" s="14">
        <f t="shared" si="7"/>
        <v>2.7163968458451943E-2</v>
      </c>
      <c r="X43" s="14">
        <f t="shared" si="8"/>
        <v>0.16623716658904999</v>
      </c>
      <c r="Y43" s="7">
        <f t="shared" si="1"/>
        <v>0.27149043148833552</v>
      </c>
      <c r="Z43" s="7">
        <f t="shared" si="2"/>
        <v>-0.14602903501280956</v>
      </c>
      <c r="AA43" s="7">
        <v>0.6</v>
      </c>
      <c r="AB43" s="27">
        <v>66.666666666666671</v>
      </c>
      <c r="AC43" s="27">
        <v>32.302405498281786</v>
      </c>
      <c r="AD43" s="27">
        <v>1.0309278350515465</v>
      </c>
      <c r="AE43" s="28">
        <v>1.04</v>
      </c>
      <c r="AF43" s="17">
        <v>57.907410339999998</v>
      </c>
      <c r="AG43" s="17">
        <v>57.952239329999998</v>
      </c>
    </row>
    <row r="44" spans="1:33">
      <c r="A44" s="25">
        <v>43</v>
      </c>
      <c r="B44" s="25">
        <v>127.522709628523</v>
      </c>
      <c r="C44" s="25">
        <v>37.269345721392398</v>
      </c>
      <c r="D44" s="26">
        <v>44849</v>
      </c>
      <c r="E44" s="10">
        <v>44828</v>
      </c>
      <c r="F44" s="11">
        <v>7.5450000000000003E-2</v>
      </c>
      <c r="G44" s="11">
        <v>8.3000000000000004E-2</v>
      </c>
      <c r="H44" s="11">
        <v>0.1386</v>
      </c>
      <c r="I44" s="11">
        <v>0.221</v>
      </c>
      <c r="J44" s="11">
        <v>0.25833</v>
      </c>
      <c r="K44" s="11">
        <v>0.27511000000000002</v>
      </c>
      <c r="L44" s="11">
        <v>0.28819</v>
      </c>
      <c r="M44" s="11">
        <v>0.2999</v>
      </c>
      <c r="N44" s="11">
        <v>0.29393000000000002</v>
      </c>
      <c r="O44" s="11">
        <v>0.30096000000000001</v>
      </c>
      <c r="P44" s="11">
        <v>0.38723999999999997</v>
      </c>
      <c r="Q44" s="11">
        <v>0.27909</v>
      </c>
      <c r="R44" s="12">
        <f t="shared" si="0"/>
        <v>0.15146861201766174</v>
      </c>
      <c r="S44" s="12">
        <f t="shared" si="3"/>
        <v>0.22735435962628889</v>
      </c>
      <c r="T44" s="13">
        <f t="shared" si="4"/>
        <v>0.80713605545636591</v>
      </c>
      <c r="U44" s="7">
        <f t="shared" si="5"/>
        <v>9.8457622042527698E-2</v>
      </c>
      <c r="V44" s="7">
        <f t="shared" si="6"/>
        <v>6.7190313137342667E-2</v>
      </c>
      <c r="W44" s="14">
        <f t="shared" si="7"/>
        <v>3.6033901140260366E-2</v>
      </c>
      <c r="X44" s="14">
        <f t="shared" si="8"/>
        <v>0.13249359313650688</v>
      </c>
      <c r="Y44" s="7">
        <f t="shared" si="1"/>
        <v>0.26415792361916879</v>
      </c>
      <c r="Z44" s="7">
        <f t="shared" si="2"/>
        <v>-0.12710655761562414</v>
      </c>
      <c r="AA44" s="7">
        <v>0.7</v>
      </c>
      <c r="AB44" s="27">
        <v>36.5</v>
      </c>
      <c r="AC44" s="27">
        <v>61</v>
      </c>
      <c r="AD44" s="27">
        <v>2.5</v>
      </c>
      <c r="AE44" s="28">
        <v>1.04</v>
      </c>
      <c r="AF44" s="17">
        <v>57.947521179999995</v>
      </c>
      <c r="AG44" s="17">
        <v>58.006849109999997</v>
      </c>
    </row>
    <row r="45" spans="1:33">
      <c r="A45" s="25">
        <v>44</v>
      </c>
      <c r="B45" s="25">
        <v>127.523696</v>
      </c>
      <c r="C45" s="25">
        <v>37.269146464346001</v>
      </c>
      <c r="D45" s="26">
        <v>44849</v>
      </c>
      <c r="E45" s="10">
        <v>44828</v>
      </c>
      <c r="F45" s="11">
        <v>7.3270000000000002E-2</v>
      </c>
      <c r="G45" s="11">
        <v>7.6600000000000001E-2</v>
      </c>
      <c r="H45" s="11">
        <v>0.13239999999999999</v>
      </c>
      <c r="I45" s="11">
        <v>0.22600000000000001</v>
      </c>
      <c r="J45" s="11">
        <v>0.25973000000000002</v>
      </c>
      <c r="K45" s="11">
        <v>0.27823999999999999</v>
      </c>
      <c r="L45" s="11">
        <v>0.29182000000000002</v>
      </c>
      <c r="M45" s="11">
        <v>0.30109999999999998</v>
      </c>
      <c r="N45" s="11">
        <v>0.30225999999999997</v>
      </c>
      <c r="O45" s="11">
        <v>0.29771999999999998</v>
      </c>
      <c r="P45" s="11">
        <v>0.37151000000000001</v>
      </c>
      <c r="Q45" s="11">
        <v>0.27383999999999997</v>
      </c>
      <c r="R45" s="12">
        <f t="shared" si="0"/>
        <v>0.14247770821475994</v>
      </c>
      <c r="S45" s="12">
        <f t="shared" si="3"/>
        <v>0.22539760666933278</v>
      </c>
      <c r="T45" s="13">
        <f t="shared" si="4"/>
        <v>0.80154707173986972</v>
      </c>
      <c r="U45" s="7">
        <f t="shared" si="5"/>
        <v>9.0151733410160334E-2</v>
      </c>
      <c r="V45" s="7">
        <f t="shared" si="6"/>
        <v>4.5251003624390468E-2</v>
      </c>
      <c r="W45" s="14">
        <f t="shared" si="7"/>
        <v>2.715714338823004E-2</v>
      </c>
      <c r="X45" s="14">
        <f t="shared" si="8"/>
        <v>0.13302755353685192</v>
      </c>
      <c r="Y45" s="7">
        <f t="shared" si="1"/>
        <v>0.25963538704753752</v>
      </c>
      <c r="Z45" s="7">
        <f t="shared" si="2"/>
        <v>-0.10468176209095915</v>
      </c>
      <c r="AA45" s="7">
        <v>0.6333333333333333</v>
      </c>
      <c r="AB45" s="27">
        <v>32.692307692307686</v>
      </c>
      <c r="AC45" s="27">
        <v>67.307692307692307</v>
      </c>
      <c r="AD45" s="27">
        <v>0</v>
      </c>
      <c r="AE45" s="28">
        <v>0.96</v>
      </c>
      <c r="AF45" s="17">
        <v>57.623566820000001</v>
      </c>
      <c r="AG45" s="17">
        <v>58.030218160000004</v>
      </c>
    </row>
    <row r="46" spans="1:33">
      <c r="A46" s="25">
        <v>45</v>
      </c>
      <c r="B46" s="25">
        <v>127.523496814262</v>
      </c>
      <c r="C46" s="25">
        <v>37.268802278607602</v>
      </c>
      <c r="D46" s="26">
        <v>44849</v>
      </c>
      <c r="E46" s="10">
        <v>44828</v>
      </c>
      <c r="F46" s="11">
        <v>5.0950000000000002E-2</v>
      </c>
      <c r="G46" s="11">
        <v>6.7299999999999999E-2</v>
      </c>
      <c r="H46" s="11">
        <v>0.12239999999999999</v>
      </c>
      <c r="I46" s="11">
        <v>0.21659999999999999</v>
      </c>
      <c r="J46" s="11">
        <v>0.25267000000000001</v>
      </c>
      <c r="K46" s="11">
        <v>0.26784000000000002</v>
      </c>
      <c r="L46" s="11">
        <v>0.28887000000000002</v>
      </c>
      <c r="M46" s="11">
        <v>0.29580000000000001</v>
      </c>
      <c r="N46" s="11">
        <v>0.29033999999999999</v>
      </c>
      <c r="O46" s="11">
        <v>0.29259000000000002</v>
      </c>
      <c r="P46" s="11">
        <v>0.377</v>
      </c>
      <c r="Q46" s="11">
        <v>0.25669999999999998</v>
      </c>
      <c r="R46" s="12">
        <f t="shared" si="0"/>
        <v>0.15456674473067922</v>
      </c>
      <c r="S46" s="12">
        <f t="shared" si="3"/>
        <v>0.2409323716943661</v>
      </c>
      <c r="T46" s="13">
        <f t="shared" si="4"/>
        <v>0.80905299253551943</v>
      </c>
      <c r="U46" s="7">
        <f t="shared" si="5"/>
        <v>9.4707387654557204E-2</v>
      </c>
      <c r="V46" s="7">
        <f t="shared" si="6"/>
        <v>7.2955220883534178E-2</v>
      </c>
      <c r="W46" s="14">
        <f t="shared" si="7"/>
        <v>3.5009382986147121E-2</v>
      </c>
      <c r="X46" s="14">
        <f t="shared" si="8"/>
        <v>0.12883881402745059</v>
      </c>
      <c r="Y46" s="7">
        <f t="shared" si="1"/>
        <v>0.26377621945612773</v>
      </c>
      <c r="Z46" s="7">
        <f t="shared" si="2"/>
        <v>-0.12068965517241377</v>
      </c>
      <c r="AA46" s="7">
        <v>0.66666666666666663</v>
      </c>
      <c r="AB46" s="27">
        <v>38.028169014084511</v>
      </c>
      <c r="AC46" s="27">
        <v>61.971830985915503</v>
      </c>
      <c r="AD46" s="27">
        <v>0</v>
      </c>
      <c r="AE46" s="28">
        <v>1.01</v>
      </c>
      <c r="AF46" s="17">
        <v>57.672649059999998</v>
      </c>
      <c r="AG46" s="17">
        <v>57.773448010000003</v>
      </c>
    </row>
    <row r="47" spans="1:33">
      <c r="A47" s="25">
        <v>46</v>
      </c>
      <c r="B47" s="25">
        <v>127.519622341854</v>
      </c>
      <c r="C47" s="25">
        <v>37.268656670926902</v>
      </c>
      <c r="D47" s="26">
        <v>44849</v>
      </c>
      <c r="E47" s="10">
        <v>44828</v>
      </c>
      <c r="F47" s="11">
        <v>7.9159999999999994E-2</v>
      </c>
      <c r="G47" s="11">
        <v>0.1038</v>
      </c>
      <c r="H47" s="11">
        <v>0.1754</v>
      </c>
      <c r="I47" s="11">
        <v>0.26479999999999998</v>
      </c>
      <c r="J47" s="11">
        <v>0.30259000000000003</v>
      </c>
      <c r="K47" s="11">
        <v>0.32274999999999998</v>
      </c>
      <c r="L47" s="11">
        <v>0.33806000000000003</v>
      </c>
      <c r="M47" s="11">
        <v>0.34289999999999998</v>
      </c>
      <c r="N47" s="11">
        <v>0.34112999999999999</v>
      </c>
      <c r="O47" s="11">
        <v>0.34046999999999999</v>
      </c>
      <c r="P47" s="11">
        <v>0.43989</v>
      </c>
      <c r="Q47" s="11">
        <v>0.30912000000000001</v>
      </c>
      <c r="R47" s="12">
        <f t="shared" si="0"/>
        <v>0.12851736053974003</v>
      </c>
      <c r="S47" s="12">
        <f t="shared" si="3"/>
        <v>0.22406830005471648</v>
      </c>
      <c r="T47" s="13">
        <f t="shared" si="4"/>
        <v>0.79279086809810062</v>
      </c>
      <c r="U47" s="7">
        <f t="shared" si="5"/>
        <v>9.0678989411109051E-2</v>
      </c>
      <c r="V47" s="7">
        <f t="shared" si="6"/>
        <v>5.0861513588981E-2</v>
      </c>
      <c r="W47" s="14">
        <f t="shared" si="7"/>
        <v>2.285036364574201E-2</v>
      </c>
      <c r="X47" s="14">
        <f t="shared" si="8"/>
        <v>0.15580065967625281</v>
      </c>
      <c r="Y47" s="7">
        <f t="shared" si="1"/>
        <v>0.27002750633349115</v>
      </c>
      <c r="Z47" s="7">
        <f t="shared" si="2"/>
        <v>-0.12390296248035874</v>
      </c>
      <c r="AA47" s="7">
        <v>0.66666666666666663</v>
      </c>
      <c r="AB47" s="27">
        <v>61.154855643044627</v>
      </c>
      <c r="AC47" s="27">
        <v>23.884514435695539</v>
      </c>
      <c r="AD47" s="27">
        <v>14.960629921259841</v>
      </c>
      <c r="AE47" s="28">
        <v>0.91</v>
      </c>
      <c r="AF47" s="17">
        <v>57.77377989</v>
      </c>
      <c r="AG47" s="17">
        <v>57.852106929999998</v>
      </c>
    </row>
    <row r="48" spans="1:33">
      <c r="A48" s="25">
        <v>47</v>
      </c>
      <c r="B48" s="25">
        <v>127.519654367415</v>
      </c>
      <c r="C48" s="25">
        <v>37.269117696488202</v>
      </c>
      <c r="D48" s="26">
        <v>44849</v>
      </c>
      <c r="E48" s="10">
        <v>44828</v>
      </c>
      <c r="F48" s="11">
        <v>8.8059999999999999E-2</v>
      </c>
      <c r="G48" s="11">
        <v>9.6100000000000005E-2</v>
      </c>
      <c r="H48" s="11">
        <v>0.1608</v>
      </c>
      <c r="I48" s="11">
        <v>0.25700000000000001</v>
      </c>
      <c r="J48" s="11">
        <v>0.30057</v>
      </c>
      <c r="K48" s="11">
        <v>0.31774000000000002</v>
      </c>
      <c r="L48" s="11">
        <v>0.33112999999999998</v>
      </c>
      <c r="M48" s="11">
        <v>0.3397</v>
      </c>
      <c r="N48" s="11">
        <v>0.34067999999999998</v>
      </c>
      <c r="O48" s="11">
        <v>0.33146999999999999</v>
      </c>
      <c r="P48" s="11">
        <v>0.44169000000000003</v>
      </c>
      <c r="Q48" s="11">
        <v>0.30470000000000003</v>
      </c>
      <c r="R48" s="12">
        <f t="shared" si="0"/>
        <v>0.13859560918384448</v>
      </c>
      <c r="S48" s="12">
        <f t="shared" si="3"/>
        <v>0.23172526862290546</v>
      </c>
      <c r="T48" s="13">
        <f t="shared" si="4"/>
        <v>0.79912177368899451</v>
      </c>
      <c r="U48" s="7">
        <f t="shared" si="5"/>
        <v>9.5675513084523017E-2</v>
      </c>
      <c r="V48" s="7">
        <f t="shared" si="6"/>
        <v>6.5099917289205222E-2</v>
      </c>
      <c r="W48" s="14">
        <f t="shared" si="7"/>
        <v>1.7921006604536983E-2</v>
      </c>
      <c r="X48" s="14">
        <f t="shared" si="8"/>
        <v>0.1517679991156092</v>
      </c>
      <c r="Y48" s="7">
        <f t="shared" si="1"/>
        <v>0.27533618464093146</v>
      </c>
      <c r="Z48" s="7">
        <f t="shared" si="2"/>
        <v>-0.13052381013322414</v>
      </c>
      <c r="AA48" s="7">
        <v>0.56666666666666665</v>
      </c>
      <c r="AB48" s="27">
        <v>24.958949096880133</v>
      </c>
      <c r="AC48" s="27">
        <v>75.041050903119881</v>
      </c>
      <c r="AD48" s="27">
        <v>0</v>
      </c>
      <c r="AE48" s="28">
        <v>0.92</v>
      </c>
      <c r="AF48" s="17">
        <v>57.666195439999996</v>
      </c>
      <c r="AG48" s="17">
        <v>57.879353940000001</v>
      </c>
    </row>
    <row r="49" spans="1:33">
      <c r="A49" s="25">
        <v>48</v>
      </c>
      <c r="B49" s="25">
        <v>127.52024431629199</v>
      </c>
      <c r="C49" s="25">
        <v>37.268045012780703</v>
      </c>
      <c r="D49" s="26">
        <v>44849</v>
      </c>
      <c r="E49" s="10">
        <v>44828</v>
      </c>
      <c r="F49" s="11">
        <v>6.5009999999999998E-2</v>
      </c>
      <c r="G49" s="11">
        <v>0.1007</v>
      </c>
      <c r="H49" s="11">
        <v>0.1638</v>
      </c>
      <c r="I49" s="11">
        <v>0.25140000000000001</v>
      </c>
      <c r="J49" s="11">
        <v>0.29013</v>
      </c>
      <c r="K49" s="11">
        <v>0.30126999999999998</v>
      </c>
      <c r="L49" s="11">
        <v>0.31746999999999997</v>
      </c>
      <c r="M49" s="11">
        <v>0.33650000000000002</v>
      </c>
      <c r="N49" s="11">
        <v>0.33006000000000002</v>
      </c>
      <c r="O49" s="11">
        <v>0.33645000000000003</v>
      </c>
      <c r="P49" s="11">
        <v>0.40106999999999998</v>
      </c>
      <c r="Q49" s="11">
        <v>0.29447000000000001</v>
      </c>
      <c r="R49" s="12">
        <f t="shared" si="0"/>
        <v>0.14475250893009015</v>
      </c>
      <c r="S49" s="12">
        <f t="shared" si="3"/>
        <v>0.19755522314095092</v>
      </c>
      <c r="T49" s="13">
        <f t="shared" si="4"/>
        <v>0.8029648242171572</v>
      </c>
      <c r="U49" s="7">
        <f t="shared" si="5"/>
        <v>0.10181130811379899</v>
      </c>
      <c r="V49" s="7">
        <f t="shared" si="6"/>
        <v>3.3912010233166062E-2</v>
      </c>
      <c r="W49" s="14">
        <f t="shared" si="7"/>
        <v>4.6382238160531643E-2</v>
      </c>
      <c r="X49" s="14">
        <f t="shared" si="8"/>
        <v>0.15028293685948221</v>
      </c>
      <c r="Y49" s="7">
        <f t="shared" si="1"/>
        <v>0.27779311890270925</v>
      </c>
      <c r="Z49" s="7">
        <f t="shared" si="2"/>
        <v>-8.7544233089740575E-2</v>
      </c>
      <c r="AA49" s="7">
        <v>0.56666666666666665</v>
      </c>
      <c r="AB49" s="27">
        <v>59.118236472945895</v>
      </c>
      <c r="AC49" s="27">
        <v>34.268537074148291</v>
      </c>
      <c r="AD49" s="27">
        <v>6.6132264529058116</v>
      </c>
      <c r="AE49" s="28">
        <v>1.03</v>
      </c>
      <c r="AF49" s="17">
        <v>57.968806549999996</v>
      </c>
      <c r="AG49" s="17">
        <v>57.931503820000003</v>
      </c>
    </row>
    <row r="50" spans="1:33">
      <c r="A50" s="25">
        <v>49</v>
      </c>
      <c r="B50" s="25">
        <v>127.51892341853799</v>
      </c>
      <c r="C50" s="25">
        <v>37.270635875417497</v>
      </c>
      <c r="D50" s="26">
        <v>44849</v>
      </c>
      <c r="E50" s="10">
        <v>44828</v>
      </c>
      <c r="F50" s="11">
        <v>9.2759999999999995E-2</v>
      </c>
      <c r="G50" s="11">
        <v>0.1166</v>
      </c>
      <c r="H50" s="11">
        <v>0.18079999999999999</v>
      </c>
      <c r="I50" s="11">
        <v>0.25979999999999998</v>
      </c>
      <c r="J50" s="11">
        <v>0.29722999999999999</v>
      </c>
      <c r="K50" s="11">
        <v>0.31452999999999998</v>
      </c>
      <c r="L50" s="11">
        <v>0.32563999999999999</v>
      </c>
      <c r="M50" s="11">
        <v>0.33479999999999999</v>
      </c>
      <c r="N50" s="11">
        <v>0.33875</v>
      </c>
      <c r="O50" s="11">
        <v>0.34886</v>
      </c>
      <c r="P50" s="11">
        <v>0.44936999999999999</v>
      </c>
      <c r="Q50" s="11">
        <v>0.3357</v>
      </c>
      <c r="R50" s="12">
        <f t="shared" si="0"/>
        <v>0.12613521695257318</v>
      </c>
      <c r="S50" s="12">
        <f t="shared" si="3"/>
        <v>0.22210637876215999</v>
      </c>
      <c r="T50" s="13">
        <f t="shared" si="4"/>
        <v>0.79128706355694522</v>
      </c>
      <c r="U50" s="7">
        <f t="shared" si="5"/>
        <v>9.2863156852062825E-2</v>
      </c>
      <c r="V50" s="7">
        <f t="shared" si="6"/>
        <v>5.3976968645599949E-2</v>
      </c>
      <c r="W50" s="14">
        <f t="shared" si="7"/>
        <v>4.4262886908087606E-2</v>
      </c>
      <c r="X50" s="14">
        <f t="shared" si="8"/>
        <v>0.15357796427583975</v>
      </c>
      <c r="Y50" s="7">
        <f t="shared" si="1"/>
        <v>0.26488981772840597</v>
      </c>
      <c r="Z50" s="7">
        <f t="shared" si="2"/>
        <v>-0.14610352347067601</v>
      </c>
      <c r="AA50" s="7">
        <v>0.6333333333333333</v>
      </c>
      <c r="AB50" s="27">
        <v>73.511904761904759</v>
      </c>
      <c r="AC50" s="27">
        <v>23.511904761904763</v>
      </c>
      <c r="AD50" s="27">
        <v>2.9761904761904758</v>
      </c>
      <c r="AE50" s="28">
        <v>0.99</v>
      </c>
      <c r="AF50" s="17">
        <v>57.698145199999999</v>
      </c>
      <c r="AG50" s="17">
        <v>57.80432699</v>
      </c>
    </row>
    <row r="51" spans="1:33">
      <c r="A51" s="25">
        <v>50</v>
      </c>
      <c r="B51" s="25">
        <v>127.519400025561</v>
      </c>
      <c r="C51" s="25">
        <v>37.270983354634403</v>
      </c>
      <c r="D51" s="26">
        <v>44849</v>
      </c>
      <c r="E51" s="10">
        <v>44828</v>
      </c>
      <c r="F51" s="11">
        <v>0.10825</v>
      </c>
      <c r="G51" s="11">
        <v>0.1426</v>
      </c>
      <c r="H51" s="11">
        <v>0.21260000000000001</v>
      </c>
      <c r="I51" s="11">
        <v>0.28799999999999998</v>
      </c>
      <c r="J51" s="11">
        <v>0.32650000000000001</v>
      </c>
      <c r="K51" s="11">
        <v>0.34977999999999998</v>
      </c>
      <c r="L51" s="11">
        <v>0.3589</v>
      </c>
      <c r="M51" s="11">
        <v>0.37330000000000002</v>
      </c>
      <c r="N51" s="11">
        <v>0.37425999999999998</v>
      </c>
      <c r="O51" s="11">
        <v>0.37419999999999998</v>
      </c>
      <c r="P51" s="11">
        <v>0.49920999999999999</v>
      </c>
      <c r="Q51" s="11">
        <v>0.36935000000000001</v>
      </c>
      <c r="R51" s="12">
        <f t="shared" si="0"/>
        <v>0.12898835626795713</v>
      </c>
      <c r="S51" s="12">
        <f t="shared" si="3"/>
        <v>0.20820191695252124</v>
      </c>
      <c r="T51" s="13">
        <f t="shared" si="4"/>
        <v>0.79308786163196143</v>
      </c>
      <c r="U51" s="7">
        <f t="shared" si="5"/>
        <v>0.10495619647603119</v>
      </c>
      <c r="V51" s="7">
        <f t="shared" si="6"/>
        <v>5.1682227186508584E-2</v>
      </c>
      <c r="W51" s="14">
        <f t="shared" si="7"/>
        <v>2.9926959590842982E-2</v>
      </c>
      <c r="X51" s="14">
        <f t="shared" si="8"/>
        <v>0.17239993877286874</v>
      </c>
      <c r="Y51" s="7">
        <f t="shared" si="1"/>
        <v>0.28302774091582938</v>
      </c>
      <c r="Z51" s="7">
        <f t="shared" si="2"/>
        <v>-0.14430780162978071</v>
      </c>
      <c r="AA51" s="7">
        <v>0.56666666666666665</v>
      </c>
      <c r="AB51" s="27">
        <v>66.935483870967744</v>
      </c>
      <c r="AC51" s="27">
        <v>28.225806451612893</v>
      </c>
      <c r="AD51" s="27">
        <v>4.8387096774193541</v>
      </c>
      <c r="AE51" s="28">
        <v>0.92</v>
      </c>
      <c r="AF51" s="17">
        <v>57.625853079999999</v>
      </c>
      <c r="AG51" s="17">
        <v>58.038712050000001</v>
      </c>
    </row>
    <row r="52" spans="1:33">
      <c r="A52" s="25">
        <v>51</v>
      </c>
      <c r="B52" s="25">
        <v>127.520054316292</v>
      </c>
      <c r="C52" s="25">
        <v>37.2712579872193</v>
      </c>
      <c r="D52" s="26">
        <v>44849</v>
      </c>
      <c r="E52" s="10">
        <v>44828</v>
      </c>
      <c r="F52" s="11">
        <v>0.11833</v>
      </c>
      <c r="G52" s="11">
        <v>0.1638</v>
      </c>
      <c r="H52" s="11">
        <v>0.2414</v>
      </c>
      <c r="I52" s="11">
        <v>0.3196</v>
      </c>
      <c r="J52" s="11">
        <v>0.36094999999999999</v>
      </c>
      <c r="K52" s="11">
        <v>0.38389000000000001</v>
      </c>
      <c r="L52" s="11">
        <v>0.40307999999999999</v>
      </c>
      <c r="M52" s="11">
        <v>0.41510000000000002</v>
      </c>
      <c r="N52" s="11">
        <v>0.40405000000000002</v>
      </c>
      <c r="O52" s="11">
        <v>0.40872000000000003</v>
      </c>
      <c r="P52" s="11">
        <v>0.52198999999999995</v>
      </c>
      <c r="Q52" s="11">
        <v>0.39138000000000001</v>
      </c>
      <c r="R52" s="12">
        <f t="shared" si="0"/>
        <v>0.12998502790254529</v>
      </c>
      <c r="S52" s="12">
        <f t="shared" si="3"/>
        <v>0.18492914416856154</v>
      </c>
      <c r="T52" s="13">
        <f t="shared" si="4"/>
        <v>0.79371596172846703</v>
      </c>
      <c r="U52" s="7">
        <f t="shared" si="5"/>
        <v>0.11346354909229164</v>
      </c>
      <c r="V52" s="7">
        <f t="shared" si="6"/>
        <v>2.4109195260617139E-2</v>
      </c>
      <c r="W52" s="14">
        <f t="shared" si="7"/>
        <v>2.8813795344303408E-2</v>
      </c>
      <c r="X52" s="14">
        <f t="shared" si="8"/>
        <v>0.19227472532810963</v>
      </c>
      <c r="Y52" s="7">
        <f t="shared" si="1"/>
        <v>0.29989793127719117</v>
      </c>
      <c r="Z52" s="7">
        <f t="shared" si="2"/>
        <v>-0.11406588481362509</v>
      </c>
      <c r="AA52" s="7">
        <v>0.66666666666666663</v>
      </c>
      <c r="AB52" s="27">
        <v>59.925093632958792</v>
      </c>
      <c r="AC52" s="27">
        <v>34.082397003745314</v>
      </c>
      <c r="AD52" s="27">
        <v>5.9925093632958797</v>
      </c>
      <c r="AE52" s="28">
        <v>0.99</v>
      </c>
      <c r="AF52" s="17">
        <v>57.684688099999995</v>
      </c>
      <c r="AG52" s="17">
        <v>57.791998550000002</v>
      </c>
    </row>
    <row r="53" spans="1:33">
      <c r="A53" s="25">
        <v>52</v>
      </c>
      <c r="B53" s="25">
        <v>127.52054502556101</v>
      </c>
      <c r="C53" s="25">
        <v>37.271746670926902</v>
      </c>
      <c r="D53" s="26">
        <v>44849</v>
      </c>
      <c r="E53" s="10">
        <v>44828</v>
      </c>
      <c r="F53" s="11">
        <v>0.11545999999999999</v>
      </c>
      <c r="G53" s="11">
        <v>0.1368</v>
      </c>
      <c r="H53" s="11">
        <v>0.22059999999999999</v>
      </c>
      <c r="I53" s="11">
        <v>0.30459999999999998</v>
      </c>
      <c r="J53" s="11">
        <v>0.35983999999999999</v>
      </c>
      <c r="K53" s="11">
        <v>0.41167999999999999</v>
      </c>
      <c r="L53" s="11">
        <v>0.41564000000000001</v>
      </c>
      <c r="M53" s="11">
        <v>0.42580000000000001</v>
      </c>
      <c r="N53" s="11">
        <v>0.42131000000000002</v>
      </c>
      <c r="O53" s="11">
        <v>0.42292999999999997</v>
      </c>
      <c r="P53" s="11">
        <v>0.49980000000000002</v>
      </c>
      <c r="Q53" s="11">
        <v>0.37831999999999999</v>
      </c>
      <c r="R53" s="12">
        <f t="shared" si="0"/>
        <v>0.16593647316538887</v>
      </c>
      <c r="S53" s="12">
        <f t="shared" si="3"/>
        <v>0.17688368690563278</v>
      </c>
      <c r="T53" s="13">
        <f t="shared" si="4"/>
        <v>0.81604930804785858</v>
      </c>
      <c r="U53" s="7">
        <f t="shared" si="5"/>
        <v>0.13603304300978722</v>
      </c>
      <c r="V53" s="7">
        <f t="shared" si="6"/>
        <v>2.7200008867213521E-2</v>
      </c>
      <c r="W53" s="14">
        <f t="shared" si="7"/>
        <v>1.264414323285452E-2</v>
      </c>
      <c r="X53" s="14">
        <f t="shared" si="8"/>
        <v>0.18937064186404398</v>
      </c>
      <c r="Y53" s="7">
        <f t="shared" si="1"/>
        <v>0.32984835390546291</v>
      </c>
      <c r="Z53" s="7">
        <f t="shared" si="2"/>
        <v>-7.9948141745894569E-2</v>
      </c>
      <c r="AA53" s="7">
        <v>0.6333333333333333</v>
      </c>
      <c r="AB53" s="27">
        <v>58.82352941176471</v>
      </c>
      <c r="AC53" s="27">
        <v>41.176470588235297</v>
      </c>
      <c r="AD53" s="27">
        <v>0</v>
      </c>
      <c r="AE53" s="28">
        <v>1.02</v>
      </c>
      <c r="AF53" s="17">
        <v>57.623451060000001</v>
      </c>
      <c r="AG53" s="17">
        <v>57.746287819999999</v>
      </c>
    </row>
    <row r="54" spans="1:33">
      <c r="A54" s="25">
        <v>53</v>
      </c>
      <c r="B54" s="25">
        <v>127.52105034185399</v>
      </c>
      <c r="C54" s="25">
        <v>37.2720559105354</v>
      </c>
      <c r="D54" s="26">
        <v>44849</v>
      </c>
      <c r="E54" s="10">
        <v>44828</v>
      </c>
      <c r="F54" s="11">
        <v>0.10632</v>
      </c>
      <c r="G54" s="11">
        <v>0.1094</v>
      </c>
      <c r="H54" s="11">
        <v>0.1736</v>
      </c>
      <c r="I54" s="11">
        <v>0.25219999999999998</v>
      </c>
      <c r="J54" s="11">
        <v>0.29163</v>
      </c>
      <c r="K54" s="11">
        <v>0.32307000000000002</v>
      </c>
      <c r="L54" s="11">
        <v>0.33718999999999999</v>
      </c>
      <c r="M54" s="11">
        <v>0.34649999999999997</v>
      </c>
      <c r="N54" s="11">
        <v>0.34115000000000001</v>
      </c>
      <c r="O54" s="11">
        <v>0.34887000000000001</v>
      </c>
      <c r="P54" s="11">
        <v>0.42880000000000001</v>
      </c>
      <c r="Q54" s="11">
        <v>0.30817</v>
      </c>
      <c r="R54" s="12">
        <f t="shared" si="0"/>
        <v>0.15750793385668949</v>
      </c>
      <c r="S54" s="12">
        <f t="shared" si="3"/>
        <v>0.19799454657401713</v>
      </c>
      <c r="T54" s="13">
        <f t="shared" si="4"/>
        <v>0.81086862922219993</v>
      </c>
      <c r="U54" s="7">
        <f t="shared" si="5"/>
        <v>0.11560906237740289</v>
      </c>
      <c r="V54" s="7">
        <f t="shared" si="6"/>
        <v>5.6028027959547921E-2</v>
      </c>
      <c r="W54" s="14">
        <f t="shared" si="7"/>
        <v>3.3022168370394379E-2</v>
      </c>
      <c r="X54" s="14">
        <f t="shared" si="8"/>
        <v>0.15412983343777267</v>
      </c>
      <c r="Y54" s="7">
        <f t="shared" si="1"/>
        <v>0.29017954640546489</v>
      </c>
      <c r="Z54" s="7">
        <f t="shared" si="2"/>
        <v>-0.10615245711337552</v>
      </c>
      <c r="AA54" s="7">
        <v>0.5</v>
      </c>
      <c r="AB54" s="27">
        <v>59.74842767295597</v>
      </c>
      <c r="AC54" s="27">
        <v>37.421383647798748</v>
      </c>
      <c r="AD54" s="27">
        <v>2.8301886792452833</v>
      </c>
      <c r="AE54" s="28">
        <v>1.06</v>
      </c>
      <c r="AF54" s="17">
        <v>57.610977919999996</v>
      </c>
      <c r="AG54" s="17">
        <v>57.828868110000002</v>
      </c>
    </row>
    <row r="55" spans="1:33">
      <c r="A55" s="25">
        <v>54</v>
      </c>
      <c r="B55" s="25">
        <v>127.519006632585</v>
      </c>
      <c r="C55" s="25">
        <v>37.274267012780697</v>
      </c>
      <c r="D55" s="26">
        <v>44849</v>
      </c>
      <c r="E55" s="10">
        <v>44828</v>
      </c>
      <c r="F55" s="11">
        <v>0.12938</v>
      </c>
      <c r="G55" s="11">
        <v>0.1782</v>
      </c>
      <c r="H55" s="11">
        <v>0.26519999999999999</v>
      </c>
      <c r="I55" s="11">
        <v>0.34</v>
      </c>
      <c r="J55" s="11">
        <v>0.38285999999999998</v>
      </c>
      <c r="K55" s="11">
        <v>0.39645000000000002</v>
      </c>
      <c r="L55" s="11">
        <v>0.41158</v>
      </c>
      <c r="M55" s="11">
        <v>0.42249999999999999</v>
      </c>
      <c r="N55" s="11">
        <v>0.41522999999999999</v>
      </c>
      <c r="O55" s="11">
        <v>0.42131999999999997</v>
      </c>
      <c r="P55" s="11">
        <v>0.51505000000000001</v>
      </c>
      <c r="Q55" s="11">
        <v>0.33967000000000003</v>
      </c>
      <c r="R55" s="12">
        <f t="shared" si="0"/>
        <v>0.10819672131147537</v>
      </c>
      <c r="S55" s="12">
        <f t="shared" si="3"/>
        <v>0.17472093422634385</v>
      </c>
      <c r="T55" s="13">
        <f t="shared" si="4"/>
        <v>0.77986968226202724</v>
      </c>
      <c r="U55" s="7">
        <f t="shared" si="5"/>
        <v>9.7013170272812754E-2</v>
      </c>
      <c r="V55" s="7">
        <f t="shared" si="6"/>
        <v>1.8893066628931782E-2</v>
      </c>
      <c r="W55" s="14">
        <f t="shared" si="7"/>
        <v>2.8309189008704043E-2</v>
      </c>
      <c r="X55" s="14">
        <f t="shared" si="8"/>
        <v>0.20122880564725873</v>
      </c>
      <c r="Y55" s="7">
        <f t="shared" si="1"/>
        <v>0.28440781934146925</v>
      </c>
      <c r="Z55" s="7">
        <f t="shared" si="2"/>
        <v>-9.871473521412194E-2</v>
      </c>
      <c r="AA55" s="7">
        <v>0.66666666666666663</v>
      </c>
      <c r="AB55" s="27">
        <v>49.662162162162168</v>
      </c>
      <c r="AC55" s="27">
        <v>50.337837837837839</v>
      </c>
      <c r="AD55" s="27">
        <v>0</v>
      </c>
      <c r="AE55" s="28">
        <v>0.75</v>
      </c>
      <c r="AF55" s="17">
        <v>57.864752779999996</v>
      </c>
      <c r="AG55" s="17">
        <v>57.899915810000003</v>
      </c>
    </row>
    <row r="56" spans="1:33">
      <c r="A56" s="25">
        <v>55</v>
      </c>
      <c r="B56" s="25">
        <v>127.51940528204101</v>
      </c>
      <c r="C56" s="25">
        <v>37.273521224278603</v>
      </c>
      <c r="D56" s="26">
        <v>44849</v>
      </c>
      <c r="E56" s="10">
        <v>44828</v>
      </c>
      <c r="F56" s="11">
        <v>0.14332</v>
      </c>
      <c r="G56" s="11">
        <v>0.21060000000000001</v>
      </c>
      <c r="H56" s="11">
        <v>0.29620000000000002</v>
      </c>
      <c r="I56" s="11">
        <v>0.374</v>
      </c>
      <c r="J56" s="11">
        <v>0.41431000000000001</v>
      </c>
      <c r="K56" s="11">
        <v>0.42785000000000001</v>
      </c>
      <c r="L56" s="11">
        <v>0.44502000000000003</v>
      </c>
      <c r="M56" s="11">
        <v>0.44969999999999999</v>
      </c>
      <c r="N56" s="11">
        <v>0.44037999999999999</v>
      </c>
      <c r="O56" s="11">
        <v>0.44416</v>
      </c>
      <c r="P56" s="11">
        <v>0.55876000000000003</v>
      </c>
      <c r="Q56" s="11">
        <v>0.36854999999999999</v>
      </c>
      <c r="R56" s="12">
        <f t="shared" si="0"/>
        <v>9.1902391647444445E-2</v>
      </c>
      <c r="S56" s="12">
        <f t="shared" si="3"/>
        <v>0.17102933976121429</v>
      </c>
      <c r="T56" s="13">
        <f t="shared" si="4"/>
        <v>0.76935192964432375</v>
      </c>
      <c r="U56" s="7">
        <f t="shared" si="5"/>
        <v>8.9513764071516427E-2</v>
      </c>
      <c r="V56" s="7">
        <f t="shared" si="6"/>
        <v>6.9127315341791506E-3</v>
      </c>
      <c r="W56" s="14">
        <f t="shared" si="7"/>
        <v>1.7831502685840474E-2</v>
      </c>
      <c r="X56" s="14">
        <f t="shared" si="8"/>
        <v>0.21854074880646146</v>
      </c>
      <c r="Y56" s="7">
        <f t="shared" si="1"/>
        <v>0.2772454112389135</v>
      </c>
      <c r="Z56" s="7">
        <f t="shared" si="2"/>
        <v>-0.10814509251730367</v>
      </c>
      <c r="AA56" s="7">
        <v>0.6</v>
      </c>
      <c r="AB56" s="27">
        <v>61.988304093567258</v>
      </c>
      <c r="AC56" s="27">
        <v>38.011695906432749</v>
      </c>
      <c r="AD56" s="27">
        <v>0</v>
      </c>
      <c r="AE56" s="28">
        <v>0.83</v>
      </c>
      <c r="AF56" s="17">
        <v>57.726969439999998</v>
      </c>
      <c r="AG56" s="17">
        <v>58.009916750000002</v>
      </c>
    </row>
    <row r="57" spans="1:33">
      <c r="A57" s="25">
        <v>56</v>
      </c>
      <c r="B57" s="25">
        <v>127.52000116485</v>
      </c>
      <c r="C57" s="25">
        <v>37.2731811778782</v>
      </c>
      <c r="D57" s="26">
        <v>44849</v>
      </c>
      <c r="E57" s="10">
        <v>44828</v>
      </c>
      <c r="F57" s="11">
        <v>0.1172</v>
      </c>
      <c r="G57" s="11">
        <v>0.1384</v>
      </c>
      <c r="H57" s="11">
        <v>0.21199999999999999</v>
      </c>
      <c r="I57" s="11">
        <v>0.27439999999999998</v>
      </c>
      <c r="J57" s="11">
        <v>0.34088000000000002</v>
      </c>
      <c r="K57" s="11">
        <v>0.41015000000000001</v>
      </c>
      <c r="L57" s="11">
        <v>0.43478</v>
      </c>
      <c r="M57" s="11">
        <v>0.44169999999999998</v>
      </c>
      <c r="N57" s="11">
        <v>0.44370999999999999</v>
      </c>
      <c r="O57" s="11">
        <v>0.44105</v>
      </c>
      <c r="P57" s="11">
        <v>0.46438000000000001</v>
      </c>
      <c r="Q57" s="11">
        <v>0.31933</v>
      </c>
      <c r="R57" s="12">
        <f t="shared" si="0"/>
        <v>0.23362658846529816</v>
      </c>
      <c r="S57" s="12">
        <f t="shared" si="3"/>
        <v>0.12031420599296376</v>
      </c>
      <c r="T57" s="13">
        <f t="shared" si="4"/>
        <v>0.85652004557120442</v>
      </c>
      <c r="U57" s="7">
        <f t="shared" si="5"/>
        <v>0.20401443832008201</v>
      </c>
      <c r="V57" s="7">
        <f t="shared" si="6"/>
        <v>5.8856031987945617E-2</v>
      </c>
      <c r="W57" s="14">
        <f t="shared" si="7"/>
        <v>3.430284191829483E-2</v>
      </c>
      <c r="X57" s="14">
        <f t="shared" si="8"/>
        <v>0.18718328807170082</v>
      </c>
      <c r="Y57" s="7">
        <f t="shared" si="1"/>
        <v>0.37708582289073028</v>
      </c>
      <c r="Z57" s="7">
        <f t="shared" si="2"/>
        <v>-2.5030902348578528E-2</v>
      </c>
      <c r="AA57" s="7">
        <v>0.38461538461538464</v>
      </c>
      <c r="AB57" s="27">
        <v>65.991902834008101</v>
      </c>
      <c r="AC57" s="27">
        <v>28.74493927125506</v>
      </c>
      <c r="AD57" s="27">
        <v>5.2631578947368425</v>
      </c>
      <c r="AE57" s="28">
        <v>0.76</v>
      </c>
      <c r="AF57" s="17">
        <v>57.661565039999999</v>
      </c>
      <c r="AG57" s="17">
        <v>57.842788249999998</v>
      </c>
    </row>
    <row r="58" spans="1:33">
      <c r="A58" s="25">
        <v>57</v>
      </c>
      <c r="B58" s="25">
        <v>127.520633155844</v>
      </c>
      <c r="C58" s="25">
        <v>37.272798995671401</v>
      </c>
      <c r="D58" s="26">
        <v>44849</v>
      </c>
      <c r="E58" s="10">
        <v>44828</v>
      </c>
      <c r="F58" s="11">
        <v>0.15764</v>
      </c>
      <c r="G58" s="11">
        <v>0.18260000000000001</v>
      </c>
      <c r="H58" s="11">
        <v>0.25900000000000001</v>
      </c>
      <c r="I58" s="11">
        <v>0.31159999999999999</v>
      </c>
      <c r="J58" s="11">
        <v>0.37639</v>
      </c>
      <c r="K58" s="11">
        <v>0.43798999999999999</v>
      </c>
      <c r="L58" s="11">
        <v>0.45765</v>
      </c>
      <c r="M58" s="11">
        <v>0.46550000000000002</v>
      </c>
      <c r="N58" s="11">
        <v>0.46183999999999997</v>
      </c>
      <c r="O58" s="11">
        <v>0.46584999999999999</v>
      </c>
      <c r="P58" s="11">
        <v>0.52498</v>
      </c>
      <c r="Q58" s="11">
        <v>0.37326999999999999</v>
      </c>
      <c r="R58" s="12">
        <f t="shared" si="0"/>
        <v>0.19804400977995115</v>
      </c>
      <c r="S58" s="12">
        <f t="shared" si="3"/>
        <v>0.12694991513322734</v>
      </c>
      <c r="T58" s="13">
        <f t="shared" si="4"/>
        <v>0.83549028108048695</v>
      </c>
      <c r="U58" s="7">
        <f t="shared" si="5"/>
        <v>0.19574175824175835</v>
      </c>
      <c r="V58" s="7">
        <f t="shared" si="6"/>
        <v>4.5731681549401604E-2</v>
      </c>
      <c r="W58" s="14">
        <f t="shared" si="7"/>
        <v>2.9768349669478E-2</v>
      </c>
      <c r="X58" s="14">
        <f t="shared" si="8"/>
        <v>0.20571442179228305</v>
      </c>
      <c r="Y58" s="7">
        <f t="shared" si="1"/>
        <v>0.36671869932474666</v>
      </c>
      <c r="Z58" s="7">
        <f t="shared" si="2"/>
        <v>-6.0051692108876481E-2</v>
      </c>
      <c r="AA58" s="7">
        <v>0.6333333333333333</v>
      </c>
      <c r="AB58" s="27">
        <v>60.769230769230774</v>
      </c>
      <c r="AC58" s="27">
        <v>33.84615384615384</v>
      </c>
      <c r="AD58" s="27">
        <v>5.384615384615385</v>
      </c>
      <c r="AE58" s="28">
        <v>0.79</v>
      </c>
      <c r="AF58" s="17">
        <v>57.624507369999996</v>
      </c>
      <c r="AG58" s="17">
        <v>57.79570287</v>
      </c>
    </row>
    <row r="59" spans="1:33">
      <c r="A59" s="25">
        <v>58</v>
      </c>
      <c r="B59" s="25">
        <v>127.497155168227</v>
      </c>
      <c r="C59" s="25">
        <v>37.209338457943304</v>
      </c>
      <c r="D59" s="26">
        <v>44849</v>
      </c>
      <c r="E59" s="10">
        <v>44828</v>
      </c>
      <c r="F59" s="11">
        <v>0.12359000000000001</v>
      </c>
      <c r="G59" s="11">
        <v>0.1678</v>
      </c>
      <c r="H59" s="11">
        <v>0.23319999999999999</v>
      </c>
      <c r="I59" s="11">
        <v>0.30640000000000001</v>
      </c>
      <c r="J59" s="11">
        <v>0.34149000000000002</v>
      </c>
      <c r="K59" s="11">
        <v>0.35561999999999999</v>
      </c>
      <c r="L59" s="11">
        <v>0.37651000000000001</v>
      </c>
      <c r="M59" s="11">
        <v>0.38800000000000001</v>
      </c>
      <c r="N59" s="11">
        <v>0.39085999999999999</v>
      </c>
      <c r="O59" s="11">
        <v>0.40653</v>
      </c>
      <c r="P59" s="11">
        <v>0.49657000000000001</v>
      </c>
      <c r="Q59" s="11">
        <v>0.35901</v>
      </c>
      <c r="R59" s="12">
        <f t="shared" si="0"/>
        <v>0.11751152073732719</v>
      </c>
      <c r="S59" s="12">
        <f t="shared" si="3"/>
        <v>0.18190716603987422</v>
      </c>
      <c r="T59" s="13">
        <f t="shared" si="4"/>
        <v>0.78581901271051413</v>
      </c>
      <c r="U59" s="7">
        <f t="shared" si="5"/>
        <v>0.10366380405508412</v>
      </c>
      <c r="V59" s="7">
        <f t="shared" si="6"/>
        <v>3.144692931662757E-2</v>
      </c>
      <c r="W59" s="14">
        <f t="shared" si="7"/>
        <v>6.0503902071861515E-2</v>
      </c>
      <c r="X59" s="14">
        <f t="shared" si="8"/>
        <v>0.18221086685486132</v>
      </c>
      <c r="Y59" s="7">
        <f t="shared" si="1"/>
        <v>0.28003371566792018</v>
      </c>
      <c r="Z59" s="7">
        <f t="shared" si="2"/>
        <v>-0.12273760132041556</v>
      </c>
      <c r="AA59" s="7">
        <v>0.6333333333333333</v>
      </c>
      <c r="AB59" s="27">
        <v>63.879598662207357</v>
      </c>
      <c r="AC59" s="27">
        <v>31.438127090300998</v>
      </c>
      <c r="AD59" s="27">
        <v>4.6822742474916392</v>
      </c>
      <c r="AE59" s="28">
        <v>0.7</v>
      </c>
      <c r="AF59" s="17">
        <v>57.730225470000001</v>
      </c>
      <c r="AG59" s="17">
        <v>57.948448470000002</v>
      </c>
    </row>
    <row r="60" spans="1:33">
      <c r="A60" s="25">
        <v>59</v>
      </c>
      <c r="B60" s="25">
        <v>127.496601887849</v>
      </c>
      <c r="C60" s="25">
        <v>37.209428485981</v>
      </c>
      <c r="D60" s="26">
        <v>44849</v>
      </c>
      <c r="E60" s="10">
        <v>44828</v>
      </c>
      <c r="F60" s="11">
        <v>0.11326</v>
      </c>
      <c r="G60" s="11">
        <v>0.126</v>
      </c>
      <c r="H60" s="11">
        <v>0.18340000000000001</v>
      </c>
      <c r="I60" s="11">
        <v>0.253</v>
      </c>
      <c r="J60" s="11">
        <v>0.28941</v>
      </c>
      <c r="K60" s="11">
        <v>0.30299999999999999</v>
      </c>
      <c r="L60" s="11">
        <v>0.32008999999999999</v>
      </c>
      <c r="M60" s="11">
        <v>0.33510000000000001</v>
      </c>
      <c r="N60" s="11">
        <v>0.33996999999999999</v>
      </c>
      <c r="O60" s="11">
        <v>0.35686000000000001</v>
      </c>
      <c r="P60" s="11">
        <v>0.46157999999999999</v>
      </c>
      <c r="Q60" s="11">
        <v>0.33987000000000001</v>
      </c>
      <c r="R60" s="12">
        <f t="shared" si="0"/>
        <v>0.13960210848495153</v>
      </c>
      <c r="S60" s="12">
        <f t="shared" si="3"/>
        <v>0.21560288513881326</v>
      </c>
      <c r="T60" s="13">
        <f t="shared" si="4"/>
        <v>0.79975127913930311</v>
      </c>
      <c r="U60" s="7">
        <f t="shared" si="5"/>
        <v>0.10756773753996124</v>
      </c>
      <c r="V60" s="7">
        <f t="shared" si="6"/>
        <v>7.3366566564406432E-2</v>
      </c>
      <c r="W60" s="14">
        <f t="shared" si="7"/>
        <v>6.9654958357043106E-2</v>
      </c>
      <c r="X60" s="14">
        <f t="shared" si="8"/>
        <v>0.15272945215496439</v>
      </c>
      <c r="Y60" s="7">
        <f t="shared" si="1"/>
        <v>0.27391305324627785</v>
      </c>
      <c r="Z60" s="7">
        <f t="shared" si="2"/>
        <v>-0.15875884922428074</v>
      </c>
      <c r="AA60" s="7">
        <v>0.6</v>
      </c>
      <c r="AB60" s="27">
        <v>72.809667673716021</v>
      </c>
      <c r="AC60" s="27">
        <v>21.450151057401811</v>
      </c>
      <c r="AD60" s="27">
        <v>5.7401812688821749</v>
      </c>
      <c r="AE60" s="28">
        <v>1.7</v>
      </c>
      <c r="AF60" s="17">
        <v>57.773114550000003</v>
      </c>
      <c r="AG60" s="17">
        <v>57.937002700000001</v>
      </c>
    </row>
    <row r="61" spans="1:33">
      <c r="A61" s="25">
        <v>60</v>
      </c>
      <c r="B61" s="25">
        <v>127.496607835924</v>
      </c>
      <c r="C61" s="25">
        <v>37.210056968859497</v>
      </c>
      <c r="D61" s="26">
        <v>44849</v>
      </c>
      <c r="E61" s="10">
        <v>44828</v>
      </c>
      <c r="F61" s="11">
        <v>0.11516</v>
      </c>
      <c r="G61" s="11">
        <v>0.182</v>
      </c>
      <c r="H61" s="11">
        <v>0.25259999999999999</v>
      </c>
      <c r="I61" s="11">
        <v>0.33239999999999997</v>
      </c>
      <c r="J61" s="11">
        <v>0.3695</v>
      </c>
      <c r="K61" s="11">
        <v>0.36381999999999998</v>
      </c>
      <c r="L61" s="11">
        <v>0.37720999999999999</v>
      </c>
      <c r="M61" s="11">
        <v>0.4098</v>
      </c>
      <c r="N61" s="11">
        <v>0.40240999999999999</v>
      </c>
      <c r="O61" s="11">
        <v>0.39473000000000003</v>
      </c>
      <c r="P61" s="11">
        <v>0.50638000000000005</v>
      </c>
      <c r="Q61" s="11">
        <v>0.36516999999999999</v>
      </c>
      <c r="R61" s="12">
        <f t="shared" si="0"/>
        <v>0.10428455941794668</v>
      </c>
      <c r="S61" s="12">
        <f t="shared" si="3"/>
        <v>0.17264326357141865</v>
      </c>
      <c r="T61" s="13">
        <f t="shared" si="4"/>
        <v>0.77735742063605895</v>
      </c>
      <c r="U61" s="7">
        <f t="shared" si="5"/>
        <v>9.4890153001176966E-2</v>
      </c>
      <c r="V61" s="7">
        <f t="shared" si="6"/>
        <v>6.6491661318918704E-3</v>
      </c>
      <c r="W61" s="14">
        <f t="shared" si="7"/>
        <v>3.6840014302173194E-2</v>
      </c>
      <c r="X61" s="14">
        <f t="shared" si="8"/>
        <v>0.19500215383425898</v>
      </c>
      <c r="Y61" s="7">
        <f t="shared" si="1"/>
        <v>0.27665790309558336</v>
      </c>
      <c r="Z61" s="7">
        <f t="shared" si="2"/>
        <v>-0.10541596629483295</v>
      </c>
      <c r="AA61" s="7">
        <v>0.7</v>
      </c>
      <c r="AB61" s="27">
        <v>68.456375838926178</v>
      </c>
      <c r="AC61" s="27">
        <v>26.845637583892618</v>
      </c>
      <c r="AD61" s="27">
        <v>4.6979865771812079</v>
      </c>
      <c r="AE61" s="28">
        <v>0.7</v>
      </c>
      <c r="AF61" s="17">
        <v>57.841745760000002</v>
      </c>
      <c r="AG61" s="17">
        <v>57.8472887</v>
      </c>
    </row>
    <row r="62" spans="1:33">
      <c r="A62" s="25">
        <v>61</v>
      </c>
      <c r="B62" s="25">
        <v>127.496333827623</v>
      </c>
      <c r="C62" s="25">
        <v>37.210142771547197</v>
      </c>
      <c r="D62" s="26">
        <v>44849</v>
      </c>
      <c r="E62" s="10">
        <v>44828</v>
      </c>
      <c r="F62" s="11">
        <v>0.11824999999999999</v>
      </c>
      <c r="G62" s="11">
        <v>0.13819999999999999</v>
      </c>
      <c r="H62" s="11">
        <v>0.21060000000000001</v>
      </c>
      <c r="I62" s="11">
        <v>0.2984</v>
      </c>
      <c r="J62" s="11">
        <v>0.33842</v>
      </c>
      <c r="K62" s="11">
        <v>0.35565999999999998</v>
      </c>
      <c r="L62" s="11">
        <v>0.37008000000000002</v>
      </c>
      <c r="M62" s="11">
        <v>0.38030000000000003</v>
      </c>
      <c r="N62" s="11">
        <v>0.37823000000000001</v>
      </c>
      <c r="O62" s="11">
        <v>0.38252999999999998</v>
      </c>
      <c r="P62" s="11">
        <v>0.50524000000000002</v>
      </c>
      <c r="Q62" s="11">
        <v>0.37101000000000001</v>
      </c>
      <c r="R62" s="12">
        <f t="shared" si="0"/>
        <v>0.12067187269780466</v>
      </c>
      <c r="S62" s="12">
        <f t="shared" si="3"/>
        <v>0.21566551197301348</v>
      </c>
      <c r="T62" s="13">
        <f t="shared" si="4"/>
        <v>0.7878273114698453</v>
      </c>
      <c r="U62" s="7">
        <f t="shared" si="5"/>
        <v>9.5937587854933976E-2</v>
      </c>
      <c r="V62" s="7">
        <f t="shared" si="6"/>
        <v>4.3853408551595668E-2</v>
      </c>
      <c r="W62" s="14">
        <f t="shared" si="7"/>
        <v>3.2551547016209152E-2</v>
      </c>
      <c r="X62" s="14">
        <f t="shared" si="8"/>
        <v>0.17575962436110162</v>
      </c>
      <c r="Y62" s="7">
        <f t="shared" si="1"/>
        <v>0.27957603145737653</v>
      </c>
      <c r="Z62" s="7">
        <f t="shared" si="2"/>
        <v>-0.14108905300720465</v>
      </c>
      <c r="AA62" s="7">
        <v>1</v>
      </c>
      <c r="AB62" s="27">
        <v>67.730496453900713</v>
      </c>
      <c r="AC62" s="27">
        <v>28.014184397163117</v>
      </c>
      <c r="AD62" s="27">
        <v>4.2553191489361692</v>
      </c>
      <c r="AE62" s="28">
        <v>0.93</v>
      </c>
      <c r="AF62" s="17">
        <v>57.712731239999997</v>
      </c>
      <c r="AG62" s="17">
        <v>57.91484913</v>
      </c>
    </row>
    <row r="63" spans="1:33">
      <c r="A63" s="25">
        <v>62</v>
      </c>
      <c r="B63" s="25">
        <v>127.496336370717</v>
      </c>
      <c r="C63" s="25">
        <v>37.210400685358501</v>
      </c>
      <c r="D63" s="26">
        <v>44849</v>
      </c>
      <c r="E63" s="10">
        <v>44828</v>
      </c>
      <c r="F63" s="11">
        <v>0.13027</v>
      </c>
      <c r="G63" s="11">
        <v>0.19539999999999999</v>
      </c>
      <c r="H63" s="11">
        <v>0.28660000000000002</v>
      </c>
      <c r="I63" s="11">
        <v>0.372</v>
      </c>
      <c r="J63" s="11">
        <v>0.41089999999999999</v>
      </c>
      <c r="K63" s="11">
        <v>0.41754000000000002</v>
      </c>
      <c r="L63" s="11">
        <v>0.43137999999999999</v>
      </c>
      <c r="M63" s="11">
        <v>0.44629999999999997</v>
      </c>
      <c r="N63" s="11">
        <v>0.43711</v>
      </c>
      <c r="O63" s="11">
        <v>0.44457000000000002</v>
      </c>
      <c r="P63" s="11">
        <v>0.56925000000000003</v>
      </c>
      <c r="Q63" s="11">
        <v>0.41678999999999999</v>
      </c>
      <c r="R63" s="12">
        <f t="shared" si="0"/>
        <v>9.0797995845044568E-2</v>
      </c>
      <c r="S63" s="12">
        <f t="shared" si="3"/>
        <v>0.18923528854354218</v>
      </c>
      <c r="T63" s="13">
        <f t="shared" si="4"/>
        <v>0.76863385031173626</v>
      </c>
      <c r="U63" s="7">
        <f t="shared" si="5"/>
        <v>8.3943420101229183E-2</v>
      </c>
      <c r="V63" s="7">
        <f t="shared" si="6"/>
        <v>-5.1754249839021105E-3</v>
      </c>
      <c r="W63" s="14">
        <f t="shared" si="7"/>
        <v>2.9766318432432035E-2</v>
      </c>
      <c r="X63" s="14">
        <f t="shared" si="8"/>
        <v>0.21594938964694688</v>
      </c>
      <c r="Y63" s="7">
        <f t="shared" si="1"/>
        <v>0.27512187003873151</v>
      </c>
      <c r="Z63" s="7">
        <f t="shared" si="2"/>
        <v>-0.1210674019004481</v>
      </c>
      <c r="AA63" s="7">
        <v>0.33333333333333331</v>
      </c>
      <c r="AB63" s="27">
        <v>75.196850393700771</v>
      </c>
      <c r="AC63" s="27">
        <v>16.929133858267715</v>
      </c>
      <c r="AD63" s="27">
        <v>7.8740157480314945</v>
      </c>
      <c r="AE63" s="28">
        <v>0.72</v>
      </c>
      <c r="AF63" s="17">
        <v>57.657325610000001</v>
      </c>
      <c r="AG63" s="17">
        <v>58.336244470000004</v>
      </c>
    </row>
    <row r="64" spans="1:33">
      <c r="A64" s="25">
        <v>63</v>
      </c>
      <c r="B64" s="25">
        <v>127.49739991381099</v>
      </c>
      <c r="C64" s="25">
        <v>37.208799400830102</v>
      </c>
      <c r="D64" s="26">
        <v>44849</v>
      </c>
      <c r="E64" s="10">
        <v>44828</v>
      </c>
      <c r="F64" s="11">
        <v>0.13431000000000001</v>
      </c>
      <c r="G64" s="11">
        <v>0.15659999999999999</v>
      </c>
      <c r="H64" s="11">
        <v>0.23280000000000001</v>
      </c>
      <c r="I64" s="11">
        <v>0.32</v>
      </c>
      <c r="J64" s="11">
        <v>0.36198000000000002</v>
      </c>
      <c r="K64" s="11">
        <v>0.37203000000000003</v>
      </c>
      <c r="L64" s="11">
        <v>0.38489000000000001</v>
      </c>
      <c r="M64" s="11">
        <v>0.40550000000000003</v>
      </c>
      <c r="N64" s="11">
        <v>0.40082000000000001</v>
      </c>
      <c r="O64" s="11">
        <v>0.39885999999999999</v>
      </c>
      <c r="P64" s="11">
        <v>0.5454</v>
      </c>
      <c r="Q64" s="11">
        <v>0.36891000000000002</v>
      </c>
      <c r="R64" s="12">
        <f t="shared" si="0"/>
        <v>0.11784975878704344</v>
      </c>
      <c r="S64" s="12">
        <f t="shared" si="3"/>
        <v>0.21246935201401043</v>
      </c>
      <c r="T64" s="13">
        <f t="shared" si="4"/>
        <v>0.78603419695776811</v>
      </c>
      <c r="U64" s="7">
        <f t="shared" si="5"/>
        <v>9.9372384937238531E-2</v>
      </c>
      <c r="V64" s="7">
        <f t="shared" si="6"/>
        <v>5.7208986276401835E-2</v>
      </c>
      <c r="W64" s="14">
        <f t="shared" si="7"/>
        <v>3.1666784694190639E-2</v>
      </c>
      <c r="X64" s="14">
        <f t="shared" si="8"/>
        <v>0.18886388102428575</v>
      </c>
      <c r="Y64" s="7">
        <f t="shared" si="1"/>
        <v>0.28674022960370316</v>
      </c>
      <c r="Z64" s="7">
        <f t="shared" si="2"/>
        <v>-0.14712377747397198</v>
      </c>
      <c r="AA64" s="7">
        <v>0.6</v>
      </c>
      <c r="AB64" s="27">
        <v>66.077738515901061</v>
      </c>
      <c r="AC64" s="27">
        <v>28.268551236749119</v>
      </c>
      <c r="AD64" s="27">
        <v>5.6537102473498235</v>
      </c>
      <c r="AE64" s="28">
        <v>0.72</v>
      </c>
      <c r="AF64" s="17">
        <v>57.764085270000002</v>
      </c>
      <c r="AG64" s="17">
        <v>57.900711940000001</v>
      </c>
    </row>
    <row r="65" spans="1:33">
      <c r="A65" s="25">
        <v>64</v>
      </c>
      <c r="B65" s="25">
        <v>127.496622456906</v>
      </c>
      <c r="C65" s="25">
        <v>37.208797857735803</v>
      </c>
      <c r="D65" s="26">
        <v>44849</v>
      </c>
      <c r="E65" s="10">
        <v>44828</v>
      </c>
      <c r="F65" s="11">
        <v>0.14488999999999999</v>
      </c>
      <c r="G65" s="11">
        <v>0.21099999999999999</v>
      </c>
      <c r="H65" s="11">
        <v>0.29459999999999997</v>
      </c>
      <c r="I65" s="11">
        <v>0.3876</v>
      </c>
      <c r="J65" s="11">
        <v>0.40948000000000001</v>
      </c>
      <c r="K65" s="11">
        <v>0.42645</v>
      </c>
      <c r="L65" s="11">
        <v>0.44169000000000003</v>
      </c>
      <c r="M65" s="11">
        <v>0.4632</v>
      </c>
      <c r="N65" s="11">
        <v>0.44461000000000001</v>
      </c>
      <c r="O65" s="11">
        <v>0.45632</v>
      </c>
      <c r="P65" s="11">
        <v>0.59355999999999998</v>
      </c>
      <c r="Q65" s="11">
        <v>0.40720000000000001</v>
      </c>
      <c r="R65" s="12">
        <f t="shared" si="0"/>
        <v>8.8857545839210156E-2</v>
      </c>
      <c r="S65" s="12">
        <f t="shared" si="3"/>
        <v>0.18543398414846318</v>
      </c>
      <c r="T65" s="13">
        <f t="shared" si="4"/>
        <v>0.76737054011683958</v>
      </c>
      <c r="U65" s="7">
        <f t="shared" si="5"/>
        <v>8.5663780990799077E-2</v>
      </c>
      <c r="V65" s="7">
        <f t="shared" si="6"/>
        <v>4.3185931474489514E-3</v>
      </c>
      <c r="W65" s="14">
        <f t="shared" si="7"/>
        <v>3.2402351801094909E-2</v>
      </c>
      <c r="X65" s="14">
        <f t="shared" si="8"/>
        <v>0.22399830356500469</v>
      </c>
      <c r="Y65" s="7">
        <f t="shared" si="1"/>
        <v>0.27782746487550769</v>
      </c>
      <c r="Z65" s="7">
        <f t="shared" si="2"/>
        <v>-0.12335818918202807</v>
      </c>
      <c r="AA65" s="7">
        <v>0.6333333333333333</v>
      </c>
      <c r="AB65" s="27">
        <v>70</v>
      </c>
      <c r="AC65" s="27">
        <v>26.086956521739129</v>
      </c>
      <c r="AD65" s="27">
        <v>3.9130434782608701</v>
      </c>
      <c r="AE65" s="28">
        <v>0.47</v>
      </c>
      <c r="AF65" s="17">
        <v>57.72235379</v>
      </c>
      <c r="AG65" s="17">
        <v>57.968764350000001</v>
      </c>
    </row>
    <row r="66" spans="1:33">
      <c r="A66" s="25">
        <v>65</v>
      </c>
      <c r="B66" s="25">
        <v>127.49695545690599</v>
      </c>
      <c r="C66" s="25">
        <v>37.208146857735798</v>
      </c>
      <c r="D66" s="26">
        <v>44849</v>
      </c>
      <c r="E66" s="10">
        <v>44828</v>
      </c>
      <c r="F66" s="11">
        <v>0.16631000000000001</v>
      </c>
      <c r="G66" s="11">
        <v>0.221</v>
      </c>
      <c r="H66" s="11">
        <v>0.309</v>
      </c>
      <c r="I66" s="11">
        <v>0.39200000000000002</v>
      </c>
      <c r="J66" s="11">
        <v>0.43291000000000002</v>
      </c>
      <c r="K66" s="11">
        <v>0.45247999999999999</v>
      </c>
      <c r="L66" s="11">
        <v>0.45965</v>
      </c>
      <c r="M66" s="11">
        <v>0.46989999999999998</v>
      </c>
      <c r="N66" s="11">
        <v>0.45706000000000002</v>
      </c>
      <c r="O66" s="11">
        <v>0.46988999999999997</v>
      </c>
      <c r="P66" s="11">
        <v>0.60409000000000002</v>
      </c>
      <c r="Q66" s="11">
        <v>0.41102</v>
      </c>
      <c r="R66" s="12">
        <f t="shared" si="0"/>
        <v>9.0381714816103922E-2</v>
      </c>
      <c r="S66" s="12">
        <f t="shared" si="3"/>
        <v>0.18090800775345442</v>
      </c>
      <c r="T66" s="13">
        <f t="shared" si="4"/>
        <v>0.7683630097916635</v>
      </c>
      <c r="U66" s="7">
        <f t="shared" si="5"/>
        <v>8.9978746996858192E-2</v>
      </c>
      <c r="V66" s="7">
        <f t="shared" si="6"/>
        <v>6.9954481511354527E-3</v>
      </c>
      <c r="W66" s="14">
        <f t="shared" si="7"/>
        <v>1.8360201635298813E-2</v>
      </c>
      <c r="X66" s="14">
        <f t="shared" si="8"/>
        <v>0.22850990982644251</v>
      </c>
      <c r="Y66" s="7">
        <f t="shared" si="1"/>
        <v>0.28128645990014056</v>
      </c>
      <c r="Z66" s="7">
        <f t="shared" si="2"/>
        <v>-0.1249452974422481</v>
      </c>
      <c r="AA66" s="7">
        <v>0.56666666666666665</v>
      </c>
      <c r="AB66" s="27">
        <v>67.099567099567096</v>
      </c>
      <c r="AC66" s="27">
        <v>26.839826839826841</v>
      </c>
      <c r="AD66" s="27">
        <v>6.0606060606060606</v>
      </c>
      <c r="AE66" s="28">
        <v>0.47</v>
      </c>
      <c r="AF66" s="17">
        <v>57.588462880000002</v>
      </c>
      <c r="AG66" s="17">
        <v>57.77929417</v>
      </c>
    </row>
    <row r="67" spans="1:33">
      <c r="A67" s="25">
        <v>66</v>
      </c>
      <c r="B67" s="25">
        <v>127.497328</v>
      </c>
      <c r="C67" s="25">
        <v>37.207930228452803</v>
      </c>
      <c r="D67" s="26">
        <v>44849</v>
      </c>
      <c r="E67" s="10">
        <v>44828</v>
      </c>
      <c r="F67" s="11">
        <v>0.16497000000000001</v>
      </c>
      <c r="G67" s="11">
        <v>0.23200000000000001</v>
      </c>
      <c r="H67" s="11">
        <v>0.32440000000000002</v>
      </c>
      <c r="I67" s="11">
        <v>0.40720000000000001</v>
      </c>
      <c r="J67" s="11">
        <v>0.45140000000000002</v>
      </c>
      <c r="K67" s="11">
        <v>0.46499000000000001</v>
      </c>
      <c r="L67" s="11">
        <v>0.47658</v>
      </c>
      <c r="M67" s="11">
        <v>0.48799999999999999</v>
      </c>
      <c r="N67" s="11">
        <v>0.48193000000000003</v>
      </c>
      <c r="O67" s="11">
        <v>0.48186000000000001</v>
      </c>
      <c r="P67" s="11">
        <v>0.61777000000000004</v>
      </c>
      <c r="Q67" s="11">
        <v>0.42758000000000002</v>
      </c>
      <c r="R67" s="12">
        <f t="shared" ref="R67:R94" si="9">(M67-I67)/(M67+I67)</f>
        <v>9.025915996425378E-2</v>
      </c>
      <c r="S67" s="12">
        <f t="shared" si="3"/>
        <v>0.17477091296698519</v>
      </c>
      <c r="T67" s="13">
        <f t="shared" si="4"/>
        <v>0.76828325503309902</v>
      </c>
      <c r="U67" s="7">
        <f t="shared" si="5"/>
        <v>9.2186929536327095E-2</v>
      </c>
      <c r="V67" s="7">
        <f t="shared" si="6"/>
        <v>-5.8165485414598539E-3</v>
      </c>
      <c r="W67" s="14">
        <f t="shared" si="7"/>
        <v>1.7489719044821505E-2</v>
      </c>
      <c r="X67" s="14">
        <f t="shared" si="8"/>
        <v>0.23785878163313626</v>
      </c>
      <c r="Y67" s="7">
        <f t="shared" ref="Y67:Y130" si="10">(M67*(1-I67)*(M67-I67))^(1/3)</f>
        <v>0.28592126673598062</v>
      </c>
      <c r="Z67" s="7">
        <f t="shared" ref="Z67:Z130" si="11">(M67-P67)/(M67+P67)</f>
        <v>-0.11735713575155778</v>
      </c>
      <c r="AA67" s="7">
        <v>0.6</v>
      </c>
      <c r="AB67" s="27">
        <v>55.666666666666664</v>
      </c>
      <c r="AC67" s="27">
        <v>44.333333333333336</v>
      </c>
      <c r="AD67" s="27">
        <v>0</v>
      </c>
      <c r="AE67" s="28">
        <v>0.45</v>
      </c>
      <c r="AF67" s="17">
        <v>57.612772479999997</v>
      </c>
      <c r="AG67" s="17">
        <v>57.737345640000001</v>
      </c>
    </row>
    <row r="68" spans="1:33">
      <c r="A68" s="25">
        <v>67</v>
      </c>
      <c r="B68" s="25">
        <v>127.497890827623</v>
      </c>
      <c r="C68" s="25">
        <v>37.2077143146414</v>
      </c>
      <c r="D68" s="26">
        <v>44849</v>
      </c>
      <c r="E68" s="10">
        <v>44828</v>
      </c>
      <c r="F68" s="11">
        <v>0.17693999999999999</v>
      </c>
      <c r="G68" s="11">
        <v>0.221</v>
      </c>
      <c r="H68" s="11">
        <v>0.30659999999999998</v>
      </c>
      <c r="I68" s="11">
        <v>0.39479999999999998</v>
      </c>
      <c r="J68" s="11">
        <v>0.44131999999999999</v>
      </c>
      <c r="K68" s="11">
        <v>0.45321</v>
      </c>
      <c r="L68" s="11">
        <v>0.47266000000000002</v>
      </c>
      <c r="M68" s="11">
        <v>0.47110000000000002</v>
      </c>
      <c r="N68" s="11">
        <v>0.46435999999999999</v>
      </c>
      <c r="O68" s="11">
        <v>0.47963</v>
      </c>
      <c r="P68" s="11">
        <v>0.60824999999999996</v>
      </c>
      <c r="Q68" s="11">
        <v>0.41876999999999998</v>
      </c>
      <c r="R68" s="12">
        <f t="shared" si="9"/>
        <v>8.811641067097821E-2</v>
      </c>
      <c r="S68" s="12">
        <f t="shared" ref="S68:S94" si="12">((P68+I68)-(M68+G68))/((P68+I68)+(M68+G68))</f>
        <v>0.18343509423944782</v>
      </c>
      <c r="T68" s="13">
        <f t="shared" ref="T68:T94" si="13">SQRT(R68+0.5)</f>
        <v>0.76688748240597737</v>
      </c>
      <c r="U68" s="7">
        <f t="shared" ref="U68:U131" si="14">2.5*((M68 - I68) / (M68 + 6*I68 -7.5*G68 +1))</f>
        <v>8.7403775659824101E-2</v>
      </c>
      <c r="V68" s="7">
        <f t="shared" ref="V68:V131" si="15">(2*(P68-I68)/(P68+I68+1))-(Q68/2)</f>
        <v>3.7399843987918346E-3</v>
      </c>
      <c r="W68" s="14">
        <f t="shared" ref="W68:W131" si="16">(O68 - K68)*1.5 / (O68 + K68 + 0.5)</f>
        <v>2.7658356829792577E-2</v>
      </c>
      <c r="X68" s="14">
        <f t="shared" ref="X68:X131" si="17">(SQRT((I68*I68)+(H68*H68)+(M68*M68)))/3</f>
        <v>0.22896040657235428</v>
      </c>
      <c r="Y68" s="7">
        <f t="shared" si="10"/>
        <v>0.27915507040023968</v>
      </c>
      <c r="Z68" s="7">
        <f t="shared" si="11"/>
        <v>-0.12706721638022878</v>
      </c>
      <c r="AA68" s="7">
        <v>0.53333333333333333</v>
      </c>
      <c r="AB68" s="27">
        <v>58.582089552238806</v>
      </c>
      <c r="AC68" s="27">
        <v>36.940298507462686</v>
      </c>
      <c r="AD68" s="27">
        <v>4.477611940298508</v>
      </c>
      <c r="AE68" s="28">
        <v>0.37</v>
      </c>
      <c r="AF68" s="17">
        <v>57.619052459999999</v>
      </c>
      <c r="AG68" s="17">
        <v>57.745116029999998</v>
      </c>
    </row>
    <row r="69" spans="1:33">
      <c r="A69" s="25">
        <v>68</v>
      </c>
      <c r="B69" s="25">
        <v>127.496659543094</v>
      </c>
      <c r="C69" s="25">
        <v>37.210569771547199</v>
      </c>
      <c r="D69" s="26">
        <v>44849</v>
      </c>
      <c r="E69" s="10">
        <v>44828</v>
      </c>
      <c r="F69" s="11">
        <v>0.13836000000000001</v>
      </c>
      <c r="G69" s="11">
        <v>0.18440000000000001</v>
      </c>
      <c r="H69" s="11">
        <v>0.27560000000000001</v>
      </c>
      <c r="I69" s="11">
        <v>0.3624</v>
      </c>
      <c r="J69" s="11">
        <v>0.40611000000000003</v>
      </c>
      <c r="K69" s="11">
        <v>0.42077999999999999</v>
      </c>
      <c r="L69" s="11">
        <v>0.42736000000000002</v>
      </c>
      <c r="M69" s="11">
        <v>0.44840000000000002</v>
      </c>
      <c r="N69" s="11">
        <v>0.44761000000000001</v>
      </c>
      <c r="O69" s="11">
        <v>0.43418000000000001</v>
      </c>
      <c r="P69" s="11">
        <v>0.59057000000000004</v>
      </c>
      <c r="Q69" s="11">
        <v>0.41049999999999998</v>
      </c>
      <c r="R69" s="12">
        <f t="shared" si="9"/>
        <v>0.10606808090774547</v>
      </c>
      <c r="S69" s="12">
        <f t="shared" si="12"/>
        <v>0.20190191515793593</v>
      </c>
      <c r="T69" s="13">
        <f t="shared" si="13"/>
        <v>0.77850374495422014</v>
      </c>
      <c r="U69" s="7">
        <f t="shared" si="14"/>
        <v>9.5990713456558657E-2</v>
      </c>
      <c r="V69" s="7">
        <f t="shared" si="15"/>
        <v>2.8414623624530871E-2</v>
      </c>
      <c r="W69" s="14">
        <f t="shared" si="16"/>
        <v>1.4834386254944822E-2</v>
      </c>
      <c r="X69" s="14">
        <f t="shared" si="17"/>
        <v>0.21300800193628613</v>
      </c>
      <c r="Y69" s="7">
        <f t="shared" si="10"/>
        <v>0.29078418846576981</v>
      </c>
      <c r="Z69" s="7">
        <f t="shared" si="11"/>
        <v>-0.13683744477703882</v>
      </c>
      <c r="AA69" s="7">
        <v>0.5</v>
      </c>
      <c r="AB69" s="27">
        <v>77.519379844961236</v>
      </c>
      <c r="AC69" s="27">
        <v>17.829457364341085</v>
      </c>
      <c r="AD69" s="27">
        <v>4.6511627906976747</v>
      </c>
      <c r="AE69" s="28">
        <v>0.95</v>
      </c>
      <c r="AF69" s="17">
        <v>57.740484699999996</v>
      </c>
      <c r="AG69" s="17">
        <v>57.84278853</v>
      </c>
    </row>
    <row r="70" spans="1:33">
      <c r="A70" s="25">
        <v>69</v>
      </c>
      <c r="B70" s="25">
        <v>127.496583456906</v>
      </c>
      <c r="C70" s="25">
        <v>37.211029228452801</v>
      </c>
      <c r="D70" s="26">
        <v>44849</v>
      </c>
      <c r="E70" s="10">
        <v>44828</v>
      </c>
      <c r="F70" s="11">
        <v>0.13003000000000001</v>
      </c>
      <c r="G70" s="11">
        <v>0.20019999999999999</v>
      </c>
      <c r="H70" s="11">
        <v>0.28560000000000002</v>
      </c>
      <c r="I70" s="11">
        <v>0.37880000000000003</v>
      </c>
      <c r="J70" s="11">
        <v>0.42488999999999999</v>
      </c>
      <c r="K70" s="11">
        <v>0.43661</v>
      </c>
      <c r="L70" s="11">
        <v>0.44901000000000002</v>
      </c>
      <c r="M70" s="11">
        <v>0.4577</v>
      </c>
      <c r="N70" s="11">
        <v>0.44542999999999999</v>
      </c>
      <c r="O70" s="11">
        <v>0.4667</v>
      </c>
      <c r="P70" s="11">
        <v>0.58067000000000002</v>
      </c>
      <c r="Q70" s="11">
        <v>0.40776000000000001</v>
      </c>
      <c r="R70" s="12">
        <f t="shared" si="9"/>
        <v>9.4321578003586329E-2</v>
      </c>
      <c r="S70" s="12">
        <f t="shared" si="12"/>
        <v>0.18645702591243818</v>
      </c>
      <c r="T70" s="13">
        <f t="shared" si="13"/>
        <v>0.77092254993843989</v>
      </c>
      <c r="U70" s="7">
        <f t="shared" si="14"/>
        <v>8.8492597577388921E-2</v>
      </c>
      <c r="V70" s="7">
        <f t="shared" si="15"/>
        <v>2.1655123068992921E-3</v>
      </c>
      <c r="W70" s="14">
        <f t="shared" si="16"/>
        <v>3.2163242619235956E-2</v>
      </c>
      <c r="X70" s="14">
        <f t="shared" si="17"/>
        <v>0.21973369993901457</v>
      </c>
      <c r="Y70" s="7">
        <f t="shared" si="10"/>
        <v>0.28203074474916684</v>
      </c>
      <c r="Z70" s="7">
        <f t="shared" si="11"/>
        <v>-0.11842599458767109</v>
      </c>
      <c r="AA70" s="7">
        <v>0.4</v>
      </c>
      <c r="AB70" s="27">
        <v>70.676691729323309</v>
      </c>
      <c r="AC70" s="27">
        <v>29.323308270676691</v>
      </c>
      <c r="AD70" s="27">
        <v>0</v>
      </c>
      <c r="AE70" s="28">
        <v>0.85</v>
      </c>
      <c r="AF70" s="17">
        <v>57.722426139999996</v>
      </c>
      <c r="AG70" s="17">
        <v>57.985100979999999</v>
      </c>
    </row>
    <row r="71" spans="1:33">
      <c r="A71" s="25">
        <v>70</v>
      </c>
      <c r="B71" s="25">
        <v>127.500638086188</v>
      </c>
      <c r="C71" s="25">
        <v>37.208465857735803</v>
      </c>
      <c r="D71" s="26">
        <v>44849</v>
      </c>
      <c r="E71" s="10">
        <v>44828</v>
      </c>
      <c r="F71" s="11">
        <v>0.11567</v>
      </c>
      <c r="G71" s="11">
        <v>0.20580000000000001</v>
      </c>
      <c r="H71" s="11">
        <v>0.28760000000000002</v>
      </c>
      <c r="I71" s="11">
        <v>0.36720000000000003</v>
      </c>
      <c r="J71" s="11">
        <v>0.41467999999999999</v>
      </c>
      <c r="K71" s="11">
        <v>0.42814000000000002</v>
      </c>
      <c r="L71" s="11">
        <v>0.44592999999999999</v>
      </c>
      <c r="M71" s="11">
        <v>0.45729999999999998</v>
      </c>
      <c r="N71" s="11">
        <v>0.44713000000000003</v>
      </c>
      <c r="O71" s="11">
        <v>0.45639999999999997</v>
      </c>
      <c r="P71" s="11">
        <v>0.56835000000000002</v>
      </c>
      <c r="Q71" s="11">
        <v>0.38708999999999999</v>
      </c>
      <c r="R71" s="12">
        <f t="shared" si="9"/>
        <v>0.10927835051546386</v>
      </c>
      <c r="S71" s="12">
        <f t="shared" si="12"/>
        <v>0.17042504613267448</v>
      </c>
      <c r="T71" s="13">
        <f t="shared" si="13"/>
        <v>0.78056284213089711</v>
      </c>
      <c r="U71" s="7">
        <f t="shared" si="14"/>
        <v>0.10640056683986768</v>
      </c>
      <c r="V71" s="7">
        <f t="shared" si="15"/>
        <v>1.4302898530133556E-2</v>
      </c>
      <c r="W71" s="14">
        <f t="shared" si="16"/>
        <v>3.0616666907420466E-2</v>
      </c>
      <c r="X71" s="14">
        <f t="shared" si="17"/>
        <v>0.21773400949068311</v>
      </c>
      <c r="Y71" s="7">
        <f t="shared" si="10"/>
        <v>0.29652693888306147</v>
      </c>
      <c r="Z71" s="7">
        <f t="shared" si="11"/>
        <v>-0.10827280261297718</v>
      </c>
      <c r="AA71" s="7">
        <v>0.5</v>
      </c>
      <c r="AB71" s="27">
        <v>70.111731843575413</v>
      </c>
      <c r="AC71" s="27">
        <v>29.88826815642458</v>
      </c>
      <c r="AD71" s="27">
        <v>0</v>
      </c>
      <c r="AE71" s="28">
        <v>0.1</v>
      </c>
      <c r="AF71" s="17">
        <v>57.943368569999997</v>
      </c>
      <c r="AG71" s="17">
        <v>57.8744923</v>
      </c>
    </row>
    <row r="72" spans="1:33">
      <c r="A72" s="25">
        <v>71</v>
      </c>
      <c r="B72" s="25">
        <v>127.500362456906</v>
      </c>
      <c r="C72" s="25">
        <v>37.208286314641498</v>
      </c>
      <c r="D72" s="26">
        <v>44849</v>
      </c>
      <c r="E72" s="10">
        <v>44828</v>
      </c>
      <c r="F72" s="11">
        <v>0.1109</v>
      </c>
      <c r="G72" s="11">
        <v>0.11840000000000001</v>
      </c>
      <c r="H72" s="11">
        <v>0.1804</v>
      </c>
      <c r="I72" s="11">
        <v>0.2752</v>
      </c>
      <c r="J72" s="11">
        <v>0.31958999999999999</v>
      </c>
      <c r="K72" s="11">
        <v>0.33772999999999997</v>
      </c>
      <c r="L72" s="11">
        <v>0.35620000000000002</v>
      </c>
      <c r="M72" s="11">
        <v>0.36409999999999998</v>
      </c>
      <c r="N72" s="11">
        <v>0.35715000000000002</v>
      </c>
      <c r="O72" s="11">
        <v>0.36425000000000002</v>
      </c>
      <c r="P72" s="11">
        <v>0.47060999999999997</v>
      </c>
      <c r="Q72" s="11">
        <v>0.33389000000000002</v>
      </c>
      <c r="R72" s="12">
        <f t="shared" si="9"/>
        <v>0.13905834506491471</v>
      </c>
      <c r="S72" s="12">
        <f t="shared" si="12"/>
        <v>0.21436770847750158</v>
      </c>
      <c r="T72" s="13">
        <f t="shared" si="13"/>
        <v>0.79941124902325134</v>
      </c>
      <c r="U72" s="7">
        <f t="shared" si="14"/>
        <v>0.10447515630141492</v>
      </c>
      <c r="V72" s="7">
        <f t="shared" si="15"/>
        <v>5.6916703163574445E-2</v>
      </c>
      <c r="W72" s="14">
        <f t="shared" si="16"/>
        <v>3.3095392602206411E-2</v>
      </c>
      <c r="X72" s="14">
        <f t="shared" si="17"/>
        <v>0.16358756065178062</v>
      </c>
      <c r="Y72" s="7">
        <f t="shared" si="10"/>
        <v>0.28627288066934253</v>
      </c>
      <c r="Z72" s="7">
        <f t="shared" si="11"/>
        <v>-0.12760120281295301</v>
      </c>
      <c r="AA72" s="7">
        <v>0.56666666666666665</v>
      </c>
      <c r="AB72" s="27">
        <v>49.657534246575338</v>
      </c>
      <c r="AC72" s="27">
        <v>50.342465753424662</v>
      </c>
      <c r="AD72" s="27">
        <v>0</v>
      </c>
      <c r="AE72" s="28">
        <v>0.44</v>
      </c>
      <c r="AF72" s="17">
        <v>57.674660670000002</v>
      </c>
      <c r="AG72" s="17">
        <v>58.063427090000005</v>
      </c>
    </row>
    <row r="73" spans="1:33">
      <c r="A73" s="25">
        <v>72</v>
      </c>
      <c r="B73" s="25">
        <v>127.500027456906</v>
      </c>
      <c r="C73" s="25">
        <v>37.208115857735798</v>
      </c>
      <c r="D73" s="26">
        <v>44849</v>
      </c>
      <c r="E73" s="10">
        <v>44828</v>
      </c>
      <c r="F73" s="11">
        <v>0.10241</v>
      </c>
      <c r="G73" s="11">
        <v>0.12939999999999999</v>
      </c>
      <c r="H73" s="11">
        <v>0.19320000000000001</v>
      </c>
      <c r="I73" s="11">
        <v>0.28460000000000002</v>
      </c>
      <c r="J73" s="11">
        <v>0.33903</v>
      </c>
      <c r="K73" s="11">
        <v>0.35122999999999999</v>
      </c>
      <c r="L73" s="11">
        <v>0.36442000000000002</v>
      </c>
      <c r="M73" s="11">
        <v>0.37040000000000001</v>
      </c>
      <c r="N73" s="11">
        <v>0.38513999999999998</v>
      </c>
      <c r="O73" s="11">
        <v>0.38793</v>
      </c>
      <c r="P73" s="11">
        <v>0.47870000000000001</v>
      </c>
      <c r="Q73" s="11">
        <v>0.33273000000000003</v>
      </c>
      <c r="R73" s="12">
        <f t="shared" si="9"/>
        <v>0.13099236641221371</v>
      </c>
      <c r="S73" s="12">
        <f t="shared" si="12"/>
        <v>0.20861372812920595</v>
      </c>
      <c r="T73" s="13">
        <f t="shared" si="13"/>
        <v>0.7943502794184778</v>
      </c>
      <c r="U73" s="7">
        <f t="shared" si="14"/>
        <v>0.10177935943060495</v>
      </c>
      <c r="V73" s="7">
        <f t="shared" si="15"/>
        <v>5.3790390461067289E-2</v>
      </c>
      <c r="W73" s="14">
        <f t="shared" si="16"/>
        <v>4.4425255818457673E-2</v>
      </c>
      <c r="X73" s="14">
        <f t="shared" si="17"/>
        <v>0.16849647539999826</v>
      </c>
      <c r="Y73" s="7">
        <f t="shared" si="10"/>
        <v>0.28329292850299903</v>
      </c>
      <c r="Z73" s="7">
        <f t="shared" si="11"/>
        <v>-0.12754681427393713</v>
      </c>
      <c r="AA73" s="7">
        <v>0.6333333333333333</v>
      </c>
      <c r="AB73" s="27">
        <v>58.90804597701149</v>
      </c>
      <c r="AC73" s="27">
        <v>41.09195402298851</v>
      </c>
      <c r="AD73" s="27">
        <v>0</v>
      </c>
      <c r="AE73" s="28">
        <v>0.5</v>
      </c>
      <c r="AF73" s="17">
        <v>57.733770620000001</v>
      </c>
      <c r="AG73" s="17">
        <v>57.875403910000003</v>
      </c>
    </row>
    <row r="74" spans="1:33">
      <c r="A74" s="25">
        <v>73</v>
      </c>
      <c r="B74" s="25">
        <v>127.498623086188</v>
      </c>
      <c r="C74" s="25">
        <v>37.2093854870188</v>
      </c>
      <c r="D74" s="26">
        <v>44849</v>
      </c>
      <c r="E74" s="10">
        <v>44828</v>
      </c>
      <c r="F74" s="11">
        <v>0.11652999999999999</v>
      </c>
      <c r="G74" s="11">
        <v>0.182</v>
      </c>
      <c r="H74" s="11">
        <v>0.25979999999999998</v>
      </c>
      <c r="I74" s="11">
        <v>0.35039999999999999</v>
      </c>
      <c r="J74" s="11">
        <v>0.39721000000000001</v>
      </c>
      <c r="K74" s="11">
        <v>0.41483999999999999</v>
      </c>
      <c r="L74" s="11">
        <v>0.42798999999999998</v>
      </c>
      <c r="M74" s="11">
        <v>0.43919999999999998</v>
      </c>
      <c r="N74" s="11">
        <v>0.42792000000000002</v>
      </c>
      <c r="O74" s="11">
        <v>0.44588</v>
      </c>
      <c r="P74" s="11">
        <v>0.5212</v>
      </c>
      <c r="Q74" s="11">
        <v>0.36231000000000002</v>
      </c>
      <c r="R74" s="12">
        <f t="shared" si="9"/>
        <v>0.11246200607902734</v>
      </c>
      <c r="S74" s="12">
        <f t="shared" si="12"/>
        <v>0.16773847802786707</v>
      </c>
      <c r="T74" s="13">
        <f t="shared" si="13"/>
        <v>0.78259951832276731</v>
      </c>
      <c r="U74" s="7">
        <f t="shared" si="14"/>
        <v>0.10199393549572729</v>
      </c>
      <c r="V74" s="7">
        <f t="shared" si="15"/>
        <v>1.3626319726437186E-3</v>
      </c>
      <c r="W74" s="14">
        <f t="shared" si="16"/>
        <v>3.4217179140455072E-2</v>
      </c>
      <c r="X74" s="14">
        <f t="shared" si="17"/>
        <v>0.20633652124623988</v>
      </c>
      <c r="Y74" s="7">
        <f t="shared" si="10"/>
        <v>0.29370213564018655</v>
      </c>
      <c r="Z74" s="7">
        <f t="shared" si="11"/>
        <v>-8.5381091211995025E-2</v>
      </c>
      <c r="AA74" s="7">
        <v>0.53333333333333333</v>
      </c>
      <c r="AB74" s="27">
        <v>69.525959367945831</v>
      </c>
      <c r="AC74" s="27">
        <v>30.474040632054177</v>
      </c>
      <c r="AD74" s="27">
        <v>0</v>
      </c>
      <c r="AE74" s="28">
        <v>0.21</v>
      </c>
      <c r="AF74" s="17">
        <v>57.710271339999998</v>
      </c>
      <c r="AG74" s="17">
        <v>57.787180320000004</v>
      </c>
    </row>
    <row r="75" spans="1:33">
      <c r="A75" s="25">
        <v>74</v>
      </c>
      <c r="B75" s="25">
        <v>127.499403</v>
      </c>
      <c r="C75" s="25">
        <v>37.208725771547201</v>
      </c>
      <c r="D75" s="26">
        <v>44849</v>
      </c>
      <c r="E75" s="10">
        <v>44828</v>
      </c>
      <c r="F75" s="11">
        <v>0.1179</v>
      </c>
      <c r="G75" s="11">
        <v>0.14219999999999999</v>
      </c>
      <c r="H75" s="11">
        <v>0.21540000000000001</v>
      </c>
      <c r="I75" s="11">
        <v>0.30459999999999998</v>
      </c>
      <c r="J75" s="11">
        <v>0.35444999999999999</v>
      </c>
      <c r="K75" s="11">
        <v>0.37402999999999997</v>
      </c>
      <c r="L75" s="11">
        <v>0.38138</v>
      </c>
      <c r="M75" s="11">
        <v>0.39179999999999998</v>
      </c>
      <c r="N75" s="11">
        <v>0.39006000000000002</v>
      </c>
      <c r="O75" s="11">
        <v>0.40644999999999998</v>
      </c>
      <c r="P75" s="11">
        <v>0.49642999999999998</v>
      </c>
      <c r="Q75" s="11">
        <v>0.34815000000000002</v>
      </c>
      <c r="R75" s="12">
        <f t="shared" si="9"/>
        <v>0.12521539345203908</v>
      </c>
      <c r="S75" s="12">
        <f t="shared" si="12"/>
        <v>0.20001797712410949</v>
      </c>
      <c r="T75" s="13">
        <f t="shared" si="13"/>
        <v>0.79070563008748018</v>
      </c>
      <c r="U75" s="7">
        <f t="shared" si="14"/>
        <v>0.10125876724418227</v>
      </c>
      <c r="V75" s="7">
        <f t="shared" si="15"/>
        <v>3.8947548208525112E-2</v>
      </c>
      <c r="W75" s="14">
        <f t="shared" si="16"/>
        <v>3.7977945770336134E-2</v>
      </c>
      <c r="X75" s="14">
        <f t="shared" si="17"/>
        <v>0.18033473813377662</v>
      </c>
      <c r="Y75" s="7">
        <f t="shared" si="10"/>
        <v>0.28747838802734571</v>
      </c>
      <c r="Z75" s="7">
        <f t="shared" si="11"/>
        <v>-0.11779606633417021</v>
      </c>
      <c r="AA75" s="7">
        <v>0.66666666666666663</v>
      </c>
      <c r="AB75" s="27">
        <v>60.617760617760617</v>
      </c>
      <c r="AC75" s="27">
        <v>39.382239382239383</v>
      </c>
      <c r="AD75" s="27">
        <v>0</v>
      </c>
      <c r="AE75" s="28">
        <v>0.46</v>
      </c>
      <c r="AF75" s="17">
        <v>57.723019409999999</v>
      </c>
      <c r="AG75" s="17">
        <v>58.109253580000001</v>
      </c>
    </row>
    <row r="76" spans="1:33">
      <c r="A76" s="25">
        <v>75</v>
      </c>
      <c r="B76" s="25">
        <v>127.499209543094</v>
      </c>
      <c r="C76" s="25">
        <v>37.208416314641497</v>
      </c>
      <c r="D76" s="26">
        <v>44849</v>
      </c>
      <c r="E76" s="10">
        <v>44828</v>
      </c>
      <c r="F76" s="11">
        <v>0.12314</v>
      </c>
      <c r="G76" s="11">
        <v>0.21540000000000001</v>
      </c>
      <c r="H76" s="11">
        <v>0.2974</v>
      </c>
      <c r="I76" s="11">
        <v>0.39400000000000002</v>
      </c>
      <c r="J76" s="11">
        <v>0.44131999999999999</v>
      </c>
      <c r="K76" s="11">
        <v>0.45424999999999999</v>
      </c>
      <c r="L76" s="11">
        <v>0.46803</v>
      </c>
      <c r="M76" s="11">
        <v>0.47820000000000001</v>
      </c>
      <c r="N76" s="11">
        <v>0.47344999999999998</v>
      </c>
      <c r="O76" s="11">
        <v>0.46921000000000002</v>
      </c>
      <c r="P76" s="11">
        <v>0.58357999999999999</v>
      </c>
      <c r="Q76" s="11">
        <v>0.40215000000000001</v>
      </c>
      <c r="R76" s="12">
        <f t="shared" si="9"/>
        <v>9.653749140105479E-2</v>
      </c>
      <c r="S76" s="12">
        <f t="shared" si="12"/>
        <v>0.16992783542167808</v>
      </c>
      <c r="T76" s="13">
        <f t="shared" si="13"/>
        <v>0.77235839569532405</v>
      </c>
      <c r="U76" s="7">
        <f t="shared" si="14"/>
        <v>9.4534512956392855E-2</v>
      </c>
      <c r="V76" s="7">
        <f t="shared" si="15"/>
        <v>-9.3457147119206663E-3</v>
      </c>
      <c r="W76" s="14">
        <f t="shared" si="16"/>
        <v>1.5764405041237578E-2</v>
      </c>
      <c r="X76" s="14">
        <f t="shared" si="17"/>
        <v>0.22909435222681118</v>
      </c>
      <c r="Y76" s="7">
        <f t="shared" si="10"/>
        <v>0.2900445854556904</v>
      </c>
      <c r="Z76" s="7">
        <f t="shared" si="11"/>
        <v>-9.9248431878543555E-2</v>
      </c>
      <c r="AA76" s="7">
        <v>0.5</v>
      </c>
      <c r="AB76" s="27">
        <v>69.230769230769226</v>
      </c>
      <c r="AC76" s="27">
        <v>27.163461538461537</v>
      </c>
      <c r="AD76" s="27">
        <v>3.6057692307692304</v>
      </c>
      <c r="AE76" s="28">
        <v>0.15</v>
      </c>
      <c r="AF76" s="17">
        <v>57.697421980000001</v>
      </c>
      <c r="AG76" s="17">
        <v>57.849980119999998</v>
      </c>
    </row>
    <row r="77" spans="1:33">
      <c r="A77" s="25">
        <v>76</v>
      </c>
      <c r="B77" s="25">
        <v>127.49262299999999</v>
      </c>
      <c r="C77" s="25">
        <v>37.198357771547201</v>
      </c>
      <c r="D77" s="26">
        <v>44849</v>
      </c>
      <c r="E77" s="10">
        <v>44828</v>
      </c>
      <c r="F77" s="11">
        <v>9.4920000000000004E-2</v>
      </c>
      <c r="G77" s="11">
        <v>0.1056</v>
      </c>
      <c r="H77" s="11">
        <v>0.1628</v>
      </c>
      <c r="I77" s="11">
        <v>0.2326</v>
      </c>
      <c r="J77" s="11">
        <v>0.26051999999999997</v>
      </c>
      <c r="K77" s="11">
        <v>0.28625</v>
      </c>
      <c r="L77" s="11">
        <v>0.30037999999999998</v>
      </c>
      <c r="M77" s="11">
        <v>0.31230000000000002</v>
      </c>
      <c r="N77" s="11">
        <v>0.31158999999999998</v>
      </c>
      <c r="O77" s="11">
        <v>0.32973999999999998</v>
      </c>
      <c r="P77" s="11">
        <v>0.41691</v>
      </c>
      <c r="Q77" s="11">
        <v>0.30651</v>
      </c>
      <c r="R77" s="12">
        <f t="shared" si="9"/>
        <v>0.14626536979262253</v>
      </c>
      <c r="S77" s="12">
        <f t="shared" si="12"/>
        <v>0.21698316485699023</v>
      </c>
      <c r="T77" s="13">
        <f t="shared" si="13"/>
        <v>0.80390631904011212</v>
      </c>
      <c r="U77" s="7">
        <f t="shared" si="14"/>
        <v>0.10399812098752548</v>
      </c>
      <c r="V77" s="7">
        <f t="shared" si="15"/>
        <v>7.0217425144436824E-2</v>
      </c>
      <c r="W77" s="14">
        <f t="shared" si="16"/>
        <v>5.8454824864022044E-2</v>
      </c>
      <c r="X77" s="14">
        <f t="shared" si="17"/>
        <v>0.14068794862705508</v>
      </c>
      <c r="Y77" s="7">
        <f t="shared" si="10"/>
        <v>0.26731133005920915</v>
      </c>
      <c r="Z77" s="7">
        <f t="shared" si="11"/>
        <v>-0.14345661743530666</v>
      </c>
      <c r="AA77" s="7">
        <v>0.53333333333333333</v>
      </c>
      <c r="AB77" s="27">
        <v>63.669064748201428</v>
      </c>
      <c r="AC77" s="27">
        <v>31.294964028776977</v>
      </c>
      <c r="AD77" s="27">
        <v>5.0359712230215825</v>
      </c>
      <c r="AE77" s="28">
        <v>0.74</v>
      </c>
      <c r="AF77" s="17">
        <v>57.668901609999999</v>
      </c>
      <c r="AG77" s="17">
        <v>57.909943939999998</v>
      </c>
    </row>
    <row r="78" spans="1:33">
      <c r="A78" s="25">
        <v>77</v>
      </c>
      <c r="B78" s="25">
        <v>127.492392172377</v>
      </c>
      <c r="C78" s="25">
        <v>37.198814685358499</v>
      </c>
      <c r="D78" s="26">
        <v>44849</v>
      </c>
      <c r="E78" s="10">
        <v>44828</v>
      </c>
      <c r="F78" s="11">
        <v>0.10158</v>
      </c>
      <c r="G78" s="11">
        <v>0.13200000000000001</v>
      </c>
      <c r="H78" s="11">
        <v>0.19439999999999999</v>
      </c>
      <c r="I78" s="11">
        <v>0.27200000000000002</v>
      </c>
      <c r="J78" s="11">
        <v>0.31542999999999999</v>
      </c>
      <c r="K78" s="11">
        <v>0.34660999999999997</v>
      </c>
      <c r="L78" s="11">
        <v>0.36325000000000002</v>
      </c>
      <c r="M78" s="11">
        <v>0.37240000000000001</v>
      </c>
      <c r="N78" s="11">
        <v>0.37452000000000002</v>
      </c>
      <c r="O78" s="11">
        <v>0.38172</v>
      </c>
      <c r="P78" s="11">
        <v>0.49708999999999998</v>
      </c>
      <c r="Q78" s="11">
        <v>0.37068000000000001</v>
      </c>
      <c r="R78" s="12">
        <f t="shared" si="9"/>
        <v>0.15580384854127868</v>
      </c>
      <c r="S78" s="12">
        <f t="shared" si="12"/>
        <v>0.20784615505422116</v>
      </c>
      <c r="T78" s="13">
        <f t="shared" si="13"/>
        <v>0.80981716982370699</v>
      </c>
      <c r="U78" s="7">
        <f t="shared" si="14"/>
        <v>0.12460285941223191</v>
      </c>
      <c r="V78" s="7">
        <f t="shared" si="15"/>
        <v>6.912981216331554E-2</v>
      </c>
      <c r="W78" s="14">
        <f t="shared" si="16"/>
        <v>4.2875285957356776E-2</v>
      </c>
      <c r="X78" s="14">
        <f t="shared" si="17"/>
        <v>0.16681897041070867</v>
      </c>
      <c r="Y78" s="7">
        <f t="shared" si="10"/>
        <v>0.30080952795381621</v>
      </c>
      <c r="Z78" s="7">
        <f t="shared" si="11"/>
        <v>-0.14340590461074879</v>
      </c>
      <c r="AA78" s="7">
        <v>0.5</v>
      </c>
      <c r="AB78" s="27">
        <v>62.241887905604706</v>
      </c>
      <c r="AC78" s="27">
        <v>33.038348082595867</v>
      </c>
      <c r="AD78" s="27">
        <v>4.71976401179941</v>
      </c>
      <c r="AE78" s="28">
        <v>0.73</v>
      </c>
      <c r="AF78" s="17">
        <v>57.836956190000002</v>
      </c>
      <c r="AG78" s="17">
        <v>57.832818840000002</v>
      </c>
    </row>
    <row r="79" spans="1:33">
      <c r="A79" s="25">
        <v>78</v>
      </c>
      <c r="B79" s="25">
        <v>127.492980913811</v>
      </c>
      <c r="C79" s="25">
        <v>37.198761685358498</v>
      </c>
      <c r="D79" s="26">
        <v>44849</v>
      </c>
      <c r="E79" s="10">
        <v>44828</v>
      </c>
      <c r="F79" s="11">
        <v>0.10783</v>
      </c>
      <c r="G79" s="11">
        <v>0.1338</v>
      </c>
      <c r="H79" s="11">
        <v>0.2006</v>
      </c>
      <c r="I79" s="11">
        <v>0.28299999999999997</v>
      </c>
      <c r="J79" s="11">
        <v>0.32179999999999997</v>
      </c>
      <c r="K79" s="11">
        <v>0.34076000000000001</v>
      </c>
      <c r="L79" s="11">
        <v>0.36282999999999999</v>
      </c>
      <c r="M79" s="11">
        <v>0.36720000000000003</v>
      </c>
      <c r="N79" s="11">
        <v>0.36975000000000002</v>
      </c>
      <c r="O79" s="11">
        <v>0.37553999999999998</v>
      </c>
      <c r="P79" s="11">
        <v>0.49580000000000002</v>
      </c>
      <c r="Q79" s="11">
        <v>0.36870999999999998</v>
      </c>
      <c r="R79" s="12">
        <f t="shared" si="9"/>
        <v>0.12949861581051991</v>
      </c>
      <c r="S79" s="12">
        <f t="shared" si="12"/>
        <v>0.21706516643225501</v>
      </c>
      <c r="T79" s="13">
        <f t="shared" si="13"/>
        <v>0.79340948810215262</v>
      </c>
      <c r="U79" s="7">
        <f t="shared" si="14"/>
        <v>0.10210020856574678</v>
      </c>
      <c r="V79" s="7">
        <f t="shared" si="15"/>
        <v>5.4907424106139024E-2</v>
      </c>
      <c r="W79" s="14">
        <f t="shared" si="16"/>
        <v>4.2892378525034913E-2</v>
      </c>
      <c r="X79" s="14">
        <f t="shared" si="17"/>
        <v>0.16837959760282387</v>
      </c>
      <c r="Y79" s="7">
        <f t="shared" si="10"/>
        <v>0.28091696858258353</v>
      </c>
      <c r="Z79" s="7">
        <f t="shared" si="11"/>
        <v>-0.14901506373117032</v>
      </c>
      <c r="AA79" s="7">
        <v>0.66666666666666663</v>
      </c>
      <c r="AB79" s="27">
        <v>69.075144508670519</v>
      </c>
      <c r="AC79" s="27">
        <v>22.25433526011561</v>
      </c>
      <c r="AD79" s="27">
        <v>8.6705202312138745</v>
      </c>
      <c r="AE79" s="28">
        <v>0.04</v>
      </c>
      <c r="AF79" s="17">
        <v>57.682459999999999</v>
      </c>
      <c r="AG79" s="17">
        <v>57.864493670000002</v>
      </c>
    </row>
    <row r="80" spans="1:33">
      <c r="A80" s="25">
        <v>79</v>
      </c>
      <c r="B80" s="25">
        <v>127.493402284528</v>
      </c>
      <c r="C80" s="25">
        <v>37.198989943924502</v>
      </c>
      <c r="D80" s="26">
        <v>44849</v>
      </c>
      <c r="E80" s="10">
        <v>44828</v>
      </c>
      <c r="F80" s="11">
        <v>0.10322000000000001</v>
      </c>
      <c r="G80" s="11">
        <v>0.15640000000000001</v>
      </c>
      <c r="H80" s="11">
        <v>0.2336</v>
      </c>
      <c r="I80" s="11">
        <v>0.31559999999999999</v>
      </c>
      <c r="J80" s="11">
        <v>0.35405999999999999</v>
      </c>
      <c r="K80" s="11">
        <v>0.37197000000000002</v>
      </c>
      <c r="L80" s="11">
        <v>0.39261000000000001</v>
      </c>
      <c r="M80" s="11">
        <v>0.4</v>
      </c>
      <c r="N80" s="11">
        <v>0.39890999999999999</v>
      </c>
      <c r="O80" s="11">
        <v>0.40679999999999999</v>
      </c>
      <c r="P80" s="11">
        <v>0.52109000000000005</v>
      </c>
      <c r="Q80" s="11">
        <v>0.38352000000000003</v>
      </c>
      <c r="R80" s="12">
        <f t="shared" si="9"/>
        <v>0.11794298490776975</v>
      </c>
      <c r="S80" s="12">
        <f t="shared" si="12"/>
        <v>0.20120020960598387</v>
      </c>
      <c r="T80" s="13">
        <f t="shared" si="13"/>
        <v>0.78609349628893999</v>
      </c>
      <c r="U80" s="7">
        <f t="shared" si="14"/>
        <v>9.9500141469395495E-2</v>
      </c>
      <c r="V80" s="7">
        <f t="shared" si="15"/>
        <v>3.2001222634195275E-2</v>
      </c>
      <c r="W80" s="14">
        <f t="shared" si="16"/>
        <v>4.0855665991538712E-2</v>
      </c>
      <c r="X80" s="14">
        <f t="shared" si="17"/>
        <v>0.18683692235625046</v>
      </c>
      <c r="Y80" s="7">
        <f t="shared" si="10"/>
        <v>0.2848202169715997</v>
      </c>
      <c r="Z80" s="7">
        <f t="shared" si="11"/>
        <v>-0.1314638091825989</v>
      </c>
      <c r="AA80" s="7">
        <v>0.6</v>
      </c>
      <c r="AB80" s="27">
        <v>70.183486238532112</v>
      </c>
      <c r="AC80" s="27">
        <v>26.605504587155966</v>
      </c>
      <c r="AD80" s="27">
        <v>3.2110091743119273</v>
      </c>
      <c r="AE80" s="28">
        <v>0.32</v>
      </c>
      <c r="AF80" s="17">
        <v>57.924572040000001</v>
      </c>
      <c r="AG80" s="17">
        <v>57.965798140000004</v>
      </c>
    </row>
    <row r="81" spans="1:33">
      <c r="A81" s="25">
        <v>80</v>
      </c>
      <c r="B81" s="25">
        <v>127.493729827622</v>
      </c>
      <c r="C81" s="25">
        <v>37.199309771547199</v>
      </c>
      <c r="D81" s="26">
        <v>44849</v>
      </c>
      <c r="E81" s="10">
        <v>44828</v>
      </c>
      <c r="F81" s="11">
        <v>9.6119999999999997E-2</v>
      </c>
      <c r="G81" s="11">
        <v>0.1424</v>
      </c>
      <c r="H81" s="11">
        <v>0.20660000000000001</v>
      </c>
      <c r="I81" s="11">
        <v>0.2858</v>
      </c>
      <c r="J81" s="11">
        <v>0.32378000000000001</v>
      </c>
      <c r="K81" s="11">
        <v>0.35331000000000001</v>
      </c>
      <c r="L81" s="11">
        <v>0.37469000000000002</v>
      </c>
      <c r="M81" s="11">
        <v>0.37259999999999999</v>
      </c>
      <c r="N81" s="11">
        <v>0.37137999999999999</v>
      </c>
      <c r="O81" s="11">
        <v>0.37109999999999999</v>
      </c>
      <c r="P81" s="11">
        <v>0.49334</v>
      </c>
      <c r="Q81" s="11">
        <v>0.35543999999999998</v>
      </c>
      <c r="R81" s="12">
        <f t="shared" si="9"/>
        <v>0.13183475091130012</v>
      </c>
      <c r="S81" s="12">
        <f t="shared" si="12"/>
        <v>0.20410465637411712</v>
      </c>
      <c r="T81" s="13">
        <f t="shared" si="13"/>
        <v>0.79488033747935927</v>
      </c>
      <c r="U81" s="7">
        <f t="shared" si="14"/>
        <v>0.10745766069129445</v>
      </c>
      <c r="V81" s="7">
        <f t="shared" si="15"/>
        <v>5.5583731016108917E-2</v>
      </c>
      <c r="W81" s="14">
        <f t="shared" si="16"/>
        <v>2.1794170253428148E-2</v>
      </c>
      <c r="X81" s="14">
        <f t="shared" si="17"/>
        <v>0.17100875871006008</v>
      </c>
      <c r="Y81" s="7">
        <f t="shared" si="10"/>
        <v>0.28479179563591478</v>
      </c>
      <c r="Z81" s="7">
        <f t="shared" si="11"/>
        <v>-0.1394322932304779</v>
      </c>
      <c r="AA81" s="7">
        <v>0.4</v>
      </c>
      <c r="AB81" s="27">
        <v>59.121621621621621</v>
      </c>
      <c r="AC81" s="27">
        <v>40.878378378378379</v>
      </c>
      <c r="AD81" s="27">
        <v>0</v>
      </c>
      <c r="AE81" s="28">
        <v>0.62</v>
      </c>
      <c r="AF81" s="17">
        <v>57.683400550000002</v>
      </c>
      <c r="AG81" s="17">
        <v>58.159016049999998</v>
      </c>
    </row>
    <row r="82" spans="1:33">
      <c r="A82" s="25">
        <v>81</v>
      </c>
      <c r="B82" s="25">
        <v>127.494528456906</v>
      </c>
      <c r="C82" s="25">
        <v>37.1992247715472</v>
      </c>
      <c r="D82" s="26">
        <v>44849</v>
      </c>
      <c r="E82" s="10">
        <v>44828</v>
      </c>
      <c r="F82" s="11">
        <v>0.10498</v>
      </c>
      <c r="G82" s="11">
        <v>0.1656</v>
      </c>
      <c r="H82" s="11">
        <v>0.2392</v>
      </c>
      <c r="I82" s="11">
        <v>0.31640000000000001</v>
      </c>
      <c r="J82" s="11">
        <v>0.33779999999999999</v>
      </c>
      <c r="K82" s="11">
        <v>0.38689000000000001</v>
      </c>
      <c r="L82" s="11">
        <v>0.39318999999999998</v>
      </c>
      <c r="M82" s="11">
        <v>0.41510000000000002</v>
      </c>
      <c r="N82" s="11">
        <v>0.41060999999999998</v>
      </c>
      <c r="O82" s="11">
        <v>0.42175000000000001</v>
      </c>
      <c r="P82" s="11">
        <v>0.49884000000000001</v>
      </c>
      <c r="Q82" s="11">
        <v>0.38639000000000001</v>
      </c>
      <c r="R82" s="12">
        <f t="shared" si="9"/>
        <v>0.13492822966507179</v>
      </c>
      <c r="S82" s="12">
        <f t="shared" si="12"/>
        <v>0.16801581729873774</v>
      </c>
      <c r="T82" s="13">
        <f t="shared" si="13"/>
        <v>0.79682383853965599</v>
      </c>
      <c r="U82" s="7">
        <f t="shared" si="14"/>
        <v>0.11911658218682114</v>
      </c>
      <c r="V82" s="7">
        <f t="shared" si="15"/>
        <v>7.8142329388951326E-3</v>
      </c>
      <c r="W82" s="14">
        <f t="shared" si="16"/>
        <v>3.9957513143416064E-2</v>
      </c>
      <c r="X82" s="14">
        <f t="shared" si="17"/>
        <v>0.191379091508625</v>
      </c>
      <c r="Y82" s="7">
        <f t="shared" si="10"/>
        <v>0.30368544669897157</v>
      </c>
      <c r="Z82" s="7">
        <f t="shared" si="11"/>
        <v>-9.1625270805523323E-2</v>
      </c>
      <c r="AA82" s="7">
        <v>0.36666666666666664</v>
      </c>
      <c r="AB82" s="27">
        <v>80.882352941176478</v>
      </c>
      <c r="AC82" s="27">
        <v>12.867647058823529</v>
      </c>
      <c r="AD82" s="27">
        <v>6.25</v>
      </c>
      <c r="AE82" s="28">
        <v>0.38</v>
      </c>
      <c r="AF82" s="17">
        <v>57.693413790000001</v>
      </c>
      <c r="AG82" s="17">
        <v>57.785328300000003</v>
      </c>
    </row>
    <row r="83" spans="1:33">
      <c r="A83" s="25">
        <v>82</v>
      </c>
      <c r="B83" s="25">
        <v>127.49520545690601</v>
      </c>
      <c r="C83" s="25">
        <v>37.198810114226397</v>
      </c>
      <c r="D83" s="26">
        <v>44849</v>
      </c>
      <c r="E83" s="10">
        <v>44828</v>
      </c>
      <c r="F83" s="11">
        <v>0.12281</v>
      </c>
      <c r="G83" s="11">
        <v>0.16200000000000001</v>
      </c>
      <c r="H83" s="11">
        <v>0.2316</v>
      </c>
      <c r="I83" s="11">
        <v>0.30659999999999998</v>
      </c>
      <c r="J83" s="11">
        <v>0.34451999999999999</v>
      </c>
      <c r="K83" s="11">
        <v>0.36697999999999997</v>
      </c>
      <c r="L83" s="11">
        <v>0.38377</v>
      </c>
      <c r="M83" s="11">
        <v>0.3947</v>
      </c>
      <c r="N83" s="11">
        <v>0.39296999999999999</v>
      </c>
      <c r="O83" s="11">
        <v>0.40521000000000001</v>
      </c>
      <c r="P83" s="11">
        <v>0.53612000000000004</v>
      </c>
      <c r="Q83" s="11">
        <v>0.40831000000000001</v>
      </c>
      <c r="R83" s="12">
        <f t="shared" si="9"/>
        <v>0.12562384143733069</v>
      </c>
      <c r="S83" s="12">
        <f t="shared" si="12"/>
        <v>0.20438467365051238</v>
      </c>
      <c r="T83" s="13">
        <f t="shared" si="13"/>
        <v>0.79096386860420542</v>
      </c>
      <c r="U83" s="7">
        <f t="shared" si="14"/>
        <v>0.10907245084930427</v>
      </c>
      <c r="V83" s="7">
        <f t="shared" si="15"/>
        <v>4.49550112876618E-2</v>
      </c>
      <c r="W83" s="14">
        <f t="shared" si="16"/>
        <v>4.5075814147257927E-2</v>
      </c>
      <c r="X83" s="14">
        <f t="shared" si="17"/>
        <v>0.18361499878217405</v>
      </c>
      <c r="Y83" s="7">
        <f t="shared" si="10"/>
        <v>0.28889650687779944</v>
      </c>
      <c r="Z83" s="7">
        <f t="shared" si="11"/>
        <v>-0.15193055585397827</v>
      </c>
      <c r="AA83" s="7">
        <v>0.53333333333333333</v>
      </c>
      <c r="AB83" s="27">
        <v>64.356435643564353</v>
      </c>
      <c r="AC83" s="27">
        <v>31.188118811881189</v>
      </c>
      <c r="AD83" s="27">
        <v>4.455445544554455</v>
      </c>
      <c r="AE83" s="28">
        <v>0.57999999999999996</v>
      </c>
      <c r="AF83" s="17">
        <v>57.742756489999998</v>
      </c>
      <c r="AG83" s="17">
        <v>57.869543700000001</v>
      </c>
    </row>
    <row r="84" spans="1:33">
      <c r="A84" s="25">
        <v>83</v>
      </c>
      <c r="B84" s="25">
        <v>127.495801543094</v>
      </c>
      <c r="C84" s="25">
        <v>37.198081885773597</v>
      </c>
      <c r="D84" s="26">
        <v>44849</v>
      </c>
      <c r="E84" s="10">
        <v>44828</v>
      </c>
      <c r="F84" s="11">
        <v>0.13589000000000001</v>
      </c>
      <c r="G84" s="11">
        <v>0.17960000000000001</v>
      </c>
      <c r="H84" s="11">
        <v>0.25659999999999999</v>
      </c>
      <c r="I84" s="11">
        <v>0.33800000000000002</v>
      </c>
      <c r="J84" s="11">
        <v>0.37946000000000002</v>
      </c>
      <c r="K84" s="11">
        <v>0.39867000000000002</v>
      </c>
      <c r="L84" s="11">
        <v>0.40915000000000001</v>
      </c>
      <c r="M84" s="11">
        <v>0.4284</v>
      </c>
      <c r="N84" s="11">
        <v>0.41821000000000003</v>
      </c>
      <c r="O84" s="11">
        <v>0.42505999999999999</v>
      </c>
      <c r="P84" s="11">
        <v>0.56640000000000001</v>
      </c>
      <c r="Q84" s="11">
        <v>0.41154000000000002</v>
      </c>
      <c r="R84" s="12">
        <f t="shared" si="9"/>
        <v>0.11795407098121083</v>
      </c>
      <c r="S84" s="12">
        <f t="shared" si="12"/>
        <v>0.19597989949748751</v>
      </c>
      <c r="T84" s="13">
        <f t="shared" si="13"/>
        <v>0.78610054762810766</v>
      </c>
      <c r="U84" s="7">
        <f t="shared" si="14"/>
        <v>0.10713947093960366</v>
      </c>
      <c r="V84" s="7">
        <f t="shared" si="15"/>
        <v>3.409557445914721E-2</v>
      </c>
      <c r="W84" s="14">
        <f t="shared" si="16"/>
        <v>2.9904134528944689E-2</v>
      </c>
      <c r="X84" s="14">
        <f t="shared" si="17"/>
        <v>0.20100141514150813</v>
      </c>
      <c r="Y84" s="7">
        <f t="shared" si="10"/>
        <v>0.29486640439373268</v>
      </c>
      <c r="Z84" s="7">
        <f t="shared" si="11"/>
        <v>-0.13872135102533173</v>
      </c>
      <c r="AA84" s="7">
        <v>0.53333333333333333</v>
      </c>
      <c r="AB84" s="27">
        <v>74.203821656050948</v>
      </c>
      <c r="AC84" s="27">
        <v>25.796178343949045</v>
      </c>
      <c r="AD84" s="27">
        <v>0</v>
      </c>
      <c r="AE84" s="28">
        <v>0.23</v>
      </c>
      <c r="AF84" s="17">
        <v>57.59449687</v>
      </c>
      <c r="AG84" s="17">
        <v>57.758703500000003</v>
      </c>
    </row>
    <row r="85" spans="1:33">
      <c r="A85" s="25">
        <v>84</v>
      </c>
      <c r="B85" s="25">
        <v>127.495504771547</v>
      </c>
      <c r="C85" s="25">
        <v>37.197545428867897</v>
      </c>
      <c r="D85" s="26">
        <v>44849</v>
      </c>
      <c r="E85" s="10">
        <v>44828</v>
      </c>
      <c r="F85" s="11">
        <v>0.12321</v>
      </c>
      <c r="G85" s="11">
        <v>0.1666</v>
      </c>
      <c r="H85" s="11">
        <v>0.24440000000000001</v>
      </c>
      <c r="I85" s="11">
        <v>0.33360000000000001</v>
      </c>
      <c r="J85" s="11">
        <v>0.37341999999999997</v>
      </c>
      <c r="K85" s="11">
        <v>0.40034999999999998</v>
      </c>
      <c r="L85" s="11">
        <v>0.41314000000000001</v>
      </c>
      <c r="M85" s="11">
        <v>0.41849999999999998</v>
      </c>
      <c r="N85" s="11">
        <v>0.41902</v>
      </c>
      <c r="O85" s="11">
        <v>0.42358000000000001</v>
      </c>
      <c r="P85" s="11">
        <v>0.55340999999999996</v>
      </c>
      <c r="Q85" s="11">
        <v>0.39262000000000002</v>
      </c>
      <c r="R85" s="12">
        <f t="shared" si="9"/>
        <v>0.11288392500997205</v>
      </c>
      <c r="S85" s="12">
        <f t="shared" si="12"/>
        <v>0.20508657641073022</v>
      </c>
      <c r="T85" s="13">
        <f t="shared" si="13"/>
        <v>0.78286903439207001</v>
      </c>
      <c r="U85" s="7">
        <f t="shared" si="14"/>
        <v>9.7784022850824645E-2</v>
      </c>
      <c r="V85" s="7">
        <f t="shared" si="15"/>
        <v>3.6661738358567175E-2</v>
      </c>
      <c r="W85" s="14">
        <f t="shared" si="16"/>
        <v>2.631936733815235E-2</v>
      </c>
      <c r="X85" s="14">
        <f t="shared" si="17"/>
        <v>0.19611860640382336</v>
      </c>
      <c r="Y85" s="7">
        <f t="shared" si="10"/>
        <v>0.28715257404026973</v>
      </c>
      <c r="Z85" s="7">
        <f t="shared" si="11"/>
        <v>-0.13880914899527733</v>
      </c>
      <c r="AA85" s="7">
        <v>0.56666666666666665</v>
      </c>
      <c r="AB85" s="27">
        <v>79.264214046822744</v>
      </c>
      <c r="AC85" s="27">
        <v>20.735785953177256</v>
      </c>
      <c r="AD85" s="27">
        <v>0</v>
      </c>
      <c r="AE85" s="28">
        <v>0.18</v>
      </c>
      <c r="AF85" s="17">
        <v>57.745230859999999</v>
      </c>
      <c r="AG85" s="17">
        <v>58.097807950000004</v>
      </c>
    </row>
    <row r="86" spans="1:33">
      <c r="A86" s="25">
        <v>85</v>
      </c>
      <c r="B86" s="25">
        <v>127.494616629283</v>
      </c>
      <c r="C86" s="25">
        <v>37.1973231142264</v>
      </c>
      <c r="D86" s="26">
        <v>44849</v>
      </c>
      <c r="E86" s="10">
        <v>44828</v>
      </c>
      <c r="F86" s="11">
        <v>0.12302</v>
      </c>
      <c r="G86" s="11">
        <v>0.159</v>
      </c>
      <c r="H86" s="11">
        <v>0.2258</v>
      </c>
      <c r="I86" s="11">
        <v>0.29859999999999998</v>
      </c>
      <c r="J86" s="11">
        <v>0.34403</v>
      </c>
      <c r="K86" s="11">
        <v>0.35866999999999999</v>
      </c>
      <c r="L86" s="11">
        <v>0.37454999999999999</v>
      </c>
      <c r="M86" s="11">
        <v>0.39079999999999998</v>
      </c>
      <c r="N86" s="11">
        <v>0.39917000000000002</v>
      </c>
      <c r="O86" s="11">
        <v>0.40551999999999999</v>
      </c>
      <c r="P86" s="11">
        <v>0.51717999999999997</v>
      </c>
      <c r="Q86" s="11">
        <v>0.41155999999999998</v>
      </c>
      <c r="R86" s="12">
        <f t="shared" si="9"/>
        <v>0.13373948360893531</v>
      </c>
      <c r="S86" s="12">
        <f t="shared" si="12"/>
        <v>0.19477438158145255</v>
      </c>
      <c r="T86" s="13">
        <f t="shared" si="13"/>
        <v>0.79607756130224849</v>
      </c>
      <c r="U86" s="7">
        <f t="shared" si="14"/>
        <v>0.11583496658123525</v>
      </c>
      <c r="V86" s="7">
        <f t="shared" si="15"/>
        <v>3.4976038727158598E-2</v>
      </c>
      <c r="W86" s="14">
        <f t="shared" si="16"/>
        <v>5.5588954192012284E-2</v>
      </c>
      <c r="X86" s="14">
        <f t="shared" si="17"/>
        <v>0.18039223930091894</v>
      </c>
      <c r="Y86" s="7">
        <f t="shared" si="10"/>
        <v>0.2934610131332015</v>
      </c>
      <c r="Z86" s="7">
        <f t="shared" si="11"/>
        <v>-0.13918808784334455</v>
      </c>
      <c r="AA86" s="7">
        <v>0.6</v>
      </c>
      <c r="AB86" s="27">
        <v>85.211267605633793</v>
      </c>
      <c r="AC86" s="27">
        <v>11.267605633802818</v>
      </c>
      <c r="AD86" s="27">
        <v>3.5211267605633805</v>
      </c>
      <c r="AE86" s="28">
        <v>0.68</v>
      </c>
      <c r="AF86" s="17">
        <v>57.773085610000003</v>
      </c>
      <c r="AG86" s="17">
        <v>58.078649670000004</v>
      </c>
    </row>
    <row r="87" spans="1:33">
      <c r="A87" s="25">
        <v>86</v>
      </c>
      <c r="B87" s="25">
        <v>127.494184685359</v>
      </c>
      <c r="C87" s="25">
        <v>37.197656342679302</v>
      </c>
      <c r="D87" s="26">
        <v>44849</v>
      </c>
      <c r="E87" s="10">
        <v>44828</v>
      </c>
      <c r="F87" s="11">
        <v>0.10742</v>
      </c>
      <c r="G87" s="11">
        <v>0.1658</v>
      </c>
      <c r="H87" s="11">
        <v>0.23200000000000001</v>
      </c>
      <c r="I87" s="11">
        <v>0.3054</v>
      </c>
      <c r="J87" s="11">
        <v>0.34848000000000001</v>
      </c>
      <c r="K87" s="11">
        <v>0.36575999999999997</v>
      </c>
      <c r="L87" s="11">
        <v>0.37430999999999998</v>
      </c>
      <c r="M87" s="11">
        <v>0.39389999999999997</v>
      </c>
      <c r="N87" s="11">
        <v>0.39637</v>
      </c>
      <c r="O87" s="11">
        <v>0.40564</v>
      </c>
      <c r="P87" s="11">
        <v>0.52468000000000004</v>
      </c>
      <c r="Q87" s="11">
        <v>0.36765999999999999</v>
      </c>
      <c r="R87" s="12">
        <f t="shared" si="9"/>
        <v>0.12655512655512649</v>
      </c>
      <c r="S87" s="12">
        <f t="shared" si="12"/>
        <v>0.19454877750435326</v>
      </c>
      <c r="T87" s="13">
        <f t="shared" si="13"/>
        <v>0.79155235237798793</v>
      </c>
      <c r="U87" s="7">
        <f t="shared" si="14"/>
        <v>0.11158462779907197</v>
      </c>
      <c r="V87" s="7">
        <f t="shared" si="15"/>
        <v>5.5809797167336972E-2</v>
      </c>
      <c r="W87" s="14">
        <f t="shared" si="16"/>
        <v>4.7050495516753221E-2</v>
      </c>
      <c r="X87" s="14">
        <f t="shared" si="17"/>
        <v>0.18325767226625042</v>
      </c>
      <c r="Y87" s="7">
        <f t="shared" si="10"/>
        <v>0.28930415884800664</v>
      </c>
      <c r="Z87" s="7">
        <f t="shared" si="11"/>
        <v>-0.14237192187942266</v>
      </c>
      <c r="AA87" s="7">
        <v>0.53333333333333333</v>
      </c>
      <c r="AB87" s="27">
        <v>70.754716981132077</v>
      </c>
      <c r="AC87" s="27">
        <v>24.056603773584907</v>
      </c>
      <c r="AD87" s="27">
        <v>5.1886792452830202</v>
      </c>
      <c r="AE87" s="28">
        <v>0.21</v>
      </c>
      <c r="AF87" s="17">
        <v>57.716015929999998</v>
      </c>
      <c r="AG87" s="17">
        <v>57.946307050000001</v>
      </c>
    </row>
    <row r="88" spans="1:33">
      <c r="A88" s="25">
        <v>87</v>
      </c>
      <c r="B88" s="25">
        <v>127.49345099999999</v>
      </c>
      <c r="C88" s="25">
        <v>37.1975201142264</v>
      </c>
      <c r="D88" s="26">
        <v>44849</v>
      </c>
      <c r="E88" s="10">
        <v>44828</v>
      </c>
      <c r="F88" s="11">
        <v>7.6079999999999995E-2</v>
      </c>
      <c r="G88" s="11">
        <v>0.12920000000000001</v>
      </c>
      <c r="H88" s="11">
        <v>0.18659999999999999</v>
      </c>
      <c r="I88" s="11">
        <v>0.24940000000000001</v>
      </c>
      <c r="J88" s="11">
        <v>0.28455999999999998</v>
      </c>
      <c r="K88" s="11">
        <v>0.31824999999999998</v>
      </c>
      <c r="L88" s="11">
        <v>0.33793000000000001</v>
      </c>
      <c r="M88" s="11">
        <v>0.34949999999999998</v>
      </c>
      <c r="N88" s="11">
        <v>0.35189999999999999</v>
      </c>
      <c r="O88" s="11">
        <v>0.36</v>
      </c>
      <c r="P88" s="11">
        <v>0.44312000000000001</v>
      </c>
      <c r="Q88" s="11">
        <v>0.33801999999999999</v>
      </c>
      <c r="R88" s="12">
        <f t="shared" si="9"/>
        <v>0.16713975621973612</v>
      </c>
      <c r="S88" s="12">
        <f t="shared" si="12"/>
        <v>0.18256177319376379</v>
      </c>
      <c r="T88" s="13">
        <f t="shared" si="13"/>
        <v>0.81678623655136118</v>
      </c>
      <c r="U88" s="7">
        <f t="shared" si="14"/>
        <v>0.13333155735521335</v>
      </c>
      <c r="V88" s="7">
        <f t="shared" si="15"/>
        <v>5.9903099992909992E-2</v>
      </c>
      <c r="W88" s="14">
        <f t="shared" si="16"/>
        <v>5.3150859325270541E-2</v>
      </c>
      <c r="X88" s="14">
        <f t="shared" si="17"/>
        <v>0.15605204616124427</v>
      </c>
      <c r="Y88" s="7">
        <f t="shared" si="10"/>
        <v>0.29723271323369171</v>
      </c>
      <c r="Z88" s="7">
        <f t="shared" si="11"/>
        <v>-0.11811460725189882</v>
      </c>
      <c r="AA88" s="7">
        <v>0.56666666666666665</v>
      </c>
      <c r="AB88" s="27">
        <v>70.445344129554655</v>
      </c>
      <c r="AC88" s="27">
        <v>23.076923076923073</v>
      </c>
      <c r="AD88" s="27">
        <v>6.4777327935222671</v>
      </c>
      <c r="AE88" s="28">
        <v>0.87</v>
      </c>
      <c r="AF88" s="17">
        <v>57.636778210000003</v>
      </c>
      <c r="AG88" s="17">
        <v>57.768109000000003</v>
      </c>
    </row>
    <row r="89" spans="1:33">
      <c r="A89" s="25">
        <v>88</v>
      </c>
      <c r="B89" s="25">
        <v>127.369273708267</v>
      </c>
      <c r="C89" s="25">
        <v>37.223550583465403</v>
      </c>
      <c r="D89" s="26">
        <v>44850</v>
      </c>
      <c r="E89" s="10">
        <v>44828</v>
      </c>
      <c r="F89" s="11">
        <v>5.7680000000000002E-2</v>
      </c>
      <c r="G89" s="11">
        <v>8.5199999999999998E-2</v>
      </c>
      <c r="H89" s="11">
        <v>0.13100000000000001</v>
      </c>
      <c r="I89" s="11">
        <v>0.18559999999999999</v>
      </c>
      <c r="J89" s="11">
        <v>0.21754999999999999</v>
      </c>
      <c r="K89" s="11">
        <v>0.22964999999999999</v>
      </c>
      <c r="L89" s="11">
        <v>0.24443999999999999</v>
      </c>
      <c r="M89" s="11">
        <v>0.25369999999999998</v>
      </c>
      <c r="N89" s="11">
        <v>0.25944</v>
      </c>
      <c r="O89" s="11">
        <v>0.26885999999999999</v>
      </c>
      <c r="P89" s="11">
        <v>0.34838999999999998</v>
      </c>
      <c r="Q89" s="11">
        <v>0.28713</v>
      </c>
      <c r="R89" s="12">
        <f t="shared" si="9"/>
        <v>0.15501934896426131</v>
      </c>
      <c r="S89" s="12">
        <f t="shared" si="12"/>
        <v>0.22349895175795345</v>
      </c>
      <c r="T89" s="13">
        <f t="shared" si="13"/>
        <v>0.80933265655369502</v>
      </c>
      <c r="U89" s="7">
        <f t="shared" si="14"/>
        <v>9.850720361048429E-2</v>
      </c>
      <c r="V89" s="7">
        <f t="shared" si="15"/>
        <v>6.867888685715029E-2</v>
      </c>
      <c r="W89" s="14">
        <f t="shared" si="16"/>
        <v>5.8902765120028837E-2</v>
      </c>
      <c r="X89" s="14">
        <f t="shared" si="17"/>
        <v>0.11351556427791448</v>
      </c>
      <c r="Y89" s="7">
        <f t="shared" si="10"/>
        <v>0.24141733310738106</v>
      </c>
      <c r="Z89" s="7">
        <f t="shared" si="11"/>
        <v>-0.15726884685013867</v>
      </c>
      <c r="AA89" s="7">
        <v>0.7</v>
      </c>
      <c r="AB89" s="27">
        <v>93.1899641577061</v>
      </c>
      <c r="AC89" s="27">
        <v>0</v>
      </c>
      <c r="AD89" s="27">
        <v>6.8100358422939076</v>
      </c>
      <c r="AE89" s="28">
        <v>2.61</v>
      </c>
      <c r="AF89" s="17">
        <v>57.680073290000003</v>
      </c>
      <c r="AG89" s="17">
        <v>57.833282859999997</v>
      </c>
    </row>
    <row r="90" spans="1:33">
      <c r="A90" s="25">
        <v>89</v>
      </c>
      <c r="B90" s="25">
        <v>127.369189708267</v>
      </c>
      <c r="C90" s="25">
        <v>37.224005291732702</v>
      </c>
      <c r="D90" s="26">
        <v>44850</v>
      </c>
      <c r="E90" s="10">
        <v>44828</v>
      </c>
      <c r="F90" s="11">
        <v>6.7409999999999998E-2</v>
      </c>
      <c r="G90" s="11">
        <v>7.8700000000000006E-2</v>
      </c>
      <c r="H90" s="11">
        <v>0.1206</v>
      </c>
      <c r="I90" s="11">
        <v>0.17399999999999999</v>
      </c>
      <c r="J90" s="11">
        <v>0.19941</v>
      </c>
      <c r="K90" s="11">
        <v>0.22040000000000001</v>
      </c>
      <c r="L90" s="11">
        <v>0.23558000000000001</v>
      </c>
      <c r="M90" s="11">
        <v>0.25090000000000001</v>
      </c>
      <c r="N90" s="11">
        <v>0.26590999999999998</v>
      </c>
      <c r="O90" s="11">
        <v>0.26212999999999997</v>
      </c>
      <c r="P90" s="11">
        <v>0.32718000000000003</v>
      </c>
      <c r="Q90" s="11">
        <v>0.27133000000000002</v>
      </c>
      <c r="R90" s="12">
        <f t="shared" si="9"/>
        <v>0.18098376088491416</v>
      </c>
      <c r="S90" s="12">
        <f t="shared" si="12"/>
        <v>0.20652880425624107</v>
      </c>
      <c r="T90" s="13">
        <f t="shared" si="13"/>
        <v>0.82521740219466666</v>
      </c>
      <c r="U90" s="7">
        <f t="shared" si="14"/>
        <v>0.11277974950869683</v>
      </c>
      <c r="V90" s="7">
        <f t="shared" si="15"/>
        <v>6.8414457493438552E-2</v>
      </c>
      <c r="W90" s="14">
        <f t="shared" si="16"/>
        <v>6.3707978382339409E-2</v>
      </c>
      <c r="X90" s="14">
        <f t="shared" si="17"/>
        <v>0.10942839871095822</v>
      </c>
      <c r="Y90" s="7">
        <f t="shared" si="10"/>
        <v>0.25165313756976915</v>
      </c>
      <c r="Z90" s="7">
        <f t="shared" si="11"/>
        <v>-0.13195405480210354</v>
      </c>
      <c r="AA90" s="7">
        <v>0.6</v>
      </c>
      <c r="AB90" s="27">
        <v>100</v>
      </c>
      <c r="AC90" s="27">
        <v>0</v>
      </c>
      <c r="AD90" s="27">
        <v>0</v>
      </c>
      <c r="AE90" s="28">
        <v>2.37</v>
      </c>
      <c r="AF90" s="17">
        <v>57.716233819999999</v>
      </c>
      <c r="AG90" s="17">
        <v>58.054876439999994</v>
      </c>
    </row>
    <row r="91" spans="1:33">
      <c r="A91" s="25">
        <v>90</v>
      </c>
      <c r="B91" s="25">
        <v>127.368676708267</v>
      </c>
      <c r="C91" s="25">
        <v>37.223736583465403</v>
      </c>
      <c r="D91" s="26">
        <v>44850</v>
      </c>
      <c r="E91" s="10">
        <v>44828</v>
      </c>
      <c r="F91" s="11">
        <v>5.8959999999999999E-2</v>
      </c>
      <c r="G91" s="11">
        <v>8.0799999999999997E-2</v>
      </c>
      <c r="H91" s="11">
        <v>0.1236</v>
      </c>
      <c r="I91" s="11">
        <v>0.17660000000000001</v>
      </c>
      <c r="J91" s="11">
        <v>0.20538999999999999</v>
      </c>
      <c r="K91" s="11">
        <v>0.21584</v>
      </c>
      <c r="L91" s="11">
        <v>0.23405000000000001</v>
      </c>
      <c r="M91" s="11">
        <v>0.24759999999999999</v>
      </c>
      <c r="N91" s="11">
        <v>0.26028000000000001</v>
      </c>
      <c r="O91" s="11">
        <v>0.26156000000000001</v>
      </c>
      <c r="P91" s="11">
        <v>0.32294</v>
      </c>
      <c r="Q91" s="11">
        <v>0.27149000000000001</v>
      </c>
      <c r="R91" s="12">
        <f t="shared" si="9"/>
        <v>0.16737388024516731</v>
      </c>
      <c r="S91" s="12">
        <f t="shared" si="12"/>
        <v>0.20670579993719357</v>
      </c>
      <c r="T91" s="13">
        <f t="shared" si="13"/>
        <v>0.81692954423571151</v>
      </c>
      <c r="U91" s="7">
        <f t="shared" si="14"/>
        <v>0.10433811427227836</v>
      </c>
      <c r="V91" s="7">
        <f t="shared" si="15"/>
        <v>5.9434855155581029E-2</v>
      </c>
      <c r="W91" s="14">
        <f t="shared" si="16"/>
        <v>7.0165745856353601E-2</v>
      </c>
      <c r="X91" s="14">
        <f t="shared" si="17"/>
        <v>0.10942794686713059</v>
      </c>
      <c r="Y91" s="7">
        <f t="shared" si="10"/>
        <v>0.24370996308970866</v>
      </c>
      <c r="Z91" s="7">
        <f t="shared" si="11"/>
        <v>-0.13205033827601922</v>
      </c>
      <c r="AA91" s="7">
        <v>0.7</v>
      </c>
      <c r="AB91" s="27">
        <v>93.582887700534755</v>
      </c>
      <c r="AC91" s="27">
        <v>0</v>
      </c>
      <c r="AD91" s="27">
        <v>6.4171122994652396</v>
      </c>
      <c r="AE91" s="28">
        <v>3.68</v>
      </c>
      <c r="AF91" s="17">
        <v>57.68389337</v>
      </c>
      <c r="AG91" s="17">
        <v>57.886445639999998</v>
      </c>
    </row>
    <row r="92" spans="1:33">
      <c r="A92" s="25">
        <v>91</v>
      </c>
      <c r="B92" s="25">
        <v>127.36892899999999</v>
      </c>
      <c r="C92" s="25">
        <v>37.2240587082673</v>
      </c>
      <c r="D92" s="26">
        <v>44850</v>
      </c>
      <c r="E92" s="10">
        <v>44828</v>
      </c>
      <c r="F92" s="11">
        <v>8.0869999999999997E-2</v>
      </c>
      <c r="G92" s="11">
        <v>8.6400000000000005E-2</v>
      </c>
      <c r="H92" s="11">
        <v>0.12640000000000001</v>
      </c>
      <c r="I92" s="11">
        <v>0.1792</v>
      </c>
      <c r="J92" s="11">
        <v>0.20685999999999999</v>
      </c>
      <c r="K92" s="11">
        <v>0.22675000000000001</v>
      </c>
      <c r="L92" s="11">
        <v>0.24048</v>
      </c>
      <c r="M92" s="11">
        <v>0.2555</v>
      </c>
      <c r="N92" s="11">
        <v>0.26817000000000002</v>
      </c>
      <c r="O92" s="11">
        <v>0.26551000000000002</v>
      </c>
      <c r="P92" s="11">
        <v>0.33106999999999998</v>
      </c>
      <c r="Q92" s="11">
        <v>0.27615000000000001</v>
      </c>
      <c r="R92" s="12">
        <f t="shared" si="9"/>
        <v>0.17552334943639294</v>
      </c>
      <c r="S92" s="12">
        <f t="shared" si="12"/>
        <v>0.19757794806200643</v>
      </c>
      <c r="T92" s="13">
        <f t="shared" si="13"/>
        <v>0.82190227486994638</v>
      </c>
      <c r="U92" s="7">
        <f t="shared" si="14"/>
        <v>0.11335948178522613</v>
      </c>
      <c r="V92" s="7">
        <f t="shared" si="15"/>
        <v>6.3041356677944971E-2</v>
      </c>
      <c r="W92" s="14">
        <f t="shared" si="16"/>
        <v>5.8593513796787157E-2</v>
      </c>
      <c r="X92" s="14">
        <f t="shared" si="17"/>
        <v>0.11223479852523459</v>
      </c>
      <c r="Y92" s="7">
        <f t="shared" si="10"/>
        <v>0.25199055520157504</v>
      </c>
      <c r="Z92" s="7">
        <f t="shared" si="11"/>
        <v>-0.12883372828477413</v>
      </c>
      <c r="AA92" s="7">
        <v>0.6</v>
      </c>
      <c r="AB92" s="27">
        <v>95.358649789029542</v>
      </c>
      <c r="AC92" s="27">
        <v>0</v>
      </c>
      <c r="AD92" s="27">
        <v>4.6413502109704634</v>
      </c>
      <c r="AE92" s="28">
        <v>3.22</v>
      </c>
      <c r="AF92" s="17">
        <v>57.646199019999997</v>
      </c>
      <c r="AG92" s="17">
        <v>57.912766569999995</v>
      </c>
    </row>
    <row r="93" spans="1:33">
      <c r="A93" s="25">
        <v>92</v>
      </c>
      <c r="B93" s="25">
        <v>127.36800741653499</v>
      </c>
      <c r="C93" s="25">
        <v>37.223941583465397</v>
      </c>
      <c r="D93" s="26">
        <v>44850</v>
      </c>
      <c r="E93" s="10">
        <v>44828</v>
      </c>
      <c r="F93" s="11">
        <v>7.9649999999999999E-2</v>
      </c>
      <c r="G93" s="11">
        <v>8.8999999999999996E-2</v>
      </c>
      <c r="H93" s="11">
        <v>0.13439999999999999</v>
      </c>
      <c r="I93" s="11">
        <v>0.18479999999999999</v>
      </c>
      <c r="J93" s="11">
        <v>0.21379999999999999</v>
      </c>
      <c r="K93" s="11">
        <v>0.22545999999999999</v>
      </c>
      <c r="L93" s="11">
        <v>0.23854</v>
      </c>
      <c r="M93" s="11">
        <v>0.25969999999999999</v>
      </c>
      <c r="N93" s="11">
        <v>0.25921</v>
      </c>
      <c r="O93" s="11">
        <v>0.26671</v>
      </c>
      <c r="P93" s="11">
        <v>0.33576</v>
      </c>
      <c r="Q93" s="11">
        <v>0.28383000000000003</v>
      </c>
      <c r="R93" s="12">
        <f t="shared" si="9"/>
        <v>0.168503937007874</v>
      </c>
      <c r="S93" s="12">
        <f t="shared" si="12"/>
        <v>0.19770839564687206</v>
      </c>
      <c r="T93" s="13">
        <f t="shared" si="13"/>
        <v>0.81762090054491265</v>
      </c>
      <c r="U93" s="7">
        <f t="shared" si="14"/>
        <v>0.11008230452674897</v>
      </c>
      <c r="V93" s="7">
        <f t="shared" si="15"/>
        <v>5.6643425843110412E-2</v>
      </c>
      <c r="W93" s="14">
        <f t="shared" si="16"/>
        <v>6.2363304675610041E-2</v>
      </c>
      <c r="X93" s="14">
        <f t="shared" si="17"/>
        <v>0.11530562769343818</v>
      </c>
      <c r="Y93" s="7">
        <f t="shared" si="10"/>
        <v>0.25123066395620303</v>
      </c>
      <c r="Z93" s="7">
        <f t="shared" si="11"/>
        <v>-0.1277331810700971</v>
      </c>
      <c r="AA93" s="7">
        <v>0.73333333333333328</v>
      </c>
      <c r="AB93" s="27">
        <v>94.552529182879368</v>
      </c>
      <c r="AC93" s="27">
        <v>0</v>
      </c>
      <c r="AD93" s="27">
        <v>5.4474708171206228</v>
      </c>
      <c r="AE93" s="28">
        <v>3.3</v>
      </c>
      <c r="AF93" s="17">
        <v>57.750788180000001</v>
      </c>
      <c r="AG93" s="17">
        <v>57.788657379999997</v>
      </c>
    </row>
    <row r="94" spans="1:33">
      <c r="A94" s="25">
        <v>93</v>
      </c>
      <c r="B94" s="25">
        <v>127.367743124802</v>
      </c>
      <c r="C94" s="25">
        <v>37.2246412496036</v>
      </c>
      <c r="D94" s="26">
        <v>44850</v>
      </c>
      <c r="E94" s="10">
        <v>44828</v>
      </c>
      <c r="F94" s="11">
        <v>9.3859999999999999E-2</v>
      </c>
      <c r="G94" s="11">
        <v>8.6599999999999996E-2</v>
      </c>
      <c r="H94" s="11">
        <v>0.13039999999999999</v>
      </c>
      <c r="I94" s="11">
        <v>0.1842</v>
      </c>
      <c r="J94" s="11">
        <v>0.20041999999999999</v>
      </c>
      <c r="K94" s="11">
        <v>0.20899000000000001</v>
      </c>
      <c r="L94" s="11">
        <v>0.22650000000000001</v>
      </c>
      <c r="M94" s="11">
        <v>0.25779999999999997</v>
      </c>
      <c r="N94" s="11">
        <v>0.25145000000000001</v>
      </c>
      <c r="O94" s="11">
        <v>0.25846000000000002</v>
      </c>
      <c r="P94" s="11">
        <v>0.28093000000000001</v>
      </c>
      <c r="Q94" s="11">
        <v>0.21843000000000001</v>
      </c>
      <c r="R94" s="12">
        <f t="shared" si="9"/>
        <v>0.16651583710407236</v>
      </c>
      <c r="S94" s="12">
        <f t="shared" si="12"/>
        <v>0.14913591837238899</v>
      </c>
      <c r="T94" s="13">
        <f t="shared" si="13"/>
        <v>0.81640421183631362</v>
      </c>
      <c r="U94" s="7">
        <f t="shared" si="14"/>
        <v>0.10738255033557043</v>
      </c>
      <c r="V94" s="7">
        <f t="shared" si="15"/>
        <v>2.2827890391978883E-2</v>
      </c>
      <c r="W94" s="14">
        <f t="shared" si="16"/>
        <v>7.670163832756216E-2</v>
      </c>
      <c r="X94" s="14">
        <f t="shared" si="17"/>
        <v>0.11420967073277503</v>
      </c>
      <c r="Y94" s="7">
        <f t="shared" si="10"/>
        <v>0.24921918767531417</v>
      </c>
      <c r="Z94" s="7">
        <f t="shared" si="11"/>
        <v>-4.2934308466207639E-2</v>
      </c>
      <c r="AA94" s="7">
        <v>0.9</v>
      </c>
      <c r="AB94" s="27">
        <v>92.20779220779221</v>
      </c>
      <c r="AC94" s="27">
        <v>0</v>
      </c>
      <c r="AD94" s="27">
        <v>7.7922077922077921</v>
      </c>
      <c r="AE94" s="28">
        <v>2.5099999999999998</v>
      </c>
      <c r="AF94" s="17">
        <v>57.657311980000003</v>
      </c>
      <c r="AG94" s="17">
        <v>58.028989609999996</v>
      </c>
    </row>
    <row r="95" spans="1:33">
      <c r="T95" s="13"/>
      <c r="U95" s="7">
        <f t="shared" si="14"/>
        <v>0</v>
      </c>
      <c r="V95" s="7">
        <f t="shared" si="15"/>
        <v>0</v>
      </c>
      <c r="W95" s="14">
        <f t="shared" si="16"/>
        <v>0</v>
      </c>
      <c r="X95" s="14">
        <f t="shared" si="17"/>
        <v>0</v>
      </c>
      <c r="Y95" s="7">
        <f t="shared" si="10"/>
        <v>0</v>
      </c>
      <c r="Z95" s="7" t="e">
        <f t="shared" si="11"/>
        <v>#DIV/0!</v>
      </c>
    </row>
    <row r="96" spans="1:33">
      <c r="T96" s="13"/>
      <c r="U96" s="7">
        <f t="shared" si="14"/>
        <v>0</v>
      </c>
      <c r="V96" s="7">
        <f t="shared" si="15"/>
        <v>0</v>
      </c>
      <c r="W96" s="14">
        <f t="shared" si="16"/>
        <v>0</v>
      </c>
      <c r="X96" s="14">
        <f t="shared" si="17"/>
        <v>0</v>
      </c>
      <c r="Y96" s="7">
        <f t="shared" si="10"/>
        <v>0</v>
      </c>
      <c r="Z96" s="7" t="e">
        <f t="shared" si="11"/>
        <v>#DIV/0!</v>
      </c>
    </row>
    <row r="97" spans="20:26">
      <c r="T97" s="13"/>
      <c r="U97" s="7">
        <f t="shared" si="14"/>
        <v>0</v>
      </c>
      <c r="V97" s="7">
        <f t="shared" si="15"/>
        <v>0</v>
      </c>
      <c r="W97" s="14">
        <f t="shared" si="16"/>
        <v>0</v>
      </c>
      <c r="X97" s="14">
        <f t="shared" si="17"/>
        <v>0</v>
      </c>
      <c r="Y97" s="7">
        <f t="shared" si="10"/>
        <v>0</v>
      </c>
      <c r="Z97" s="7" t="e">
        <f t="shared" si="11"/>
        <v>#DIV/0!</v>
      </c>
    </row>
    <row r="98" spans="20:26">
      <c r="T98" s="13"/>
      <c r="U98" s="7">
        <f t="shared" si="14"/>
        <v>0</v>
      </c>
      <c r="V98" s="7">
        <f t="shared" si="15"/>
        <v>0</v>
      </c>
      <c r="W98" s="14">
        <f t="shared" si="16"/>
        <v>0</v>
      </c>
      <c r="X98" s="14">
        <f t="shared" si="17"/>
        <v>0</v>
      </c>
      <c r="Y98" s="7">
        <f t="shared" si="10"/>
        <v>0</v>
      </c>
      <c r="Z98" s="7" t="e">
        <f t="shared" si="11"/>
        <v>#DIV/0!</v>
      </c>
    </row>
    <row r="99" spans="20:26">
      <c r="T99" s="13"/>
      <c r="U99" s="7">
        <f t="shared" si="14"/>
        <v>0</v>
      </c>
      <c r="V99" s="7">
        <f t="shared" si="15"/>
        <v>0</v>
      </c>
      <c r="W99" s="14">
        <f t="shared" si="16"/>
        <v>0</v>
      </c>
      <c r="X99" s="14">
        <f t="shared" si="17"/>
        <v>0</v>
      </c>
      <c r="Y99" s="7">
        <f t="shared" si="10"/>
        <v>0</v>
      </c>
      <c r="Z99" s="7" t="e">
        <f t="shared" si="11"/>
        <v>#DIV/0!</v>
      </c>
    </row>
    <row r="100" spans="20:26">
      <c r="T100" s="13">
        <f t="shared" ref="T100:T163" si="18">100*SQRT(R100+0.5)</f>
        <v>70.710678118654755</v>
      </c>
      <c r="U100" s="7">
        <f t="shared" si="14"/>
        <v>0</v>
      </c>
      <c r="V100" s="7">
        <f t="shared" si="15"/>
        <v>0</v>
      </c>
      <c r="W100" s="14">
        <f t="shared" si="16"/>
        <v>0</v>
      </c>
      <c r="X100" s="14">
        <f t="shared" si="17"/>
        <v>0</v>
      </c>
      <c r="Y100" s="7">
        <f t="shared" si="10"/>
        <v>0</v>
      </c>
      <c r="Z100" s="7" t="e">
        <f t="shared" si="11"/>
        <v>#DIV/0!</v>
      </c>
    </row>
    <row r="101" spans="20:26">
      <c r="T101" s="13">
        <f t="shared" si="18"/>
        <v>70.710678118654755</v>
      </c>
      <c r="U101" s="7">
        <f t="shared" si="14"/>
        <v>0</v>
      </c>
      <c r="V101" s="7">
        <f t="shared" si="15"/>
        <v>0</v>
      </c>
      <c r="W101" s="14">
        <f t="shared" si="16"/>
        <v>0</v>
      </c>
      <c r="X101" s="14">
        <f t="shared" si="17"/>
        <v>0</v>
      </c>
      <c r="Y101" s="7">
        <f t="shared" si="10"/>
        <v>0</v>
      </c>
      <c r="Z101" s="7" t="e">
        <f t="shared" si="11"/>
        <v>#DIV/0!</v>
      </c>
    </row>
    <row r="102" spans="20:26">
      <c r="T102" s="13">
        <f t="shared" si="18"/>
        <v>70.710678118654755</v>
      </c>
      <c r="U102" s="7">
        <f t="shared" si="14"/>
        <v>0</v>
      </c>
      <c r="V102" s="7">
        <f t="shared" si="15"/>
        <v>0</v>
      </c>
      <c r="W102" s="14">
        <f t="shared" si="16"/>
        <v>0</v>
      </c>
      <c r="X102" s="14">
        <f t="shared" si="17"/>
        <v>0</v>
      </c>
      <c r="Y102" s="7">
        <f t="shared" si="10"/>
        <v>0</v>
      </c>
      <c r="Z102" s="7" t="e">
        <f t="shared" si="11"/>
        <v>#DIV/0!</v>
      </c>
    </row>
    <row r="103" spans="20:26">
      <c r="T103" s="13">
        <f t="shared" si="18"/>
        <v>70.710678118654755</v>
      </c>
      <c r="U103" s="7">
        <f t="shared" si="14"/>
        <v>0</v>
      </c>
      <c r="V103" s="7">
        <f t="shared" si="15"/>
        <v>0</v>
      </c>
      <c r="W103" s="14">
        <f t="shared" si="16"/>
        <v>0</v>
      </c>
      <c r="X103" s="14">
        <f t="shared" si="17"/>
        <v>0</v>
      </c>
      <c r="Y103" s="7">
        <f t="shared" si="10"/>
        <v>0</v>
      </c>
      <c r="Z103" s="7" t="e">
        <f t="shared" si="11"/>
        <v>#DIV/0!</v>
      </c>
    </row>
    <row r="104" spans="20:26">
      <c r="T104" s="13">
        <f t="shared" si="18"/>
        <v>70.710678118654755</v>
      </c>
      <c r="U104" s="7">
        <f t="shared" si="14"/>
        <v>0</v>
      </c>
      <c r="V104" s="7">
        <f t="shared" si="15"/>
        <v>0</v>
      </c>
      <c r="W104" s="14">
        <f t="shared" si="16"/>
        <v>0</v>
      </c>
      <c r="X104" s="14">
        <f t="shared" si="17"/>
        <v>0</v>
      </c>
      <c r="Y104" s="7">
        <f t="shared" si="10"/>
        <v>0</v>
      </c>
      <c r="Z104" s="7" t="e">
        <f t="shared" si="11"/>
        <v>#DIV/0!</v>
      </c>
    </row>
    <row r="105" spans="20:26">
      <c r="T105" s="13">
        <f t="shared" si="18"/>
        <v>70.710678118654755</v>
      </c>
      <c r="U105" s="7">
        <f t="shared" si="14"/>
        <v>0</v>
      </c>
      <c r="V105" s="7">
        <f t="shared" si="15"/>
        <v>0</v>
      </c>
      <c r="W105" s="14">
        <f t="shared" si="16"/>
        <v>0</v>
      </c>
      <c r="X105" s="14">
        <f t="shared" si="17"/>
        <v>0</v>
      </c>
      <c r="Y105" s="7">
        <f t="shared" si="10"/>
        <v>0</v>
      </c>
      <c r="Z105" s="7" t="e">
        <f t="shared" si="11"/>
        <v>#DIV/0!</v>
      </c>
    </row>
    <row r="106" spans="20:26">
      <c r="T106" s="13">
        <f t="shared" si="18"/>
        <v>70.710678118654755</v>
      </c>
      <c r="U106" s="7">
        <f t="shared" si="14"/>
        <v>0</v>
      </c>
      <c r="V106" s="7">
        <f t="shared" si="15"/>
        <v>0</v>
      </c>
      <c r="W106" s="14">
        <f t="shared" si="16"/>
        <v>0</v>
      </c>
      <c r="X106" s="14">
        <f t="shared" si="17"/>
        <v>0</v>
      </c>
      <c r="Y106" s="7">
        <f t="shared" si="10"/>
        <v>0</v>
      </c>
      <c r="Z106" s="7" t="e">
        <f t="shared" si="11"/>
        <v>#DIV/0!</v>
      </c>
    </row>
    <row r="107" spans="20:26">
      <c r="T107" s="13">
        <f t="shared" si="18"/>
        <v>70.710678118654755</v>
      </c>
      <c r="U107" s="7">
        <f t="shared" si="14"/>
        <v>0</v>
      </c>
      <c r="V107" s="7">
        <f t="shared" si="15"/>
        <v>0</v>
      </c>
      <c r="W107" s="14">
        <f t="shared" si="16"/>
        <v>0</v>
      </c>
      <c r="X107" s="14">
        <f t="shared" si="17"/>
        <v>0</v>
      </c>
      <c r="Y107" s="7">
        <f t="shared" si="10"/>
        <v>0</v>
      </c>
      <c r="Z107" s="7" t="e">
        <f t="shared" si="11"/>
        <v>#DIV/0!</v>
      </c>
    </row>
    <row r="108" spans="20:26">
      <c r="T108" s="13">
        <f t="shared" si="18"/>
        <v>70.710678118654755</v>
      </c>
      <c r="U108" s="7">
        <f t="shared" si="14"/>
        <v>0</v>
      </c>
      <c r="V108" s="7">
        <f t="shared" si="15"/>
        <v>0</v>
      </c>
      <c r="W108" s="14">
        <f t="shared" si="16"/>
        <v>0</v>
      </c>
      <c r="X108" s="14">
        <f t="shared" si="17"/>
        <v>0</v>
      </c>
      <c r="Y108" s="7">
        <f t="shared" si="10"/>
        <v>0</v>
      </c>
      <c r="Z108" s="7" t="e">
        <f t="shared" si="11"/>
        <v>#DIV/0!</v>
      </c>
    </row>
    <row r="109" spans="20:26">
      <c r="T109" s="13">
        <f t="shared" si="18"/>
        <v>70.710678118654755</v>
      </c>
      <c r="U109" s="7">
        <f t="shared" si="14"/>
        <v>0</v>
      </c>
      <c r="V109" s="7">
        <f t="shared" si="15"/>
        <v>0</v>
      </c>
      <c r="W109" s="14">
        <f t="shared" si="16"/>
        <v>0</v>
      </c>
      <c r="X109" s="14">
        <f t="shared" si="17"/>
        <v>0</v>
      </c>
      <c r="Y109" s="7">
        <f t="shared" si="10"/>
        <v>0</v>
      </c>
      <c r="Z109" s="7" t="e">
        <f t="shared" si="11"/>
        <v>#DIV/0!</v>
      </c>
    </row>
    <row r="110" spans="20:26">
      <c r="T110" s="13">
        <f t="shared" si="18"/>
        <v>70.710678118654755</v>
      </c>
      <c r="U110" s="7">
        <f t="shared" si="14"/>
        <v>0</v>
      </c>
      <c r="V110" s="7">
        <f t="shared" si="15"/>
        <v>0</v>
      </c>
      <c r="W110" s="14">
        <f t="shared" si="16"/>
        <v>0</v>
      </c>
      <c r="X110" s="14">
        <f t="shared" si="17"/>
        <v>0</v>
      </c>
      <c r="Y110" s="7">
        <f t="shared" si="10"/>
        <v>0</v>
      </c>
      <c r="Z110" s="7" t="e">
        <f t="shared" si="11"/>
        <v>#DIV/0!</v>
      </c>
    </row>
    <row r="111" spans="20:26">
      <c r="T111" s="13">
        <f t="shared" si="18"/>
        <v>70.710678118654755</v>
      </c>
      <c r="U111" s="7">
        <f t="shared" si="14"/>
        <v>0</v>
      </c>
      <c r="V111" s="7">
        <f t="shared" si="15"/>
        <v>0</v>
      </c>
      <c r="W111" s="14">
        <f t="shared" si="16"/>
        <v>0</v>
      </c>
      <c r="X111" s="14">
        <f t="shared" si="17"/>
        <v>0</v>
      </c>
      <c r="Y111" s="7">
        <f t="shared" si="10"/>
        <v>0</v>
      </c>
      <c r="Z111" s="7" t="e">
        <f t="shared" si="11"/>
        <v>#DIV/0!</v>
      </c>
    </row>
    <row r="112" spans="20:26">
      <c r="T112" s="13">
        <f t="shared" si="18"/>
        <v>70.710678118654755</v>
      </c>
      <c r="U112" s="7">
        <f t="shared" si="14"/>
        <v>0</v>
      </c>
      <c r="V112" s="7">
        <f t="shared" si="15"/>
        <v>0</v>
      </c>
      <c r="W112" s="14">
        <f t="shared" si="16"/>
        <v>0</v>
      </c>
      <c r="X112" s="14">
        <f t="shared" si="17"/>
        <v>0</v>
      </c>
      <c r="Y112" s="7">
        <f t="shared" si="10"/>
        <v>0</v>
      </c>
      <c r="Z112" s="7" t="e">
        <f t="shared" si="11"/>
        <v>#DIV/0!</v>
      </c>
    </row>
    <row r="113" spans="20:26">
      <c r="T113" s="13">
        <f t="shared" si="18"/>
        <v>70.710678118654755</v>
      </c>
      <c r="U113" s="7">
        <f t="shared" si="14"/>
        <v>0</v>
      </c>
      <c r="V113" s="7">
        <f t="shared" si="15"/>
        <v>0</v>
      </c>
      <c r="W113" s="14">
        <f t="shared" si="16"/>
        <v>0</v>
      </c>
      <c r="X113" s="14">
        <f t="shared" si="17"/>
        <v>0</v>
      </c>
      <c r="Y113" s="7">
        <f t="shared" si="10"/>
        <v>0</v>
      </c>
      <c r="Z113" s="7" t="e">
        <f t="shared" si="11"/>
        <v>#DIV/0!</v>
      </c>
    </row>
    <row r="114" spans="20:26">
      <c r="T114" s="13">
        <f t="shared" si="18"/>
        <v>70.710678118654755</v>
      </c>
      <c r="U114" s="7">
        <f t="shared" si="14"/>
        <v>0</v>
      </c>
      <c r="V114" s="7">
        <f t="shared" si="15"/>
        <v>0</v>
      </c>
      <c r="W114" s="14">
        <f t="shared" si="16"/>
        <v>0</v>
      </c>
      <c r="X114" s="14">
        <f t="shared" si="17"/>
        <v>0</v>
      </c>
      <c r="Y114" s="7">
        <f t="shared" si="10"/>
        <v>0</v>
      </c>
      <c r="Z114" s="7" t="e">
        <f t="shared" si="11"/>
        <v>#DIV/0!</v>
      </c>
    </row>
    <row r="115" spans="20:26">
      <c r="T115" s="13">
        <f t="shared" si="18"/>
        <v>70.710678118654755</v>
      </c>
      <c r="U115" s="7">
        <f t="shared" si="14"/>
        <v>0</v>
      </c>
      <c r="V115" s="7">
        <f t="shared" si="15"/>
        <v>0</v>
      </c>
      <c r="W115" s="14">
        <f t="shared" si="16"/>
        <v>0</v>
      </c>
      <c r="X115" s="14">
        <f t="shared" si="17"/>
        <v>0</v>
      </c>
      <c r="Y115" s="7">
        <f t="shared" si="10"/>
        <v>0</v>
      </c>
      <c r="Z115" s="7" t="e">
        <f t="shared" si="11"/>
        <v>#DIV/0!</v>
      </c>
    </row>
    <row r="116" spans="20:26">
      <c r="T116" s="13">
        <f t="shared" si="18"/>
        <v>70.710678118654755</v>
      </c>
      <c r="U116" s="7">
        <f t="shared" si="14"/>
        <v>0</v>
      </c>
      <c r="V116" s="7">
        <f t="shared" si="15"/>
        <v>0</v>
      </c>
      <c r="W116" s="14">
        <f t="shared" si="16"/>
        <v>0</v>
      </c>
      <c r="X116" s="14">
        <f t="shared" si="17"/>
        <v>0</v>
      </c>
      <c r="Y116" s="7">
        <f t="shared" si="10"/>
        <v>0</v>
      </c>
      <c r="Z116" s="7" t="e">
        <f t="shared" si="11"/>
        <v>#DIV/0!</v>
      </c>
    </row>
    <row r="117" spans="20:26">
      <c r="T117" s="13">
        <f t="shared" si="18"/>
        <v>70.710678118654755</v>
      </c>
      <c r="U117" s="7">
        <f t="shared" si="14"/>
        <v>0</v>
      </c>
      <c r="V117" s="7">
        <f t="shared" si="15"/>
        <v>0</v>
      </c>
      <c r="W117" s="14">
        <f t="shared" si="16"/>
        <v>0</v>
      </c>
      <c r="X117" s="14">
        <f t="shared" si="17"/>
        <v>0</v>
      </c>
      <c r="Y117" s="7">
        <f t="shared" si="10"/>
        <v>0</v>
      </c>
      <c r="Z117" s="7" t="e">
        <f t="shared" si="11"/>
        <v>#DIV/0!</v>
      </c>
    </row>
    <row r="118" spans="20:26">
      <c r="T118" s="13">
        <f t="shared" si="18"/>
        <v>70.710678118654755</v>
      </c>
      <c r="U118" s="7">
        <f t="shared" si="14"/>
        <v>0</v>
      </c>
      <c r="V118" s="7">
        <f t="shared" si="15"/>
        <v>0</v>
      </c>
      <c r="W118" s="14">
        <f t="shared" si="16"/>
        <v>0</v>
      </c>
      <c r="X118" s="14">
        <f t="shared" si="17"/>
        <v>0</v>
      </c>
      <c r="Y118" s="7">
        <f t="shared" si="10"/>
        <v>0</v>
      </c>
      <c r="Z118" s="7" t="e">
        <f t="shared" si="11"/>
        <v>#DIV/0!</v>
      </c>
    </row>
    <row r="119" spans="20:26">
      <c r="T119" s="13">
        <f t="shared" si="18"/>
        <v>70.710678118654755</v>
      </c>
      <c r="U119" s="7">
        <f t="shared" si="14"/>
        <v>0</v>
      </c>
      <c r="V119" s="7">
        <f t="shared" si="15"/>
        <v>0</v>
      </c>
      <c r="W119" s="14">
        <f t="shared" si="16"/>
        <v>0</v>
      </c>
      <c r="X119" s="14">
        <f t="shared" si="17"/>
        <v>0</v>
      </c>
      <c r="Y119" s="7">
        <f t="shared" si="10"/>
        <v>0</v>
      </c>
      <c r="Z119" s="7" t="e">
        <f t="shared" si="11"/>
        <v>#DIV/0!</v>
      </c>
    </row>
    <row r="120" spans="20:26">
      <c r="T120" s="13">
        <f t="shared" si="18"/>
        <v>70.710678118654755</v>
      </c>
      <c r="U120" s="7">
        <f t="shared" si="14"/>
        <v>0</v>
      </c>
      <c r="V120" s="7">
        <f t="shared" si="15"/>
        <v>0</v>
      </c>
      <c r="W120" s="14">
        <f t="shared" si="16"/>
        <v>0</v>
      </c>
      <c r="X120" s="14">
        <f t="shared" si="17"/>
        <v>0</v>
      </c>
      <c r="Y120" s="7">
        <f t="shared" si="10"/>
        <v>0</v>
      </c>
      <c r="Z120" s="7" t="e">
        <f t="shared" si="11"/>
        <v>#DIV/0!</v>
      </c>
    </row>
    <row r="121" spans="20:26">
      <c r="T121" s="13">
        <f t="shared" si="18"/>
        <v>70.710678118654755</v>
      </c>
      <c r="U121" s="7">
        <f t="shared" si="14"/>
        <v>0</v>
      </c>
      <c r="V121" s="7">
        <f t="shared" si="15"/>
        <v>0</v>
      </c>
      <c r="W121" s="14">
        <f t="shared" si="16"/>
        <v>0</v>
      </c>
      <c r="X121" s="14">
        <f t="shared" si="17"/>
        <v>0</v>
      </c>
      <c r="Y121" s="7">
        <f t="shared" si="10"/>
        <v>0</v>
      </c>
      <c r="Z121" s="7" t="e">
        <f t="shared" si="11"/>
        <v>#DIV/0!</v>
      </c>
    </row>
    <row r="122" spans="20:26">
      <c r="T122" s="13">
        <f t="shared" si="18"/>
        <v>70.710678118654755</v>
      </c>
      <c r="U122" s="7">
        <f t="shared" si="14"/>
        <v>0</v>
      </c>
      <c r="V122" s="7">
        <f t="shared" si="15"/>
        <v>0</v>
      </c>
      <c r="W122" s="14">
        <f t="shared" si="16"/>
        <v>0</v>
      </c>
      <c r="X122" s="14">
        <f t="shared" si="17"/>
        <v>0</v>
      </c>
      <c r="Y122" s="7">
        <f t="shared" si="10"/>
        <v>0</v>
      </c>
      <c r="Z122" s="7" t="e">
        <f t="shared" si="11"/>
        <v>#DIV/0!</v>
      </c>
    </row>
    <row r="123" spans="20:26">
      <c r="T123" s="13">
        <f t="shared" si="18"/>
        <v>70.710678118654755</v>
      </c>
      <c r="U123" s="7">
        <f t="shared" si="14"/>
        <v>0</v>
      </c>
      <c r="V123" s="7">
        <f t="shared" si="15"/>
        <v>0</v>
      </c>
      <c r="W123" s="14">
        <f t="shared" si="16"/>
        <v>0</v>
      </c>
      <c r="X123" s="14">
        <f t="shared" si="17"/>
        <v>0</v>
      </c>
      <c r="Y123" s="7">
        <f t="shared" si="10"/>
        <v>0</v>
      </c>
      <c r="Z123" s="7" t="e">
        <f t="shared" si="11"/>
        <v>#DIV/0!</v>
      </c>
    </row>
    <row r="124" spans="20:26">
      <c r="T124" s="13">
        <f t="shared" si="18"/>
        <v>70.710678118654755</v>
      </c>
      <c r="U124" s="7">
        <f t="shared" si="14"/>
        <v>0</v>
      </c>
      <c r="V124" s="7">
        <f t="shared" si="15"/>
        <v>0</v>
      </c>
      <c r="W124" s="14">
        <f t="shared" si="16"/>
        <v>0</v>
      </c>
      <c r="X124" s="14">
        <f t="shared" si="17"/>
        <v>0</v>
      </c>
      <c r="Y124" s="7">
        <f t="shared" si="10"/>
        <v>0</v>
      </c>
      <c r="Z124" s="7" t="e">
        <f t="shared" si="11"/>
        <v>#DIV/0!</v>
      </c>
    </row>
    <row r="125" spans="20:26">
      <c r="T125" s="13">
        <f t="shared" si="18"/>
        <v>70.710678118654755</v>
      </c>
      <c r="U125" s="7">
        <f t="shared" si="14"/>
        <v>0</v>
      </c>
      <c r="V125" s="7">
        <f t="shared" si="15"/>
        <v>0</v>
      </c>
      <c r="W125" s="14">
        <f t="shared" si="16"/>
        <v>0</v>
      </c>
      <c r="X125" s="14">
        <f t="shared" si="17"/>
        <v>0</v>
      </c>
      <c r="Y125" s="7">
        <f t="shared" si="10"/>
        <v>0</v>
      </c>
      <c r="Z125" s="7" t="e">
        <f t="shared" si="11"/>
        <v>#DIV/0!</v>
      </c>
    </row>
    <row r="126" spans="20:26">
      <c r="T126" s="13">
        <f t="shared" si="18"/>
        <v>70.710678118654755</v>
      </c>
      <c r="U126" s="7">
        <f t="shared" si="14"/>
        <v>0</v>
      </c>
      <c r="V126" s="7">
        <f t="shared" si="15"/>
        <v>0</v>
      </c>
      <c r="W126" s="14">
        <f t="shared" si="16"/>
        <v>0</v>
      </c>
      <c r="X126" s="14">
        <f t="shared" si="17"/>
        <v>0</v>
      </c>
      <c r="Y126" s="7">
        <f t="shared" si="10"/>
        <v>0</v>
      </c>
      <c r="Z126" s="7" t="e">
        <f t="shared" si="11"/>
        <v>#DIV/0!</v>
      </c>
    </row>
    <row r="127" spans="20:26">
      <c r="T127" s="13">
        <f t="shared" si="18"/>
        <v>70.710678118654755</v>
      </c>
      <c r="U127" s="7">
        <f t="shared" si="14"/>
        <v>0</v>
      </c>
      <c r="V127" s="7">
        <f t="shared" si="15"/>
        <v>0</v>
      </c>
      <c r="W127" s="14">
        <f t="shared" si="16"/>
        <v>0</v>
      </c>
      <c r="X127" s="14">
        <f t="shared" si="17"/>
        <v>0</v>
      </c>
      <c r="Y127" s="7">
        <f t="shared" si="10"/>
        <v>0</v>
      </c>
      <c r="Z127" s="7" t="e">
        <f t="shared" si="11"/>
        <v>#DIV/0!</v>
      </c>
    </row>
    <row r="128" spans="20:26">
      <c r="T128" s="13">
        <f t="shared" si="18"/>
        <v>70.710678118654755</v>
      </c>
      <c r="U128" s="7">
        <f t="shared" si="14"/>
        <v>0</v>
      </c>
      <c r="V128" s="7">
        <f t="shared" si="15"/>
        <v>0</v>
      </c>
      <c r="W128" s="14">
        <f t="shared" si="16"/>
        <v>0</v>
      </c>
      <c r="X128" s="14">
        <f t="shared" si="17"/>
        <v>0</v>
      </c>
      <c r="Y128" s="7">
        <f t="shared" si="10"/>
        <v>0</v>
      </c>
      <c r="Z128" s="7" t="e">
        <f t="shared" si="11"/>
        <v>#DIV/0!</v>
      </c>
    </row>
    <row r="129" spans="20:26">
      <c r="T129" s="13">
        <f t="shared" si="18"/>
        <v>70.710678118654755</v>
      </c>
      <c r="U129" s="7">
        <f t="shared" si="14"/>
        <v>0</v>
      </c>
      <c r="V129" s="7">
        <f t="shared" si="15"/>
        <v>0</v>
      </c>
      <c r="W129" s="14">
        <f t="shared" si="16"/>
        <v>0</v>
      </c>
      <c r="X129" s="14">
        <f t="shared" si="17"/>
        <v>0</v>
      </c>
      <c r="Y129" s="7">
        <f t="shared" si="10"/>
        <v>0</v>
      </c>
      <c r="Z129" s="7" t="e">
        <f t="shared" si="11"/>
        <v>#DIV/0!</v>
      </c>
    </row>
    <row r="130" spans="20:26">
      <c r="T130" s="13">
        <f t="shared" si="18"/>
        <v>70.710678118654755</v>
      </c>
      <c r="U130" s="7">
        <f t="shared" si="14"/>
        <v>0</v>
      </c>
      <c r="V130" s="7">
        <f t="shared" si="15"/>
        <v>0</v>
      </c>
      <c r="W130" s="14">
        <f t="shared" si="16"/>
        <v>0</v>
      </c>
      <c r="X130" s="14">
        <f t="shared" si="17"/>
        <v>0</v>
      </c>
      <c r="Y130" s="7">
        <f t="shared" si="10"/>
        <v>0</v>
      </c>
      <c r="Z130" s="7" t="e">
        <f t="shared" si="11"/>
        <v>#DIV/0!</v>
      </c>
    </row>
    <row r="131" spans="20:26">
      <c r="T131" s="13">
        <f t="shared" si="18"/>
        <v>70.710678118654755</v>
      </c>
      <c r="U131" s="7">
        <f t="shared" si="14"/>
        <v>0</v>
      </c>
      <c r="V131" s="7">
        <f t="shared" si="15"/>
        <v>0</v>
      </c>
      <c r="W131" s="14">
        <f t="shared" si="16"/>
        <v>0</v>
      </c>
      <c r="X131" s="14">
        <f t="shared" si="17"/>
        <v>0</v>
      </c>
      <c r="Y131" s="7">
        <f t="shared" ref="Y131:Y194" si="19">(M131*(1-I131)*(M131-I131))^(1/3)</f>
        <v>0</v>
      </c>
      <c r="Z131" s="7" t="e">
        <f t="shared" ref="Z131:Z194" si="20">(M131-P131)/(M131+P131)</f>
        <v>#DIV/0!</v>
      </c>
    </row>
    <row r="132" spans="20:26">
      <c r="T132" s="13">
        <f t="shared" si="18"/>
        <v>70.710678118654755</v>
      </c>
      <c r="U132" s="7">
        <f t="shared" ref="U132:U195" si="21">2.5*((M132 - I132) / (M132 + 6*I132 -7.5*G132 +1))</f>
        <v>0</v>
      </c>
      <c r="V132" s="7">
        <f t="shared" ref="V132:V195" si="22">(2*(P132-I132)/(P132+I132+1))-(Q132/2)</f>
        <v>0</v>
      </c>
      <c r="W132" s="14">
        <f t="shared" ref="W132:W195" si="23">(O132 - K132)*1.5 / (O132 + K132 + 0.5)</f>
        <v>0</v>
      </c>
      <c r="X132" s="14">
        <f t="shared" ref="X132:X195" si="24">(SQRT((I132*I132)+(H132*H132)+(M132*M132)))/3</f>
        <v>0</v>
      </c>
      <c r="Y132" s="7">
        <f t="shared" si="19"/>
        <v>0</v>
      </c>
      <c r="Z132" s="7" t="e">
        <f t="shared" si="20"/>
        <v>#DIV/0!</v>
      </c>
    </row>
    <row r="133" spans="20:26">
      <c r="T133" s="13">
        <f t="shared" si="18"/>
        <v>70.710678118654755</v>
      </c>
      <c r="U133" s="7">
        <f t="shared" si="21"/>
        <v>0</v>
      </c>
      <c r="V133" s="7">
        <f t="shared" si="22"/>
        <v>0</v>
      </c>
      <c r="W133" s="14">
        <f t="shared" si="23"/>
        <v>0</v>
      </c>
      <c r="X133" s="14">
        <f t="shared" si="24"/>
        <v>0</v>
      </c>
      <c r="Y133" s="7">
        <f t="shared" si="19"/>
        <v>0</v>
      </c>
      <c r="Z133" s="7" t="e">
        <f t="shared" si="20"/>
        <v>#DIV/0!</v>
      </c>
    </row>
    <row r="134" spans="20:26">
      <c r="T134" s="13">
        <f t="shared" si="18"/>
        <v>70.710678118654755</v>
      </c>
      <c r="U134" s="7">
        <f t="shared" si="21"/>
        <v>0</v>
      </c>
      <c r="V134" s="7">
        <f t="shared" si="22"/>
        <v>0</v>
      </c>
      <c r="W134" s="14">
        <f t="shared" si="23"/>
        <v>0</v>
      </c>
      <c r="X134" s="14">
        <f t="shared" si="24"/>
        <v>0</v>
      </c>
      <c r="Y134" s="7">
        <f t="shared" si="19"/>
        <v>0</v>
      </c>
      <c r="Z134" s="7" t="e">
        <f t="shared" si="20"/>
        <v>#DIV/0!</v>
      </c>
    </row>
    <row r="135" spans="20:26">
      <c r="T135" s="13">
        <f t="shared" si="18"/>
        <v>70.710678118654755</v>
      </c>
      <c r="U135" s="7">
        <f t="shared" si="21"/>
        <v>0</v>
      </c>
      <c r="V135" s="7">
        <f t="shared" si="22"/>
        <v>0</v>
      </c>
      <c r="W135" s="14">
        <f t="shared" si="23"/>
        <v>0</v>
      </c>
      <c r="X135" s="14">
        <f t="shared" si="24"/>
        <v>0</v>
      </c>
      <c r="Y135" s="7">
        <f t="shared" si="19"/>
        <v>0</v>
      </c>
      <c r="Z135" s="7" t="e">
        <f t="shared" si="20"/>
        <v>#DIV/0!</v>
      </c>
    </row>
    <row r="136" spans="20:26">
      <c r="T136" s="13">
        <f t="shared" si="18"/>
        <v>70.710678118654755</v>
      </c>
      <c r="U136" s="7">
        <f t="shared" si="21"/>
        <v>0</v>
      </c>
      <c r="V136" s="7">
        <f t="shared" si="22"/>
        <v>0</v>
      </c>
      <c r="W136" s="14">
        <f t="shared" si="23"/>
        <v>0</v>
      </c>
      <c r="X136" s="14">
        <f t="shared" si="24"/>
        <v>0</v>
      </c>
      <c r="Y136" s="7">
        <f t="shared" si="19"/>
        <v>0</v>
      </c>
      <c r="Z136" s="7" t="e">
        <f t="shared" si="20"/>
        <v>#DIV/0!</v>
      </c>
    </row>
    <row r="137" spans="20:26">
      <c r="T137" s="13">
        <f t="shared" si="18"/>
        <v>70.710678118654755</v>
      </c>
      <c r="U137" s="7">
        <f t="shared" si="21"/>
        <v>0</v>
      </c>
      <c r="V137" s="7">
        <f t="shared" si="22"/>
        <v>0</v>
      </c>
      <c r="W137" s="14">
        <f t="shared" si="23"/>
        <v>0</v>
      </c>
      <c r="X137" s="14">
        <f t="shared" si="24"/>
        <v>0</v>
      </c>
      <c r="Y137" s="7">
        <f t="shared" si="19"/>
        <v>0</v>
      </c>
      <c r="Z137" s="7" t="e">
        <f t="shared" si="20"/>
        <v>#DIV/0!</v>
      </c>
    </row>
    <row r="138" spans="20:26">
      <c r="T138" s="13">
        <f t="shared" si="18"/>
        <v>70.710678118654755</v>
      </c>
      <c r="U138" s="7">
        <f t="shared" si="21"/>
        <v>0</v>
      </c>
      <c r="V138" s="7">
        <f t="shared" si="22"/>
        <v>0</v>
      </c>
      <c r="W138" s="14">
        <f t="shared" si="23"/>
        <v>0</v>
      </c>
      <c r="X138" s="14">
        <f t="shared" si="24"/>
        <v>0</v>
      </c>
      <c r="Y138" s="7">
        <f t="shared" si="19"/>
        <v>0</v>
      </c>
      <c r="Z138" s="7" t="e">
        <f t="shared" si="20"/>
        <v>#DIV/0!</v>
      </c>
    </row>
    <row r="139" spans="20:26">
      <c r="T139" s="13">
        <f t="shared" si="18"/>
        <v>70.710678118654755</v>
      </c>
      <c r="U139" s="7">
        <f t="shared" si="21"/>
        <v>0</v>
      </c>
      <c r="V139" s="7">
        <f t="shared" si="22"/>
        <v>0</v>
      </c>
      <c r="W139" s="14">
        <f t="shared" si="23"/>
        <v>0</v>
      </c>
      <c r="X139" s="14">
        <f t="shared" si="24"/>
        <v>0</v>
      </c>
      <c r="Y139" s="7">
        <f t="shared" si="19"/>
        <v>0</v>
      </c>
      <c r="Z139" s="7" t="e">
        <f t="shared" si="20"/>
        <v>#DIV/0!</v>
      </c>
    </row>
    <row r="140" spans="20:26">
      <c r="T140" s="13">
        <f t="shared" si="18"/>
        <v>70.710678118654755</v>
      </c>
      <c r="U140" s="7">
        <f t="shared" si="21"/>
        <v>0</v>
      </c>
      <c r="V140" s="7">
        <f t="shared" si="22"/>
        <v>0</v>
      </c>
      <c r="W140" s="14">
        <f t="shared" si="23"/>
        <v>0</v>
      </c>
      <c r="X140" s="14">
        <f t="shared" si="24"/>
        <v>0</v>
      </c>
      <c r="Y140" s="7">
        <f t="shared" si="19"/>
        <v>0</v>
      </c>
      <c r="Z140" s="7" t="e">
        <f t="shared" si="20"/>
        <v>#DIV/0!</v>
      </c>
    </row>
    <row r="141" spans="20:26">
      <c r="T141" s="13">
        <f t="shared" si="18"/>
        <v>70.710678118654755</v>
      </c>
      <c r="U141" s="7">
        <f t="shared" si="21"/>
        <v>0</v>
      </c>
      <c r="V141" s="7">
        <f t="shared" si="22"/>
        <v>0</v>
      </c>
      <c r="W141" s="14">
        <f t="shared" si="23"/>
        <v>0</v>
      </c>
      <c r="X141" s="14">
        <f t="shared" si="24"/>
        <v>0</v>
      </c>
      <c r="Y141" s="7">
        <f t="shared" si="19"/>
        <v>0</v>
      </c>
      <c r="Z141" s="7" t="e">
        <f t="shared" si="20"/>
        <v>#DIV/0!</v>
      </c>
    </row>
    <row r="142" spans="20:26">
      <c r="T142" s="13">
        <f t="shared" si="18"/>
        <v>70.710678118654755</v>
      </c>
      <c r="U142" s="7">
        <f t="shared" si="21"/>
        <v>0</v>
      </c>
      <c r="V142" s="7">
        <f t="shared" si="22"/>
        <v>0</v>
      </c>
      <c r="W142" s="14">
        <f t="shared" si="23"/>
        <v>0</v>
      </c>
      <c r="X142" s="14">
        <f t="shared" si="24"/>
        <v>0</v>
      </c>
      <c r="Y142" s="7">
        <f t="shared" si="19"/>
        <v>0</v>
      </c>
      <c r="Z142" s="7" t="e">
        <f t="shared" si="20"/>
        <v>#DIV/0!</v>
      </c>
    </row>
    <row r="143" spans="20:26">
      <c r="T143" s="13">
        <f t="shared" si="18"/>
        <v>70.710678118654755</v>
      </c>
      <c r="U143" s="7">
        <f t="shared" si="21"/>
        <v>0</v>
      </c>
      <c r="V143" s="7">
        <f t="shared" si="22"/>
        <v>0</v>
      </c>
      <c r="W143" s="14">
        <f t="shared" si="23"/>
        <v>0</v>
      </c>
      <c r="X143" s="14">
        <f t="shared" si="24"/>
        <v>0</v>
      </c>
      <c r="Y143" s="7">
        <f t="shared" si="19"/>
        <v>0</v>
      </c>
      <c r="Z143" s="7" t="e">
        <f t="shared" si="20"/>
        <v>#DIV/0!</v>
      </c>
    </row>
    <row r="144" spans="20:26">
      <c r="T144" s="13">
        <f t="shared" si="18"/>
        <v>70.710678118654755</v>
      </c>
      <c r="U144" s="7">
        <f t="shared" si="21"/>
        <v>0</v>
      </c>
      <c r="V144" s="7">
        <f t="shared" si="22"/>
        <v>0</v>
      </c>
      <c r="W144" s="14">
        <f t="shared" si="23"/>
        <v>0</v>
      </c>
      <c r="X144" s="14">
        <f t="shared" si="24"/>
        <v>0</v>
      </c>
      <c r="Y144" s="7">
        <f t="shared" si="19"/>
        <v>0</v>
      </c>
      <c r="Z144" s="7" t="e">
        <f t="shared" si="20"/>
        <v>#DIV/0!</v>
      </c>
    </row>
    <row r="145" spans="20:26">
      <c r="T145" s="13">
        <f t="shared" si="18"/>
        <v>70.710678118654755</v>
      </c>
      <c r="U145" s="7">
        <f t="shared" si="21"/>
        <v>0</v>
      </c>
      <c r="V145" s="7">
        <f t="shared" si="22"/>
        <v>0</v>
      </c>
      <c r="W145" s="14">
        <f t="shared" si="23"/>
        <v>0</v>
      </c>
      <c r="X145" s="14">
        <f t="shared" si="24"/>
        <v>0</v>
      </c>
      <c r="Y145" s="7">
        <f t="shared" si="19"/>
        <v>0</v>
      </c>
      <c r="Z145" s="7" t="e">
        <f t="shared" si="20"/>
        <v>#DIV/0!</v>
      </c>
    </row>
    <row r="146" spans="20:26">
      <c r="T146" s="13">
        <f t="shared" si="18"/>
        <v>70.710678118654755</v>
      </c>
      <c r="U146" s="7">
        <f t="shared" si="21"/>
        <v>0</v>
      </c>
      <c r="V146" s="7">
        <f t="shared" si="22"/>
        <v>0</v>
      </c>
      <c r="W146" s="14">
        <f t="shared" si="23"/>
        <v>0</v>
      </c>
      <c r="X146" s="14">
        <f t="shared" si="24"/>
        <v>0</v>
      </c>
      <c r="Y146" s="7">
        <f t="shared" si="19"/>
        <v>0</v>
      </c>
      <c r="Z146" s="7" t="e">
        <f t="shared" si="20"/>
        <v>#DIV/0!</v>
      </c>
    </row>
    <row r="147" spans="20:26">
      <c r="T147" s="13">
        <f t="shared" si="18"/>
        <v>70.710678118654755</v>
      </c>
      <c r="U147" s="7">
        <f t="shared" si="21"/>
        <v>0</v>
      </c>
      <c r="V147" s="7">
        <f t="shared" si="22"/>
        <v>0</v>
      </c>
      <c r="W147" s="14">
        <f t="shared" si="23"/>
        <v>0</v>
      </c>
      <c r="X147" s="14">
        <f t="shared" si="24"/>
        <v>0</v>
      </c>
      <c r="Y147" s="7">
        <f t="shared" si="19"/>
        <v>0</v>
      </c>
      <c r="Z147" s="7" t="e">
        <f t="shared" si="20"/>
        <v>#DIV/0!</v>
      </c>
    </row>
    <row r="148" spans="20:26">
      <c r="T148" s="13">
        <f t="shared" si="18"/>
        <v>70.710678118654755</v>
      </c>
      <c r="U148" s="7">
        <f t="shared" si="21"/>
        <v>0</v>
      </c>
      <c r="V148" s="7">
        <f t="shared" si="22"/>
        <v>0</v>
      </c>
      <c r="W148" s="14">
        <f t="shared" si="23"/>
        <v>0</v>
      </c>
      <c r="X148" s="14">
        <f t="shared" si="24"/>
        <v>0</v>
      </c>
      <c r="Y148" s="7">
        <f t="shared" si="19"/>
        <v>0</v>
      </c>
      <c r="Z148" s="7" t="e">
        <f t="shared" si="20"/>
        <v>#DIV/0!</v>
      </c>
    </row>
    <row r="149" spans="20:26">
      <c r="T149" s="13">
        <f t="shared" si="18"/>
        <v>70.710678118654755</v>
      </c>
      <c r="U149" s="7">
        <f t="shared" si="21"/>
        <v>0</v>
      </c>
      <c r="V149" s="7">
        <f t="shared" si="22"/>
        <v>0</v>
      </c>
      <c r="W149" s="14">
        <f t="shared" si="23"/>
        <v>0</v>
      </c>
      <c r="X149" s="14">
        <f t="shared" si="24"/>
        <v>0</v>
      </c>
      <c r="Y149" s="7">
        <f t="shared" si="19"/>
        <v>0</v>
      </c>
      <c r="Z149" s="7" t="e">
        <f t="shared" si="20"/>
        <v>#DIV/0!</v>
      </c>
    </row>
    <row r="150" spans="20:26">
      <c r="T150" s="13">
        <f t="shared" si="18"/>
        <v>70.710678118654755</v>
      </c>
      <c r="U150" s="7">
        <f t="shared" si="21"/>
        <v>0</v>
      </c>
      <c r="V150" s="7">
        <f t="shared" si="22"/>
        <v>0</v>
      </c>
      <c r="W150" s="14">
        <f t="shared" si="23"/>
        <v>0</v>
      </c>
      <c r="X150" s="14">
        <f t="shared" si="24"/>
        <v>0</v>
      </c>
      <c r="Y150" s="7">
        <f t="shared" si="19"/>
        <v>0</v>
      </c>
      <c r="Z150" s="7" t="e">
        <f t="shared" si="20"/>
        <v>#DIV/0!</v>
      </c>
    </row>
    <row r="151" spans="20:26">
      <c r="T151" s="13">
        <f t="shared" si="18"/>
        <v>70.710678118654755</v>
      </c>
      <c r="U151" s="7">
        <f t="shared" si="21"/>
        <v>0</v>
      </c>
      <c r="V151" s="7">
        <f t="shared" si="22"/>
        <v>0</v>
      </c>
      <c r="W151" s="14">
        <f t="shared" si="23"/>
        <v>0</v>
      </c>
      <c r="X151" s="14">
        <f t="shared" si="24"/>
        <v>0</v>
      </c>
      <c r="Y151" s="7">
        <f t="shared" si="19"/>
        <v>0</v>
      </c>
      <c r="Z151" s="7" t="e">
        <f t="shared" si="20"/>
        <v>#DIV/0!</v>
      </c>
    </row>
    <row r="152" spans="20:26">
      <c r="T152" s="13">
        <f t="shared" si="18"/>
        <v>70.710678118654755</v>
      </c>
      <c r="U152" s="7">
        <f t="shared" si="21"/>
        <v>0</v>
      </c>
      <c r="V152" s="7">
        <f t="shared" si="22"/>
        <v>0</v>
      </c>
      <c r="W152" s="14">
        <f t="shared" si="23"/>
        <v>0</v>
      </c>
      <c r="X152" s="14">
        <f t="shared" si="24"/>
        <v>0</v>
      </c>
      <c r="Y152" s="7">
        <f t="shared" si="19"/>
        <v>0</v>
      </c>
      <c r="Z152" s="7" t="e">
        <f t="shared" si="20"/>
        <v>#DIV/0!</v>
      </c>
    </row>
    <row r="153" spans="20:26">
      <c r="T153" s="13">
        <f t="shared" si="18"/>
        <v>70.710678118654755</v>
      </c>
      <c r="U153" s="7">
        <f t="shared" si="21"/>
        <v>0</v>
      </c>
      <c r="V153" s="7">
        <f t="shared" si="22"/>
        <v>0</v>
      </c>
      <c r="W153" s="14">
        <f t="shared" si="23"/>
        <v>0</v>
      </c>
      <c r="X153" s="14">
        <f t="shared" si="24"/>
        <v>0</v>
      </c>
      <c r="Y153" s="7">
        <f t="shared" si="19"/>
        <v>0</v>
      </c>
      <c r="Z153" s="7" t="e">
        <f t="shared" si="20"/>
        <v>#DIV/0!</v>
      </c>
    </row>
    <row r="154" spans="20:26">
      <c r="T154" s="13">
        <f t="shared" si="18"/>
        <v>70.710678118654755</v>
      </c>
      <c r="U154" s="7">
        <f t="shared" si="21"/>
        <v>0</v>
      </c>
      <c r="V154" s="7">
        <f t="shared" si="22"/>
        <v>0</v>
      </c>
      <c r="W154" s="14">
        <f t="shared" si="23"/>
        <v>0</v>
      </c>
      <c r="X154" s="14">
        <f t="shared" si="24"/>
        <v>0</v>
      </c>
      <c r="Y154" s="7">
        <f t="shared" si="19"/>
        <v>0</v>
      </c>
      <c r="Z154" s="7" t="e">
        <f t="shared" si="20"/>
        <v>#DIV/0!</v>
      </c>
    </row>
    <row r="155" spans="20:26">
      <c r="T155" s="13">
        <f t="shared" si="18"/>
        <v>70.710678118654755</v>
      </c>
      <c r="U155" s="7">
        <f t="shared" si="21"/>
        <v>0</v>
      </c>
      <c r="V155" s="7">
        <f t="shared" si="22"/>
        <v>0</v>
      </c>
      <c r="W155" s="14">
        <f t="shared" si="23"/>
        <v>0</v>
      </c>
      <c r="X155" s="14">
        <f t="shared" si="24"/>
        <v>0</v>
      </c>
      <c r="Y155" s="7">
        <f t="shared" si="19"/>
        <v>0</v>
      </c>
      <c r="Z155" s="7" t="e">
        <f t="shared" si="20"/>
        <v>#DIV/0!</v>
      </c>
    </row>
    <row r="156" spans="20:26">
      <c r="T156" s="13">
        <f t="shared" si="18"/>
        <v>70.710678118654755</v>
      </c>
      <c r="U156" s="7">
        <f t="shared" si="21"/>
        <v>0</v>
      </c>
      <c r="V156" s="7">
        <f t="shared" si="22"/>
        <v>0</v>
      </c>
      <c r="W156" s="14">
        <f t="shared" si="23"/>
        <v>0</v>
      </c>
      <c r="X156" s="14">
        <f t="shared" si="24"/>
        <v>0</v>
      </c>
      <c r="Y156" s="7">
        <f t="shared" si="19"/>
        <v>0</v>
      </c>
      <c r="Z156" s="7" t="e">
        <f t="shared" si="20"/>
        <v>#DIV/0!</v>
      </c>
    </row>
    <row r="157" spans="20:26">
      <c r="T157" s="13">
        <f t="shared" si="18"/>
        <v>70.710678118654755</v>
      </c>
      <c r="U157" s="7">
        <f t="shared" si="21"/>
        <v>0</v>
      </c>
      <c r="V157" s="7">
        <f t="shared" si="22"/>
        <v>0</v>
      </c>
      <c r="W157" s="14">
        <f t="shared" si="23"/>
        <v>0</v>
      </c>
      <c r="X157" s="14">
        <f t="shared" si="24"/>
        <v>0</v>
      </c>
      <c r="Y157" s="7">
        <f t="shared" si="19"/>
        <v>0</v>
      </c>
      <c r="Z157" s="7" t="e">
        <f t="shared" si="20"/>
        <v>#DIV/0!</v>
      </c>
    </row>
    <row r="158" spans="20:26">
      <c r="T158" s="13">
        <f t="shared" si="18"/>
        <v>70.710678118654755</v>
      </c>
      <c r="U158" s="7">
        <f t="shared" si="21"/>
        <v>0</v>
      </c>
      <c r="V158" s="7">
        <f t="shared" si="22"/>
        <v>0</v>
      </c>
      <c r="W158" s="14">
        <f t="shared" si="23"/>
        <v>0</v>
      </c>
      <c r="X158" s="14">
        <f t="shared" si="24"/>
        <v>0</v>
      </c>
      <c r="Y158" s="7">
        <f t="shared" si="19"/>
        <v>0</v>
      </c>
      <c r="Z158" s="7" t="e">
        <f t="shared" si="20"/>
        <v>#DIV/0!</v>
      </c>
    </row>
    <row r="159" spans="20:26">
      <c r="T159" s="13">
        <f t="shared" si="18"/>
        <v>70.710678118654755</v>
      </c>
      <c r="U159" s="7">
        <f t="shared" si="21"/>
        <v>0</v>
      </c>
      <c r="V159" s="7">
        <f t="shared" si="22"/>
        <v>0</v>
      </c>
      <c r="W159" s="14">
        <f t="shared" si="23"/>
        <v>0</v>
      </c>
      <c r="X159" s="14">
        <f t="shared" si="24"/>
        <v>0</v>
      </c>
      <c r="Y159" s="7">
        <f t="shared" si="19"/>
        <v>0</v>
      </c>
      <c r="Z159" s="7" t="e">
        <f t="shared" si="20"/>
        <v>#DIV/0!</v>
      </c>
    </row>
    <row r="160" spans="20:26">
      <c r="T160" s="13">
        <f t="shared" si="18"/>
        <v>70.710678118654755</v>
      </c>
      <c r="U160" s="7">
        <f t="shared" si="21"/>
        <v>0</v>
      </c>
      <c r="V160" s="7">
        <f t="shared" si="22"/>
        <v>0</v>
      </c>
      <c r="W160" s="14">
        <f t="shared" si="23"/>
        <v>0</v>
      </c>
      <c r="X160" s="14">
        <f t="shared" si="24"/>
        <v>0</v>
      </c>
      <c r="Y160" s="7">
        <f t="shared" si="19"/>
        <v>0</v>
      </c>
      <c r="Z160" s="7" t="e">
        <f t="shared" si="20"/>
        <v>#DIV/0!</v>
      </c>
    </row>
    <row r="161" spans="20:26">
      <c r="T161" s="13">
        <f t="shared" si="18"/>
        <v>70.710678118654755</v>
      </c>
      <c r="U161" s="7">
        <f t="shared" si="21"/>
        <v>0</v>
      </c>
      <c r="V161" s="7">
        <f t="shared" si="22"/>
        <v>0</v>
      </c>
      <c r="W161" s="14">
        <f t="shared" si="23"/>
        <v>0</v>
      </c>
      <c r="X161" s="14">
        <f t="shared" si="24"/>
        <v>0</v>
      </c>
      <c r="Y161" s="7">
        <f t="shared" si="19"/>
        <v>0</v>
      </c>
      <c r="Z161" s="7" t="e">
        <f t="shared" si="20"/>
        <v>#DIV/0!</v>
      </c>
    </row>
    <row r="162" spans="20:26">
      <c r="T162" s="13">
        <f t="shared" si="18"/>
        <v>70.710678118654755</v>
      </c>
      <c r="U162" s="7">
        <f t="shared" si="21"/>
        <v>0</v>
      </c>
      <c r="V162" s="7">
        <f t="shared" si="22"/>
        <v>0</v>
      </c>
      <c r="W162" s="14">
        <f t="shared" si="23"/>
        <v>0</v>
      </c>
      <c r="X162" s="14">
        <f t="shared" si="24"/>
        <v>0</v>
      </c>
      <c r="Y162" s="7">
        <f t="shared" si="19"/>
        <v>0</v>
      </c>
      <c r="Z162" s="7" t="e">
        <f t="shared" si="20"/>
        <v>#DIV/0!</v>
      </c>
    </row>
    <row r="163" spans="20:26">
      <c r="T163" s="13">
        <f t="shared" si="18"/>
        <v>70.710678118654755</v>
      </c>
      <c r="U163" s="7">
        <f t="shared" si="21"/>
        <v>0</v>
      </c>
      <c r="V163" s="7">
        <f t="shared" si="22"/>
        <v>0</v>
      </c>
      <c r="W163" s="14">
        <f t="shared" si="23"/>
        <v>0</v>
      </c>
      <c r="X163" s="14">
        <f t="shared" si="24"/>
        <v>0</v>
      </c>
      <c r="Y163" s="7">
        <f t="shared" si="19"/>
        <v>0</v>
      </c>
      <c r="Z163" s="7" t="e">
        <f t="shared" si="20"/>
        <v>#DIV/0!</v>
      </c>
    </row>
    <row r="164" spans="20:26">
      <c r="T164" s="13">
        <f t="shared" ref="T164:T227" si="25">100*SQRT(R164+0.5)</f>
        <v>70.710678118654755</v>
      </c>
      <c r="U164" s="7">
        <f t="shared" si="21"/>
        <v>0</v>
      </c>
      <c r="V164" s="7">
        <f t="shared" si="22"/>
        <v>0</v>
      </c>
      <c r="W164" s="14">
        <f t="shared" si="23"/>
        <v>0</v>
      </c>
      <c r="X164" s="14">
        <f t="shared" si="24"/>
        <v>0</v>
      </c>
      <c r="Y164" s="7">
        <f t="shared" si="19"/>
        <v>0</v>
      </c>
      <c r="Z164" s="7" t="e">
        <f t="shared" si="20"/>
        <v>#DIV/0!</v>
      </c>
    </row>
    <row r="165" spans="20:26">
      <c r="T165" s="13">
        <f t="shared" si="25"/>
        <v>70.710678118654755</v>
      </c>
      <c r="U165" s="7">
        <f t="shared" si="21"/>
        <v>0</v>
      </c>
      <c r="V165" s="7">
        <f t="shared" si="22"/>
        <v>0</v>
      </c>
      <c r="W165" s="14">
        <f t="shared" si="23"/>
        <v>0</v>
      </c>
      <c r="X165" s="14">
        <f t="shared" si="24"/>
        <v>0</v>
      </c>
      <c r="Y165" s="7">
        <f t="shared" si="19"/>
        <v>0</v>
      </c>
      <c r="Z165" s="7" t="e">
        <f t="shared" si="20"/>
        <v>#DIV/0!</v>
      </c>
    </row>
    <row r="166" spans="20:26">
      <c r="T166" s="13">
        <f t="shared" si="25"/>
        <v>70.710678118654755</v>
      </c>
      <c r="U166" s="7">
        <f t="shared" si="21"/>
        <v>0</v>
      </c>
      <c r="V166" s="7">
        <f t="shared" si="22"/>
        <v>0</v>
      </c>
      <c r="W166" s="14">
        <f t="shared" si="23"/>
        <v>0</v>
      </c>
      <c r="X166" s="14">
        <f t="shared" si="24"/>
        <v>0</v>
      </c>
      <c r="Y166" s="7">
        <f t="shared" si="19"/>
        <v>0</v>
      </c>
      <c r="Z166" s="7" t="e">
        <f t="shared" si="20"/>
        <v>#DIV/0!</v>
      </c>
    </row>
    <row r="167" spans="20:26">
      <c r="T167" s="13">
        <f t="shared" si="25"/>
        <v>70.710678118654755</v>
      </c>
      <c r="U167" s="7">
        <f t="shared" si="21"/>
        <v>0</v>
      </c>
      <c r="V167" s="7">
        <f t="shared" si="22"/>
        <v>0</v>
      </c>
      <c r="W167" s="14">
        <f t="shared" si="23"/>
        <v>0</v>
      </c>
      <c r="X167" s="14">
        <f t="shared" si="24"/>
        <v>0</v>
      </c>
      <c r="Y167" s="7">
        <f t="shared" si="19"/>
        <v>0</v>
      </c>
      <c r="Z167" s="7" t="e">
        <f t="shared" si="20"/>
        <v>#DIV/0!</v>
      </c>
    </row>
    <row r="168" spans="20:26">
      <c r="T168" s="13">
        <f t="shared" si="25"/>
        <v>70.710678118654755</v>
      </c>
      <c r="U168" s="7">
        <f t="shared" si="21"/>
        <v>0</v>
      </c>
      <c r="V168" s="7">
        <f t="shared" si="22"/>
        <v>0</v>
      </c>
      <c r="W168" s="14">
        <f t="shared" si="23"/>
        <v>0</v>
      </c>
      <c r="X168" s="14">
        <f t="shared" si="24"/>
        <v>0</v>
      </c>
      <c r="Y168" s="7">
        <f t="shared" si="19"/>
        <v>0</v>
      </c>
      <c r="Z168" s="7" t="e">
        <f t="shared" si="20"/>
        <v>#DIV/0!</v>
      </c>
    </row>
    <row r="169" spans="20:26">
      <c r="T169" s="13">
        <f t="shared" si="25"/>
        <v>70.710678118654755</v>
      </c>
      <c r="U169" s="7">
        <f t="shared" si="21"/>
        <v>0</v>
      </c>
      <c r="V169" s="7">
        <f t="shared" si="22"/>
        <v>0</v>
      </c>
      <c r="W169" s="14">
        <f t="shared" si="23"/>
        <v>0</v>
      </c>
      <c r="X169" s="14">
        <f t="shared" si="24"/>
        <v>0</v>
      </c>
      <c r="Y169" s="7">
        <f t="shared" si="19"/>
        <v>0</v>
      </c>
      <c r="Z169" s="7" t="e">
        <f t="shared" si="20"/>
        <v>#DIV/0!</v>
      </c>
    </row>
    <row r="170" spans="20:26">
      <c r="T170" s="13">
        <f t="shared" si="25"/>
        <v>70.710678118654755</v>
      </c>
      <c r="U170" s="7">
        <f t="shared" si="21"/>
        <v>0</v>
      </c>
      <c r="V170" s="7">
        <f t="shared" si="22"/>
        <v>0</v>
      </c>
      <c r="W170" s="14">
        <f t="shared" si="23"/>
        <v>0</v>
      </c>
      <c r="X170" s="14">
        <f t="shared" si="24"/>
        <v>0</v>
      </c>
      <c r="Y170" s="7">
        <f t="shared" si="19"/>
        <v>0</v>
      </c>
      <c r="Z170" s="7" t="e">
        <f t="shared" si="20"/>
        <v>#DIV/0!</v>
      </c>
    </row>
    <row r="171" spans="20:26">
      <c r="T171" s="13">
        <f t="shared" si="25"/>
        <v>70.710678118654755</v>
      </c>
      <c r="U171" s="7">
        <f t="shared" si="21"/>
        <v>0</v>
      </c>
      <c r="V171" s="7">
        <f t="shared" si="22"/>
        <v>0</v>
      </c>
      <c r="W171" s="14">
        <f t="shared" si="23"/>
        <v>0</v>
      </c>
      <c r="X171" s="14">
        <f t="shared" si="24"/>
        <v>0</v>
      </c>
      <c r="Y171" s="7">
        <f t="shared" si="19"/>
        <v>0</v>
      </c>
      <c r="Z171" s="7" t="e">
        <f t="shared" si="20"/>
        <v>#DIV/0!</v>
      </c>
    </row>
    <row r="172" spans="20:26">
      <c r="T172" s="13">
        <f t="shared" si="25"/>
        <v>70.710678118654755</v>
      </c>
      <c r="U172" s="7">
        <f t="shared" si="21"/>
        <v>0</v>
      </c>
      <c r="V172" s="7">
        <f t="shared" si="22"/>
        <v>0</v>
      </c>
      <c r="W172" s="14">
        <f t="shared" si="23"/>
        <v>0</v>
      </c>
      <c r="X172" s="14">
        <f t="shared" si="24"/>
        <v>0</v>
      </c>
      <c r="Y172" s="7">
        <f t="shared" si="19"/>
        <v>0</v>
      </c>
      <c r="Z172" s="7" t="e">
        <f t="shared" si="20"/>
        <v>#DIV/0!</v>
      </c>
    </row>
    <row r="173" spans="20:26">
      <c r="T173" s="13">
        <f t="shared" si="25"/>
        <v>70.710678118654755</v>
      </c>
      <c r="U173" s="7">
        <f t="shared" si="21"/>
        <v>0</v>
      </c>
      <c r="V173" s="7">
        <f t="shared" si="22"/>
        <v>0</v>
      </c>
      <c r="W173" s="14">
        <f t="shared" si="23"/>
        <v>0</v>
      </c>
      <c r="X173" s="14">
        <f t="shared" si="24"/>
        <v>0</v>
      </c>
      <c r="Y173" s="7">
        <f t="shared" si="19"/>
        <v>0</v>
      </c>
      <c r="Z173" s="7" t="e">
        <f t="shared" si="20"/>
        <v>#DIV/0!</v>
      </c>
    </row>
    <row r="174" spans="20:26">
      <c r="T174" s="13">
        <f t="shared" si="25"/>
        <v>70.710678118654755</v>
      </c>
      <c r="U174" s="7">
        <f t="shared" si="21"/>
        <v>0</v>
      </c>
      <c r="V174" s="7">
        <f t="shared" si="22"/>
        <v>0</v>
      </c>
      <c r="W174" s="14">
        <f t="shared" si="23"/>
        <v>0</v>
      </c>
      <c r="X174" s="14">
        <f t="shared" si="24"/>
        <v>0</v>
      </c>
      <c r="Y174" s="7">
        <f t="shared" si="19"/>
        <v>0</v>
      </c>
      <c r="Z174" s="7" t="e">
        <f t="shared" si="20"/>
        <v>#DIV/0!</v>
      </c>
    </row>
    <row r="175" spans="20:26">
      <c r="T175" s="13">
        <f t="shared" si="25"/>
        <v>70.710678118654755</v>
      </c>
      <c r="U175" s="7">
        <f t="shared" si="21"/>
        <v>0</v>
      </c>
      <c r="V175" s="7">
        <f t="shared" si="22"/>
        <v>0</v>
      </c>
      <c r="W175" s="14">
        <f t="shared" si="23"/>
        <v>0</v>
      </c>
      <c r="X175" s="14">
        <f t="shared" si="24"/>
        <v>0</v>
      </c>
      <c r="Y175" s="7">
        <f t="shared" si="19"/>
        <v>0</v>
      </c>
      <c r="Z175" s="7" t="e">
        <f t="shared" si="20"/>
        <v>#DIV/0!</v>
      </c>
    </row>
    <row r="176" spans="20:26">
      <c r="T176" s="13">
        <f t="shared" si="25"/>
        <v>70.710678118654755</v>
      </c>
      <c r="U176" s="7">
        <f t="shared" si="21"/>
        <v>0</v>
      </c>
      <c r="V176" s="7">
        <f t="shared" si="22"/>
        <v>0</v>
      </c>
      <c r="W176" s="14">
        <f t="shared" si="23"/>
        <v>0</v>
      </c>
      <c r="X176" s="14">
        <f t="shared" si="24"/>
        <v>0</v>
      </c>
      <c r="Y176" s="7">
        <f t="shared" si="19"/>
        <v>0</v>
      </c>
      <c r="Z176" s="7" t="e">
        <f t="shared" si="20"/>
        <v>#DIV/0!</v>
      </c>
    </row>
    <row r="177" spans="20:26">
      <c r="T177" s="13">
        <f t="shared" si="25"/>
        <v>70.710678118654755</v>
      </c>
      <c r="U177" s="7">
        <f t="shared" si="21"/>
        <v>0</v>
      </c>
      <c r="V177" s="7">
        <f t="shared" si="22"/>
        <v>0</v>
      </c>
      <c r="W177" s="14">
        <f t="shared" si="23"/>
        <v>0</v>
      </c>
      <c r="X177" s="14">
        <f t="shared" si="24"/>
        <v>0</v>
      </c>
      <c r="Y177" s="7">
        <f t="shared" si="19"/>
        <v>0</v>
      </c>
      <c r="Z177" s="7" t="e">
        <f t="shared" si="20"/>
        <v>#DIV/0!</v>
      </c>
    </row>
    <row r="178" spans="20:26">
      <c r="T178" s="13">
        <f t="shared" si="25"/>
        <v>70.710678118654755</v>
      </c>
      <c r="U178" s="7">
        <f t="shared" si="21"/>
        <v>0</v>
      </c>
      <c r="V178" s="7">
        <f t="shared" si="22"/>
        <v>0</v>
      </c>
      <c r="W178" s="14">
        <f t="shared" si="23"/>
        <v>0</v>
      </c>
      <c r="X178" s="14">
        <f t="shared" si="24"/>
        <v>0</v>
      </c>
      <c r="Y178" s="7">
        <f t="shared" si="19"/>
        <v>0</v>
      </c>
      <c r="Z178" s="7" t="e">
        <f t="shared" si="20"/>
        <v>#DIV/0!</v>
      </c>
    </row>
    <row r="179" spans="20:26">
      <c r="T179" s="13">
        <f t="shared" si="25"/>
        <v>70.710678118654755</v>
      </c>
      <c r="U179" s="7">
        <f t="shared" si="21"/>
        <v>0</v>
      </c>
      <c r="V179" s="7">
        <f t="shared" si="22"/>
        <v>0</v>
      </c>
      <c r="W179" s="14">
        <f t="shared" si="23"/>
        <v>0</v>
      </c>
      <c r="X179" s="14">
        <f t="shared" si="24"/>
        <v>0</v>
      </c>
      <c r="Y179" s="7">
        <f t="shared" si="19"/>
        <v>0</v>
      </c>
      <c r="Z179" s="7" t="e">
        <f t="shared" si="20"/>
        <v>#DIV/0!</v>
      </c>
    </row>
    <row r="180" spans="20:26">
      <c r="T180" s="13">
        <f t="shared" si="25"/>
        <v>70.710678118654755</v>
      </c>
      <c r="U180" s="7">
        <f t="shared" si="21"/>
        <v>0</v>
      </c>
      <c r="V180" s="7">
        <f t="shared" si="22"/>
        <v>0</v>
      </c>
      <c r="W180" s="14">
        <f t="shared" si="23"/>
        <v>0</v>
      </c>
      <c r="X180" s="14">
        <f t="shared" si="24"/>
        <v>0</v>
      </c>
      <c r="Y180" s="7">
        <f t="shared" si="19"/>
        <v>0</v>
      </c>
      <c r="Z180" s="7" t="e">
        <f t="shared" si="20"/>
        <v>#DIV/0!</v>
      </c>
    </row>
    <row r="181" spans="20:26">
      <c r="T181" s="13">
        <f t="shared" si="25"/>
        <v>70.710678118654755</v>
      </c>
      <c r="U181" s="7">
        <f t="shared" si="21"/>
        <v>0</v>
      </c>
      <c r="V181" s="7">
        <f t="shared" si="22"/>
        <v>0</v>
      </c>
      <c r="W181" s="14">
        <f t="shared" si="23"/>
        <v>0</v>
      </c>
      <c r="X181" s="14">
        <f t="shared" si="24"/>
        <v>0</v>
      </c>
      <c r="Y181" s="7">
        <f t="shared" si="19"/>
        <v>0</v>
      </c>
      <c r="Z181" s="7" t="e">
        <f t="shared" si="20"/>
        <v>#DIV/0!</v>
      </c>
    </row>
    <row r="182" spans="20:26">
      <c r="T182" s="13">
        <f t="shared" si="25"/>
        <v>70.710678118654755</v>
      </c>
      <c r="U182" s="7">
        <f t="shared" si="21"/>
        <v>0</v>
      </c>
      <c r="V182" s="7">
        <f t="shared" si="22"/>
        <v>0</v>
      </c>
      <c r="W182" s="14">
        <f t="shared" si="23"/>
        <v>0</v>
      </c>
      <c r="X182" s="14">
        <f t="shared" si="24"/>
        <v>0</v>
      </c>
      <c r="Y182" s="7">
        <f t="shared" si="19"/>
        <v>0</v>
      </c>
      <c r="Z182" s="7" t="e">
        <f t="shared" si="20"/>
        <v>#DIV/0!</v>
      </c>
    </row>
    <row r="183" spans="20:26">
      <c r="T183" s="13">
        <f t="shared" si="25"/>
        <v>70.710678118654755</v>
      </c>
      <c r="U183" s="7">
        <f t="shared" si="21"/>
        <v>0</v>
      </c>
      <c r="V183" s="7">
        <f t="shared" si="22"/>
        <v>0</v>
      </c>
      <c r="W183" s="14">
        <f t="shared" si="23"/>
        <v>0</v>
      </c>
      <c r="X183" s="14">
        <f t="shared" si="24"/>
        <v>0</v>
      </c>
      <c r="Y183" s="7">
        <f t="shared" si="19"/>
        <v>0</v>
      </c>
      <c r="Z183" s="7" t="e">
        <f t="shared" si="20"/>
        <v>#DIV/0!</v>
      </c>
    </row>
    <row r="184" spans="20:26">
      <c r="T184" s="13">
        <f t="shared" si="25"/>
        <v>70.710678118654755</v>
      </c>
      <c r="U184" s="7">
        <f t="shared" si="21"/>
        <v>0</v>
      </c>
      <c r="V184" s="7">
        <f t="shared" si="22"/>
        <v>0</v>
      </c>
      <c r="W184" s="14">
        <f t="shared" si="23"/>
        <v>0</v>
      </c>
      <c r="X184" s="14">
        <f t="shared" si="24"/>
        <v>0</v>
      </c>
      <c r="Y184" s="7">
        <f t="shared" si="19"/>
        <v>0</v>
      </c>
      <c r="Z184" s="7" t="e">
        <f t="shared" si="20"/>
        <v>#DIV/0!</v>
      </c>
    </row>
    <row r="185" spans="20:26">
      <c r="T185" s="13">
        <f t="shared" si="25"/>
        <v>70.710678118654755</v>
      </c>
      <c r="U185" s="7">
        <f t="shared" si="21"/>
        <v>0</v>
      </c>
      <c r="V185" s="7">
        <f t="shared" si="22"/>
        <v>0</v>
      </c>
      <c r="W185" s="14">
        <f t="shared" si="23"/>
        <v>0</v>
      </c>
      <c r="X185" s="14">
        <f t="shared" si="24"/>
        <v>0</v>
      </c>
      <c r="Y185" s="7">
        <f t="shared" si="19"/>
        <v>0</v>
      </c>
      <c r="Z185" s="7" t="e">
        <f t="shared" si="20"/>
        <v>#DIV/0!</v>
      </c>
    </row>
    <row r="186" spans="20:26">
      <c r="T186" s="13">
        <f t="shared" si="25"/>
        <v>70.710678118654755</v>
      </c>
      <c r="U186" s="7">
        <f t="shared" si="21"/>
        <v>0</v>
      </c>
      <c r="V186" s="7">
        <f t="shared" si="22"/>
        <v>0</v>
      </c>
      <c r="W186" s="14">
        <f t="shared" si="23"/>
        <v>0</v>
      </c>
      <c r="X186" s="14">
        <f t="shared" si="24"/>
        <v>0</v>
      </c>
      <c r="Y186" s="7">
        <f t="shared" si="19"/>
        <v>0</v>
      </c>
      <c r="Z186" s="7" t="e">
        <f t="shared" si="20"/>
        <v>#DIV/0!</v>
      </c>
    </row>
    <row r="187" spans="20:26">
      <c r="T187" s="13">
        <f t="shared" si="25"/>
        <v>70.710678118654755</v>
      </c>
      <c r="U187" s="7">
        <f t="shared" si="21"/>
        <v>0</v>
      </c>
      <c r="V187" s="7">
        <f t="shared" si="22"/>
        <v>0</v>
      </c>
      <c r="W187" s="14">
        <f t="shared" si="23"/>
        <v>0</v>
      </c>
      <c r="X187" s="14">
        <f t="shared" si="24"/>
        <v>0</v>
      </c>
      <c r="Y187" s="7">
        <f t="shared" si="19"/>
        <v>0</v>
      </c>
      <c r="Z187" s="7" t="e">
        <f t="shared" si="20"/>
        <v>#DIV/0!</v>
      </c>
    </row>
    <row r="188" spans="20:26">
      <c r="T188" s="13">
        <f t="shared" si="25"/>
        <v>70.710678118654755</v>
      </c>
      <c r="U188" s="7">
        <f t="shared" si="21"/>
        <v>0</v>
      </c>
      <c r="V188" s="7">
        <f t="shared" si="22"/>
        <v>0</v>
      </c>
      <c r="W188" s="14">
        <f t="shared" si="23"/>
        <v>0</v>
      </c>
      <c r="X188" s="14">
        <f t="shared" si="24"/>
        <v>0</v>
      </c>
      <c r="Y188" s="7">
        <f t="shared" si="19"/>
        <v>0</v>
      </c>
      <c r="Z188" s="7" t="e">
        <f t="shared" si="20"/>
        <v>#DIV/0!</v>
      </c>
    </row>
    <row r="189" spans="20:26">
      <c r="T189" s="13">
        <f t="shared" si="25"/>
        <v>70.710678118654755</v>
      </c>
      <c r="U189" s="7">
        <f t="shared" si="21"/>
        <v>0</v>
      </c>
      <c r="V189" s="7">
        <f t="shared" si="22"/>
        <v>0</v>
      </c>
      <c r="W189" s="14">
        <f t="shared" si="23"/>
        <v>0</v>
      </c>
      <c r="X189" s="14">
        <f t="shared" si="24"/>
        <v>0</v>
      </c>
      <c r="Y189" s="7">
        <f t="shared" si="19"/>
        <v>0</v>
      </c>
      <c r="Z189" s="7" t="e">
        <f t="shared" si="20"/>
        <v>#DIV/0!</v>
      </c>
    </row>
    <row r="190" spans="20:26">
      <c r="T190" s="13">
        <f t="shared" si="25"/>
        <v>70.710678118654755</v>
      </c>
      <c r="U190" s="7">
        <f t="shared" si="21"/>
        <v>0</v>
      </c>
      <c r="V190" s="7">
        <f t="shared" si="22"/>
        <v>0</v>
      </c>
      <c r="W190" s="14">
        <f t="shared" si="23"/>
        <v>0</v>
      </c>
      <c r="X190" s="14">
        <f t="shared" si="24"/>
        <v>0</v>
      </c>
      <c r="Y190" s="7">
        <f t="shared" si="19"/>
        <v>0</v>
      </c>
      <c r="Z190" s="7" t="e">
        <f t="shared" si="20"/>
        <v>#DIV/0!</v>
      </c>
    </row>
    <row r="191" spans="20:26">
      <c r="T191" s="13">
        <f t="shared" si="25"/>
        <v>70.710678118654755</v>
      </c>
      <c r="U191" s="7">
        <f t="shared" si="21"/>
        <v>0</v>
      </c>
      <c r="V191" s="7">
        <f t="shared" si="22"/>
        <v>0</v>
      </c>
      <c r="W191" s="14">
        <f t="shared" si="23"/>
        <v>0</v>
      </c>
      <c r="X191" s="14">
        <f t="shared" si="24"/>
        <v>0</v>
      </c>
      <c r="Y191" s="7">
        <f t="shared" si="19"/>
        <v>0</v>
      </c>
      <c r="Z191" s="7" t="e">
        <f t="shared" si="20"/>
        <v>#DIV/0!</v>
      </c>
    </row>
    <row r="192" spans="20:26">
      <c r="T192" s="13">
        <f t="shared" si="25"/>
        <v>70.710678118654755</v>
      </c>
      <c r="U192" s="7">
        <f t="shared" si="21"/>
        <v>0</v>
      </c>
      <c r="V192" s="7">
        <f t="shared" si="22"/>
        <v>0</v>
      </c>
      <c r="W192" s="14">
        <f t="shared" si="23"/>
        <v>0</v>
      </c>
      <c r="X192" s="14">
        <f t="shared" si="24"/>
        <v>0</v>
      </c>
      <c r="Y192" s="7">
        <f t="shared" si="19"/>
        <v>0</v>
      </c>
      <c r="Z192" s="7" t="e">
        <f t="shared" si="20"/>
        <v>#DIV/0!</v>
      </c>
    </row>
    <row r="193" spans="20:26">
      <c r="T193" s="13">
        <f t="shared" si="25"/>
        <v>70.710678118654755</v>
      </c>
      <c r="U193" s="7">
        <f t="shared" si="21"/>
        <v>0</v>
      </c>
      <c r="V193" s="7">
        <f t="shared" si="22"/>
        <v>0</v>
      </c>
      <c r="W193" s="14">
        <f t="shared" si="23"/>
        <v>0</v>
      </c>
      <c r="X193" s="14">
        <f t="shared" si="24"/>
        <v>0</v>
      </c>
      <c r="Y193" s="7">
        <f t="shared" si="19"/>
        <v>0</v>
      </c>
      <c r="Z193" s="7" t="e">
        <f t="shared" si="20"/>
        <v>#DIV/0!</v>
      </c>
    </row>
    <row r="194" spans="20:26">
      <c r="T194" s="13">
        <f t="shared" si="25"/>
        <v>70.710678118654755</v>
      </c>
      <c r="U194" s="7">
        <f t="shared" si="21"/>
        <v>0</v>
      </c>
      <c r="V194" s="7">
        <f t="shared" si="22"/>
        <v>0</v>
      </c>
      <c r="W194" s="14">
        <f t="shared" si="23"/>
        <v>0</v>
      </c>
      <c r="X194" s="14">
        <f t="shared" si="24"/>
        <v>0</v>
      </c>
      <c r="Y194" s="7">
        <f t="shared" si="19"/>
        <v>0</v>
      </c>
      <c r="Z194" s="7" t="e">
        <f t="shared" si="20"/>
        <v>#DIV/0!</v>
      </c>
    </row>
    <row r="195" spans="20:26">
      <c r="T195" s="13">
        <f t="shared" si="25"/>
        <v>70.710678118654755</v>
      </c>
      <c r="U195" s="7">
        <f t="shared" si="21"/>
        <v>0</v>
      </c>
      <c r="V195" s="7">
        <f t="shared" si="22"/>
        <v>0</v>
      </c>
      <c r="W195" s="14">
        <f t="shared" si="23"/>
        <v>0</v>
      </c>
      <c r="X195" s="14">
        <f t="shared" si="24"/>
        <v>0</v>
      </c>
      <c r="Y195" s="7">
        <f t="shared" ref="Y195:Y258" si="26">(M195*(1-I195)*(M195-I195))^(1/3)</f>
        <v>0</v>
      </c>
      <c r="Z195" s="7" t="e">
        <f t="shared" ref="Z195:Z258" si="27">(M195-P195)/(M195+P195)</f>
        <v>#DIV/0!</v>
      </c>
    </row>
    <row r="196" spans="20:26">
      <c r="T196" s="13">
        <f t="shared" si="25"/>
        <v>70.710678118654755</v>
      </c>
      <c r="U196" s="7">
        <f t="shared" ref="U196:U259" si="28">2.5*((M196 - I196) / (M196 + 6*I196 -7.5*G196 +1))</f>
        <v>0</v>
      </c>
      <c r="V196" s="7">
        <f t="shared" ref="V196:V259" si="29">(2*(P196-I196)/(P196+I196+1))-(Q196/2)</f>
        <v>0</v>
      </c>
      <c r="W196" s="14">
        <f t="shared" ref="W196:W259" si="30">(O196 - K196)*1.5 / (O196 + K196 + 0.5)</f>
        <v>0</v>
      </c>
      <c r="X196" s="14">
        <f t="shared" ref="X196:X259" si="31">(SQRT((I196*I196)+(H196*H196)+(M196*M196)))/3</f>
        <v>0</v>
      </c>
      <c r="Y196" s="7">
        <f t="shared" si="26"/>
        <v>0</v>
      </c>
      <c r="Z196" s="7" t="e">
        <f t="shared" si="27"/>
        <v>#DIV/0!</v>
      </c>
    </row>
    <row r="197" spans="20:26">
      <c r="T197" s="13">
        <f t="shared" si="25"/>
        <v>70.710678118654755</v>
      </c>
      <c r="U197" s="7">
        <f t="shared" si="28"/>
        <v>0</v>
      </c>
      <c r="V197" s="7">
        <f t="shared" si="29"/>
        <v>0</v>
      </c>
      <c r="W197" s="14">
        <f t="shared" si="30"/>
        <v>0</v>
      </c>
      <c r="X197" s="14">
        <f t="shared" si="31"/>
        <v>0</v>
      </c>
      <c r="Y197" s="7">
        <f t="shared" si="26"/>
        <v>0</v>
      </c>
      <c r="Z197" s="7" t="e">
        <f t="shared" si="27"/>
        <v>#DIV/0!</v>
      </c>
    </row>
    <row r="198" spans="20:26">
      <c r="T198" s="13">
        <f t="shared" si="25"/>
        <v>70.710678118654755</v>
      </c>
      <c r="U198" s="7">
        <f t="shared" si="28"/>
        <v>0</v>
      </c>
      <c r="V198" s="7">
        <f t="shared" si="29"/>
        <v>0</v>
      </c>
      <c r="W198" s="14">
        <f t="shared" si="30"/>
        <v>0</v>
      </c>
      <c r="X198" s="14">
        <f t="shared" si="31"/>
        <v>0</v>
      </c>
      <c r="Y198" s="7">
        <f t="shared" si="26"/>
        <v>0</v>
      </c>
      <c r="Z198" s="7" t="e">
        <f t="shared" si="27"/>
        <v>#DIV/0!</v>
      </c>
    </row>
    <row r="199" spans="20:26">
      <c r="T199" s="13">
        <f t="shared" si="25"/>
        <v>70.710678118654755</v>
      </c>
      <c r="U199" s="7">
        <f t="shared" si="28"/>
        <v>0</v>
      </c>
      <c r="V199" s="7">
        <f t="shared" si="29"/>
        <v>0</v>
      </c>
      <c r="W199" s="14">
        <f t="shared" si="30"/>
        <v>0</v>
      </c>
      <c r="X199" s="14">
        <f t="shared" si="31"/>
        <v>0</v>
      </c>
      <c r="Y199" s="7">
        <f t="shared" si="26"/>
        <v>0</v>
      </c>
      <c r="Z199" s="7" t="e">
        <f t="shared" si="27"/>
        <v>#DIV/0!</v>
      </c>
    </row>
    <row r="200" spans="20:26">
      <c r="T200" s="13">
        <f t="shared" si="25"/>
        <v>70.710678118654755</v>
      </c>
      <c r="U200" s="7">
        <f t="shared" si="28"/>
        <v>0</v>
      </c>
      <c r="V200" s="7">
        <f t="shared" si="29"/>
        <v>0</v>
      </c>
      <c r="W200" s="14">
        <f t="shared" si="30"/>
        <v>0</v>
      </c>
      <c r="X200" s="14">
        <f t="shared" si="31"/>
        <v>0</v>
      </c>
      <c r="Y200" s="7">
        <f t="shared" si="26"/>
        <v>0</v>
      </c>
      <c r="Z200" s="7" t="e">
        <f t="shared" si="27"/>
        <v>#DIV/0!</v>
      </c>
    </row>
    <row r="201" spans="20:26">
      <c r="T201" s="13">
        <f t="shared" si="25"/>
        <v>70.710678118654755</v>
      </c>
      <c r="U201" s="7">
        <f t="shared" si="28"/>
        <v>0</v>
      </c>
      <c r="V201" s="7">
        <f t="shared" si="29"/>
        <v>0</v>
      </c>
      <c r="W201" s="14">
        <f t="shared" si="30"/>
        <v>0</v>
      </c>
      <c r="X201" s="14">
        <f t="shared" si="31"/>
        <v>0</v>
      </c>
      <c r="Y201" s="7">
        <f t="shared" si="26"/>
        <v>0</v>
      </c>
      <c r="Z201" s="7" t="e">
        <f t="shared" si="27"/>
        <v>#DIV/0!</v>
      </c>
    </row>
    <row r="202" spans="20:26">
      <c r="T202" s="13">
        <f t="shared" si="25"/>
        <v>70.710678118654755</v>
      </c>
      <c r="U202" s="7">
        <f t="shared" si="28"/>
        <v>0</v>
      </c>
      <c r="V202" s="7">
        <f t="shared" si="29"/>
        <v>0</v>
      </c>
      <c r="W202" s="14">
        <f t="shared" si="30"/>
        <v>0</v>
      </c>
      <c r="X202" s="14">
        <f t="shared" si="31"/>
        <v>0</v>
      </c>
      <c r="Y202" s="7">
        <f t="shared" si="26"/>
        <v>0</v>
      </c>
      <c r="Z202" s="7" t="e">
        <f t="shared" si="27"/>
        <v>#DIV/0!</v>
      </c>
    </row>
    <row r="203" spans="20:26">
      <c r="T203" s="13">
        <f t="shared" si="25"/>
        <v>70.710678118654755</v>
      </c>
      <c r="U203" s="7">
        <f t="shared" si="28"/>
        <v>0</v>
      </c>
      <c r="V203" s="7">
        <f t="shared" si="29"/>
        <v>0</v>
      </c>
      <c r="W203" s="14">
        <f t="shared" si="30"/>
        <v>0</v>
      </c>
      <c r="X203" s="14">
        <f t="shared" si="31"/>
        <v>0</v>
      </c>
      <c r="Y203" s="7">
        <f t="shared" si="26"/>
        <v>0</v>
      </c>
      <c r="Z203" s="7" t="e">
        <f t="shared" si="27"/>
        <v>#DIV/0!</v>
      </c>
    </row>
    <row r="204" spans="20:26">
      <c r="T204" s="13">
        <f t="shared" si="25"/>
        <v>70.710678118654755</v>
      </c>
      <c r="U204" s="7">
        <f t="shared" si="28"/>
        <v>0</v>
      </c>
      <c r="V204" s="7">
        <f t="shared" si="29"/>
        <v>0</v>
      </c>
      <c r="W204" s="14">
        <f t="shared" si="30"/>
        <v>0</v>
      </c>
      <c r="X204" s="14">
        <f t="shared" si="31"/>
        <v>0</v>
      </c>
      <c r="Y204" s="7">
        <f t="shared" si="26"/>
        <v>0</v>
      </c>
      <c r="Z204" s="7" t="e">
        <f t="shared" si="27"/>
        <v>#DIV/0!</v>
      </c>
    </row>
    <row r="205" spans="20:26">
      <c r="T205" s="13">
        <f t="shared" si="25"/>
        <v>70.710678118654755</v>
      </c>
      <c r="U205" s="7">
        <f t="shared" si="28"/>
        <v>0</v>
      </c>
      <c r="V205" s="7">
        <f t="shared" si="29"/>
        <v>0</v>
      </c>
      <c r="W205" s="14">
        <f t="shared" si="30"/>
        <v>0</v>
      </c>
      <c r="X205" s="14">
        <f t="shared" si="31"/>
        <v>0</v>
      </c>
      <c r="Y205" s="7">
        <f t="shared" si="26"/>
        <v>0</v>
      </c>
      <c r="Z205" s="7" t="e">
        <f t="shared" si="27"/>
        <v>#DIV/0!</v>
      </c>
    </row>
    <row r="206" spans="20:26">
      <c r="T206" s="13">
        <f t="shared" si="25"/>
        <v>70.710678118654755</v>
      </c>
      <c r="U206" s="7">
        <f t="shared" si="28"/>
        <v>0</v>
      </c>
      <c r="V206" s="7">
        <f t="shared" si="29"/>
        <v>0</v>
      </c>
      <c r="W206" s="14">
        <f t="shared" si="30"/>
        <v>0</v>
      </c>
      <c r="X206" s="14">
        <f t="shared" si="31"/>
        <v>0</v>
      </c>
      <c r="Y206" s="7">
        <f t="shared" si="26"/>
        <v>0</v>
      </c>
      <c r="Z206" s="7" t="e">
        <f t="shared" si="27"/>
        <v>#DIV/0!</v>
      </c>
    </row>
    <row r="207" spans="20:26">
      <c r="T207" s="13">
        <f t="shared" si="25"/>
        <v>70.710678118654755</v>
      </c>
      <c r="U207" s="7">
        <f t="shared" si="28"/>
        <v>0</v>
      </c>
      <c r="V207" s="7">
        <f t="shared" si="29"/>
        <v>0</v>
      </c>
      <c r="W207" s="14">
        <f t="shared" si="30"/>
        <v>0</v>
      </c>
      <c r="X207" s="14">
        <f t="shared" si="31"/>
        <v>0</v>
      </c>
      <c r="Y207" s="7">
        <f t="shared" si="26"/>
        <v>0</v>
      </c>
      <c r="Z207" s="7" t="e">
        <f t="shared" si="27"/>
        <v>#DIV/0!</v>
      </c>
    </row>
    <row r="208" spans="20:26">
      <c r="T208" s="13">
        <f t="shared" si="25"/>
        <v>70.710678118654755</v>
      </c>
      <c r="U208" s="7">
        <f t="shared" si="28"/>
        <v>0</v>
      </c>
      <c r="V208" s="7">
        <f t="shared" si="29"/>
        <v>0</v>
      </c>
      <c r="W208" s="14">
        <f t="shared" si="30"/>
        <v>0</v>
      </c>
      <c r="X208" s="14">
        <f t="shared" si="31"/>
        <v>0</v>
      </c>
      <c r="Y208" s="7">
        <f t="shared" si="26"/>
        <v>0</v>
      </c>
      <c r="Z208" s="7" t="e">
        <f t="shared" si="27"/>
        <v>#DIV/0!</v>
      </c>
    </row>
    <row r="209" spans="20:26">
      <c r="T209" s="13">
        <f t="shared" si="25"/>
        <v>70.710678118654755</v>
      </c>
      <c r="U209" s="7">
        <f t="shared" si="28"/>
        <v>0</v>
      </c>
      <c r="V209" s="7">
        <f t="shared" si="29"/>
        <v>0</v>
      </c>
      <c r="W209" s="14">
        <f t="shared" si="30"/>
        <v>0</v>
      </c>
      <c r="X209" s="14">
        <f t="shared" si="31"/>
        <v>0</v>
      </c>
      <c r="Y209" s="7">
        <f t="shared" si="26"/>
        <v>0</v>
      </c>
      <c r="Z209" s="7" t="e">
        <f t="shared" si="27"/>
        <v>#DIV/0!</v>
      </c>
    </row>
    <row r="210" spans="20:26">
      <c r="T210" s="13">
        <f t="shared" si="25"/>
        <v>70.710678118654755</v>
      </c>
      <c r="U210" s="7">
        <f t="shared" si="28"/>
        <v>0</v>
      </c>
      <c r="V210" s="7">
        <f t="shared" si="29"/>
        <v>0</v>
      </c>
      <c r="W210" s="14">
        <f t="shared" si="30"/>
        <v>0</v>
      </c>
      <c r="X210" s="14">
        <f t="shared" si="31"/>
        <v>0</v>
      </c>
      <c r="Y210" s="7">
        <f t="shared" si="26"/>
        <v>0</v>
      </c>
      <c r="Z210" s="7" t="e">
        <f t="shared" si="27"/>
        <v>#DIV/0!</v>
      </c>
    </row>
    <row r="211" spans="20:26">
      <c r="T211" s="13">
        <f t="shared" si="25"/>
        <v>70.710678118654755</v>
      </c>
      <c r="U211" s="7">
        <f t="shared" si="28"/>
        <v>0</v>
      </c>
      <c r="V211" s="7">
        <f t="shared" si="29"/>
        <v>0</v>
      </c>
      <c r="W211" s="14">
        <f t="shared" si="30"/>
        <v>0</v>
      </c>
      <c r="X211" s="14">
        <f t="shared" si="31"/>
        <v>0</v>
      </c>
      <c r="Y211" s="7">
        <f t="shared" si="26"/>
        <v>0</v>
      </c>
      <c r="Z211" s="7" t="e">
        <f t="shared" si="27"/>
        <v>#DIV/0!</v>
      </c>
    </row>
    <row r="212" spans="20:26">
      <c r="T212" s="13">
        <f t="shared" si="25"/>
        <v>70.710678118654755</v>
      </c>
      <c r="U212" s="7">
        <f t="shared" si="28"/>
        <v>0</v>
      </c>
      <c r="V212" s="7">
        <f t="shared" si="29"/>
        <v>0</v>
      </c>
      <c r="W212" s="14">
        <f t="shared" si="30"/>
        <v>0</v>
      </c>
      <c r="X212" s="14">
        <f t="shared" si="31"/>
        <v>0</v>
      </c>
      <c r="Y212" s="7">
        <f t="shared" si="26"/>
        <v>0</v>
      </c>
      <c r="Z212" s="7" t="e">
        <f t="shared" si="27"/>
        <v>#DIV/0!</v>
      </c>
    </row>
    <row r="213" spans="20:26">
      <c r="T213" s="13">
        <f t="shared" si="25"/>
        <v>70.710678118654755</v>
      </c>
      <c r="U213" s="7">
        <f t="shared" si="28"/>
        <v>0</v>
      </c>
      <c r="V213" s="7">
        <f t="shared" si="29"/>
        <v>0</v>
      </c>
      <c r="W213" s="14">
        <f t="shared" si="30"/>
        <v>0</v>
      </c>
      <c r="X213" s="14">
        <f t="shared" si="31"/>
        <v>0</v>
      </c>
      <c r="Y213" s="7">
        <f t="shared" si="26"/>
        <v>0</v>
      </c>
      <c r="Z213" s="7" t="e">
        <f t="shared" si="27"/>
        <v>#DIV/0!</v>
      </c>
    </row>
    <row r="214" spans="20:26">
      <c r="T214" s="13">
        <f t="shared" si="25"/>
        <v>70.710678118654755</v>
      </c>
      <c r="U214" s="7">
        <f t="shared" si="28"/>
        <v>0</v>
      </c>
      <c r="V214" s="7">
        <f t="shared" si="29"/>
        <v>0</v>
      </c>
      <c r="W214" s="14">
        <f t="shared" si="30"/>
        <v>0</v>
      </c>
      <c r="X214" s="14">
        <f t="shared" si="31"/>
        <v>0</v>
      </c>
      <c r="Y214" s="7">
        <f t="shared" si="26"/>
        <v>0</v>
      </c>
      <c r="Z214" s="7" t="e">
        <f t="shared" si="27"/>
        <v>#DIV/0!</v>
      </c>
    </row>
    <row r="215" spans="20:26">
      <c r="T215" s="13">
        <f t="shared" si="25"/>
        <v>70.710678118654755</v>
      </c>
      <c r="U215" s="7">
        <f t="shared" si="28"/>
        <v>0</v>
      </c>
      <c r="V215" s="7">
        <f t="shared" si="29"/>
        <v>0</v>
      </c>
      <c r="W215" s="14">
        <f t="shared" si="30"/>
        <v>0</v>
      </c>
      <c r="X215" s="14">
        <f t="shared" si="31"/>
        <v>0</v>
      </c>
      <c r="Y215" s="7">
        <f t="shared" si="26"/>
        <v>0</v>
      </c>
      <c r="Z215" s="7" t="e">
        <f t="shared" si="27"/>
        <v>#DIV/0!</v>
      </c>
    </row>
    <row r="216" spans="20:26">
      <c r="T216" s="13">
        <f t="shared" si="25"/>
        <v>70.710678118654755</v>
      </c>
      <c r="U216" s="7">
        <f t="shared" si="28"/>
        <v>0</v>
      </c>
      <c r="V216" s="7">
        <f t="shared" si="29"/>
        <v>0</v>
      </c>
      <c r="W216" s="14">
        <f t="shared" si="30"/>
        <v>0</v>
      </c>
      <c r="X216" s="14">
        <f t="shared" si="31"/>
        <v>0</v>
      </c>
      <c r="Y216" s="7">
        <f t="shared" si="26"/>
        <v>0</v>
      </c>
      <c r="Z216" s="7" t="e">
        <f t="shared" si="27"/>
        <v>#DIV/0!</v>
      </c>
    </row>
    <row r="217" spans="20:26">
      <c r="T217" s="13">
        <f t="shared" si="25"/>
        <v>70.710678118654755</v>
      </c>
      <c r="U217" s="7">
        <f t="shared" si="28"/>
        <v>0</v>
      </c>
      <c r="V217" s="7">
        <f t="shared" si="29"/>
        <v>0</v>
      </c>
      <c r="W217" s="14">
        <f t="shared" si="30"/>
        <v>0</v>
      </c>
      <c r="X217" s="14">
        <f t="shared" si="31"/>
        <v>0</v>
      </c>
      <c r="Y217" s="7">
        <f t="shared" si="26"/>
        <v>0</v>
      </c>
      <c r="Z217" s="7" t="e">
        <f t="shared" si="27"/>
        <v>#DIV/0!</v>
      </c>
    </row>
    <row r="218" spans="20:26">
      <c r="T218" s="13">
        <f t="shared" si="25"/>
        <v>70.710678118654755</v>
      </c>
      <c r="U218" s="7">
        <f t="shared" si="28"/>
        <v>0</v>
      </c>
      <c r="V218" s="7">
        <f t="shared" si="29"/>
        <v>0</v>
      </c>
      <c r="W218" s="14">
        <f t="shared" si="30"/>
        <v>0</v>
      </c>
      <c r="X218" s="14">
        <f t="shared" si="31"/>
        <v>0</v>
      </c>
      <c r="Y218" s="7">
        <f t="shared" si="26"/>
        <v>0</v>
      </c>
      <c r="Z218" s="7" t="e">
        <f t="shared" si="27"/>
        <v>#DIV/0!</v>
      </c>
    </row>
    <row r="219" spans="20:26">
      <c r="T219" s="13">
        <f t="shared" si="25"/>
        <v>70.710678118654755</v>
      </c>
      <c r="U219" s="7">
        <f t="shared" si="28"/>
        <v>0</v>
      </c>
      <c r="V219" s="7">
        <f t="shared" si="29"/>
        <v>0</v>
      </c>
      <c r="W219" s="14">
        <f t="shared" si="30"/>
        <v>0</v>
      </c>
      <c r="X219" s="14">
        <f t="shared" si="31"/>
        <v>0</v>
      </c>
      <c r="Y219" s="7">
        <f t="shared" si="26"/>
        <v>0</v>
      </c>
      <c r="Z219" s="7" t="e">
        <f t="shared" si="27"/>
        <v>#DIV/0!</v>
      </c>
    </row>
    <row r="220" spans="20:26">
      <c r="T220" s="13">
        <f t="shared" si="25"/>
        <v>70.710678118654755</v>
      </c>
      <c r="U220" s="7">
        <f t="shared" si="28"/>
        <v>0</v>
      </c>
      <c r="V220" s="7">
        <f t="shared" si="29"/>
        <v>0</v>
      </c>
      <c r="W220" s="14">
        <f t="shared" si="30"/>
        <v>0</v>
      </c>
      <c r="X220" s="14">
        <f t="shared" si="31"/>
        <v>0</v>
      </c>
      <c r="Y220" s="7">
        <f t="shared" si="26"/>
        <v>0</v>
      </c>
      <c r="Z220" s="7" t="e">
        <f t="shared" si="27"/>
        <v>#DIV/0!</v>
      </c>
    </row>
    <row r="221" spans="20:26">
      <c r="T221" s="13">
        <f t="shared" si="25"/>
        <v>70.710678118654755</v>
      </c>
      <c r="U221" s="7">
        <f t="shared" si="28"/>
        <v>0</v>
      </c>
      <c r="V221" s="7">
        <f t="shared" si="29"/>
        <v>0</v>
      </c>
      <c r="W221" s="14">
        <f t="shared" si="30"/>
        <v>0</v>
      </c>
      <c r="X221" s="14">
        <f t="shared" si="31"/>
        <v>0</v>
      </c>
      <c r="Y221" s="7">
        <f t="shared" si="26"/>
        <v>0</v>
      </c>
      <c r="Z221" s="7" t="e">
        <f t="shared" si="27"/>
        <v>#DIV/0!</v>
      </c>
    </row>
    <row r="222" spans="20:26">
      <c r="T222" s="13">
        <f t="shared" si="25"/>
        <v>70.710678118654755</v>
      </c>
      <c r="U222" s="7">
        <f t="shared" si="28"/>
        <v>0</v>
      </c>
      <c r="V222" s="7">
        <f t="shared" si="29"/>
        <v>0</v>
      </c>
      <c r="W222" s="14">
        <f t="shared" si="30"/>
        <v>0</v>
      </c>
      <c r="X222" s="14">
        <f t="shared" si="31"/>
        <v>0</v>
      </c>
      <c r="Y222" s="7">
        <f t="shared" si="26"/>
        <v>0</v>
      </c>
      <c r="Z222" s="7" t="e">
        <f t="shared" si="27"/>
        <v>#DIV/0!</v>
      </c>
    </row>
    <row r="223" spans="20:26">
      <c r="T223" s="13">
        <f t="shared" si="25"/>
        <v>70.710678118654755</v>
      </c>
      <c r="U223" s="7">
        <f t="shared" si="28"/>
        <v>0</v>
      </c>
      <c r="V223" s="7">
        <f t="shared" si="29"/>
        <v>0</v>
      </c>
      <c r="W223" s="14">
        <f t="shared" si="30"/>
        <v>0</v>
      </c>
      <c r="X223" s="14">
        <f t="shared" si="31"/>
        <v>0</v>
      </c>
      <c r="Y223" s="7">
        <f t="shared" si="26"/>
        <v>0</v>
      </c>
      <c r="Z223" s="7" t="e">
        <f t="shared" si="27"/>
        <v>#DIV/0!</v>
      </c>
    </row>
    <row r="224" spans="20:26">
      <c r="T224" s="13">
        <f t="shared" si="25"/>
        <v>70.710678118654755</v>
      </c>
      <c r="U224" s="7">
        <f t="shared" si="28"/>
        <v>0</v>
      </c>
      <c r="V224" s="7">
        <f t="shared" si="29"/>
        <v>0</v>
      </c>
      <c r="W224" s="14">
        <f t="shared" si="30"/>
        <v>0</v>
      </c>
      <c r="X224" s="14">
        <f t="shared" si="31"/>
        <v>0</v>
      </c>
      <c r="Y224" s="7">
        <f t="shared" si="26"/>
        <v>0</v>
      </c>
      <c r="Z224" s="7" t="e">
        <f t="shared" si="27"/>
        <v>#DIV/0!</v>
      </c>
    </row>
    <row r="225" spans="20:26">
      <c r="T225" s="13">
        <f t="shared" si="25"/>
        <v>70.710678118654755</v>
      </c>
      <c r="U225" s="7">
        <f t="shared" si="28"/>
        <v>0</v>
      </c>
      <c r="V225" s="7">
        <f t="shared" si="29"/>
        <v>0</v>
      </c>
      <c r="W225" s="14">
        <f t="shared" si="30"/>
        <v>0</v>
      </c>
      <c r="X225" s="14">
        <f t="shared" si="31"/>
        <v>0</v>
      </c>
      <c r="Y225" s="7">
        <f t="shared" si="26"/>
        <v>0</v>
      </c>
      <c r="Z225" s="7" t="e">
        <f t="shared" si="27"/>
        <v>#DIV/0!</v>
      </c>
    </row>
    <row r="226" spans="20:26">
      <c r="T226" s="13">
        <f t="shared" si="25"/>
        <v>70.710678118654755</v>
      </c>
      <c r="U226" s="7">
        <f t="shared" si="28"/>
        <v>0</v>
      </c>
      <c r="V226" s="7">
        <f t="shared" si="29"/>
        <v>0</v>
      </c>
      <c r="W226" s="14">
        <f t="shared" si="30"/>
        <v>0</v>
      </c>
      <c r="X226" s="14">
        <f t="shared" si="31"/>
        <v>0</v>
      </c>
      <c r="Y226" s="7">
        <f t="shared" si="26"/>
        <v>0</v>
      </c>
      <c r="Z226" s="7" t="e">
        <f t="shared" si="27"/>
        <v>#DIV/0!</v>
      </c>
    </row>
    <row r="227" spans="20:26">
      <c r="T227" s="13">
        <f t="shared" si="25"/>
        <v>70.710678118654755</v>
      </c>
      <c r="U227" s="7">
        <f t="shared" si="28"/>
        <v>0</v>
      </c>
      <c r="V227" s="7">
        <f t="shared" si="29"/>
        <v>0</v>
      </c>
      <c r="W227" s="14">
        <f t="shared" si="30"/>
        <v>0</v>
      </c>
      <c r="X227" s="14">
        <f t="shared" si="31"/>
        <v>0</v>
      </c>
      <c r="Y227" s="7">
        <f t="shared" si="26"/>
        <v>0</v>
      </c>
      <c r="Z227" s="7" t="e">
        <f t="shared" si="27"/>
        <v>#DIV/0!</v>
      </c>
    </row>
    <row r="228" spans="20:26">
      <c r="T228" s="13">
        <f t="shared" ref="T228:T291" si="32">100*SQRT(R228+0.5)</f>
        <v>70.710678118654755</v>
      </c>
      <c r="U228" s="7">
        <f t="shared" si="28"/>
        <v>0</v>
      </c>
      <c r="V228" s="7">
        <f t="shared" si="29"/>
        <v>0</v>
      </c>
      <c r="W228" s="14">
        <f t="shared" si="30"/>
        <v>0</v>
      </c>
      <c r="X228" s="14">
        <f t="shared" si="31"/>
        <v>0</v>
      </c>
      <c r="Y228" s="7">
        <f t="shared" si="26"/>
        <v>0</v>
      </c>
      <c r="Z228" s="7" t="e">
        <f t="shared" si="27"/>
        <v>#DIV/0!</v>
      </c>
    </row>
    <row r="229" spans="20:26">
      <c r="T229" s="13">
        <f t="shared" si="32"/>
        <v>70.710678118654755</v>
      </c>
      <c r="U229" s="7">
        <f t="shared" si="28"/>
        <v>0</v>
      </c>
      <c r="V229" s="7">
        <f t="shared" si="29"/>
        <v>0</v>
      </c>
      <c r="W229" s="14">
        <f t="shared" si="30"/>
        <v>0</v>
      </c>
      <c r="X229" s="14">
        <f t="shared" si="31"/>
        <v>0</v>
      </c>
      <c r="Y229" s="7">
        <f t="shared" si="26"/>
        <v>0</v>
      </c>
      <c r="Z229" s="7" t="e">
        <f t="shared" si="27"/>
        <v>#DIV/0!</v>
      </c>
    </row>
    <row r="230" spans="20:26">
      <c r="T230" s="13">
        <f t="shared" si="32"/>
        <v>70.710678118654755</v>
      </c>
      <c r="U230" s="7">
        <f t="shared" si="28"/>
        <v>0</v>
      </c>
      <c r="V230" s="7">
        <f t="shared" si="29"/>
        <v>0</v>
      </c>
      <c r="W230" s="14">
        <f t="shared" si="30"/>
        <v>0</v>
      </c>
      <c r="X230" s="14">
        <f t="shared" si="31"/>
        <v>0</v>
      </c>
      <c r="Y230" s="7">
        <f t="shared" si="26"/>
        <v>0</v>
      </c>
      <c r="Z230" s="7" t="e">
        <f t="shared" si="27"/>
        <v>#DIV/0!</v>
      </c>
    </row>
    <row r="231" spans="20:26">
      <c r="T231" s="13">
        <f t="shared" si="32"/>
        <v>70.710678118654755</v>
      </c>
      <c r="U231" s="7">
        <f t="shared" si="28"/>
        <v>0</v>
      </c>
      <c r="V231" s="7">
        <f t="shared" si="29"/>
        <v>0</v>
      </c>
      <c r="W231" s="14">
        <f t="shared" si="30"/>
        <v>0</v>
      </c>
      <c r="X231" s="14">
        <f t="shared" si="31"/>
        <v>0</v>
      </c>
      <c r="Y231" s="7">
        <f t="shared" si="26"/>
        <v>0</v>
      </c>
      <c r="Z231" s="7" t="e">
        <f t="shared" si="27"/>
        <v>#DIV/0!</v>
      </c>
    </row>
    <row r="232" spans="20:26">
      <c r="T232" s="13">
        <f t="shared" si="32"/>
        <v>70.710678118654755</v>
      </c>
      <c r="U232" s="7">
        <f t="shared" si="28"/>
        <v>0</v>
      </c>
      <c r="V232" s="7">
        <f t="shared" si="29"/>
        <v>0</v>
      </c>
      <c r="W232" s="14">
        <f t="shared" si="30"/>
        <v>0</v>
      </c>
      <c r="X232" s="14">
        <f t="shared" si="31"/>
        <v>0</v>
      </c>
      <c r="Y232" s="7">
        <f t="shared" si="26"/>
        <v>0</v>
      </c>
      <c r="Z232" s="7" t="e">
        <f t="shared" si="27"/>
        <v>#DIV/0!</v>
      </c>
    </row>
    <row r="233" spans="20:26">
      <c r="T233" s="13">
        <f t="shared" si="32"/>
        <v>70.710678118654755</v>
      </c>
      <c r="U233" s="7">
        <f t="shared" si="28"/>
        <v>0</v>
      </c>
      <c r="V233" s="7">
        <f t="shared" si="29"/>
        <v>0</v>
      </c>
      <c r="W233" s="14">
        <f t="shared" si="30"/>
        <v>0</v>
      </c>
      <c r="X233" s="14">
        <f t="shared" si="31"/>
        <v>0</v>
      </c>
      <c r="Y233" s="7">
        <f t="shared" si="26"/>
        <v>0</v>
      </c>
      <c r="Z233" s="7" t="e">
        <f t="shared" si="27"/>
        <v>#DIV/0!</v>
      </c>
    </row>
    <row r="234" spans="20:26">
      <c r="T234" s="13">
        <f t="shared" si="32"/>
        <v>70.710678118654755</v>
      </c>
      <c r="U234" s="7">
        <f t="shared" si="28"/>
        <v>0</v>
      </c>
      <c r="V234" s="7">
        <f t="shared" si="29"/>
        <v>0</v>
      </c>
      <c r="W234" s="14">
        <f t="shared" si="30"/>
        <v>0</v>
      </c>
      <c r="X234" s="14">
        <f t="shared" si="31"/>
        <v>0</v>
      </c>
      <c r="Y234" s="7">
        <f t="shared" si="26"/>
        <v>0</v>
      </c>
      <c r="Z234" s="7" t="e">
        <f t="shared" si="27"/>
        <v>#DIV/0!</v>
      </c>
    </row>
    <row r="235" spans="20:26">
      <c r="T235" s="13">
        <f t="shared" si="32"/>
        <v>70.710678118654755</v>
      </c>
      <c r="U235" s="7">
        <f t="shared" si="28"/>
        <v>0</v>
      </c>
      <c r="V235" s="7">
        <f t="shared" si="29"/>
        <v>0</v>
      </c>
      <c r="W235" s="14">
        <f t="shared" si="30"/>
        <v>0</v>
      </c>
      <c r="X235" s="14">
        <f t="shared" si="31"/>
        <v>0</v>
      </c>
      <c r="Y235" s="7">
        <f t="shared" si="26"/>
        <v>0</v>
      </c>
      <c r="Z235" s="7" t="e">
        <f t="shared" si="27"/>
        <v>#DIV/0!</v>
      </c>
    </row>
    <row r="236" spans="20:26">
      <c r="T236" s="13">
        <f t="shared" si="32"/>
        <v>70.710678118654755</v>
      </c>
      <c r="U236" s="7">
        <f t="shared" si="28"/>
        <v>0</v>
      </c>
      <c r="V236" s="7">
        <f t="shared" si="29"/>
        <v>0</v>
      </c>
      <c r="W236" s="14">
        <f t="shared" si="30"/>
        <v>0</v>
      </c>
      <c r="X236" s="14">
        <f t="shared" si="31"/>
        <v>0</v>
      </c>
      <c r="Y236" s="7">
        <f t="shared" si="26"/>
        <v>0</v>
      </c>
      <c r="Z236" s="7" t="e">
        <f t="shared" si="27"/>
        <v>#DIV/0!</v>
      </c>
    </row>
    <row r="237" spans="20:26">
      <c r="T237" s="13">
        <f t="shared" si="32"/>
        <v>70.710678118654755</v>
      </c>
      <c r="U237" s="7">
        <f t="shared" si="28"/>
        <v>0</v>
      </c>
      <c r="V237" s="7">
        <f t="shared" si="29"/>
        <v>0</v>
      </c>
      <c r="W237" s="14">
        <f t="shared" si="30"/>
        <v>0</v>
      </c>
      <c r="X237" s="14">
        <f t="shared" si="31"/>
        <v>0</v>
      </c>
      <c r="Y237" s="7">
        <f t="shared" si="26"/>
        <v>0</v>
      </c>
      <c r="Z237" s="7" t="e">
        <f t="shared" si="27"/>
        <v>#DIV/0!</v>
      </c>
    </row>
    <row r="238" spans="20:26">
      <c r="T238" s="13">
        <f t="shared" si="32"/>
        <v>70.710678118654755</v>
      </c>
      <c r="U238" s="7">
        <f t="shared" si="28"/>
        <v>0</v>
      </c>
      <c r="V238" s="7">
        <f t="shared" si="29"/>
        <v>0</v>
      </c>
      <c r="W238" s="14">
        <f t="shared" si="30"/>
        <v>0</v>
      </c>
      <c r="X238" s="14">
        <f t="shared" si="31"/>
        <v>0</v>
      </c>
      <c r="Y238" s="7">
        <f t="shared" si="26"/>
        <v>0</v>
      </c>
      <c r="Z238" s="7" t="e">
        <f t="shared" si="27"/>
        <v>#DIV/0!</v>
      </c>
    </row>
    <row r="239" spans="20:26">
      <c r="T239" s="13">
        <f t="shared" si="32"/>
        <v>70.710678118654755</v>
      </c>
      <c r="U239" s="7">
        <f t="shared" si="28"/>
        <v>0</v>
      </c>
      <c r="V239" s="7">
        <f t="shared" si="29"/>
        <v>0</v>
      </c>
      <c r="W239" s="14">
        <f t="shared" si="30"/>
        <v>0</v>
      </c>
      <c r="X239" s="14">
        <f t="shared" si="31"/>
        <v>0</v>
      </c>
      <c r="Y239" s="7">
        <f t="shared" si="26"/>
        <v>0</v>
      </c>
      <c r="Z239" s="7" t="e">
        <f t="shared" si="27"/>
        <v>#DIV/0!</v>
      </c>
    </row>
    <row r="240" spans="20:26">
      <c r="T240" s="13">
        <f t="shared" si="32"/>
        <v>70.710678118654755</v>
      </c>
      <c r="U240" s="7">
        <f t="shared" si="28"/>
        <v>0</v>
      </c>
      <c r="V240" s="7">
        <f t="shared" si="29"/>
        <v>0</v>
      </c>
      <c r="W240" s="14">
        <f t="shared" si="30"/>
        <v>0</v>
      </c>
      <c r="X240" s="14">
        <f t="shared" si="31"/>
        <v>0</v>
      </c>
      <c r="Y240" s="7">
        <f t="shared" si="26"/>
        <v>0</v>
      </c>
      <c r="Z240" s="7" t="e">
        <f t="shared" si="27"/>
        <v>#DIV/0!</v>
      </c>
    </row>
    <row r="241" spans="20:26">
      <c r="T241" s="13">
        <f t="shared" si="32"/>
        <v>70.710678118654755</v>
      </c>
      <c r="U241" s="7">
        <f t="shared" si="28"/>
        <v>0</v>
      </c>
      <c r="V241" s="7">
        <f t="shared" si="29"/>
        <v>0</v>
      </c>
      <c r="W241" s="14">
        <f t="shared" si="30"/>
        <v>0</v>
      </c>
      <c r="X241" s="14">
        <f t="shared" si="31"/>
        <v>0</v>
      </c>
      <c r="Y241" s="7">
        <f t="shared" si="26"/>
        <v>0</v>
      </c>
      <c r="Z241" s="7" t="e">
        <f t="shared" si="27"/>
        <v>#DIV/0!</v>
      </c>
    </row>
    <row r="242" spans="20:26">
      <c r="T242" s="13">
        <f t="shared" si="32"/>
        <v>70.710678118654755</v>
      </c>
      <c r="U242" s="7">
        <f t="shared" si="28"/>
        <v>0</v>
      </c>
      <c r="V242" s="7">
        <f t="shared" si="29"/>
        <v>0</v>
      </c>
      <c r="W242" s="14">
        <f t="shared" si="30"/>
        <v>0</v>
      </c>
      <c r="X242" s="14">
        <f t="shared" si="31"/>
        <v>0</v>
      </c>
      <c r="Y242" s="7">
        <f t="shared" si="26"/>
        <v>0</v>
      </c>
      <c r="Z242" s="7" t="e">
        <f t="shared" si="27"/>
        <v>#DIV/0!</v>
      </c>
    </row>
    <row r="243" spans="20:26">
      <c r="T243" s="13">
        <f t="shared" si="32"/>
        <v>70.710678118654755</v>
      </c>
      <c r="U243" s="7">
        <f t="shared" si="28"/>
        <v>0</v>
      </c>
      <c r="V243" s="7">
        <f t="shared" si="29"/>
        <v>0</v>
      </c>
      <c r="W243" s="14">
        <f t="shared" si="30"/>
        <v>0</v>
      </c>
      <c r="X243" s="14">
        <f t="shared" si="31"/>
        <v>0</v>
      </c>
      <c r="Y243" s="7">
        <f t="shared" si="26"/>
        <v>0</v>
      </c>
      <c r="Z243" s="7" t="e">
        <f t="shared" si="27"/>
        <v>#DIV/0!</v>
      </c>
    </row>
    <row r="244" spans="20:26">
      <c r="T244" s="13">
        <f t="shared" si="32"/>
        <v>70.710678118654755</v>
      </c>
      <c r="U244" s="7">
        <f t="shared" si="28"/>
        <v>0</v>
      </c>
      <c r="V244" s="7">
        <f t="shared" si="29"/>
        <v>0</v>
      </c>
      <c r="W244" s="14">
        <f t="shared" si="30"/>
        <v>0</v>
      </c>
      <c r="X244" s="14">
        <f t="shared" si="31"/>
        <v>0</v>
      </c>
      <c r="Y244" s="7">
        <f t="shared" si="26"/>
        <v>0</v>
      </c>
      <c r="Z244" s="7" t="e">
        <f t="shared" si="27"/>
        <v>#DIV/0!</v>
      </c>
    </row>
    <row r="245" spans="20:26">
      <c r="T245" s="13">
        <f t="shared" si="32"/>
        <v>70.710678118654755</v>
      </c>
      <c r="U245" s="7">
        <f t="shared" si="28"/>
        <v>0</v>
      </c>
      <c r="V245" s="7">
        <f t="shared" si="29"/>
        <v>0</v>
      </c>
      <c r="W245" s="14">
        <f t="shared" si="30"/>
        <v>0</v>
      </c>
      <c r="X245" s="14">
        <f t="shared" si="31"/>
        <v>0</v>
      </c>
      <c r="Y245" s="7">
        <f t="shared" si="26"/>
        <v>0</v>
      </c>
      <c r="Z245" s="7" t="e">
        <f t="shared" si="27"/>
        <v>#DIV/0!</v>
      </c>
    </row>
    <row r="246" spans="20:26">
      <c r="T246" s="13">
        <f t="shared" si="32"/>
        <v>70.710678118654755</v>
      </c>
      <c r="U246" s="7">
        <f t="shared" si="28"/>
        <v>0</v>
      </c>
      <c r="V246" s="7">
        <f t="shared" si="29"/>
        <v>0</v>
      </c>
      <c r="W246" s="14">
        <f t="shared" si="30"/>
        <v>0</v>
      </c>
      <c r="X246" s="14">
        <f t="shared" si="31"/>
        <v>0</v>
      </c>
      <c r="Y246" s="7">
        <f t="shared" si="26"/>
        <v>0</v>
      </c>
      <c r="Z246" s="7" t="e">
        <f t="shared" si="27"/>
        <v>#DIV/0!</v>
      </c>
    </row>
    <row r="247" spans="20:26">
      <c r="T247" s="13">
        <f t="shared" si="32"/>
        <v>70.710678118654755</v>
      </c>
      <c r="U247" s="7">
        <f t="shared" si="28"/>
        <v>0</v>
      </c>
      <c r="V247" s="7">
        <f t="shared" si="29"/>
        <v>0</v>
      </c>
      <c r="W247" s="14">
        <f t="shared" si="30"/>
        <v>0</v>
      </c>
      <c r="X247" s="14">
        <f t="shared" si="31"/>
        <v>0</v>
      </c>
      <c r="Y247" s="7">
        <f t="shared" si="26"/>
        <v>0</v>
      </c>
      <c r="Z247" s="7" t="e">
        <f t="shared" si="27"/>
        <v>#DIV/0!</v>
      </c>
    </row>
    <row r="248" spans="20:26">
      <c r="T248" s="13">
        <f t="shared" si="32"/>
        <v>70.710678118654755</v>
      </c>
      <c r="U248" s="7">
        <f t="shared" si="28"/>
        <v>0</v>
      </c>
      <c r="V248" s="7">
        <f t="shared" si="29"/>
        <v>0</v>
      </c>
      <c r="W248" s="14">
        <f t="shared" si="30"/>
        <v>0</v>
      </c>
      <c r="X248" s="14">
        <f t="shared" si="31"/>
        <v>0</v>
      </c>
      <c r="Y248" s="7">
        <f t="shared" si="26"/>
        <v>0</v>
      </c>
      <c r="Z248" s="7" t="e">
        <f t="shared" si="27"/>
        <v>#DIV/0!</v>
      </c>
    </row>
    <row r="249" spans="20:26">
      <c r="T249" s="13">
        <f t="shared" si="32"/>
        <v>70.710678118654755</v>
      </c>
      <c r="U249" s="7">
        <f t="shared" si="28"/>
        <v>0</v>
      </c>
      <c r="V249" s="7">
        <f t="shared" si="29"/>
        <v>0</v>
      </c>
      <c r="W249" s="14">
        <f t="shared" si="30"/>
        <v>0</v>
      </c>
      <c r="X249" s="14">
        <f t="shared" si="31"/>
        <v>0</v>
      </c>
      <c r="Y249" s="7">
        <f t="shared" si="26"/>
        <v>0</v>
      </c>
      <c r="Z249" s="7" t="e">
        <f t="shared" si="27"/>
        <v>#DIV/0!</v>
      </c>
    </row>
    <row r="250" spans="20:26">
      <c r="T250" s="13">
        <f t="shared" si="32"/>
        <v>70.710678118654755</v>
      </c>
      <c r="U250" s="7">
        <f t="shared" si="28"/>
        <v>0</v>
      </c>
      <c r="V250" s="7">
        <f t="shared" si="29"/>
        <v>0</v>
      </c>
      <c r="W250" s="14">
        <f t="shared" si="30"/>
        <v>0</v>
      </c>
      <c r="X250" s="14">
        <f t="shared" si="31"/>
        <v>0</v>
      </c>
      <c r="Y250" s="7">
        <f t="shared" si="26"/>
        <v>0</v>
      </c>
      <c r="Z250" s="7" t="e">
        <f t="shared" si="27"/>
        <v>#DIV/0!</v>
      </c>
    </row>
    <row r="251" spans="20:26">
      <c r="T251" s="13">
        <f t="shared" si="32"/>
        <v>70.710678118654755</v>
      </c>
      <c r="U251" s="7">
        <f t="shared" si="28"/>
        <v>0</v>
      </c>
      <c r="V251" s="7">
        <f t="shared" si="29"/>
        <v>0</v>
      </c>
      <c r="W251" s="14">
        <f t="shared" si="30"/>
        <v>0</v>
      </c>
      <c r="X251" s="14">
        <f t="shared" si="31"/>
        <v>0</v>
      </c>
      <c r="Y251" s="7">
        <f t="shared" si="26"/>
        <v>0</v>
      </c>
      <c r="Z251" s="7" t="e">
        <f t="shared" si="27"/>
        <v>#DIV/0!</v>
      </c>
    </row>
    <row r="252" spans="20:26">
      <c r="T252" s="13">
        <f t="shared" si="32"/>
        <v>70.710678118654755</v>
      </c>
      <c r="U252" s="7">
        <f t="shared" si="28"/>
        <v>0</v>
      </c>
      <c r="V252" s="7">
        <f t="shared" si="29"/>
        <v>0</v>
      </c>
      <c r="W252" s="14">
        <f t="shared" si="30"/>
        <v>0</v>
      </c>
      <c r="X252" s="14">
        <f t="shared" si="31"/>
        <v>0</v>
      </c>
      <c r="Y252" s="7">
        <f t="shared" si="26"/>
        <v>0</v>
      </c>
      <c r="Z252" s="7" t="e">
        <f t="shared" si="27"/>
        <v>#DIV/0!</v>
      </c>
    </row>
    <row r="253" spans="20:26">
      <c r="T253" s="13">
        <f t="shared" si="32"/>
        <v>70.710678118654755</v>
      </c>
      <c r="U253" s="7">
        <f t="shared" si="28"/>
        <v>0</v>
      </c>
      <c r="V253" s="7">
        <f t="shared" si="29"/>
        <v>0</v>
      </c>
      <c r="W253" s="14">
        <f t="shared" si="30"/>
        <v>0</v>
      </c>
      <c r="X253" s="14">
        <f t="shared" si="31"/>
        <v>0</v>
      </c>
      <c r="Y253" s="7">
        <f t="shared" si="26"/>
        <v>0</v>
      </c>
      <c r="Z253" s="7" t="e">
        <f t="shared" si="27"/>
        <v>#DIV/0!</v>
      </c>
    </row>
    <row r="254" spans="20:26">
      <c r="T254" s="13">
        <f t="shared" si="32"/>
        <v>70.710678118654755</v>
      </c>
      <c r="U254" s="7">
        <f t="shared" si="28"/>
        <v>0</v>
      </c>
      <c r="V254" s="7">
        <f t="shared" si="29"/>
        <v>0</v>
      </c>
      <c r="W254" s="14">
        <f t="shared" si="30"/>
        <v>0</v>
      </c>
      <c r="X254" s="14">
        <f t="shared" si="31"/>
        <v>0</v>
      </c>
      <c r="Y254" s="7">
        <f t="shared" si="26"/>
        <v>0</v>
      </c>
      <c r="Z254" s="7" t="e">
        <f t="shared" si="27"/>
        <v>#DIV/0!</v>
      </c>
    </row>
    <row r="255" spans="20:26">
      <c r="T255" s="13">
        <f t="shared" si="32"/>
        <v>70.710678118654755</v>
      </c>
      <c r="U255" s="7">
        <f t="shared" si="28"/>
        <v>0</v>
      </c>
      <c r="V255" s="7">
        <f t="shared" si="29"/>
        <v>0</v>
      </c>
      <c r="W255" s="14">
        <f t="shared" si="30"/>
        <v>0</v>
      </c>
      <c r="X255" s="14">
        <f t="shared" si="31"/>
        <v>0</v>
      </c>
      <c r="Y255" s="7">
        <f t="shared" si="26"/>
        <v>0</v>
      </c>
      <c r="Z255" s="7" t="e">
        <f t="shared" si="27"/>
        <v>#DIV/0!</v>
      </c>
    </row>
    <row r="256" spans="20:26">
      <c r="T256" s="13">
        <f t="shared" si="32"/>
        <v>70.710678118654755</v>
      </c>
      <c r="U256" s="7">
        <f t="shared" si="28"/>
        <v>0</v>
      </c>
      <c r="V256" s="7">
        <f t="shared" si="29"/>
        <v>0</v>
      </c>
      <c r="W256" s="14">
        <f t="shared" si="30"/>
        <v>0</v>
      </c>
      <c r="X256" s="14">
        <f t="shared" si="31"/>
        <v>0</v>
      </c>
      <c r="Y256" s="7">
        <f t="shared" si="26"/>
        <v>0</v>
      </c>
      <c r="Z256" s="7" t="e">
        <f t="shared" si="27"/>
        <v>#DIV/0!</v>
      </c>
    </row>
    <row r="257" spans="20:26">
      <c r="T257" s="13">
        <f t="shared" si="32"/>
        <v>70.710678118654755</v>
      </c>
      <c r="U257" s="7">
        <f t="shared" si="28"/>
        <v>0</v>
      </c>
      <c r="V257" s="7">
        <f t="shared" si="29"/>
        <v>0</v>
      </c>
      <c r="W257" s="14">
        <f t="shared" si="30"/>
        <v>0</v>
      </c>
      <c r="X257" s="14">
        <f t="shared" si="31"/>
        <v>0</v>
      </c>
      <c r="Y257" s="7">
        <f t="shared" si="26"/>
        <v>0</v>
      </c>
      <c r="Z257" s="7" t="e">
        <f t="shared" si="27"/>
        <v>#DIV/0!</v>
      </c>
    </row>
    <row r="258" spans="20:26">
      <c r="T258" s="13">
        <f t="shared" si="32"/>
        <v>70.710678118654755</v>
      </c>
      <c r="U258" s="7">
        <f t="shared" si="28"/>
        <v>0</v>
      </c>
      <c r="V258" s="7">
        <f t="shared" si="29"/>
        <v>0</v>
      </c>
      <c r="W258" s="14">
        <f t="shared" si="30"/>
        <v>0</v>
      </c>
      <c r="X258" s="14">
        <f t="shared" si="31"/>
        <v>0</v>
      </c>
      <c r="Y258" s="7">
        <f t="shared" si="26"/>
        <v>0</v>
      </c>
      <c r="Z258" s="7" t="e">
        <f t="shared" si="27"/>
        <v>#DIV/0!</v>
      </c>
    </row>
    <row r="259" spans="20:26">
      <c r="T259" s="13">
        <f t="shared" si="32"/>
        <v>70.710678118654755</v>
      </c>
      <c r="U259" s="7">
        <f t="shared" si="28"/>
        <v>0</v>
      </c>
      <c r="V259" s="7">
        <f t="shared" si="29"/>
        <v>0</v>
      </c>
      <c r="W259" s="14">
        <f t="shared" si="30"/>
        <v>0</v>
      </c>
      <c r="X259" s="14">
        <f t="shared" si="31"/>
        <v>0</v>
      </c>
      <c r="Y259" s="7">
        <f t="shared" ref="Y259:Y324" si="33">(M259*(1-I259)*(M259-I259))^(1/3)</f>
        <v>0</v>
      </c>
      <c r="Z259" s="7" t="e">
        <f t="shared" ref="Z259:Z324" si="34">(M259-P259)/(M259+P259)</f>
        <v>#DIV/0!</v>
      </c>
    </row>
    <row r="260" spans="20:26">
      <c r="T260" s="13">
        <f t="shared" si="32"/>
        <v>70.710678118654755</v>
      </c>
      <c r="U260" s="7">
        <f t="shared" ref="U260:U323" si="35">2.5*((M260 - I260) / (M260 + 6*I260 -7.5*G260 +1))</f>
        <v>0</v>
      </c>
      <c r="V260" s="7">
        <f t="shared" ref="V260:V323" si="36">(2*(P260-I260)/(P260+I260+1))-(Q260/2)</f>
        <v>0</v>
      </c>
      <c r="W260" s="14">
        <f t="shared" ref="W260:W323" si="37">(O260 - K260)*1.5 / (O260 + K260 + 0.5)</f>
        <v>0</v>
      </c>
      <c r="X260" s="14">
        <f t="shared" ref="X260:X323" si="38">(SQRT((I260*I260)+(H260*H260)+(M260*M260)))/3</f>
        <v>0</v>
      </c>
      <c r="Y260" s="7">
        <f t="shared" si="33"/>
        <v>0</v>
      </c>
      <c r="Z260" s="7" t="e">
        <f t="shared" si="34"/>
        <v>#DIV/0!</v>
      </c>
    </row>
    <row r="261" spans="20:26">
      <c r="T261" s="13">
        <f t="shared" si="32"/>
        <v>70.710678118654755</v>
      </c>
      <c r="U261" s="7">
        <f t="shared" si="35"/>
        <v>0</v>
      </c>
      <c r="V261" s="7">
        <f t="shared" si="36"/>
        <v>0</v>
      </c>
      <c r="W261" s="14">
        <f t="shared" si="37"/>
        <v>0</v>
      </c>
      <c r="X261" s="14">
        <f t="shared" si="38"/>
        <v>0</v>
      </c>
      <c r="Y261" s="7">
        <f t="shared" si="33"/>
        <v>0</v>
      </c>
      <c r="Z261" s="7" t="e">
        <f t="shared" si="34"/>
        <v>#DIV/0!</v>
      </c>
    </row>
    <row r="262" spans="20:26">
      <c r="T262" s="13">
        <f t="shared" si="32"/>
        <v>70.710678118654755</v>
      </c>
      <c r="U262" s="7">
        <f t="shared" si="35"/>
        <v>0</v>
      </c>
      <c r="V262" s="7">
        <f t="shared" si="36"/>
        <v>0</v>
      </c>
      <c r="W262" s="14">
        <f t="shared" si="37"/>
        <v>0</v>
      </c>
      <c r="X262" s="14">
        <f t="shared" si="38"/>
        <v>0</v>
      </c>
      <c r="Y262" s="7">
        <f t="shared" si="33"/>
        <v>0</v>
      </c>
      <c r="Z262" s="7" t="e">
        <f t="shared" si="34"/>
        <v>#DIV/0!</v>
      </c>
    </row>
    <row r="263" spans="20:26">
      <c r="T263" s="13">
        <f t="shared" si="32"/>
        <v>70.710678118654755</v>
      </c>
      <c r="U263" s="7">
        <f t="shared" si="35"/>
        <v>0</v>
      </c>
      <c r="V263" s="7">
        <f t="shared" si="36"/>
        <v>0</v>
      </c>
      <c r="W263" s="14">
        <f t="shared" si="37"/>
        <v>0</v>
      </c>
      <c r="X263" s="14">
        <f t="shared" si="38"/>
        <v>0</v>
      </c>
      <c r="Y263" s="7">
        <f t="shared" si="33"/>
        <v>0</v>
      </c>
      <c r="Z263" s="7" t="e">
        <f t="shared" si="34"/>
        <v>#DIV/0!</v>
      </c>
    </row>
    <row r="264" spans="20:26">
      <c r="T264" s="13">
        <f t="shared" si="32"/>
        <v>70.710678118654755</v>
      </c>
      <c r="U264" s="7">
        <f t="shared" si="35"/>
        <v>0</v>
      </c>
      <c r="V264" s="7">
        <f t="shared" si="36"/>
        <v>0</v>
      </c>
      <c r="W264" s="14">
        <f t="shared" si="37"/>
        <v>0</v>
      </c>
      <c r="X264" s="14">
        <f t="shared" si="38"/>
        <v>0</v>
      </c>
      <c r="Y264" s="7">
        <f t="shared" si="33"/>
        <v>0</v>
      </c>
      <c r="Z264" s="7" t="e">
        <f t="shared" si="34"/>
        <v>#DIV/0!</v>
      </c>
    </row>
    <row r="265" spans="20:26">
      <c r="T265" s="13">
        <f t="shared" si="32"/>
        <v>70.710678118654755</v>
      </c>
      <c r="U265" s="7">
        <f t="shared" si="35"/>
        <v>0</v>
      </c>
      <c r="V265" s="7">
        <f t="shared" si="36"/>
        <v>0</v>
      </c>
      <c r="W265" s="14">
        <f t="shared" si="37"/>
        <v>0</v>
      </c>
      <c r="X265" s="14">
        <f t="shared" si="38"/>
        <v>0</v>
      </c>
      <c r="Y265" s="7">
        <f t="shared" si="33"/>
        <v>0</v>
      </c>
      <c r="Z265" s="7" t="e">
        <f t="shared" si="34"/>
        <v>#DIV/0!</v>
      </c>
    </row>
    <row r="266" spans="20:26">
      <c r="T266" s="13">
        <f t="shared" si="32"/>
        <v>70.710678118654755</v>
      </c>
      <c r="U266" s="7">
        <f t="shared" si="35"/>
        <v>0</v>
      </c>
      <c r="V266" s="7">
        <f t="shared" si="36"/>
        <v>0</v>
      </c>
      <c r="W266" s="14">
        <f t="shared" si="37"/>
        <v>0</v>
      </c>
      <c r="X266" s="14">
        <f t="shared" si="38"/>
        <v>0</v>
      </c>
      <c r="Y266" s="7">
        <f t="shared" si="33"/>
        <v>0</v>
      </c>
      <c r="Z266" s="7" t="e">
        <f t="shared" si="34"/>
        <v>#DIV/0!</v>
      </c>
    </row>
    <row r="267" spans="20:26">
      <c r="T267" s="13">
        <f t="shared" si="32"/>
        <v>70.710678118654755</v>
      </c>
      <c r="U267" s="7">
        <f t="shared" si="35"/>
        <v>0</v>
      </c>
      <c r="V267" s="7">
        <f t="shared" si="36"/>
        <v>0</v>
      </c>
      <c r="W267" s="14">
        <f t="shared" si="37"/>
        <v>0</v>
      </c>
      <c r="X267" s="14">
        <f t="shared" si="38"/>
        <v>0</v>
      </c>
      <c r="Y267" s="7">
        <f t="shared" si="33"/>
        <v>0</v>
      </c>
      <c r="Z267" s="7" t="e">
        <f t="shared" si="34"/>
        <v>#DIV/0!</v>
      </c>
    </row>
    <row r="268" spans="20:26">
      <c r="T268" s="13">
        <f t="shared" si="32"/>
        <v>70.710678118654755</v>
      </c>
      <c r="U268" s="7">
        <f t="shared" si="35"/>
        <v>0</v>
      </c>
      <c r="V268" s="7">
        <f t="shared" si="36"/>
        <v>0</v>
      </c>
      <c r="W268" s="14">
        <f t="shared" si="37"/>
        <v>0</v>
      </c>
      <c r="X268" s="14">
        <f t="shared" si="38"/>
        <v>0</v>
      </c>
      <c r="Y268" s="7">
        <f t="shared" si="33"/>
        <v>0</v>
      </c>
      <c r="Z268" s="7" t="e">
        <f t="shared" si="34"/>
        <v>#DIV/0!</v>
      </c>
    </row>
    <row r="269" spans="20:26">
      <c r="T269" s="13">
        <f t="shared" si="32"/>
        <v>70.710678118654755</v>
      </c>
      <c r="U269" s="7">
        <f t="shared" si="35"/>
        <v>0</v>
      </c>
      <c r="V269" s="7">
        <f t="shared" si="36"/>
        <v>0</v>
      </c>
      <c r="W269" s="14">
        <f t="shared" si="37"/>
        <v>0</v>
      </c>
      <c r="X269" s="14">
        <f t="shared" si="38"/>
        <v>0</v>
      </c>
      <c r="Y269" s="7">
        <f t="shared" si="33"/>
        <v>0</v>
      </c>
      <c r="Z269" s="7" t="e">
        <f t="shared" si="34"/>
        <v>#DIV/0!</v>
      </c>
    </row>
    <row r="270" spans="20:26">
      <c r="T270" s="13">
        <f t="shared" si="32"/>
        <v>70.710678118654755</v>
      </c>
      <c r="U270" s="7">
        <f t="shared" si="35"/>
        <v>0</v>
      </c>
      <c r="V270" s="7">
        <f t="shared" si="36"/>
        <v>0</v>
      </c>
      <c r="W270" s="14">
        <f t="shared" si="37"/>
        <v>0</v>
      </c>
      <c r="X270" s="14">
        <f t="shared" si="38"/>
        <v>0</v>
      </c>
      <c r="Y270" s="7">
        <f t="shared" si="33"/>
        <v>0</v>
      </c>
      <c r="Z270" s="7" t="e">
        <f t="shared" si="34"/>
        <v>#DIV/0!</v>
      </c>
    </row>
    <row r="271" spans="20:26">
      <c r="T271" s="13">
        <f t="shared" si="32"/>
        <v>70.710678118654755</v>
      </c>
      <c r="U271" s="7">
        <f t="shared" si="35"/>
        <v>0</v>
      </c>
      <c r="V271" s="7">
        <f t="shared" si="36"/>
        <v>0</v>
      </c>
      <c r="W271" s="14">
        <f t="shared" si="37"/>
        <v>0</v>
      </c>
      <c r="X271" s="14">
        <f t="shared" si="38"/>
        <v>0</v>
      </c>
      <c r="Y271" s="7">
        <f t="shared" si="33"/>
        <v>0</v>
      </c>
      <c r="Z271" s="7" t="e">
        <f t="shared" si="34"/>
        <v>#DIV/0!</v>
      </c>
    </row>
    <row r="272" spans="20:26">
      <c r="T272" s="13">
        <f t="shared" si="32"/>
        <v>70.710678118654755</v>
      </c>
      <c r="U272" s="7">
        <f t="shared" si="35"/>
        <v>0</v>
      </c>
      <c r="V272" s="7">
        <f t="shared" si="36"/>
        <v>0</v>
      </c>
      <c r="W272" s="14">
        <f t="shared" si="37"/>
        <v>0</v>
      </c>
      <c r="X272" s="14">
        <f t="shared" si="38"/>
        <v>0</v>
      </c>
      <c r="Y272" s="7">
        <f t="shared" si="33"/>
        <v>0</v>
      </c>
      <c r="Z272" s="7" t="e">
        <f t="shared" si="34"/>
        <v>#DIV/0!</v>
      </c>
    </row>
    <row r="273" spans="20:26">
      <c r="T273" s="13">
        <f t="shared" si="32"/>
        <v>70.710678118654755</v>
      </c>
      <c r="U273" s="7">
        <f t="shared" si="35"/>
        <v>0</v>
      </c>
      <c r="V273" s="7">
        <f t="shared" si="36"/>
        <v>0</v>
      </c>
      <c r="W273" s="14">
        <f t="shared" si="37"/>
        <v>0</v>
      </c>
      <c r="X273" s="14">
        <f t="shared" si="38"/>
        <v>0</v>
      </c>
      <c r="Y273" s="7">
        <f t="shared" si="33"/>
        <v>0</v>
      </c>
      <c r="Z273" s="7" t="e">
        <f t="shared" si="34"/>
        <v>#DIV/0!</v>
      </c>
    </row>
    <row r="274" spans="20:26">
      <c r="T274" s="13">
        <f t="shared" si="32"/>
        <v>70.710678118654755</v>
      </c>
      <c r="U274" s="7">
        <f t="shared" si="35"/>
        <v>0</v>
      </c>
      <c r="V274" s="7">
        <f t="shared" si="36"/>
        <v>0</v>
      </c>
      <c r="W274" s="14">
        <f t="shared" si="37"/>
        <v>0</v>
      </c>
      <c r="X274" s="14">
        <f t="shared" si="38"/>
        <v>0</v>
      </c>
      <c r="Y274" s="7">
        <f t="shared" si="33"/>
        <v>0</v>
      </c>
      <c r="Z274" s="7" t="e">
        <f t="shared" si="34"/>
        <v>#DIV/0!</v>
      </c>
    </row>
    <row r="275" spans="20:26">
      <c r="T275" s="13">
        <f t="shared" si="32"/>
        <v>70.710678118654755</v>
      </c>
      <c r="U275" s="7">
        <f t="shared" si="35"/>
        <v>0</v>
      </c>
      <c r="V275" s="7">
        <f t="shared" si="36"/>
        <v>0</v>
      </c>
      <c r="W275" s="14">
        <f t="shared" si="37"/>
        <v>0</v>
      </c>
      <c r="X275" s="14">
        <f t="shared" si="38"/>
        <v>0</v>
      </c>
      <c r="Y275" s="7">
        <f t="shared" si="33"/>
        <v>0</v>
      </c>
      <c r="Z275" s="7" t="e">
        <f t="shared" si="34"/>
        <v>#DIV/0!</v>
      </c>
    </row>
    <row r="276" spans="20:26">
      <c r="T276" s="13">
        <f t="shared" si="32"/>
        <v>70.710678118654755</v>
      </c>
      <c r="U276" s="7">
        <f t="shared" si="35"/>
        <v>0</v>
      </c>
      <c r="V276" s="7">
        <f t="shared" si="36"/>
        <v>0</v>
      </c>
      <c r="W276" s="14">
        <f t="shared" si="37"/>
        <v>0</v>
      </c>
      <c r="X276" s="14">
        <f t="shared" si="38"/>
        <v>0</v>
      </c>
      <c r="Y276" s="7">
        <f t="shared" si="33"/>
        <v>0</v>
      </c>
      <c r="Z276" s="7" t="e">
        <f t="shared" si="34"/>
        <v>#DIV/0!</v>
      </c>
    </row>
    <row r="277" spans="20:26">
      <c r="T277" s="13">
        <f t="shared" si="32"/>
        <v>70.710678118654755</v>
      </c>
      <c r="U277" s="7">
        <f t="shared" si="35"/>
        <v>0</v>
      </c>
      <c r="V277" s="7">
        <f t="shared" si="36"/>
        <v>0</v>
      </c>
      <c r="W277" s="14">
        <f t="shared" si="37"/>
        <v>0</v>
      </c>
      <c r="X277" s="14">
        <f t="shared" si="38"/>
        <v>0</v>
      </c>
      <c r="Y277" s="7">
        <f t="shared" si="33"/>
        <v>0</v>
      </c>
      <c r="Z277" s="7" t="e">
        <f t="shared" si="34"/>
        <v>#DIV/0!</v>
      </c>
    </row>
    <row r="278" spans="20:26">
      <c r="T278" s="13">
        <f t="shared" si="32"/>
        <v>70.710678118654755</v>
      </c>
      <c r="U278" s="7">
        <f t="shared" si="35"/>
        <v>0</v>
      </c>
      <c r="V278" s="7">
        <f t="shared" si="36"/>
        <v>0</v>
      </c>
      <c r="W278" s="14">
        <f t="shared" si="37"/>
        <v>0</v>
      </c>
      <c r="X278" s="14">
        <f t="shared" si="38"/>
        <v>0</v>
      </c>
      <c r="Y278" s="7">
        <f t="shared" si="33"/>
        <v>0</v>
      </c>
      <c r="Z278" s="7" t="e">
        <f t="shared" si="34"/>
        <v>#DIV/0!</v>
      </c>
    </row>
    <row r="279" spans="20:26">
      <c r="T279" s="13">
        <f t="shared" si="32"/>
        <v>70.710678118654755</v>
      </c>
      <c r="U279" s="7">
        <f t="shared" si="35"/>
        <v>0</v>
      </c>
      <c r="V279" s="7">
        <f t="shared" si="36"/>
        <v>0</v>
      </c>
      <c r="W279" s="14">
        <f t="shared" si="37"/>
        <v>0</v>
      </c>
      <c r="X279" s="14">
        <f t="shared" si="38"/>
        <v>0</v>
      </c>
      <c r="Y279" s="7">
        <f t="shared" si="33"/>
        <v>0</v>
      </c>
      <c r="Z279" s="7" t="e">
        <f t="shared" si="34"/>
        <v>#DIV/0!</v>
      </c>
    </row>
    <row r="280" spans="20:26">
      <c r="T280" s="13">
        <f t="shared" si="32"/>
        <v>70.710678118654755</v>
      </c>
      <c r="U280" s="7">
        <f t="shared" si="35"/>
        <v>0</v>
      </c>
      <c r="V280" s="7">
        <f t="shared" si="36"/>
        <v>0</v>
      </c>
      <c r="W280" s="14">
        <f t="shared" si="37"/>
        <v>0</v>
      </c>
      <c r="X280" s="14">
        <f t="shared" si="38"/>
        <v>0</v>
      </c>
      <c r="Y280" s="7">
        <f t="shared" si="33"/>
        <v>0</v>
      </c>
      <c r="Z280" s="7" t="e">
        <f t="shared" si="34"/>
        <v>#DIV/0!</v>
      </c>
    </row>
    <row r="281" spans="20:26">
      <c r="T281" s="13">
        <f t="shared" si="32"/>
        <v>70.710678118654755</v>
      </c>
      <c r="U281" s="7">
        <f t="shared" si="35"/>
        <v>0</v>
      </c>
      <c r="V281" s="7">
        <f t="shared" si="36"/>
        <v>0</v>
      </c>
      <c r="W281" s="14">
        <f t="shared" si="37"/>
        <v>0</v>
      </c>
      <c r="X281" s="14">
        <f t="shared" si="38"/>
        <v>0</v>
      </c>
      <c r="Y281" s="7">
        <f t="shared" si="33"/>
        <v>0</v>
      </c>
      <c r="Z281" s="7" t="e">
        <f t="shared" si="34"/>
        <v>#DIV/0!</v>
      </c>
    </row>
    <row r="282" spans="20:26">
      <c r="T282" s="13">
        <f t="shared" si="32"/>
        <v>70.710678118654755</v>
      </c>
      <c r="U282" s="7">
        <f t="shared" si="35"/>
        <v>0</v>
      </c>
      <c r="V282" s="7">
        <f t="shared" si="36"/>
        <v>0</v>
      </c>
      <c r="W282" s="14">
        <f t="shared" si="37"/>
        <v>0</v>
      </c>
      <c r="X282" s="14">
        <f t="shared" si="38"/>
        <v>0</v>
      </c>
      <c r="Y282" s="7">
        <f t="shared" si="33"/>
        <v>0</v>
      </c>
      <c r="Z282" s="7" t="e">
        <f t="shared" si="34"/>
        <v>#DIV/0!</v>
      </c>
    </row>
    <row r="283" spans="20:26">
      <c r="T283" s="13">
        <f t="shared" si="32"/>
        <v>70.710678118654755</v>
      </c>
      <c r="U283" s="7">
        <f t="shared" si="35"/>
        <v>0</v>
      </c>
      <c r="V283" s="7">
        <f t="shared" si="36"/>
        <v>0</v>
      </c>
      <c r="W283" s="14">
        <f t="shared" si="37"/>
        <v>0</v>
      </c>
      <c r="X283" s="14">
        <f t="shared" si="38"/>
        <v>0</v>
      </c>
      <c r="Y283" s="7">
        <f t="shared" si="33"/>
        <v>0</v>
      </c>
      <c r="Z283" s="7" t="e">
        <f t="shared" si="34"/>
        <v>#DIV/0!</v>
      </c>
    </row>
    <row r="284" spans="20:26">
      <c r="T284" s="13">
        <f t="shared" si="32"/>
        <v>70.710678118654755</v>
      </c>
      <c r="U284" s="7">
        <f t="shared" si="35"/>
        <v>0</v>
      </c>
      <c r="V284" s="7">
        <f t="shared" si="36"/>
        <v>0</v>
      </c>
      <c r="W284" s="14">
        <f t="shared" si="37"/>
        <v>0</v>
      </c>
      <c r="X284" s="14">
        <f t="shared" si="38"/>
        <v>0</v>
      </c>
      <c r="Y284" s="7">
        <f t="shared" si="33"/>
        <v>0</v>
      </c>
      <c r="Z284" s="7" t="e">
        <f t="shared" si="34"/>
        <v>#DIV/0!</v>
      </c>
    </row>
    <row r="285" spans="20:26">
      <c r="T285" s="13">
        <f t="shared" si="32"/>
        <v>70.710678118654755</v>
      </c>
      <c r="U285" s="7">
        <f t="shared" si="35"/>
        <v>0</v>
      </c>
      <c r="V285" s="7">
        <f t="shared" si="36"/>
        <v>0</v>
      </c>
      <c r="W285" s="14">
        <f t="shared" si="37"/>
        <v>0</v>
      </c>
      <c r="X285" s="14">
        <f t="shared" si="38"/>
        <v>0</v>
      </c>
      <c r="Y285" s="7">
        <f t="shared" si="33"/>
        <v>0</v>
      </c>
      <c r="Z285" s="7" t="e">
        <f t="shared" si="34"/>
        <v>#DIV/0!</v>
      </c>
    </row>
    <row r="286" spans="20:26">
      <c r="T286" s="13">
        <f t="shared" si="32"/>
        <v>70.710678118654755</v>
      </c>
      <c r="U286" s="7">
        <f t="shared" si="35"/>
        <v>0</v>
      </c>
      <c r="V286" s="7">
        <f t="shared" si="36"/>
        <v>0</v>
      </c>
      <c r="W286" s="14">
        <f t="shared" si="37"/>
        <v>0</v>
      </c>
      <c r="X286" s="14">
        <f t="shared" si="38"/>
        <v>0</v>
      </c>
      <c r="Y286" s="7">
        <f t="shared" si="33"/>
        <v>0</v>
      </c>
      <c r="Z286" s="7" t="e">
        <f t="shared" si="34"/>
        <v>#DIV/0!</v>
      </c>
    </row>
    <row r="287" spans="20:26">
      <c r="T287" s="13">
        <f t="shared" si="32"/>
        <v>70.710678118654755</v>
      </c>
      <c r="U287" s="7">
        <f t="shared" si="35"/>
        <v>0</v>
      </c>
      <c r="V287" s="7">
        <f t="shared" si="36"/>
        <v>0</v>
      </c>
      <c r="W287" s="14">
        <f t="shared" si="37"/>
        <v>0</v>
      </c>
      <c r="X287" s="14">
        <f t="shared" si="38"/>
        <v>0</v>
      </c>
      <c r="Y287" s="7">
        <f t="shared" si="33"/>
        <v>0</v>
      </c>
      <c r="Z287" s="7" t="e">
        <f t="shared" si="34"/>
        <v>#DIV/0!</v>
      </c>
    </row>
    <row r="288" spans="20:26">
      <c r="T288" s="13">
        <f t="shared" si="32"/>
        <v>70.710678118654755</v>
      </c>
      <c r="U288" s="7">
        <f t="shared" si="35"/>
        <v>0</v>
      </c>
      <c r="V288" s="7">
        <f t="shared" si="36"/>
        <v>0</v>
      </c>
      <c r="W288" s="14">
        <f t="shared" si="37"/>
        <v>0</v>
      </c>
      <c r="X288" s="14">
        <f t="shared" si="38"/>
        <v>0</v>
      </c>
      <c r="Y288" s="7">
        <f t="shared" si="33"/>
        <v>0</v>
      </c>
      <c r="Z288" s="7" t="e">
        <f t="shared" si="34"/>
        <v>#DIV/0!</v>
      </c>
    </row>
    <row r="289" spans="20:26">
      <c r="T289" s="13">
        <f t="shared" si="32"/>
        <v>70.710678118654755</v>
      </c>
      <c r="U289" s="7">
        <f t="shared" si="35"/>
        <v>0</v>
      </c>
      <c r="V289" s="7">
        <f t="shared" si="36"/>
        <v>0</v>
      </c>
      <c r="W289" s="14">
        <f t="shared" si="37"/>
        <v>0</v>
      </c>
      <c r="X289" s="14">
        <f t="shared" si="38"/>
        <v>0</v>
      </c>
      <c r="Y289" s="7">
        <f t="shared" si="33"/>
        <v>0</v>
      </c>
      <c r="Z289" s="7" t="e">
        <f t="shared" si="34"/>
        <v>#DIV/0!</v>
      </c>
    </row>
    <row r="290" spans="20:26">
      <c r="T290" s="13">
        <f t="shared" si="32"/>
        <v>70.710678118654755</v>
      </c>
      <c r="U290" s="7">
        <f t="shared" si="35"/>
        <v>0</v>
      </c>
      <c r="V290" s="7">
        <f t="shared" si="36"/>
        <v>0</v>
      </c>
      <c r="W290" s="14">
        <f t="shared" si="37"/>
        <v>0</v>
      </c>
      <c r="X290" s="14">
        <f t="shared" si="38"/>
        <v>0</v>
      </c>
      <c r="Y290" s="7">
        <f t="shared" si="33"/>
        <v>0</v>
      </c>
      <c r="Z290" s="7" t="e">
        <f t="shared" si="34"/>
        <v>#DIV/0!</v>
      </c>
    </row>
    <row r="291" spans="20:26">
      <c r="T291" s="13">
        <f t="shared" si="32"/>
        <v>70.710678118654755</v>
      </c>
      <c r="U291" s="7">
        <f t="shared" si="35"/>
        <v>0</v>
      </c>
      <c r="V291" s="7">
        <f t="shared" si="36"/>
        <v>0</v>
      </c>
      <c r="W291" s="14">
        <f t="shared" si="37"/>
        <v>0</v>
      </c>
      <c r="X291" s="14">
        <f t="shared" si="38"/>
        <v>0</v>
      </c>
      <c r="Y291" s="7">
        <f t="shared" si="33"/>
        <v>0</v>
      </c>
      <c r="Z291" s="7" t="e">
        <f t="shared" si="34"/>
        <v>#DIV/0!</v>
      </c>
    </row>
    <row r="292" spans="20:26">
      <c r="T292" s="13">
        <f t="shared" ref="T292:T355" si="39">100*SQRT(R292+0.5)</f>
        <v>70.710678118654755</v>
      </c>
      <c r="U292" s="7">
        <f t="shared" si="35"/>
        <v>0</v>
      </c>
      <c r="V292" s="7">
        <f t="shared" si="36"/>
        <v>0</v>
      </c>
      <c r="W292" s="14">
        <f t="shared" si="37"/>
        <v>0</v>
      </c>
      <c r="X292" s="14">
        <f t="shared" si="38"/>
        <v>0</v>
      </c>
      <c r="Y292" s="7">
        <f t="shared" si="33"/>
        <v>0</v>
      </c>
      <c r="Z292" s="7" t="e">
        <f t="shared" si="34"/>
        <v>#DIV/0!</v>
      </c>
    </row>
    <row r="293" spans="20:26">
      <c r="T293" s="13">
        <f t="shared" si="39"/>
        <v>70.710678118654755</v>
      </c>
      <c r="U293" s="7">
        <f t="shared" si="35"/>
        <v>0</v>
      </c>
      <c r="V293" s="7">
        <f t="shared" si="36"/>
        <v>0</v>
      </c>
      <c r="W293" s="14">
        <f t="shared" si="37"/>
        <v>0</v>
      </c>
      <c r="X293" s="14">
        <f t="shared" si="38"/>
        <v>0</v>
      </c>
      <c r="Y293" s="7">
        <f t="shared" si="33"/>
        <v>0</v>
      </c>
      <c r="Z293" s="7" t="e">
        <f t="shared" si="34"/>
        <v>#DIV/0!</v>
      </c>
    </row>
    <row r="294" spans="20:26">
      <c r="T294" s="13">
        <f t="shared" si="39"/>
        <v>70.710678118654755</v>
      </c>
      <c r="U294" s="7">
        <f t="shared" si="35"/>
        <v>0</v>
      </c>
      <c r="V294" s="7">
        <f t="shared" si="36"/>
        <v>0</v>
      </c>
      <c r="W294" s="14">
        <f t="shared" si="37"/>
        <v>0</v>
      </c>
      <c r="X294" s="14">
        <f t="shared" si="38"/>
        <v>0</v>
      </c>
      <c r="Y294" s="7">
        <f t="shared" si="33"/>
        <v>0</v>
      </c>
      <c r="Z294" s="7" t="e">
        <f t="shared" si="34"/>
        <v>#DIV/0!</v>
      </c>
    </row>
    <row r="295" spans="20:26">
      <c r="T295" s="13">
        <f t="shared" si="39"/>
        <v>70.710678118654755</v>
      </c>
      <c r="U295" s="7">
        <f t="shared" si="35"/>
        <v>0</v>
      </c>
      <c r="V295" s="7">
        <f t="shared" si="36"/>
        <v>0</v>
      </c>
      <c r="W295" s="14">
        <f t="shared" si="37"/>
        <v>0</v>
      </c>
      <c r="X295" s="14">
        <f t="shared" si="38"/>
        <v>0</v>
      </c>
      <c r="Y295" s="7">
        <f t="shared" si="33"/>
        <v>0</v>
      </c>
      <c r="Z295" s="7" t="e">
        <f t="shared" si="34"/>
        <v>#DIV/0!</v>
      </c>
    </row>
    <row r="296" spans="20:26">
      <c r="T296" s="13">
        <f t="shared" si="39"/>
        <v>70.710678118654755</v>
      </c>
      <c r="U296" s="7">
        <f t="shared" si="35"/>
        <v>0</v>
      </c>
      <c r="V296" s="7">
        <f t="shared" si="36"/>
        <v>0</v>
      </c>
      <c r="W296" s="14">
        <f t="shared" si="37"/>
        <v>0</v>
      </c>
      <c r="X296" s="14">
        <f t="shared" si="38"/>
        <v>0</v>
      </c>
      <c r="Y296" s="7">
        <f t="shared" si="33"/>
        <v>0</v>
      </c>
      <c r="Z296" s="7" t="e">
        <f t="shared" si="34"/>
        <v>#DIV/0!</v>
      </c>
    </row>
    <row r="297" spans="20:26">
      <c r="T297" s="13">
        <f t="shared" si="39"/>
        <v>70.710678118654755</v>
      </c>
      <c r="U297" s="7">
        <f t="shared" si="35"/>
        <v>0</v>
      </c>
      <c r="V297" s="7">
        <f t="shared" si="36"/>
        <v>0</v>
      </c>
      <c r="W297" s="14">
        <f t="shared" si="37"/>
        <v>0</v>
      </c>
      <c r="X297" s="14">
        <f t="shared" si="38"/>
        <v>0</v>
      </c>
      <c r="Y297" s="7">
        <f t="shared" si="33"/>
        <v>0</v>
      </c>
      <c r="Z297" s="7" t="e">
        <f t="shared" si="34"/>
        <v>#DIV/0!</v>
      </c>
    </row>
    <row r="298" spans="20:26">
      <c r="T298" s="13">
        <f t="shared" si="39"/>
        <v>70.710678118654755</v>
      </c>
      <c r="U298" s="7">
        <f t="shared" si="35"/>
        <v>0</v>
      </c>
      <c r="V298" s="7">
        <f t="shared" si="36"/>
        <v>0</v>
      </c>
      <c r="W298" s="14">
        <f t="shared" si="37"/>
        <v>0</v>
      </c>
      <c r="X298" s="14">
        <f t="shared" si="38"/>
        <v>0</v>
      </c>
      <c r="Y298" s="7">
        <f t="shared" si="33"/>
        <v>0</v>
      </c>
      <c r="Z298" s="7" t="e">
        <f t="shared" si="34"/>
        <v>#DIV/0!</v>
      </c>
    </row>
    <row r="299" spans="20:26">
      <c r="T299" s="13">
        <f t="shared" si="39"/>
        <v>70.710678118654755</v>
      </c>
      <c r="U299" s="7">
        <f t="shared" si="35"/>
        <v>0</v>
      </c>
      <c r="V299" s="7">
        <f t="shared" si="36"/>
        <v>0</v>
      </c>
      <c r="W299" s="14">
        <f t="shared" si="37"/>
        <v>0</v>
      </c>
      <c r="X299" s="14">
        <f t="shared" si="38"/>
        <v>0</v>
      </c>
      <c r="Y299" s="7">
        <f t="shared" si="33"/>
        <v>0</v>
      </c>
      <c r="Z299" s="7" t="e">
        <f t="shared" si="34"/>
        <v>#DIV/0!</v>
      </c>
    </row>
    <row r="300" spans="20:26">
      <c r="T300" s="13">
        <f t="shared" si="39"/>
        <v>70.710678118654755</v>
      </c>
      <c r="U300" s="7">
        <f t="shared" si="35"/>
        <v>0</v>
      </c>
      <c r="V300" s="7">
        <f t="shared" si="36"/>
        <v>0</v>
      </c>
      <c r="W300" s="14">
        <f t="shared" si="37"/>
        <v>0</v>
      </c>
      <c r="X300" s="14">
        <f t="shared" si="38"/>
        <v>0</v>
      </c>
      <c r="Y300" s="7">
        <f t="shared" si="33"/>
        <v>0</v>
      </c>
      <c r="Z300" s="7" t="e">
        <f t="shared" si="34"/>
        <v>#DIV/0!</v>
      </c>
    </row>
    <row r="301" spans="20:26">
      <c r="T301" s="13">
        <f t="shared" si="39"/>
        <v>70.710678118654755</v>
      </c>
      <c r="U301" s="7">
        <f t="shared" si="35"/>
        <v>0</v>
      </c>
      <c r="V301" s="7">
        <f t="shared" si="36"/>
        <v>0</v>
      </c>
      <c r="W301" s="14">
        <f t="shared" si="37"/>
        <v>0</v>
      </c>
      <c r="X301" s="14">
        <f t="shared" si="38"/>
        <v>0</v>
      </c>
      <c r="Y301" s="7">
        <f t="shared" si="33"/>
        <v>0</v>
      </c>
      <c r="Z301" s="7" t="e">
        <f t="shared" si="34"/>
        <v>#DIV/0!</v>
      </c>
    </row>
    <row r="302" spans="20:26">
      <c r="T302" s="13">
        <f t="shared" si="39"/>
        <v>70.710678118654755</v>
      </c>
      <c r="U302" s="7">
        <f t="shared" si="35"/>
        <v>0</v>
      </c>
      <c r="V302" s="7">
        <f t="shared" si="36"/>
        <v>0</v>
      </c>
      <c r="W302" s="14">
        <f t="shared" si="37"/>
        <v>0</v>
      </c>
      <c r="X302" s="14">
        <f t="shared" si="38"/>
        <v>0</v>
      </c>
      <c r="Y302" s="7">
        <f t="shared" si="33"/>
        <v>0</v>
      </c>
      <c r="Z302" s="7" t="e">
        <f t="shared" si="34"/>
        <v>#DIV/0!</v>
      </c>
    </row>
    <row r="303" spans="20:26">
      <c r="T303" s="13">
        <f t="shared" si="39"/>
        <v>70.710678118654755</v>
      </c>
      <c r="U303" s="7">
        <f t="shared" si="35"/>
        <v>0</v>
      </c>
      <c r="V303" s="7">
        <f t="shared" si="36"/>
        <v>0</v>
      </c>
      <c r="W303" s="14">
        <f t="shared" si="37"/>
        <v>0</v>
      </c>
      <c r="X303" s="14">
        <f t="shared" si="38"/>
        <v>0</v>
      </c>
      <c r="Y303" s="7">
        <f t="shared" si="33"/>
        <v>0</v>
      </c>
      <c r="Z303" s="7" t="e">
        <f t="shared" si="34"/>
        <v>#DIV/0!</v>
      </c>
    </row>
    <row r="304" spans="20:26">
      <c r="T304" s="13">
        <f t="shared" si="39"/>
        <v>70.710678118654755</v>
      </c>
      <c r="U304" s="7">
        <f t="shared" si="35"/>
        <v>0</v>
      </c>
      <c r="V304" s="7">
        <f t="shared" si="36"/>
        <v>0</v>
      </c>
      <c r="W304" s="14">
        <f t="shared" si="37"/>
        <v>0</v>
      </c>
      <c r="X304" s="14">
        <f t="shared" si="38"/>
        <v>0</v>
      </c>
      <c r="Y304" s="7">
        <f t="shared" si="33"/>
        <v>0</v>
      </c>
      <c r="Z304" s="7" t="e">
        <f t="shared" si="34"/>
        <v>#DIV/0!</v>
      </c>
    </row>
    <row r="305" spans="20:26">
      <c r="T305" s="13">
        <f t="shared" si="39"/>
        <v>70.710678118654755</v>
      </c>
      <c r="U305" s="7">
        <f t="shared" si="35"/>
        <v>0</v>
      </c>
      <c r="V305" s="7">
        <f t="shared" si="36"/>
        <v>0</v>
      </c>
      <c r="W305" s="14">
        <f t="shared" si="37"/>
        <v>0</v>
      </c>
      <c r="X305" s="14">
        <f t="shared" si="38"/>
        <v>0</v>
      </c>
      <c r="Y305" s="7">
        <f t="shared" si="33"/>
        <v>0</v>
      </c>
      <c r="Z305" s="7" t="e">
        <f t="shared" si="34"/>
        <v>#DIV/0!</v>
      </c>
    </row>
    <row r="306" spans="20:26">
      <c r="T306" s="13">
        <f t="shared" si="39"/>
        <v>70.710678118654755</v>
      </c>
      <c r="U306" s="7">
        <f t="shared" si="35"/>
        <v>0</v>
      </c>
      <c r="V306" s="7">
        <f t="shared" si="36"/>
        <v>0</v>
      </c>
      <c r="W306" s="14">
        <f t="shared" si="37"/>
        <v>0</v>
      </c>
      <c r="X306" s="14">
        <f t="shared" si="38"/>
        <v>0</v>
      </c>
      <c r="Y306" s="7">
        <f t="shared" si="33"/>
        <v>0</v>
      </c>
      <c r="Z306" s="7" t="e">
        <f t="shared" si="34"/>
        <v>#DIV/0!</v>
      </c>
    </row>
    <row r="307" spans="20:26">
      <c r="T307" s="13">
        <f t="shared" si="39"/>
        <v>70.710678118654755</v>
      </c>
      <c r="U307" s="7">
        <f t="shared" si="35"/>
        <v>0</v>
      </c>
      <c r="V307" s="7">
        <f t="shared" si="36"/>
        <v>0</v>
      </c>
      <c r="W307" s="14">
        <f t="shared" si="37"/>
        <v>0</v>
      </c>
      <c r="X307" s="14">
        <f t="shared" si="38"/>
        <v>0</v>
      </c>
      <c r="Y307" s="7">
        <f t="shared" si="33"/>
        <v>0</v>
      </c>
      <c r="Z307" s="7" t="e">
        <f t="shared" si="34"/>
        <v>#DIV/0!</v>
      </c>
    </row>
    <row r="308" spans="20:26">
      <c r="T308" s="13">
        <f t="shared" si="39"/>
        <v>70.710678118654755</v>
      </c>
      <c r="U308" s="7">
        <f t="shared" si="35"/>
        <v>0</v>
      </c>
      <c r="V308" s="7">
        <f t="shared" si="36"/>
        <v>0</v>
      </c>
      <c r="W308" s="14">
        <f t="shared" si="37"/>
        <v>0</v>
      </c>
      <c r="X308" s="14">
        <f t="shared" si="38"/>
        <v>0</v>
      </c>
      <c r="Y308" s="7">
        <f t="shared" si="33"/>
        <v>0</v>
      </c>
      <c r="Z308" s="7" t="e">
        <f t="shared" si="34"/>
        <v>#DIV/0!</v>
      </c>
    </row>
    <row r="309" spans="20:26">
      <c r="T309" s="13">
        <f t="shared" si="39"/>
        <v>70.710678118654755</v>
      </c>
      <c r="U309" s="7">
        <f t="shared" si="35"/>
        <v>0</v>
      </c>
      <c r="V309" s="7">
        <f t="shared" si="36"/>
        <v>0</v>
      </c>
      <c r="W309" s="14">
        <f t="shared" si="37"/>
        <v>0</v>
      </c>
      <c r="X309" s="14">
        <f t="shared" si="38"/>
        <v>0</v>
      </c>
      <c r="Y309" s="7">
        <f t="shared" si="33"/>
        <v>0</v>
      </c>
      <c r="Z309" s="7" t="e">
        <f t="shared" si="34"/>
        <v>#DIV/0!</v>
      </c>
    </row>
    <row r="310" spans="20:26">
      <c r="T310" s="13">
        <f t="shared" si="39"/>
        <v>70.710678118654755</v>
      </c>
      <c r="U310" s="7">
        <f t="shared" si="35"/>
        <v>0</v>
      </c>
      <c r="V310" s="7">
        <f t="shared" si="36"/>
        <v>0</v>
      </c>
      <c r="W310" s="14">
        <f t="shared" si="37"/>
        <v>0</v>
      </c>
      <c r="X310" s="14">
        <f t="shared" si="38"/>
        <v>0</v>
      </c>
      <c r="Y310" s="7">
        <f t="shared" si="33"/>
        <v>0</v>
      </c>
      <c r="Z310" s="7" t="e">
        <f t="shared" si="34"/>
        <v>#DIV/0!</v>
      </c>
    </row>
    <row r="311" spans="20:26">
      <c r="T311" s="13">
        <f t="shared" si="39"/>
        <v>70.710678118654755</v>
      </c>
      <c r="U311" s="7">
        <f t="shared" si="35"/>
        <v>0</v>
      </c>
      <c r="V311" s="7">
        <f t="shared" si="36"/>
        <v>0</v>
      </c>
      <c r="W311" s="14">
        <f t="shared" si="37"/>
        <v>0</v>
      </c>
      <c r="X311" s="14">
        <f t="shared" si="38"/>
        <v>0</v>
      </c>
      <c r="Y311" s="7">
        <f t="shared" si="33"/>
        <v>0</v>
      </c>
      <c r="Z311" s="7" t="e">
        <f t="shared" si="34"/>
        <v>#DIV/0!</v>
      </c>
    </row>
    <row r="312" spans="20:26">
      <c r="T312" s="13">
        <f t="shared" si="39"/>
        <v>70.710678118654755</v>
      </c>
      <c r="U312" s="7">
        <f t="shared" si="35"/>
        <v>0</v>
      </c>
      <c r="V312" s="7">
        <f t="shared" si="36"/>
        <v>0</v>
      </c>
      <c r="W312" s="14">
        <f t="shared" si="37"/>
        <v>0</v>
      </c>
      <c r="X312" s="14">
        <f t="shared" si="38"/>
        <v>0</v>
      </c>
      <c r="Y312" s="7">
        <f t="shared" si="33"/>
        <v>0</v>
      </c>
      <c r="Z312" s="7" t="e">
        <f t="shared" si="34"/>
        <v>#DIV/0!</v>
      </c>
    </row>
    <row r="313" spans="20:26">
      <c r="T313" s="13">
        <f t="shared" si="39"/>
        <v>70.710678118654755</v>
      </c>
      <c r="U313" s="7">
        <f t="shared" si="35"/>
        <v>0</v>
      </c>
      <c r="V313" s="7">
        <f t="shared" si="36"/>
        <v>0</v>
      </c>
      <c r="W313" s="14">
        <f t="shared" si="37"/>
        <v>0</v>
      </c>
      <c r="X313" s="14">
        <f t="shared" si="38"/>
        <v>0</v>
      </c>
      <c r="Y313" s="7">
        <f t="shared" si="33"/>
        <v>0</v>
      </c>
      <c r="Z313" s="7" t="e">
        <f t="shared" si="34"/>
        <v>#DIV/0!</v>
      </c>
    </row>
    <row r="314" spans="20:26">
      <c r="T314" s="13">
        <f t="shared" si="39"/>
        <v>70.710678118654755</v>
      </c>
      <c r="U314" s="7">
        <f t="shared" si="35"/>
        <v>0</v>
      </c>
      <c r="V314" s="7">
        <f t="shared" si="36"/>
        <v>0</v>
      </c>
      <c r="W314" s="14">
        <f t="shared" si="37"/>
        <v>0</v>
      </c>
      <c r="X314" s="14">
        <f t="shared" si="38"/>
        <v>0</v>
      </c>
      <c r="Y314" s="7">
        <f t="shared" si="33"/>
        <v>0</v>
      </c>
      <c r="Z314" s="7" t="e">
        <f t="shared" si="34"/>
        <v>#DIV/0!</v>
      </c>
    </row>
    <row r="315" spans="20:26">
      <c r="T315" s="13">
        <f t="shared" si="39"/>
        <v>70.710678118654755</v>
      </c>
      <c r="U315" s="7">
        <f t="shared" si="35"/>
        <v>0</v>
      </c>
      <c r="V315" s="7">
        <f t="shared" si="36"/>
        <v>0</v>
      </c>
      <c r="W315" s="14">
        <f t="shared" si="37"/>
        <v>0</v>
      </c>
      <c r="X315" s="14">
        <f t="shared" si="38"/>
        <v>0</v>
      </c>
      <c r="Y315" s="7">
        <f t="shared" si="33"/>
        <v>0</v>
      </c>
      <c r="Z315" s="7" t="e">
        <f t="shared" si="34"/>
        <v>#DIV/0!</v>
      </c>
    </row>
    <row r="316" spans="20:26">
      <c r="T316" s="13">
        <f t="shared" si="39"/>
        <v>70.710678118654755</v>
      </c>
      <c r="U316" s="7">
        <f t="shared" si="35"/>
        <v>0</v>
      </c>
      <c r="V316" s="7">
        <f t="shared" si="36"/>
        <v>0</v>
      </c>
      <c r="W316" s="14">
        <f t="shared" si="37"/>
        <v>0</v>
      </c>
      <c r="X316" s="14">
        <f t="shared" si="38"/>
        <v>0</v>
      </c>
      <c r="Y316" s="7">
        <f t="shared" si="33"/>
        <v>0</v>
      </c>
      <c r="Z316" s="7" t="e">
        <f t="shared" si="34"/>
        <v>#DIV/0!</v>
      </c>
    </row>
    <row r="317" spans="20:26">
      <c r="T317" s="13">
        <f t="shared" si="39"/>
        <v>70.710678118654755</v>
      </c>
      <c r="U317" s="7">
        <f t="shared" si="35"/>
        <v>0</v>
      </c>
      <c r="V317" s="7">
        <f t="shared" si="36"/>
        <v>0</v>
      </c>
      <c r="W317" s="14">
        <f t="shared" si="37"/>
        <v>0</v>
      </c>
      <c r="X317" s="14">
        <f t="shared" si="38"/>
        <v>0</v>
      </c>
      <c r="Y317" s="7">
        <f t="shared" si="33"/>
        <v>0</v>
      </c>
      <c r="Z317" s="7" t="e">
        <f t="shared" si="34"/>
        <v>#DIV/0!</v>
      </c>
    </row>
    <row r="318" spans="20:26">
      <c r="T318" s="13">
        <f t="shared" si="39"/>
        <v>70.710678118654755</v>
      </c>
      <c r="U318" s="7">
        <f t="shared" si="35"/>
        <v>0</v>
      </c>
      <c r="V318" s="7">
        <f t="shared" si="36"/>
        <v>0</v>
      </c>
      <c r="W318" s="14">
        <f t="shared" si="37"/>
        <v>0</v>
      </c>
      <c r="X318" s="14">
        <f t="shared" si="38"/>
        <v>0</v>
      </c>
      <c r="Y318" s="7">
        <f t="shared" si="33"/>
        <v>0</v>
      </c>
      <c r="Z318" s="7" t="e">
        <f t="shared" si="34"/>
        <v>#DIV/0!</v>
      </c>
    </row>
    <row r="319" spans="20:26">
      <c r="T319" s="13">
        <f t="shared" si="39"/>
        <v>70.710678118654755</v>
      </c>
      <c r="U319" s="7">
        <f t="shared" si="35"/>
        <v>0</v>
      </c>
      <c r="V319" s="7">
        <f t="shared" si="36"/>
        <v>0</v>
      </c>
      <c r="W319" s="14">
        <f t="shared" si="37"/>
        <v>0</v>
      </c>
      <c r="X319" s="14">
        <f t="shared" si="38"/>
        <v>0</v>
      </c>
      <c r="Y319" s="7">
        <f t="shared" si="33"/>
        <v>0</v>
      </c>
      <c r="Z319" s="7" t="e">
        <f t="shared" si="34"/>
        <v>#DIV/0!</v>
      </c>
    </row>
    <row r="320" spans="20:26">
      <c r="T320" s="13">
        <f t="shared" si="39"/>
        <v>70.710678118654755</v>
      </c>
      <c r="U320" s="7">
        <f t="shared" si="35"/>
        <v>0</v>
      </c>
      <c r="V320" s="7">
        <f t="shared" si="36"/>
        <v>0</v>
      </c>
      <c r="W320" s="14">
        <f t="shared" si="37"/>
        <v>0</v>
      </c>
      <c r="X320" s="14">
        <f t="shared" si="38"/>
        <v>0</v>
      </c>
      <c r="Y320" s="7">
        <f t="shared" si="33"/>
        <v>0</v>
      </c>
      <c r="Z320" s="7" t="e">
        <f t="shared" si="34"/>
        <v>#DIV/0!</v>
      </c>
    </row>
    <row r="321" spans="20:26">
      <c r="T321" s="13">
        <f t="shared" si="39"/>
        <v>70.710678118654755</v>
      </c>
      <c r="U321" s="7">
        <f t="shared" si="35"/>
        <v>0</v>
      </c>
      <c r="V321" s="7">
        <f t="shared" si="36"/>
        <v>0</v>
      </c>
      <c r="W321" s="14">
        <f t="shared" si="37"/>
        <v>0</v>
      </c>
      <c r="X321" s="14">
        <f t="shared" si="38"/>
        <v>0</v>
      </c>
      <c r="Y321" s="7">
        <f t="shared" si="33"/>
        <v>0</v>
      </c>
      <c r="Z321" s="7" t="e">
        <f t="shared" si="34"/>
        <v>#DIV/0!</v>
      </c>
    </row>
    <row r="322" spans="20:26">
      <c r="T322" s="13">
        <f t="shared" si="39"/>
        <v>70.710678118654755</v>
      </c>
      <c r="U322" s="7">
        <f t="shared" si="35"/>
        <v>0</v>
      </c>
      <c r="V322" s="7">
        <f t="shared" si="36"/>
        <v>0</v>
      </c>
      <c r="W322" s="14">
        <f t="shared" si="37"/>
        <v>0</v>
      </c>
      <c r="X322" s="14">
        <f t="shared" si="38"/>
        <v>0</v>
      </c>
      <c r="Y322" s="7">
        <f t="shared" si="33"/>
        <v>0</v>
      </c>
      <c r="Z322" s="7" t="e">
        <f t="shared" si="34"/>
        <v>#DIV/0!</v>
      </c>
    </row>
    <row r="323" spans="20:26">
      <c r="T323" s="13">
        <f t="shared" si="39"/>
        <v>70.710678118654755</v>
      </c>
      <c r="U323" s="7">
        <f t="shared" si="35"/>
        <v>0</v>
      </c>
      <c r="V323" s="7">
        <f t="shared" si="36"/>
        <v>0</v>
      </c>
      <c r="W323" s="14">
        <f t="shared" si="37"/>
        <v>0</v>
      </c>
      <c r="X323" s="14">
        <f t="shared" si="38"/>
        <v>0</v>
      </c>
      <c r="Y323" s="7">
        <f t="shared" si="33"/>
        <v>0</v>
      </c>
      <c r="Z323" s="7" t="e">
        <f t="shared" si="34"/>
        <v>#DIV/0!</v>
      </c>
    </row>
    <row r="324" spans="20:26">
      <c r="T324" s="13">
        <f t="shared" si="39"/>
        <v>70.710678118654755</v>
      </c>
      <c r="U324" s="7">
        <f t="shared" ref="U324" si="40">2.5*((M324 - I324) / (M324 + 6*I324 -7.5*G324 +1))</f>
        <v>0</v>
      </c>
      <c r="V324" s="7">
        <f t="shared" ref="V324" si="41">(2*(P324-I324)/(P324+I324+1))-(Q324/2)</f>
        <v>0</v>
      </c>
      <c r="W324" s="14">
        <f t="shared" ref="W324" si="42">(O324 - K324)*1.5 / (O324 + K324 + 0.5)</f>
        <v>0</v>
      </c>
      <c r="X324" s="14">
        <f t="shared" ref="X324" si="43">(SQRT((I324*I324)+(H324*H324)+(M324*M324)))/3</f>
        <v>0</v>
      </c>
      <c r="Y324" s="7">
        <f t="shared" si="33"/>
        <v>0</v>
      </c>
      <c r="Z324" s="7" t="e">
        <f t="shared" si="34"/>
        <v>#DIV/0!</v>
      </c>
    </row>
  </sheetData>
  <phoneticPr fontId="2" type="noConversion"/>
  <conditionalFormatting sqref="R1 R95:R1048576">
    <cfRule type="cellIs" dxfId="49" priority="31" operator="greaterThan">
      <formula>0.3</formula>
    </cfRule>
    <cfRule type="cellIs" dxfId="48" priority="35" operator="greaterThan">
      <formula>0.3</formula>
    </cfRule>
  </conditionalFormatting>
  <conditionalFormatting sqref="S1 S95:S1048576">
    <cfRule type="cellIs" dxfId="47" priority="30" operator="lessThan">
      <formula>0.1</formula>
    </cfRule>
    <cfRule type="cellIs" dxfId="46" priority="34" operator="lessThan">
      <formula>0.1</formula>
    </cfRule>
  </conditionalFormatting>
  <conditionalFormatting sqref="R1">
    <cfRule type="cellIs" dxfId="45" priority="32" operator="greaterThan">
      <formula>0.3</formula>
    </cfRule>
    <cfRule type="cellIs" dxfId="44" priority="33" operator="greaterThan">
      <formula>0.3</formula>
    </cfRule>
  </conditionalFormatting>
  <conditionalFormatting sqref="R2:R5 R7:R14 R17:R20 R24:R27 R33:R34 R36:R94">
    <cfRule type="cellIs" dxfId="43" priority="27" operator="greaterThan">
      <formula>0.3</formula>
    </cfRule>
    <cfRule type="cellIs" dxfId="42" priority="29" operator="greaterThan">
      <formula>0.3</formula>
    </cfRule>
  </conditionalFormatting>
  <conditionalFormatting sqref="S2:S5 S7:S14 S17:S20 S24:S27 S33:S34 S36:S94">
    <cfRule type="cellIs" dxfId="41" priority="26" operator="lessThan">
      <formula>0.1</formula>
    </cfRule>
    <cfRule type="cellIs" dxfId="40" priority="28" operator="lessThan">
      <formula>0.1</formula>
    </cfRule>
  </conditionalFormatting>
  <conditionalFormatting sqref="R6">
    <cfRule type="cellIs" dxfId="39" priority="23" operator="greaterThan">
      <formula>0.3</formula>
    </cfRule>
    <cfRule type="cellIs" dxfId="38" priority="25" operator="greaterThan">
      <formula>0.3</formula>
    </cfRule>
  </conditionalFormatting>
  <conditionalFormatting sqref="S6">
    <cfRule type="cellIs" dxfId="37" priority="22" operator="lessThan">
      <formula>0.1</formula>
    </cfRule>
    <cfRule type="cellIs" dxfId="36" priority="24" operator="lessThan">
      <formula>0.1</formula>
    </cfRule>
  </conditionalFormatting>
  <conditionalFormatting sqref="R15:R16">
    <cfRule type="cellIs" dxfId="35" priority="19" operator="greaterThan">
      <formula>0.3</formula>
    </cfRule>
    <cfRule type="cellIs" dxfId="34" priority="21" operator="greaterThan">
      <formula>0.3</formula>
    </cfRule>
  </conditionalFormatting>
  <conditionalFormatting sqref="S15:S16">
    <cfRule type="cellIs" dxfId="33" priority="18" operator="lessThan">
      <formula>0.1</formula>
    </cfRule>
    <cfRule type="cellIs" dxfId="32" priority="20" operator="lessThan">
      <formula>0.1</formula>
    </cfRule>
  </conditionalFormatting>
  <conditionalFormatting sqref="R21:R23">
    <cfRule type="cellIs" dxfId="31" priority="15" operator="greaterThan">
      <formula>0.3</formula>
    </cfRule>
    <cfRule type="cellIs" dxfId="30" priority="17" operator="greaterThan">
      <formula>0.3</formula>
    </cfRule>
  </conditionalFormatting>
  <conditionalFormatting sqref="S21:S23">
    <cfRule type="cellIs" dxfId="29" priority="14" operator="lessThan">
      <formula>0.1</formula>
    </cfRule>
    <cfRule type="cellIs" dxfId="28" priority="16" operator="lessThan">
      <formula>0.1</formula>
    </cfRule>
  </conditionalFormatting>
  <conditionalFormatting sqref="R28:R31">
    <cfRule type="cellIs" dxfId="27" priority="11" operator="greaterThan">
      <formula>0.3</formula>
    </cfRule>
    <cfRule type="cellIs" dxfId="26" priority="13" operator="greaterThan">
      <formula>0.3</formula>
    </cfRule>
  </conditionalFormatting>
  <conditionalFormatting sqref="S28:S31">
    <cfRule type="cellIs" dxfId="25" priority="10" operator="lessThan">
      <formula>0.1</formula>
    </cfRule>
    <cfRule type="cellIs" dxfId="24" priority="12" operator="lessThan">
      <formula>0.1</formula>
    </cfRule>
  </conditionalFormatting>
  <conditionalFormatting sqref="R32">
    <cfRule type="cellIs" dxfId="23" priority="7" operator="greaterThan">
      <formula>0.3</formula>
    </cfRule>
    <cfRule type="cellIs" dxfId="22" priority="9" operator="greaterThan">
      <formula>0.3</formula>
    </cfRule>
  </conditionalFormatting>
  <conditionalFormatting sqref="S32">
    <cfRule type="cellIs" dxfId="21" priority="6" operator="lessThan">
      <formula>0.1</formula>
    </cfRule>
    <cfRule type="cellIs" dxfId="20" priority="8" operator="lessThan">
      <formula>0.1</formula>
    </cfRule>
  </conditionalFormatting>
  <conditionalFormatting sqref="R35">
    <cfRule type="cellIs" dxfId="19" priority="3" operator="greaterThan">
      <formula>0.3</formula>
    </cfRule>
    <cfRule type="cellIs" dxfId="18" priority="5" operator="greaterThan">
      <formula>0.3</formula>
    </cfRule>
  </conditionalFormatting>
  <conditionalFormatting sqref="S35">
    <cfRule type="cellIs" dxfId="17" priority="2" operator="lessThan">
      <formula>0.1</formula>
    </cfRule>
    <cfRule type="cellIs" dxfId="16" priority="4" operator="lessThan">
      <formula>0.1</formula>
    </cfRule>
  </conditionalFormatting>
  <conditionalFormatting sqref="E1:E1048576">
    <cfRule type="cellIs" dxfId="15" priority="1" operator="equal">
      <formula>44828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2000_20m_20220924_final</vt:lpstr>
      <vt:lpstr>2000_all_20220924_final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2022-11-11T17:47:43Z</dcterms:created>
  <dcterms:modified xsi:type="dcterms:W3CDTF">2022-11-11T17:48:42Z</dcterms:modified>
</cp:coreProperties>
</file>