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0" yWindow="0" windowWidth="19200" windowHeight="6170"/>
  </bookViews>
  <sheets>
    <sheet name="2000_20m_20221029_final" sheetId="1" r:id="rId1"/>
    <sheet name="2000_all_20221029_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4" i="2" l="1"/>
  <c r="Y324" i="2"/>
  <c r="X324" i="2"/>
  <c r="W324" i="2"/>
  <c r="V324" i="2"/>
  <c r="U324" i="2"/>
  <c r="T324" i="2"/>
  <c r="Z323" i="2"/>
  <c r="Y323" i="2"/>
  <c r="X323" i="2"/>
  <c r="W323" i="2"/>
  <c r="V323" i="2"/>
  <c r="U323" i="2"/>
  <c r="T323" i="2"/>
  <c r="Z322" i="2"/>
  <c r="Y322" i="2"/>
  <c r="X322" i="2"/>
  <c r="W322" i="2"/>
  <c r="V322" i="2"/>
  <c r="U322" i="2"/>
  <c r="T322" i="2"/>
  <c r="Z321" i="2"/>
  <c r="Y321" i="2"/>
  <c r="X321" i="2"/>
  <c r="W321" i="2"/>
  <c r="V321" i="2"/>
  <c r="U321" i="2"/>
  <c r="T321" i="2"/>
  <c r="Z320" i="2"/>
  <c r="Y320" i="2"/>
  <c r="X320" i="2"/>
  <c r="W320" i="2"/>
  <c r="V320" i="2"/>
  <c r="U320" i="2"/>
  <c r="T320" i="2"/>
  <c r="Z319" i="2"/>
  <c r="Y319" i="2"/>
  <c r="X319" i="2"/>
  <c r="W319" i="2"/>
  <c r="V319" i="2"/>
  <c r="U319" i="2"/>
  <c r="T319" i="2"/>
  <c r="Z318" i="2"/>
  <c r="Y318" i="2"/>
  <c r="X318" i="2"/>
  <c r="W318" i="2"/>
  <c r="V318" i="2"/>
  <c r="U318" i="2"/>
  <c r="T318" i="2"/>
  <c r="Z317" i="2"/>
  <c r="Y317" i="2"/>
  <c r="X317" i="2"/>
  <c r="W317" i="2"/>
  <c r="V317" i="2"/>
  <c r="U317" i="2"/>
  <c r="T317" i="2"/>
  <c r="Z316" i="2"/>
  <c r="Y316" i="2"/>
  <c r="X316" i="2"/>
  <c r="W316" i="2"/>
  <c r="V316" i="2"/>
  <c r="U316" i="2"/>
  <c r="T316" i="2"/>
  <c r="Z315" i="2"/>
  <c r="Y315" i="2"/>
  <c r="X315" i="2"/>
  <c r="W315" i="2"/>
  <c r="V315" i="2"/>
  <c r="U315" i="2"/>
  <c r="T315" i="2"/>
  <c r="Z314" i="2"/>
  <c r="Y314" i="2"/>
  <c r="X314" i="2"/>
  <c r="W314" i="2"/>
  <c r="V314" i="2"/>
  <c r="U314" i="2"/>
  <c r="T314" i="2"/>
  <c r="Z313" i="2"/>
  <c r="Y313" i="2"/>
  <c r="X313" i="2"/>
  <c r="W313" i="2"/>
  <c r="V313" i="2"/>
  <c r="U313" i="2"/>
  <c r="T313" i="2"/>
  <c r="Z312" i="2"/>
  <c r="Y312" i="2"/>
  <c r="X312" i="2"/>
  <c r="W312" i="2"/>
  <c r="V312" i="2"/>
  <c r="U312" i="2"/>
  <c r="T312" i="2"/>
  <c r="Z311" i="2"/>
  <c r="Y311" i="2"/>
  <c r="X311" i="2"/>
  <c r="W311" i="2"/>
  <c r="V311" i="2"/>
  <c r="U311" i="2"/>
  <c r="T311" i="2"/>
  <c r="Z310" i="2"/>
  <c r="Y310" i="2"/>
  <c r="X310" i="2"/>
  <c r="W310" i="2"/>
  <c r="V310" i="2"/>
  <c r="U310" i="2"/>
  <c r="T310" i="2"/>
  <c r="Z309" i="2"/>
  <c r="Y309" i="2"/>
  <c r="X309" i="2"/>
  <c r="W309" i="2"/>
  <c r="V309" i="2"/>
  <c r="U309" i="2"/>
  <c r="T309" i="2"/>
  <c r="Z308" i="2"/>
  <c r="Y308" i="2"/>
  <c r="X308" i="2"/>
  <c r="W308" i="2"/>
  <c r="V308" i="2"/>
  <c r="U308" i="2"/>
  <c r="T308" i="2"/>
  <c r="Z307" i="2"/>
  <c r="Y307" i="2"/>
  <c r="X307" i="2"/>
  <c r="W307" i="2"/>
  <c r="V307" i="2"/>
  <c r="U307" i="2"/>
  <c r="T307" i="2"/>
  <c r="Z306" i="2"/>
  <c r="Y306" i="2"/>
  <c r="X306" i="2"/>
  <c r="W306" i="2"/>
  <c r="V306" i="2"/>
  <c r="U306" i="2"/>
  <c r="T306" i="2"/>
  <c r="Z305" i="2"/>
  <c r="Y305" i="2"/>
  <c r="X305" i="2"/>
  <c r="W305" i="2"/>
  <c r="V305" i="2"/>
  <c r="U305" i="2"/>
  <c r="T305" i="2"/>
  <c r="Z304" i="2"/>
  <c r="Y304" i="2"/>
  <c r="X304" i="2"/>
  <c r="W304" i="2"/>
  <c r="V304" i="2"/>
  <c r="U304" i="2"/>
  <c r="T304" i="2"/>
  <c r="Z303" i="2"/>
  <c r="Y303" i="2"/>
  <c r="X303" i="2"/>
  <c r="W303" i="2"/>
  <c r="V303" i="2"/>
  <c r="U303" i="2"/>
  <c r="T303" i="2"/>
  <c r="Z302" i="2"/>
  <c r="Y302" i="2"/>
  <c r="X302" i="2"/>
  <c r="W302" i="2"/>
  <c r="V302" i="2"/>
  <c r="U302" i="2"/>
  <c r="T302" i="2"/>
  <c r="Z301" i="2"/>
  <c r="Y301" i="2"/>
  <c r="X301" i="2"/>
  <c r="W301" i="2"/>
  <c r="V301" i="2"/>
  <c r="U301" i="2"/>
  <c r="T301" i="2"/>
  <c r="Z300" i="2"/>
  <c r="Y300" i="2"/>
  <c r="X300" i="2"/>
  <c r="W300" i="2"/>
  <c r="V300" i="2"/>
  <c r="U300" i="2"/>
  <c r="T300" i="2"/>
  <c r="Z299" i="2"/>
  <c r="Y299" i="2"/>
  <c r="X299" i="2"/>
  <c r="W299" i="2"/>
  <c r="V299" i="2"/>
  <c r="U299" i="2"/>
  <c r="T299" i="2"/>
  <c r="Z298" i="2"/>
  <c r="Y298" i="2"/>
  <c r="X298" i="2"/>
  <c r="W298" i="2"/>
  <c r="V298" i="2"/>
  <c r="U298" i="2"/>
  <c r="T298" i="2"/>
  <c r="Z297" i="2"/>
  <c r="Y297" i="2"/>
  <c r="X297" i="2"/>
  <c r="W297" i="2"/>
  <c r="V297" i="2"/>
  <c r="U297" i="2"/>
  <c r="T297" i="2"/>
  <c r="Z296" i="2"/>
  <c r="Y296" i="2"/>
  <c r="X296" i="2"/>
  <c r="W296" i="2"/>
  <c r="V296" i="2"/>
  <c r="U296" i="2"/>
  <c r="T296" i="2"/>
  <c r="Z295" i="2"/>
  <c r="Y295" i="2"/>
  <c r="X295" i="2"/>
  <c r="W295" i="2"/>
  <c r="V295" i="2"/>
  <c r="U295" i="2"/>
  <c r="T295" i="2"/>
  <c r="Z294" i="2"/>
  <c r="Y294" i="2"/>
  <c r="X294" i="2"/>
  <c r="W294" i="2"/>
  <c r="V294" i="2"/>
  <c r="U294" i="2"/>
  <c r="T294" i="2"/>
  <c r="Z293" i="2"/>
  <c r="Y293" i="2"/>
  <c r="X293" i="2"/>
  <c r="W293" i="2"/>
  <c r="V293" i="2"/>
  <c r="U293" i="2"/>
  <c r="T293" i="2"/>
  <c r="Z292" i="2"/>
  <c r="Y292" i="2"/>
  <c r="X292" i="2"/>
  <c r="W292" i="2"/>
  <c r="V292" i="2"/>
  <c r="U292" i="2"/>
  <c r="T292" i="2"/>
  <c r="Z291" i="2"/>
  <c r="Y291" i="2"/>
  <c r="X291" i="2"/>
  <c r="W291" i="2"/>
  <c r="V291" i="2"/>
  <c r="U291" i="2"/>
  <c r="T291" i="2"/>
  <c r="Z290" i="2"/>
  <c r="Y290" i="2"/>
  <c r="X290" i="2"/>
  <c r="W290" i="2"/>
  <c r="V290" i="2"/>
  <c r="U290" i="2"/>
  <c r="T290" i="2"/>
  <c r="Z289" i="2"/>
  <c r="Y289" i="2"/>
  <c r="X289" i="2"/>
  <c r="W289" i="2"/>
  <c r="V289" i="2"/>
  <c r="U289" i="2"/>
  <c r="T289" i="2"/>
  <c r="Z288" i="2"/>
  <c r="Y288" i="2"/>
  <c r="X288" i="2"/>
  <c r="W288" i="2"/>
  <c r="V288" i="2"/>
  <c r="U288" i="2"/>
  <c r="T288" i="2"/>
  <c r="Z287" i="2"/>
  <c r="Y287" i="2"/>
  <c r="X287" i="2"/>
  <c r="W287" i="2"/>
  <c r="V287" i="2"/>
  <c r="U287" i="2"/>
  <c r="T287" i="2"/>
  <c r="Z286" i="2"/>
  <c r="Y286" i="2"/>
  <c r="X286" i="2"/>
  <c r="W286" i="2"/>
  <c r="V286" i="2"/>
  <c r="U286" i="2"/>
  <c r="T286" i="2"/>
  <c r="Z285" i="2"/>
  <c r="Y285" i="2"/>
  <c r="X285" i="2"/>
  <c r="W285" i="2"/>
  <c r="V285" i="2"/>
  <c r="U285" i="2"/>
  <c r="T285" i="2"/>
  <c r="Z284" i="2"/>
  <c r="Y284" i="2"/>
  <c r="X284" i="2"/>
  <c r="W284" i="2"/>
  <c r="V284" i="2"/>
  <c r="U284" i="2"/>
  <c r="T284" i="2"/>
  <c r="Z283" i="2"/>
  <c r="Y283" i="2"/>
  <c r="X283" i="2"/>
  <c r="W283" i="2"/>
  <c r="V283" i="2"/>
  <c r="U283" i="2"/>
  <c r="T283" i="2"/>
  <c r="Z282" i="2"/>
  <c r="Y282" i="2"/>
  <c r="X282" i="2"/>
  <c r="W282" i="2"/>
  <c r="V282" i="2"/>
  <c r="U282" i="2"/>
  <c r="T282" i="2"/>
  <c r="Z281" i="2"/>
  <c r="Y281" i="2"/>
  <c r="X281" i="2"/>
  <c r="W281" i="2"/>
  <c r="V281" i="2"/>
  <c r="U281" i="2"/>
  <c r="T281" i="2"/>
  <c r="Z280" i="2"/>
  <c r="Y280" i="2"/>
  <c r="X280" i="2"/>
  <c r="W280" i="2"/>
  <c r="V280" i="2"/>
  <c r="U280" i="2"/>
  <c r="T280" i="2"/>
  <c r="Z279" i="2"/>
  <c r="Y279" i="2"/>
  <c r="X279" i="2"/>
  <c r="W279" i="2"/>
  <c r="V279" i="2"/>
  <c r="U279" i="2"/>
  <c r="T279" i="2"/>
  <c r="Z278" i="2"/>
  <c r="Y278" i="2"/>
  <c r="X278" i="2"/>
  <c r="W278" i="2"/>
  <c r="V278" i="2"/>
  <c r="U278" i="2"/>
  <c r="T278" i="2"/>
  <c r="Z277" i="2"/>
  <c r="Y277" i="2"/>
  <c r="X277" i="2"/>
  <c r="W277" i="2"/>
  <c r="V277" i="2"/>
  <c r="U277" i="2"/>
  <c r="T277" i="2"/>
  <c r="Z276" i="2"/>
  <c r="Y276" i="2"/>
  <c r="X276" i="2"/>
  <c r="W276" i="2"/>
  <c r="V276" i="2"/>
  <c r="U276" i="2"/>
  <c r="T276" i="2"/>
  <c r="Z275" i="2"/>
  <c r="Y275" i="2"/>
  <c r="X275" i="2"/>
  <c r="W275" i="2"/>
  <c r="V275" i="2"/>
  <c r="U275" i="2"/>
  <c r="T275" i="2"/>
  <c r="Z274" i="2"/>
  <c r="Y274" i="2"/>
  <c r="X274" i="2"/>
  <c r="W274" i="2"/>
  <c r="V274" i="2"/>
  <c r="U274" i="2"/>
  <c r="T274" i="2"/>
  <c r="Z273" i="2"/>
  <c r="Y273" i="2"/>
  <c r="X273" i="2"/>
  <c r="W273" i="2"/>
  <c r="V273" i="2"/>
  <c r="U273" i="2"/>
  <c r="T273" i="2"/>
  <c r="Z272" i="2"/>
  <c r="Y272" i="2"/>
  <c r="X272" i="2"/>
  <c r="W272" i="2"/>
  <c r="V272" i="2"/>
  <c r="U272" i="2"/>
  <c r="T272" i="2"/>
  <c r="Z271" i="2"/>
  <c r="Y271" i="2"/>
  <c r="X271" i="2"/>
  <c r="W271" i="2"/>
  <c r="V271" i="2"/>
  <c r="U271" i="2"/>
  <c r="T271" i="2"/>
  <c r="Z270" i="2"/>
  <c r="Y270" i="2"/>
  <c r="X270" i="2"/>
  <c r="W270" i="2"/>
  <c r="V270" i="2"/>
  <c r="U270" i="2"/>
  <c r="T270" i="2"/>
  <c r="Z269" i="2"/>
  <c r="Y269" i="2"/>
  <c r="X269" i="2"/>
  <c r="W269" i="2"/>
  <c r="V269" i="2"/>
  <c r="U269" i="2"/>
  <c r="T269" i="2"/>
  <c r="Z268" i="2"/>
  <c r="Y268" i="2"/>
  <c r="X268" i="2"/>
  <c r="W268" i="2"/>
  <c r="V268" i="2"/>
  <c r="U268" i="2"/>
  <c r="T268" i="2"/>
  <c r="Z267" i="2"/>
  <c r="Y267" i="2"/>
  <c r="X267" i="2"/>
  <c r="W267" i="2"/>
  <c r="V267" i="2"/>
  <c r="U267" i="2"/>
  <c r="T267" i="2"/>
  <c r="Z266" i="2"/>
  <c r="Y266" i="2"/>
  <c r="X266" i="2"/>
  <c r="W266" i="2"/>
  <c r="V266" i="2"/>
  <c r="U266" i="2"/>
  <c r="T266" i="2"/>
  <c r="Z265" i="2"/>
  <c r="Y265" i="2"/>
  <c r="X265" i="2"/>
  <c r="W265" i="2"/>
  <c r="V265" i="2"/>
  <c r="U265" i="2"/>
  <c r="T265" i="2"/>
  <c r="Z264" i="2"/>
  <c r="Y264" i="2"/>
  <c r="X264" i="2"/>
  <c r="W264" i="2"/>
  <c r="V264" i="2"/>
  <c r="U264" i="2"/>
  <c r="T264" i="2"/>
  <c r="Z263" i="2"/>
  <c r="Y263" i="2"/>
  <c r="X263" i="2"/>
  <c r="W263" i="2"/>
  <c r="V263" i="2"/>
  <c r="U263" i="2"/>
  <c r="T263" i="2"/>
  <c r="Z262" i="2"/>
  <c r="Y262" i="2"/>
  <c r="X262" i="2"/>
  <c r="W262" i="2"/>
  <c r="V262" i="2"/>
  <c r="U262" i="2"/>
  <c r="T262" i="2"/>
  <c r="Z261" i="2"/>
  <c r="Y261" i="2"/>
  <c r="X261" i="2"/>
  <c r="W261" i="2"/>
  <c r="V261" i="2"/>
  <c r="U261" i="2"/>
  <c r="T261" i="2"/>
  <c r="Z260" i="2"/>
  <c r="Y260" i="2"/>
  <c r="X260" i="2"/>
  <c r="W260" i="2"/>
  <c r="V260" i="2"/>
  <c r="U260" i="2"/>
  <c r="T260" i="2"/>
  <c r="Z259" i="2"/>
  <c r="Y259" i="2"/>
  <c r="X259" i="2"/>
  <c r="W259" i="2"/>
  <c r="V259" i="2"/>
  <c r="U259" i="2"/>
  <c r="T259" i="2"/>
  <c r="Z258" i="2"/>
  <c r="Y258" i="2"/>
  <c r="X258" i="2"/>
  <c r="W258" i="2"/>
  <c r="V258" i="2"/>
  <c r="U258" i="2"/>
  <c r="T258" i="2"/>
  <c r="Z257" i="2"/>
  <c r="Y257" i="2"/>
  <c r="X257" i="2"/>
  <c r="W257" i="2"/>
  <c r="V257" i="2"/>
  <c r="U257" i="2"/>
  <c r="T257" i="2"/>
  <c r="Z256" i="2"/>
  <c r="Y256" i="2"/>
  <c r="X256" i="2"/>
  <c r="W256" i="2"/>
  <c r="V256" i="2"/>
  <c r="U256" i="2"/>
  <c r="T256" i="2"/>
  <c r="Z255" i="2"/>
  <c r="Y255" i="2"/>
  <c r="X255" i="2"/>
  <c r="W255" i="2"/>
  <c r="V255" i="2"/>
  <c r="U255" i="2"/>
  <c r="T255" i="2"/>
  <c r="Z254" i="2"/>
  <c r="Y254" i="2"/>
  <c r="X254" i="2"/>
  <c r="W254" i="2"/>
  <c r="V254" i="2"/>
  <c r="U254" i="2"/>
  <c r="T254" i="2"/>
  <c r="Z253" i="2"/>
  <c r="Y253" i="2"/>
  <c r="X253" i="2"/>
  <c r="W253" i="2"/>
  <c r="V253" i="2"/>
  <c r="U253" i="2"/>
  <c r="T253" i="2"/>
  <c r="Z252" i="2"/>
  <c r="Y252" i="2"/>
  <c r="X252" i="2"/>
  <c r="W252" i="2"/>
  <c r="V252" i="2"/>
  <c r="U252" i="2"/>
  <c r="T252" i="2"/>
  <c r="Z251" i="2"/>
  <c r="Y251" i="2"/>
  <c r="X251" i="2"/>
  <c r="W251" i="2"/>
  <c r="V251" i="2"/>
  <c r="U251" i="2"/>
  <c r="T251" i="2"/>
  <c r="Z250" i="2"/>
  <c r="Y250" i="2"/>
  <c r="X250" i="2"/>
  <c r="W250" i="2"/>
  <c r="V250" i="2"/>
  <c r="U250" i="2"/>
  <c r="T250" i="2"/>
  <c r="Z249" i="2"/>
  <c r="Y249" i="2"/>
  <c r="X249" i="2"/>
  <c r="W249" i="2"/>
  <c r="V249" i="2"/>
  <c r="U249" i="2"/>
  <c r="T249" i="2"/>
  <c r="Z248" i="2"/>
  <c r="Y248" i="2"/>
  <c r="X248" i="2"/>
  <c r="W248" i="2"/>
  <c r="V248" i="2"/>
  <c r="U248" i="2"/>
  <c r="T248" i="2"/>
  <c r="Z247" i="2"/>
  <c r="Y247" i="2"/>
  <c r="X247" i="2"/>
  <c r="W247" i="2"/>
  <c r="V247" i="2"/>
  <c r="U247" i="2"/>
  <c r="T247" i="2"/>
  <c r="Z246" i="2"/>
  <c r="Y246" i="2"/>
  <c r="X246" i="2"/>
  <c r="W246" i="2"/>
  <c r="V246" i="2"/>
  <c r="U246" i="2"/>
  <c r="T246" i="2"/>
  <c r="Z245" i="2"/>
  <c r="Y245" i="2"/>
  <c r="X245" i="2"/>
  <c r="W245" i="2"/>
  <c r="V245" i="2"/>
  <c r="U245" i="2"/>
  <c r="T245" i="2"/>
  <c r="Z244" i="2"/>
  <c r="Y244" i="2"/>
  <c r="X244" i="2"/>
  <c r="W244" i="2"/>
  <c r="V244" i="2"/>
  <c r="U244" i="2"/>
  <c r="T244" i="2"/>
  <c r="Z243" i="2"/>
  <c r="Y243" i="2"/>
  <c r="X243" i="2"/>
  <c r="W243" i="2"/>
  <c r="V243" i="2"/>
  <c r="U243" i="2"/>
  <c r="T243" i="2"/>
  <c r="Z242" i="2"/>
  <c r="Y242" i="2"/>
  <c r="X242" i="2"/>
  <c r="W242" i="2"/>
  <c r="V242" i="2"/>
  <c r="U242" i="2"/>
  <c r="T242" i="2"/>
  <c r="Z241" i="2"/>
  <c r="Y241" i="2"/>
  <c r="X241" i="2"/>
  <c r="W241" i="2"/>
  <c r="V241" i="2"/>
  <c r="U241" i="2"/>
  <c r="T241" i="2"/>
  <c r="Z240" i="2"/>
  <c r="Y240" i="2"/>
  <c r="X240" i="2"/>
  <c r="W240" i="2"/>
  <c r="V240" i="2"/>
  <c r="U240" i="2"/>
  <c r="T240" i="2"/>
  <c r="Z239" i="2"/>
  <c r="Y239" i="2"/>
  <c r="X239" i="2"/>
  <c r="W239" i="2"/>
  <c r="V239" i="2"/>
  <c r="U239" i="2"/>
  <c r="T239" i="2"/>
  <c r="Z238" i="2"/>
  <c r="Y238" i="2"/>
  <c r="X238" i="2"/>
  <c r="W238" i="2"/>
  <c r="V238" i="2"/>
  <c r="U238" i="2"/>
  <c r="T238" i="2"/>
  <c r="Z237" i="2"/>
  <c r="Y237" i="2"/>
  <c r="X237" i="2"/>
  <c r="W237" i="2"/>
  <c r="V237" i="2"/>
  <c r="U237" i="2"/>
  <c r="T237" i="2"/>
  <c r="Z236" i="2"/>
  <c r="Y236" i="2"/>
  <c r="X236" i="2"/>
  <c r="W236" i="2"/>
  <c r="V236" i="2"/>
  <c r="U236" i="2"/>
  <c r="T236" i="2"/>
  <c r="Z235" i="2"/>
  <c r="Y235" i="2"/>
  <c r="X235" i="2"/>
  <c r="W235" i="2"/>
  <c r="V235" i="2"/>
  <c r="U235" i="2"/>
  <c r="T235" i="2"/>
  <c r="Z234" i="2"/>
  <c r="Y234" i="2"/>
  <c r="X234" i="2"/>
  <c r="W234" i="2"/>
  <c r="V234" i="2"/>
  <c r="U234" i="2"/>
  <c r="T234" i="2"/>
  <c r="Z233" i="2"/>
  <c r="Y233" i="2"/>
  <c r="X233" i="2"/>
  <c r="W233" i="2"/>
  <c r="V233" i="2"/>
  <c r="U233" i="2"/>
  <c r="T233" i="2"/>
  <c r="Z232" i="2"/>
  <c r="Y232" i="2"/>
  <c r="X232" i="2"/>
  <c r="W232" i="2"/>
  <c r="V232" i="2"/>
  <c r="U232" i="2"/>
  <c r="T232" i="2"/>
  <c r="Z231" i="2"/>
  <c r="Y231" i="2"/>
  <c r="X231" i="2"/>
  <c r="W231" i="2"/>
  <c r="V231" i="2"/>
  <c r="U231" i="2"/>
  <c r="T231" i="2"/>
  <c r="Z230" i="2"/>
  <c r="Y230" i="2"/>
  <c r="X230" i="2"/>
  <c r="W230" i="2"/>
  <c r="V230" i="2"/>
  <c r="U230" i="2"/>
  <c r="T230" i="2"/>
  <c r="Z229" i="2"/>
  <c r="Y229" i="2"/>
  <c r="X229" i="2"/>
  <c r="W229" i="2"/>
  <c r="V229" i="2"/>
  <c r="U229" i="2"/>
  <c r="T229" i="2"/>
  <c r="Z228" i="2"/>
  <c r="Y228" i="2"/>
  <c r="X228" i="2"/>
  <c r="W228" i="2"/>
  <c r="V228" i="2"/>
  <c r="U228" i="2"/>
  <c r="T228" i="2"/>
  <c r="Z227" i="2"/>
  <c r="Y227" i="2"/>
  <c r="X227" i="2"/>
  <c r="W227" i="2"/>
  <c r="V227" i="2"/>
  <c r="U227" i="2"/>
  <c r="T227" i="2"/>
  <c r="Z226" i="2"/>
  <c r="Y226" i="2"/>
  <c r="X226" i="2"/>
  <c r="W226" i="2"/>
  <c r="V226" i="2"/>
  <c r="U226" i="2"/>
  <c r="T226" i="2"/>
  <c r="Z225" i="2"/>
  <c r="Y225" i="2"/>
  <c r="X225" i="2"/>
  <c r="W225" i="2"/>
  <c r="V225" i="2"/>
  <c r="U225" i="2"/>
  <c r="T225" i="2"/>
  <c r="Z224" i="2"/>
  <c r="Y224" i="2"/>
  <c r="X224" i="2"/>
  <c r="W224" i="2"/>
  <c r="V224" i="2"/>
  <c r="U224" i="2"/>
  <c r="T224" i="2"/>
  <c r="Z223" i="2"/>
  <c r="Y223" i="2"/>
  <c r="X223" i="2"/>
  <c r="W223" i="2"/>
  <c r="V223" i="2"/>
  <c r="U223" i="2"/>
  <c r="T223" i="2"/>
  <c r="Z222" i="2"/>
  <c r="Y222" i="2"/>
  <c r="X222" i="2"/>
  <c r="W222" i="2"/>
  <c r="V222" i="2"/>
  <c r="U222" i="2"/>
  <c r="T222" i="2"/>
  <c r="Z221" i="2"/>
  <c r="Y221" i="2"/>
  <c r="X221" i="2"/>
  <c r="W221" i="2"/>
  <c r="V221" i="2"/>
  <c r="U221" i="2"/>
  <c r="T221" i="2"/>
  <c r="Z220" i="2"/>
  <c r="Y220" i="2"/>
  <c r="X220" i="2"/>
  <c r="W220" i="2"/>
  <c r="V220" i="2"/>
  <c r="U220" i="2"/>
  <c r="T220" i="2"/>
  <c r="Z219" i="2"/>
  <c r="Y219" i="2"/>
  <c r="X219" i="2"/>
  <c r="W219" i="2"/>
  <c r="V219" i="2"/>
  <c r="U219" i="2"/>
  <c r="T219" i="2"/>
  <c r="Z218" i="2"/>
  <c r="Y218" i="2"/>
  <c r="X218" i="2"/>
  <c r="W218" i="2"/>
  <c r="V218" i="2"/>
  <c r="U218" i="2"/>
  <c r="T218" i="2"/>
  <c r="Z217" i="2"/>
  <c r="Y217" i="2"/>
  <c r="X217" i="2"/>
  <c r="W217" i="2"/>
  <c r="V217" i="2"/>
  <c r="U217" i="2"/>
  <c r="T217" i="2"/>
  <c r="Z216" i="2"/>
  <c r="Y216" i="2"/>
  <c r="X216" i="2"/>
  <c r="W216" i="2"/>
  <c r="V216" i="2"/>
  <c r="U216" i="2"/>
  <c r="T216" i="2"/>
  <c r="Z215" i="2"/>
  <c r="Y215" i="2"/>
  <c r="X215" i="2"/>
  <c r="W215" i="2"/>
  <c r="V215" i="2"/>
  <c r="U215" i="2"/>
  <c r="T215" i="2"/>
  <c r="Z214" i="2"/>
  <c r="Y214" i="2"/>
  <c r="X214" i="2"/>
  <c r="W214" i="2"/>
  <c r="V214" i="2"/>
  <c r="U214" i="2"/>
  <c r="T214" i="2"/>
  <c r="Z213" i="2"/>
  <c r="Y213" i="2"/>
  <c r="X213" i="2"/>
  <c r="W213" i="2"/>
  <c r="V213" i="2"/>
  <c r="U213" i="2"/>
  <c r="T213" i="2"/>
  <c r="Z212" i="2"/>
  <c r="Y212" i="2"/>
  <c r="X212" i="2"/>
  <c r="W212" i="2"/>
  <c r="V212" i="2"/>
  <c r="U212" i="2"/>
  <c r="T212" i="2"/>
  <c r="Z211" i="2"/>
  <c r="Y211" i="2"/>
  <c r="X211" i="2"/>
  <c r="W211" i="2"/>
  <c r="V211" i="2"/>
  <c r="U211" i="2"/>
  <c r="T211" i="2"/>
  <c r="Z210" i="2"/>
  <c r="Y210" i="2"/>
  <c r="X210" i="2"/>
  <c r="W210" i="2"/>
  <c r="V210" i="2"/>
  <c r="U210" i="2"/>
  <c r="T210" i="2"/>
  <c r="Z209" i="2"/>
  <c r="Y209" i="2"/>
  <c r="X209" i="2"/>
  <c r="W209" i="2"/>
  <c r="V209" i="2"/>
  <c r="U209" i="2"/>
  <c r="T209" i="2"/>
  <c r="Z208" i="2"/>
  <c r="Y208" i="2"/>
  <c r="X208" i="2"/>
  <c r="W208" i="2"/>
  <c r="V208" i="2"/>
  <c r="U208" i="2"/>
  <c r="T208" i="2"/>
  <c r="Z207" i="2"/>
  <c r="Y207" i="2"/>
  <c r="X207" i="2"/>
  <c r="W207" i="2"/>
  <c r="V207" i="2"/>
  <c r="U207" i="2"/>
  <c r="T207" i="2"/>
  <c r="Z206" i="2"/>
  <c r="Y206" i="2"/>
  <c r="X206" i="2"/>
  <c r="W206" i="2"/>
  <c r="V206" i="2"/>
  <c r="U206" i="2"/>
  <c r="T206" i="2"/>
  <c r="Z205" i="2"/>
  <c r="Y205" i="2"/>
  <c r="X205" i="2"/>
  <c r="W205" i="2"/>
  <c r="V205" i="2"/>
  <c r="U205" i="2"/>
  <c r="T205" i="2"/>
  <c r="Z204" i="2"/>
  <c r="Y204" i="2"/>
  <c r="X204" i="2"/>
  <c r="W204" i="2"/>
  <c r="V204" i="2"/>
  <c r="U204" i="2"/>
  <c r="T204" i="2"/>
  <c r="Z203" i="2"/>
  <c r="Y203" i="2"/>
  <c r="X203" i="2"/>
  <c r="W203" i="2"/>
  <c r="V203" i="2"/>
  <c r="U203" i="2"/>
  <c r="T203" i="2"/>
  <c r="Z202" i="2"/>
  <c r="Y202" i="2"/>
  <c r="X202" i="2"/>
  <c r="W202" i="2"/>
  <c r="V202" i="2"/>
  <c r="U202" i="2"/>
  <c r="T202" i="2"/>
  <c r="Z201" i="2"/>
  <c r="Y201" i="2"/>
  <c r="X201" i="2"/>
  <c r="W201" i="2"/>
  <c r="V201" i="2"/>
  <c r="U201" i="2"/>
  <c r="T201" i="2"/>
  <c r="Z200" i="2"/>
  <c r="Y200" i="2"/>
  <c r="X200" i="2"/>
  <c r="W200" i="2"/>
  <c r="V200" i="2"/>
  <c r="U200" i="2"/>
  <c r="T200" i="2"/>
  <c r="Z199" i="2"/>
  <c r="Y199" i="2"/>
  <c r="X199" i="2"/>
  <c r="W199" i="2"/>
  <c r="V199" i="2"/>
  <c r="U199" i="2"/>
  <c r="T199" i="2"/>
  <c r="Z198" i="2"/>
  <c r="Y198" i="2"/>
  <c r="X198" i="2"/>
  <c r="W198" i="2"/>
  <c r="V198" i="2"/>
  <c r="U198" i="2"/>
  <c r="T198" i="2"/>
  <c r="Z197" i="2"/>
  <c r="Y197" i="2"/>
  <c r="X197" i="2"/>
  <c r="W197" i="2"/>
  <c r="V197" i="2"/>
  <c r="U197" i="2"/>
  <c r="T197" i="2"/>
  <c r="Z196" i="2"/>
  <c r="Y196" i="2"/>
  <c r="X196" i="2"/>
  <c r="W196" i="2"/>
  <c r="V196" i="2"/>
  <c r="U196" i="2"/>
  <c r="T196" i="2"/>
  <c r="Z195" i="2"/>
  <c r="Y195" i="2"/>
  <c r="X195" i="2"/>
  <c r="W195" i="2"/>
  <c r="V195" i="2"/>
  <c r="U195" i="2"/>
  <c r="T195" i="2"/>
  <c r="Z194" i="2"/>
  <c r="Y194" i="2"/>
  <c r="X194" i="2"/>
  <c r="W194" i="2"/>
  <c r="V194" i="2"/>
  <c r="U194" i="2"/>
  <c r="T194" i="2"/>
  <c r="Z193" i="2"/>
  <c r="Y193" i="2"/>
  <c r="X193" i="2"/>
  <c r="W193" i="2"/>
  <c r="V193" i="2"/>
  <c r="U193" i="2"/>
  <c r="T193" i="2"/>
  <c r="Z192" i="2"/>
  <c r="Y192" i="2"/>
  <c r="X192" i="2"/>
  <c r="W192" i="2"/>
  <c r="V192" i="2"/>
  <c r="U192" i="2"/>
  <c r="T192" i="2"/>
  <c r="Z191" i="2"/>
  <c r="Y191" i="2"/>
  <c r="X191" i="2"/>
  <c r="W191" i="2"/>
  <c r="V191" i="2"/>
  <c r="U191" i="2"/>
  <c r="T191" i="2"/>
  <c r="Z190" i="2"/>
  <c r="Y190" i="2"/>
  <c r="X190" i="2"/>
  <c r="W190" i="2"/>
  <c r="V190" i="2"/>
  <c r="U190" i="2"/>
  <c r="T190" i="2"/>
  <c r="Z189" i="2"/>
  <c r="Y189" i="2"/>
  <c r="X189" i="2"/>
  <c r="W189" i="2"/>
  <c r="V189" i="2"/>
  <c r="U189" i="2"/>
  <c r="T189" i="2"/>
  <c r="Z188" i="2"/>
  <c r="Y188" i="2"/>
  <c r="X188" i="2"/>
  <c r="W188" i="2"/>
  <c r="V188" i="2"/>
  <c r="U188" i="2"/>
  <c r="T188" i="2"/>
  <c r="Z187" i="2"/>
  <c r="Y187" i="2"/>
  <c r="X187" i="2"/>
  <c r="W187" i="2"/>
  <c r="V187" i="2"/>
  <c r="U187" i="2"/>
  <c r="T187" i="2"/>
  <c r="Z186" i="2"/>
  <c r="Y186" i="2"/>
  <c r="X186" i="2"/>
  <c r="W186" i="2"/>
  <c r="V186" i="2"/>
  <c r="U186" i="2"/>
  <c r="T186" i="2"/>
  <c r="Z185" i="2"/>
  <c r="Y185" i="2"/>
  <c r="X185" i="2"/>
  <c r="W185" i="2"/>
  <c r="V185" i="2"/>
  <c r="U185" i="2"/>
  <c r="T185" i="2"/>
  <c r="Z184" i="2"/>
  <c r="Y184" i="2"/>
  <c r="X184" i="2"/>
  <c r="W184" i="2"/>
  <c r="V184" i="2"/>
  <c r="U184" i="2"/>
  <c r="T184" i="2"/>
  <c r="Z183" i="2"/>
  <c r="Y183" i="2"/>
  <c r="X183" i="2"/>
  <c r="W183" i="2"/>
  <c r="V183" i="2"/>
  <c r="U183" i="2"/>
  <c r="T183" i="2"/>
  <c r="Z182" i="2"/>
  <c r="Y182" i="2"/>
  <c r="X182" i="2"/>
  <c r="W182" i="2"/>
  <c r="V182" i="2"/>
  <c r="U182" i="2"/>
  <c r="T182" i="2"/>
  <c r="Z181" i="2"/>
  <c r="Y181" i="2"/>
  <c r="X181" i="2"/>
  <c r="W181" i="2"/>
  <c r="V181" i="2"/>
  <c r="U181" i="2"/>
  <c r="T181" i="2"/>
  <c r="Z180" i="2"/>
  <c r="Y180" i="2"/>
  <c r="X180" i="2"/>
  <c r="W180" i="2"/>
  <c r="V180" i="2"/>
  <c r="U180" i="2"/>
  <c r="T180" i="2"/>
  <c r="Z179" i="2"/>
  <c r="Y179" i="2"/>
  <c r="X179" i="2"/>
  <c r="W179" i="2"/>
  <c r="V179" i="2"/>
  <c r="U179" i="2"/>
  <c r="T179" i="2"/>
  <c r="Z178" i="2"/>
  <c r="Y178" i="2"/>
  <c r="X178" i="2"/>
  <c r="W178" i="2"/>
  <c r="V178" i="2"/>
  <c r="U178" i="2"/>
  <c r="T178" i="2"/>
  <c r="Z177" i="2"/>
  <c r="Y177" i="2"/>
  <c r="X177" i="2"/>
  <c r="W177" i="2"/>
  <c r="V177" i="2"/>
  <c r="U177" i="2"/>
  <c r="T177" i="2"/>
  <c r="Z176" i="2"/>
  <c r="Y176" i="2"/>
  <c r="X176" i="2"/>
  <c r="W176" i="2"/>
  <c r="V176" i="2"/>
  <c r="U176" i="2"/>
  <c r="T176" i="2"/>
  <c r="Z175" i="2"/>
  <c r="Y175" i="2"/>
  <c r="X175" i="2"/>
  <c r="W175" i="2"/>
  <c r="V175" i="2"/>
  <c r="U175" i="2"/>
  <c r="T175" i="2"/>
  <c r="Z174" i="2"/>
  <c r="Y174" i="2"/>
  <c r="X174" i="2"/>
  <c r="W174" i="2"/>
  <c r="V174" i="2"/>
  <c r="U174" i="2"/>
  <c r="T174" i="2"/>
  <c r="Z173" i="2"/>
  <c r="Y173" i="2"/>
  <c r="X173" i="2"/>
  <c r="W173" i="2"/>
  <c r="V173" i="2"/>
  <c r="U173" i="2"/>
  <c r="T173" i="2"/>
  <c r="Z172" i="2"/>
  <c r="Y172" i="2"/>
  <c r="X172" i="2"/>
  <c r="W172" i="2"/>
  <c r="V172" i="2"/>
  <c r="U172" i="2"/>
  <c r="T172" i="2"/>
  <c r="Z171" i="2"/>
  <c r="Y171" i="2"/>
  <c r="X171" i="2"/>
  <c r="W171" i="2"/>
  <c r="V171" i="2"/>
  <c r="U171" i="2"/>
  <c r="T171" i="2"/>
  <c r="Z170" i="2"/>
  <c r="Y170" i="2"/>
  <c r="X170" i="2"/>
  <c r="W170" i="2"/>
  <c r="V170" i="2"/>
  <c r="U170" i="2"/>
  <c r="T170" i="2"/>
  <c r="Z169" i="2"/>
  <c r="Y169" i="2"/>
  <c r="X169" i="2"/>
  <c r="W169" i="2"/>
  <c r="V169" i="2"/>
  <c r="U169" i="2"/>
  <c r="T169" i="2"/>
  <c r="Z168" i="2"/>
  <c r="Y168" i="2"/>
  <c r="X168" i="2"/>
  <c r="W168" i="2"/>
  <c r="V168" i="2"/>
  <c r="U168" i="2"/>
  <c r="T168" i="2"/>
  <c r="Z167" i="2"/>
  <c r="Y167" i="2"/>
  <c r="X167" i="2"/>
  <c r="W167" i="2"/>
  <c r="V167" i="2"/>
  <c r="U167" i="2"/>
  <c r="T167" i="2"/>
  <c r="Z166" i="2"/>
  <c r="Y166" i="2"/>
  <c r="X166" i="2"/>
  <c r="W166" i="2"/>
  <c r="V166" i="2"/>
  <c r="U166" i="2"/>
  <c r="T166" i="2"/>
  <c r="Z165" i="2"/>
  <c r="Y165" i="2"/>
  <c r="X165" i="2"/>
  <c r="W165" i="2"/>
  <c r="V165" i="2"/>
  <c r="U165" i="2"/>
  <c r="T165" i="2"/>
  <c r="Z164" i="2"/>
  <c r="Y164" i="2"/>
  <c r="X164" i="2"/>
  <c r="W164" i="2"/>
  <c r="V164" i="2"/>
  <c r="U164" i="2"/>
  <c r="T164" i="2"/>
  <c r="Z163" i="2"/>
  <c r="Y163" i="2"/>
  <c r="X163" i="2"/>
  <c r="W163" i="2"/>
  <c r="V163" i="2"/>
  <c r="U163" i="2"/>
  <c r="T163" i="2"/>
  <c r="Z162" i="2"/>
  <c r="Y162" i="2"/>
  <c r="X162" i="2"/>
  <c r="W162" i="2"/>
  <c r="V162" i="2"/>
  <c r="U162" i="2"/>
  <c r="T162" i="2"/>
  <c r="Z161" i="2"/>
  <c r="Y161" i="2"/>
  <c r="X161" i="2"/>
  <c r="W161" i="2"/>
  <c r="V161" i="2"/>
  <c r="U161" i="2"/>
  <c r="T161" i="2"/>
  <c r="Z160" i="2"/>
  <c r="Y160" i="2"/>
  <c r="X160" i="2"/>
  <c r="W160" i="2"/>
  <c r="V160" i="2"/>
  <c r="U160" i="2"/>
  <c r="T160" i="2"/>
  <c r="Z159" i="2"/>
  <c r="Y159" i="2"/>
  <c r="X159" i="2"/>
  <c r="W159" i="2"/>
  <c r="V159" i="2"/>
  <c r="U159" i="2"/>
  <c r="T159" i="2"/>
  <c r="Z158" i="2"/>
  <c r="Y158" i="2"/>
  <c r="X158" i="2"/>
  <c r="W158" i="2"/>
  <c r="V158" i="2"/>
  <c r="U158" i="2"/>
  <c r="T158" i="2"/>
  <c r="Z157" i="2"/>
  <c r="Y157" i="2"/>
  <c r="X157" i="2"/>
  <c r="W157" i="2"/>
  <c r="V157" i="2"/>
  <c r="U157" i="2"/>
  <c r="T157" i="2"/>
  <c r="Z156" i="2"/>
  <c r="Y156" i="2"/>
  <c r="X156" i="2"/>
  <c r="W156" i="2"/>
  <c r="V156" i="2"/>
  <c r="U156" i="2"/>
  <c r="T156" i="2"/>
  <c r="Z155" i="2"/>
  <c r="Y155" i="2"/>
  <c r="X155" i="2"/>
  <c r="W155" i="2"/>
  <c r="V155" i="2"/>
  <c r="U155" i="2"/>
  <c r="T155" i="2"/>
  <c r="Z154" i="2"/>
  <c r="Y154" i="2"/>
  <c r="X154" i="2"/>
  <c r="W154" i="2"/>
  <c r="V154" i="2"/>
  <c r="U154" i="2"/>
  <c r="T154" i="2"/>
  <c r="Z153" i="2"/>
  <c r="Y153" i="2"/>
  <c r="X153" i="2"/>
  <c r="W153" i="2"/>
  <c r="V153" i="2"/>
  <c r="U153" i="2"/>
  <c r="T153" i="2"/>
  <c r="Z152" i="2"/>
  <c r="Y152" i="2"/>
  <c r="X152" i="2"/>
  <c r="W152" i="2"/>
  <c r="V152" i="2"/>
  <c r="U152" i="2"/>
  <c r="T152" i="2"/>
  <c r="Z151" i="2"/>
  <c r="Y151" i="2"/>
  <c r="X151" i="2"/>
  <c r="W151" i="2"/>
  <c r="V151" i="2"/>
  <c r="U151" i="2"/>
  <c r="T151" i="2"/>
  <c r="Z150" i="2"/>
  <c r="Y150" i="2"/>
  <c r="X150" i="2"/>
  <c r="W150" i="2"/>
  <c r="V150" i="2"/>
  <c r="U150" i="2"/>
  <c r="T150" i="2"/>
  <c r="Z149" i="2"/>
  <c r="Y149" i="2"/>
  <c r="X149" i="2"/>
  <c r="W149" i="2"/>
  <c r="V149" i="2"/>
  <c r="U149" i="2"/>
  <c r="T149" i="2"/>
  <c r="Z148" i="2"/>
  <c r="Y148" i="2"/>
  <c r="X148" i="2"/>
  <c r="W148" i="2"/>
  <c r="V148" i="2"/>
  <c r="U148" i="2"/>
  <c r="T148" i="2"/>
  <c r="Z147" i="2"/>
  <c r="Y147" i="2"/>
  <c r="X147" i="2"/>
  <c r="W147" i="2"/>
  <c r="V147" i="2"/>
  <c r="U147" i="2"/>
  <c r="T147" i="2"/>
  <c r="Z146" i="2"/>
  <c r="Y146" i="2"/>
  <c r="X146" i="2"/>
  <c r="W146" i="2"/>
  <c r="V146" i="2"/>
  <c r="U146" i="2"/>
  <c r="T146" i="2"/>
  <c r="Z145" i="2"/>
  <c r="Y145" i="2"/>
  <c r="X145" i="2"/>
  <c r="W145" i="2"/>
  <c r="V145" i="2"/>
  <c r="U145" i="2"/>
  <c r="T145" i="2"/>
  <c r="Z144" i="2"/>
  <c r="Y144" i="2"/>
  <c r="X144" i="2"/>
  <c r="W144" i="2"/>
  <c r="V144" i="2"/>
  <c r="U144" i="2"/>
  <c r="T144" i="2"/>
  <c r="Z143" i="2"/>
  <c r="Y143" i="2"/>
  <c r="X143" i="2"/>
  <c r="W143" i="2"/>
  <c r="V143" i="2"/>
  <c r="U143" i="2"/>
  <c r="T143" i="2"/>
  <c r="Z142" i="2"/>
  <c r="Y142" i="2"/>
  <c r="X142" i="2"/>
  <c r="W142" i="2"/>
  <c r="V142" i="2"/>
  <c r="U142" i="2"/>
  <c r="T142" i="2"/>
  <c r="Z141" i="2"/>
  <c r="Y141" i="2"/>
  <c r="X141" i="2"/>
  <c r="W141" i="2"/>
  <c r="V141" i="2"/>
  <c r="U141" i="2"/>
  <c r="T141" i="2"/>
  <c r="Z140" i="2"/>
  <c r="Y140" i="2"/>
  <c r="X140" i="2"/>
  <c r="W140" i="2"/>
  <c r="V140" i="2"/>
  <c r="U140" i="2"/>
  <c r="T140" i="2"/>
  <c r="Z139" i="2"/>
  <c r="Y139" i="2"/>
  <c r="X139" i="2"/>
  <c r="W139" i="2"/>
  <c r="V139" i="2"/>
  <c r="U139" i="2"/>
  <c r="T139" i="2"/>
  <c r="Z138" i="2"/>
  <c r="Y138" i="2"/>
  <c r="X138" i="2"/>
  <c r="W138" i="2"/>
  <c r="V138" i="2"/>
  <c r="U138" i="2"/>
  <c r="T138" i="2"/>
  <c r="Z137" i="2"/>
  <c r="Y137" i="2"/>
  <c r="X137" i="2"/>
  <c r="W137" i="2"/>
  <c r="V137" i="2"/>
  <c r="U137" i="2"/>
  <c r="T137" i="2"/>
  <c r="Z136" i="2"/>
  <c r="Y136" i="2"/>
  <c r="X136" i="2"/>
  <c r="W136" i="2"/>
  <c r="V136" i="2"/>
  <c r="U136" i="2"/>
  <c r="T136" i="2"/>
  <c r="Z135" i="2"/>
  <c r="Y135" i="2"/>
  <c r="X135" i="2"/>
  <c r="W135" i="2"/>
  <c r="V135" i="2"/>
  <c r="U135" i="2"/>
  <c r="T135" i="2"/>
  <c r="Z134" i="2"/>
  <c r="Y134" i="2"/>
  <c r="X134" i="2"/>
  <c r="W134" i="2"/>
  <c r="V134" i="2"/>
  <c r="U134" i="2"/>
  <c r="T134" i="2"/>
  <c r="Z133" i="2"/>
  <c r="Y133" i="2"/>
  <c r="X133" i="2"/>
  <c r="W133" i="2"/>
  <c r="V133" i="2"/>
  <c r="U133" i="2"/>
  <c r="T133" i="2"/>
  <c r="Z132" i="2"/>
  <c r="Y132" i="2"/>
  <c r="X132" i="2"/>
  <c r="W132" i="2"/>
  <c r="V132" i="2"/>
  <c r="U132" i="2"/>
  <c r="T132" i="2"/>
  <c r="Z131" i="2"/>
  <c r="Y131" i="2"/>
  <c r="X131" i="2"/>
  <c r="W131" i="2"/>
  <c r="V131" i="2"/>
  <c r="U131" i="2"/>
  <c r="T131" i="2"/>
  <c r="Z130" i="2"/>
  <c r="Y130" i="2"/>
  <c r="X130" i="2"/>
  <c r="W130" i="2"/>
  <c r="V130" i="2"/>
  <c r="U130" i="2"/>
  <c r="T130" i="2"/>
  <c r="Z129" i="2"/>
  <c r="Y129" i="2"/>
  <c r="X129" i="2"/>
  <c r="W129" i="2"/>
  <c r="V129" i="2"/>
  <c r="U129" i="2"/>
  <c r="T129" i="2"/>
  <c r="Z128" i="2"/>
  <c r="Y128" i="2"/>
  <c r="X128" i="2"/>
  <c r="W128" i="2"/>
  <c r="V128" i="2"/>
  <c r="U128" i="2"/>
  <c r="T128" i="2"/>
  <c r="Z127" i="2"/>
  <c r="Y127" i="2"/>
  <c r="X127" i="2"/>
  <c r="W127" i="2"/>
  <c r="V127" i="2"/>
  <c r="U127" i="2"/>
  <c r="T127" i="2"/>
  <c r="Z126" i="2"/>
  <c r="Y126" i="2"/>
  <c r="X126" i="2"/>
  <c r="W126" i="2"/>
  <c r="V126" i="2"/>
  <c r="U126" i="2"/>
  <c r="T126" i="2"/>
  <c r="Z125" i="2"/>
  <c r="Y125" i="2"/>
  <c r="X125" i="2"/>
  <c r="W125" i="2"/>
  <c r="V125" i="2"/>
  <c r="U125" i="2"/>
  <c r="T125" i="2"/>
  <c r="Z124" i="2"/>
  <c r="Y124" i="2"/>
  <c r="X124" i="2"/>
  <c r="W124" i="2"/>
  <c r="V124" i="2"/>
  <c r="U124" i="2"/>
  <c r="T124" i="2"/>
  <c r="Z123" i="2"/>
  <c r="Y123" i="2"/>
  <c r="X123" i="2"/>
  <c r="W123" i="2"/>
  <c r="V123" i="2"/>
  <c r="U123" i="2"/>
  <c r="T123" i="2"/>
  <c r="Z122" i="2"/>
  <c r="Y122" i="2"/>
  <c r="X122" i="2"/>
  <c r="W122" i="2"/>
  <c r="V122" i="2"/>
  <c r="U122" i="2"/>
  <c r="T122" i="2"/>
  <c r="Z121" i="2"/>
  <c r="Y121" i="2"/>
  <c r="X121" i="2"/>
  <c r="W121" i="2"/>
  <c r="V121" i="2"/>
  <c r="U121" i="2"/>
  <c r="T121" i="2"/>
  <c r="Z120" i="2"/>
  <c r="Y120" i="2"/>
  <c r="X120" i="2"/>
  <c r="W120" i="2"/>
  <c r="V120" i="2"/>
  <c r="U120" i="2"/>
  <c r="T120" i="2"/>
  <c r="Z119" i="2"/>
  <c r="Y119" i="2"/>
  <c r="X119" i="2"/>
  <c r="W119" i="2"/>
  <c r="V119" i="2"/>
  <c r="U119" i="2"/>
  <c r="T119" i="2"/>
  <c r="Z118" i="2"/>
  <c r="Y118" i="2"/>
  <c r="X118" i="2"/>
  <c r="W118" i="2"/>
  <c r="V118" i="2"/>
  <c r="U118" i="2"/>
  <c r="T118" i="2"/>
  <c r="Z117" i="2"/>
  <c r="Y117" i="2"/>
  <c r="X117" i="2"/>
  <c r="W117" i="2"/>
  <c r="V117" i="2"/>
  <c r="U117" i="2"/>
  <c r="T117" i="2"/>
  <c r="Z116" i="2"/>
  <c r="Y116" i="2"/>
  <c r="X116" i="2"/>
  <c r="W116" i="2"/>
  <c r="V116" i="2"/>
  <c r="U116" i="2"/>
  <c r="T116" i="2"/>
  <c r="Z115" i="2"/>
  <c r="Y115" i="2"/>
  <c r="X115" i="2"/>
  <c r="W115" i="2"/>
  <c r="V115" i="2"/>
  <c r="U115" i="2"/>
  <c r="T115" i="2"/>
  <c r="Z114" i="2"/>
  <c r="Y114" i="2"/>
  <c r="X114" i="2"/>
  <c r="W114" i="2"/>
  <c r="V114" i="2"/>
  <c r="U114" i="2"/>
  <c r="T114" i="2"/>
  <c r="Z113" i="2"/>
  <c r="Y113" i="2"/>
  <c r="X113" i="2"/>
  <c r="W113" i="2"/>
  <c r="V113" i="2"/>
  <c r="U113" i="2"/>
  <c r="T113" i="2"/>
  <c r="Z112" i="2"/>
  <c r="Y112" i="2"/>
  <c r="X112" i="2"/>
  <c r="W112" i="2"/>
  <c r="V112" i="2"/>
  <c r="U112" i="2"/>
  <c r="T112" i="2"/>
  <c r="Z111" i="2"/>
  <c r="Y111" i="2"/>
  <c r="X111" i="2"/>
  <c r="W111" i="2"/>
  <c r="V111" i="2"/>
  <c r="U111" i="2"/>
  <c r="T111" i="2"/>
  <c r="Z110" i="2"/>
  <c r="Y110" i="2"/>
  <c r="X110" i="2"/>
  <c r="W110" i="2"/>
  <c r="V110" i="2"/>
  <c r="U110" i="2"/>
  <c r="T110" i="2"/>
  <c r="Z109" i="2"/>
  <c r="Y109" i="2"/>
  <c r="X109" i="2"/>
  <c r="W109" i="2"/>
  <c r="V109" i="2"/>
  <c r="U109" i="2"/>
  <c r="T109" i="2"/>
  <c r="Z108" i="2"/>
  <c r="Y108" i="2"/>
  <c r="X108" i="2"/>
  <c r="W108" i="2"/>
  <c r="V108" i="2"/>
  <c r="U108" i="2"/>
  <c r="T108" i="2"/>
  <c r="Z107" i="2"/>
  <c r="Y107" i="2"/>
  <c r="X107" i="2"/>
  <c r="W107" i="2"/>
  <c r="V107" i="2"/>
  <c r="U107" i="2"/>
  <c r="T107" i="2"/>
  <c r="Z106" i="2"/>
  <c r="Y106" i="2"/>
  <c r="X106" i="2"/>
  <c r="W106" i="2"/>
  <c r="V106" i="2"/>
  <c r="U106" i="2"/>
  <c r="T106" i="2"/>
  <c r="Z105" i="2"/>
  <c r="Y105" i="2"/>
  <c r="X105" i="2"/>
  <c r="W105" i="2"/>
  <c r="V105" i="2"/>
  <c r="U105" i="2"/>
  <c r="T105" i="2"/>
  <c r="Z104" i="2"/>
  <c r="Y104" i="2"/>
  <c r="X104" i="2"/>
  <c r="W104" i="2"/>
  <c r="V104" i="2"/>
  <c r="U104" i="2"/>
  <c r="T104" i="2"/>
  <c r="Z103" i="2"/>
  <c r="Y103" i="2"/>
  <c r="X103" i="2"/>
  <c r="W103" i="2"/>
  <c r="V103" i="2"/>
  <c r="U103" i="2"/>
  <c r="T103" i="2"/>
  <c r="Z102" i="2"/>
  <c r="Y102" i="2"/>
  <c r="X102" i="2"/>
  <c r="W102" i="2"/>
  <c r="V102" i="2"/>
  <c r="U102" i="2"/>
  <c r="T102" i="2"/>
  <c r="Z101" i="2"/>
  <c r="Y101" i="2"/>
  <c r="X101" i="2"/>
  <c r="W101" i="2"/>
  <c r="V101" i="2"/>
  <c r="U101" i="2"/>
  <c r="Z100" i="2"/>
  <c r="Y100" i="2"/>
  <c r="X100" i="2"/>
  <c r="W100" i="2"/>
  <c r="V100" i="2"/>
  <c r="U100" i="2"/>
  <c r="Z99" i="2"/>
  <c r="Y99" i="2"/>
  <c r="X99" i="2"/>
  <c r="W99" i="2"/>
  <c r="V99" i="2"/>
  <c r="U99" i="2"/>
  <c r="Z98" i="2"/>
  <c r="Y98" i="2"/>
  <c r="X98" i="2"/>
  <c r="W98" i="2"/>
  <c r="V98" i="2"/>
  <c r="U98" i="2"/>
  <c r="Z97" i="2"/>
  <c r="Y97" i="2"/>
  <c r="X97" i="2"/>
  <c r="W97" i="2"/>
  <c r="V97" i="2"/>
  <c r="U97" i="2"/>
  <c r="Z96" i="2"/>
  <c r="Y96" i="2"/>
  <c r="X96" i="2"/>
  <c r="W96" i="2"/>
  <c r="V96" i="2"/>
  <c r="U96" i="2"/>
  <c r="Z95" i="2"/>
  <c r="Y95" i="2"/>
  <c r="X95" i="2"/>
  <c r="W95" i="2"/>
  <c r="V95" i="2"/>
  <c r="U95" i="2"/>
  <c r="Z94" i="2"/>
  <c r="Y94" i="2"/>
  <c r="X94" i="2"/>
  <c r="W94" i="2"/>
  <c r="V94" i="2"/>
  <c r="U94" i="2"/>
  <c r="T94" i="2"/>
  <c r="S94" i="2"/>
  <c r="R94" i="2"/>
  <c r="Z93" i="2"/>
  <c r="Y93" i="2"/>
  <c r="X93" i="2"/>
  <c r="W93" i="2"/>
  <c r="V93" i="2"/>
  <c r="U93" i="2"/>
  <c r="S93" i="2"/>
  <c r="R93" i="2"/>
  <c r="T93" i="2" s="1"/>
  <c r="Z92" i="2"/>
  <c r="Y92" i="2"/>
  <c r="X92" i="2"/>
  <c r="W92" i="2"/>
  <c r="V92" i="2"/>
  <c r="U92" i="2"/>
  <c r="S92" i="2"/>
  <c r="R92" i="2"/>
  <c r="T92" i="2" s="1"/>
  <c r="Z91" i="2"/>
  <c r="Y91" i="2"/>
  <c r="X91" i="2"/>
  <c r="W91" i="2"/>
  <c r="V91" i="2"/>
  <c r="U91" i="2"/>
  <c r="T91" i="2"/>
  <c r="S91" i="2"/>
  <c r="R91" i="2"/>
  <c r="Z90" i="2"/>
  <c r="Y90" i="2"/>
  <c r="X90" i="2"/>
  <c r="W90" i="2"/>
  <c r="V90" i="2"/>
  <c r="U90" i="2"/>
  <c r="S90" i="2"/>
  <c r="R90" i="2"/>
  <c r="T90" i="2" s="1"/>
  <c r="Z89" i="2"/>
  <c r="Y89" i="2"/>
  <c r="X89" i="2"/>
  <c r="W89" i="2"/>
  <c r="V89" i="2"/>
  <c r="U89" i="2"/>
  <c r="S89" i="2"/>
  <c r="R89" i="2"/>
  <c r="T89" i="2" s="1"/>
  <c r="Z88" i="2"/>
  <c r="Y88" i="2"/>
  <c r="X88" i="2"/>
  <c r="W88" i="2"/>
  <c r="V88" i="2"/>
  <c r="U88" i="2"/>
  <c r="T88" i="2"/>
  <c r="S88" i="2"/>
  <c r="R88" i="2"/>
  <c r="Z87" i="2"/>
  <c r="Y87" i="2"/>
  <c r="X87" i="2"/>
  <c r="W87" i="2"/>
  <c r="V87" i="2"/>
  <c r="U87" i="2"/>
  <c r="T87" i="2"/>
  <c r="S87" i="2"/>
  <c r="R87" i="2"/>
  <c r="Z86" i="2"/>
  <c r="Y86" i="2"/>
  <c r="X86" i="2"/>
  <c r="W86" i="2"/>
  <c r="V86" i="2"/>
  <c r="U86" i="2"/>
  <c r="T86" i="2"/>
  <c r="S86" i="2"/>
  <c r="R86" i="2"/>
  <c r="Z85" i="2"/>
  <c r="Y85" i="2"/>
  <c r="X85" i="2"/>
  <c r="W85" i="2"/>
  <c r="V85" i="2"/>
  <c r="U85" i="2"/>
  <c r="S85" i="2"/>
  <c r="R85" i="2"/>
  <c r="T85" i="2" s="1"/>
  <c r="Z84" i="2"/>
  <c r="Y84" i="2"/>
  <c r="X84" i="2"/>
  <c r="W84" i="2"/>
  <c r="V84" i="2"/>
  <c r="U84" i="2"/>
  <c r="S84" i="2"/>
  <c r="R84" i="2"/>
  <c r="T84" i="2" s="1"/>
  <c r="Z83" i="2"/>
  <c r="Y83" i="2"/>
  <c r="X83" i="2"/>
  <c r="W83" i="2"/>
  <c r="V83" i="2"/>
  <c r="U83" i="2"/>
  <c r="T83" i="2"/>
  <c r="S83" i="2"/>
  <c r="R83" i="2"/>
  <c r="Z82" i="2"/>
  <c r="Y82" i="2"/>
  <c r="X82" i="2"/>
  <c r="W82" i="2"/>
  <c r="V82" i="2"/>
  <c r="U82" i="2"/>
  <c r="S82" i="2"/>
  <c r="R82" i="2"/>
  <c r="T82" i="2" s="1"/>
  <c r="Z81" i="2"/>
  <c r="Y81" i="2"/>
  <c r="X81" i="2"/>
  <c r="W81" i="2"/>
  <c r="V81" i="2"/>
  <c r="U81" i="2"/>
  <c r="S81" i="2"/>
  <c r="R81" i="2"/>
  <c r="T81" i="2" s="1"/>
  <c r="Z80" i="2"/>
  <c r="Y80" i="2"/>
  <c r="X80" i="2"/>
  <c r="W80" i="2"/>
  <c r="V80" i="2"/>
  <c r="U80" i="2"/>
  <c r="T80" i="2"/>
  <c r="S80" i="2"/>
  <c r="R80" i="2"/>
  <c r="Z79" i="2"/>
  <c r="Y79" i="2"/>
  <c r="X79" i="2"/>
  <c r="W79" i="2"/>
  <c r="V79" i="2"/>
  <c r="U79" i="2"/>
  <c r="T79" i="2"/>
  <c r="S79" i="2"/>
  <c r="R79" i="2"/>
  <c r="Z78" i="2"/>
  <c r="Y78" i="2"/>
  <c r="X78" i="2"/>
  <c r="W78" i="2"/>
  <c r="V78" i="2"/>
  <c r="U78" i="2"/>
  <c r="T78" i="2"/>
  <c r="S78" i="2"/>
  <c r="R78" i="2"/>
  <c r="Z77" i="2"/>
  <c r="Y77" i="2"/>
  <c r="X77" i="2"/>
  <c r="W77" i="2"/>
  <c r="V77" i="2"/>
  <c r="U77" i="2"/>
  <c r="S77" i="2"/>
  <c r="R77" i="2"/>
  <c r="T77" i="2" s="1"/>
  <c r="Z76" i="2"/>
  <c r="Y76" i="2"/>
  <c r="X76" i="2"/>
  <c r="W76" i="2"/>
  <c r="V76" i="2"/>
  <c r="U76" i="2"/>
  <c r="S76" i="2"/>
  <c r="R76" i="2"/>
  <c r="T76" i="2" s="1"/>
  <c r="Z75" i="2"/>
  <c r="Y75" i="2"/>
  <c r="X75" i="2"/>
  <c r="W75" i="2"/>
  <c r="V75" i="2"/>
  <c r="U75" i="2"/>
  <c r="T75" i="2"/>
  <c r="S75" i="2"/>
  <c r="R75" i="2"/>
  <c r="Z74" i="2"/>
  <c r="Y74" i="2"/>
  <c r="X74" i="2"/>
  <c r="W74" i="2"/>
  <c r="V74" i="2"/>
  <c r="U74" i="2"/>
  <c r="S74" i="2"/>
  <c r="R74" i="2"/>
  <c r="T74" i="2" s="1"/>
  <c r="Z73" i="2"/>
  <c r="Y73" i="2"/>
  <c r="X73" i="2"/>
  <c r="W73" i="2"/>
  <c r="V73" i="2"/>
  <c r="U73" i="2"/>
  <c r="S73" i="2"/>
  <c r="R73" i="2"/>
  <c r="T73" i="2" s="1"/>
  <c r="Z72" i="2"/>
  <c r="Y72" i="2"/>
  <c r="X72" i="2"/>
  <c r="W72" i="2"/>
  <c r="V72" i="2"/>
  <c r="U72" i="2"/>
  <c r="T72" i="2"/>
  <c r="S72" i="2"/>
  <c r="R72" i="2"/>
  <c r="Z71" i="2"/>
  <c r="Y71" i="2"/>
  <c r="X71" i="2"/>
  <c r="W71" i="2"/>
  <c r="V71" i="2"/>
  <c r="U71" i="2"/>
  <c r="T71" i="2"/>
  <c r="S71" i="2"/>
  <c r="R71" i="2"/>
  <c r="Z70" i="2"/>
  <c r="Y70" i="2"/>
  <c r="X70" i="2"/>
  <c r="W70" i="2"/>
  <c r="V70" i="2"/>
  <c r="U70" i="2"/>
  <c r="T70" i="2"/>
  <c r="S70" i="2"/>
  <c r="R70" i="2"/>
  <c r="Z69" i="2"/>
  <c r="Y69" i="2"/>
  <c r="X69" i="2"/>
  <c r="W69" i="2"/>
  <c r="V69" i="2"/>
  <c r="U69" i="2"/>
  <c r="S69" i="2"/>
  <c r="R69" i="2"/>
  <c r="T69" i="2" s="1"/>
  <c r="Z68" i="2"/>
  <c r="Y68" i="2"/>
  <c r="X68" i="2"/>
  <c r="W68" i="2"/>
  <c r="V68" i="2"/>
  <c r="U68" i="2"/>
  <c r="S68" i="2"/>
  <c r="R68" i="2"/>
  <c r="T68" i="2" s="1"/>
  <c r="Z67" i="2"/>
  <c r="Y67" i="2"/>
  <c r="X67" i="2"/>
  <c r="W67" i="2"/>
  <c r="V67" i="2"/>
  <c r="U67" i="2"/>
  <c r="T67" i="2"/>
  <c r="S67" i="2"/>
  <c r="R67" i="2"/>
  <c r="Z66" i="2"/>
  <c r="Y66" i="2"/>
  <c r="X66" i="2"/>
  <c r="W66" i="2"/>
  <c r="V66" i="2"/>
  <c r="U66" i="2"/>
  <c r="S66" i="2"/>
  <c r="R66" i="2"/>
  <c r="T66" i="2" s="1"/>
  <c r="Z65" i="2"/>
  <c r="Y65" i="2"/>
  <c r="X65" i="2"/>
  <c r="W65" i="2"/>
  <c r="V65" i="2"/>
  <c r="U65" i="2"/>
  <c r="S65" i="2"/>
  <c r="R65" i="2"/>
  <c r="T65" i="2" s="1"/>
  <c r="Z64" i="2"/>
  <c r="Y64" i="2"/>
  <c r="X64" i="2"/>
  <c r="W64" i="2"/>
  <c r="V64" i="2"/>
  <c r="U64" i="2"/>
  <c r="T64" i="2"/>
  <c r="S64" i="2"/>
  <c r="R64" i="2"/>
  <c r="Z63" i="2"/>
  <c r="Y63" i="2"/>
  <c r="X63" i="2"/>
  <c r="W63" i="2"/>
  <c r="V63" i="2"/>
  <c r="U63" i="2"/>
  <c r="T63" i="2"/>
  <c r="S63" i="2"/>
  <c r="R63" i="2"/>
  <c r="Z62" i="2"/>
  <c r="Y62" i="2"/>
  <c r="X62" i="2"/>
  <c r="W62" i="2"/>
  <c r="V62" i="2"/>
  <c r="U62" i="2"/>
  <c r="T62" i="2"/>
  <c r="S62" i="2"/>
  <c r="R62" i="2"/>
  <c r="Z61" i="2"/>
  <c r="Y61" i="2"/>
  <c r="X61" i="2"/>
  <c r="W61" i="2"/>
  <c r="V61" i="2"/>
  <c r="U61" i="2"/>
  <c r="S61" i="2"/>
  <c r="R61" i="2"/>
  <c r="T61" i="2" s="1"/>
  <c r="T60" i="2"/>
  <c r="T59" i="2"/>
  <c r="Z58" i="2"/>
  <c r="Y58" i="2"/>
  <c r="X58" i="2"/>
  <c r="W58" i="2"/>
  <c r="V58" i="2"/>
  <c r="U58" i="2"/>
  <c r="S58" i="2"/>
  <c r="R58" i="2"/>
  <c r="T58" i="2" s="1"/>
  <c r="Z57" i="2"/>
  <c r="Y57" i="2"/>
  <c r="X57" i="2"/>
  <c r="W57" i="2"/>
  <c r="V57" i="2"/>
  <c r="U57" i="2"/>
  <c r="S57" i="2"/>
  <c r="R57" i="2"/>
  <c r="T57" i="2" s="1"/>
  <c r="Z56" i="2"/>
  <c r="Y56" i="2"/>
  <c r="X56" i="2"/>
  <c r="W56" i="2"/>
  <c r="V56" i="2"/>
  <c r="U56" i="2"/>
  <c r="T56" i="2"/>
  <c r="S56" i="2"/>
  <c r="R56" i="2"/>
  <c r="Z55" i="2"/>
  <c r="Y55" i="2"/>
  <c r="X55" i="2"/>
  <c r="W55" i="2"/>
  <c r="V55" i="2"/>
  <c r="U55" i="2"/>
  <c r="T55" i="2"/>
  <c r="S55" i="2"/>
  <c r="R55" i="2"/>
  <c r="Z54" i="2"/>
  <c r="Y54" i="2"/>
  <c r="X54" i="2"/>
  <c r="W54" i="2"/>
  <c r="V54" i="2"/>
  <c r="U54" i="2"/>
  <c r="T54" i="2"/>
  <c r="S54" i="2"/>
  <c r="R54" i="2"/>
  <c r="Z53" i="2"/>
  <c r="Y53" i="2"/>
  <c r="X53" i="2"/>
  <c r="W53" i="2"/>
  <c r="V53" i="2"/>
  <c r="U53" i="2"/>
  <c r="S53" i="2"/>
  <c r="R53" i="2"/>
  <c r="T53" i="2" s="1"/>
  <c r="Z52" i="2"/>
  <c r="Y52" i="2"/>
  <c r="X52" i="2"/>
  <c r="W52" i="2"/>
  <c r="V52" i="2"/>
  <c r="U52" i="2"/>
  <c r="S52" i="2"/>
  <c r="R52" i="2"/>
  <c r="T52" i="2" s="1"/>
  <c r="Z51" i="2"/>
  <c r="Y51" i="2"/>
  <c r="X51" i="2"/>
  <c r="W51" i="2"/>
  <c r="V51" i="2"/>
  <c r="U51" i="2"/>
  <c r="T51" i="2"/>
  <c r="S51" i="2"/>
  <c r="R51" i="2"/>
  <c r="Z50" i="2"/>
  <c r="Y50" i="2"/>
  <c r="X50" i="2"/>
  <c r="W50" i="2"/>
  <c r="V50" i="2"/>
  <c r="U50" i="2"/>
  <c r="S50" i="2"/>
  <c r="R50" i="2"/>
  <c r="T50" i="2" s="1"/>
  <c r="Z49" i="2"/>
  <c r="Y49" i="2"/>
  <c r="X49" i="2"/>
  <c r="W49" i="2"/>
  <c r="V49" i="2"/>
  <c r="U49" i="2"/>
  <c r="S49" i="2"/>
  <c r="R49" i="2"/>
  <c r="T49" i="2" s="1"/>
  <c r="Z48" i="2"/>
  <c r="Y48" i="2"/>
  <c r="X48" i="2"/>
  <c r="W48" i="2"/>
  <c r="V48" i="2"/>
  <c r="U48" i="2"/>
  <c r="T48" i="2"/>
  <c r="S48" i="2"/>
  <c r="R48" i="2"/>
  <c r="Z47" i="2"/>
  <c r="Y47" i="2"/>
  <c r="X47" i="2"/>
  <c r="W47" i="2"/>
  <c r="V47" i="2"/>
  <c r="U47" i="2"/>
  <c r="T47" i="2"/>
  <c r="S47" i="2"/>
  <c r="R47" i="2"/>
  <c r="Z46" i="2"/>
  <c r="Y46" i="2"/>
  <c r="X46" i="2"/>
  <c r="W46" i="2"/>
  <c r="V46" i="2"/>
  <c r="U46" i="2"/>
  <c r="T46" i="2"/>
  <c r="S46" i="2"/>
  <c r="R46" i="2"/>
  <c r="Z45" i="2"/>
  <c r="Y45" i="2"/>
  <c r="X45" i="2"/>
  <c r="W45" i="2"/>
  <c r="V45" i="2"/>
  <c r="U45" i="2"/>
  <c r="S45" i="2"/>
  <c r="R45" i="2"/>
  <c r="T45" i="2" s="1"/>
  <c r="Z44" i="2"/>
  <c r="Y44" i="2"/>
  <c r="X44" i="2"/>
  <c r="W44" i="2"/>
  <c r="V44" i="2"/>
  <c r="U44" i="2"/>
  <c r="S44" i="2"/>
  <c r="R44" i="2"/>
  <c r="T44" i="2" s="1"/>
  <c r="Z43" i="2"/>
  <c r="Y43" i="2"/>
  <c r="X43" i="2"/>
  <c r="W43" i="2"/>
  <c r="V43" i="2"/>
  <c r="U43" i="2"/>
  <c r="T43" i="2"/>
  <c r="S43" i="2"/>
  <c r="R43" i="2"/>
  <c r="Z42" i="2"/>
  <c r="Y42" i="2"/>
  <c r="X42" i="2"/>
  <c r="W42" i="2"/>
  <c r="V42" i="2"/>
  <c r="U42" i="2"/>
  <c r="S42" i="2"/>
  <c r="R42" i="2"/>
  <c r="T42" i="2" s="1"/>
  <c r="Z41" i="2"/>
  <c r="Y41" i="2"/>
  <c r="X41" i="2"/>
  <c r="W41" i="2"/>
  <c r="V41" i="2"/>
  <c r="U41" i="2"/>
  <c r="S41" i="2"/>
  <c r="R41" i="2"/>
  <c r="T41" i="2" s="1"/>
  <c r="Z40" i="2"/>
  <c r="Y40" i="2"/>
  <c r="X40" i="2"/>
  <c r="W40" i="2"/>
  <c r="V40" i="2"/>
  <c r="U40" i="2"/>
  <c r="T40" i="2"/>
  <c r="S40" i="2"/>
  <c r="R40" i="2"/>
  <c r="Z39" i="2"/>
  <c r="Y39" i="2"/>
  <c r="X39" i="2"/>
  <c r="W39" i="2"/>
  <c r="V39" i="2"/>
  <c r="U39" i="2"/>
  <c r="T39" i="2"/>
  <c r="S39" i="2"/>
  <c r="R39" i="2"/>
  <c r="Z38" i="2"/>
  <c r="Y38" i="2"/>
  <c r="X38" i="2"/>
  <c r="W38" i="2"/>
  <c r="V38" i="2"/>
  <c r="U38" i="2"/>
  <c r="T38" i="2"/>
  <c r="S38" i="2"/>
  <c r="R38" i="2"/>
  <c r="Z37" i="2"/>
  <c r="Y37" i="2"/>
  <c r="X37" i="2"/>
  <c r="W37" i="2"/>
  <c r="V37" i="2"/>
  <c r="U37" i="2"/>
  <c r="S37" i="2"/>
  <c r="R37" i="2"/>
  <c r="T37" i="2" s="1"/>
  <c r="Z36" i="2"/>
  <c r="Y36" i="2"/>
  <c r="X36" i="2"/>
  <c r="W36" i="2"/>
  <c r="V36" i="2"/>
  <c r="U36" i="2"/>
  <c r="S36" i="2"/>
  <c r="R36" i="2"/>
  <c r="T36" i="2" s="1"/>
  <c r="T35" i="2"/>
  <c r="T32" i="2"/>
  <c r="T31" i="2"/>
  <c r="T30" i="2"/>
  <c r="T29" i="2"/>
  <c r="T28" i="2"/>
  <c r="Z27" i="2"/>
  <c r="Y27" i="2"/>
  <c r="X27" i="2"/>
  <c r="W27" i="2"/>
  <c r="V27" i="2"/>
  <c r="U27" i="2"/>
  <c r="S27" i="2"/>
  <c r="R27" i="2"/>
  <c r="T27" i="2" s="1"/>
  <c r="Z26" i="2"/>
  <c r="Y26" i="2"/>
  <c r="X26" i="2"/>
  <c r="W26" i="2"/>
  <c r="V26" i="2"/>
  <c r="U26" i="2"/>
  <c r="S26" i="2"/>
  <c r="R26" i="2"/>
  <c r="T26" i="2" s="1"/>
  <c r="Z25" i="2"/>
  <c r="Y25" i="2"/>
  <c r="X25" i="2"/>
  <c r="W25" i="2"/>
  <c r="V25" i="2"/>
  <c r="U25" i="2"/>
  <c r="T25" i="2"/>
  <c r="S25" i="2"/>
  <c r="R25" i="2"/>
  <c r="Z24" i="2"/>
  <c r="Y24" i="2"/>
  <c r="X24" i="2"/>
  <c r="W24" i="2"/>
  <c r="V24" i="2"/>
  <c r="U24" i="2"/>
  <c r="S24" i="2"/>
  <c r="R24" i="2"/>
  <c r="T24" i="2" s="1"/>
  <c r="T23" i="2"/>
  <c r="T22" i="2"/>
  <c r="T21" i="2"/>
  <c r="Z19" i="2"/>
  <c r="Y19" i="2"/>
  <c r="X19" i="2"/>
  <c r="W19" i="2"/>
  <c r="V19" i="2"/>
  <c r="U19" i="2"/>
  <c r="T19" i="2"/>
  <c r="S19" i="2"/>
  <c r="R19" i="2"/>
  <c r="Z18" i="2"/>
  <c r="Y18" i="2"/>
  <c r="X18" i="2"/>
  <c r="W18" i="2"/>
  <c r="V18" i="2"/>
  <c r="U18" i="2"/>
  <c r="S18" i="2"/>
  <c r="R18" i="2"/>
  <c r="T18" i="2" s="1"/>
  <c r="Z17" i="2"/>
  <c r="Y17" i="2"/>
  <c r="X17" i="2"/>
  <c r="W17" i="2"/>
  <c r="V17" i="2"/>
  <c r="U17" i="2"/>
  <c r="S17" i="2"/>
  <c r="R17" i="2"/>
  <c r="T17" i="2" s="1"/>
  <c r="T16" i="2"/>
  <c r="T15" i="2"/>
  <c r="Z14" i="2"/>
  <c r="Y14" i="2"/>
  <c r="X14" i="2"/>
  <c r="W14" i="2"/>
  <c r="V14" i="2"/>
  <c r="U14" i="2"/>
  <c r="S14" i="2"/>
  <c r="R14" i="2"/>
  <c r="T14" i="2" s="1"/>
  <c r="Z13" i="2"/>
  <c r="Y13" i="2"/>
  <c r="X13" i="2"/>
  <c r="W13" i="2"/>
  <c r="V13" i="2"/>
  <c r="U13" i="2"/>
  <c r="T13" i="2"/>
  <c r="S13" i="2"/>
  <c r="R13" i="2"/>
  <c r="Z12" i="2"/>
  <c r="Y12" i="2"/>
  <c r="X12" i="2"/>
  <c r="W12" i="2"/>
  <c r="V12" i="2"/>
  <c r="U12" i="2"/>
  <c r="T12" i="2"/>
  <c r="S12" i="2"/>
  <c r="R12" i="2"/>
  <c r="Z11" i="2"/>
  <c r="Y11" i="2"/>
  <c r="X11" i="2"/>
  <c r="W11" i="2"/>
  <c r="V11" i="2"/>
  <c r="U11" i="2"/>
  <c r="T11" i="2"/>
  <c r="S11" i="2"/>
  <c r="R11" i="2"/>
  <c r="T10" i="2"/>
  <c r="Z9" i="2"/>
  <c r="Y9" i="2"/>
  <c r="X9" i="2"/>
  <c r="W9" i="2"/>
  <c r="V9" i="2"/>
  <c r="U9" i="2"/>
  <c r="S9" i="2"/>
  <c r="R9" i="2"/>
  <c r="T9" i="2" s="1"/>
  <c r="Z8" i="2"/>
  <c r="Y8" i="2"/>
  <c r="X8" i="2"/>
  <c r="W8" i="2"/>
  <c r="V8" i="2"/>
  <c r="U8" i="2"/>
  <c r="T8" i="2"/>
  <c r="S8" i="2"/>
  <c r="R8" i="2"/>
  <c r="Z7" i="2"/>
  <c r="Y7" i="2"/>
  <c r="X7" i="2"/>
  <c r="W7" i="2"/>
  <c r="V7" i="2"/>
  <c r="U7" i="2"/>
  <c r="S7" i="2"/>
  <c r="R7" i="2"/>
  <c r="T7" i="2" s="1"/>
  <c r="Z6" i="2"/>
  <c r="Y6" i="2"/>
  <c r="X6" i="2"/>
  <c r="W6" i="2"/>
  <c r="V6" i="2"/>
  <c r="U6" i="2"/>
  <c r="S6" i="2"/>
  <c r="R6" i="2"/>
  <c r="T6" i="2" s="1"/>
  <c r="Z5" i="2"/>
  <c r="Y5" i="2"/>
  <c r="X5" i="2"/>
  <c r="W5" i="2"/>
  <c r="V5" i="2"/>
  <c r="U5" i="2"/>
  <c r="T5" i="2"/>
  <c r="S5" i="2"/>
  <c r="R5" i="2"/>
  <c r="Z4" i="2"/>
  <c r="Y4" i="2"/>
  <c r="X4" i="2"/>
  <c r="W4" i="2"/>
  <c r="V4" i="2"/>
  <c r="U4" i="2"/>
  <c r="T4" i="2"/>
  <c r="S4" i="2"/>
  <c r="R4" i="2"/>
  <c r="Z3" i="2"/>
  <c r="Y3" i="2"/>
  <c r="X3" i="2"/>
  <c r="W3" i="2"/>
  <c r="V3" i="2"/>
  <c r="U3" i="2"/>
  <c r="T3" i="2"/>
  <c r="S3" i="2"/>
  <c r="R3" i="2"/>
  <c r="Z2" i="2"/>
  <c r="Y2" i="2"/>
  <c r="X2" i="2"/>
  <c r="W2" i="2"/>
  <c r="V2" i="2"/>
  <c r="U2" i="2"/>
  <c r="S2" i="2"/>
  <c r="R2" i="2"/>
  <c r="T2" i="2" s="1"/>
  <c r="W187" i="1"/>
  <c r="V187" i="1"/>
  <c r="U187" i="1"/>
  <c r="T187" i="1"/>
  <c r="S187" i="1"/>
  <c r="R187" i="1"/>
  <c r="Q187" i="1"/>
  <c r="W186" i="1"/>
  <c r="V186" i="1"/>
  <c r="U186" i="1"/>
  <c r="T186" i="1"/>
  <c r="S186" i="1"/>
  <c r="R186" i="1"/>
  <c r="Q186" i="1"/>
  <c r="W185" i="1"/>
  <c r="V185" i="1"/>
  <c r="U185" i="1"/>
  <c r="T185" i="1"/>
  <c r="S185" i="1"/>
  <c r="R185" i="1"/>
  <c r="Q185" i="1"/>
  <c r="W184" i="1"/>
  <c r="V184" i="1"/>
  <c r="U184" i="1"/>
  <c r="T184" i="1"/>
  <c r="S184" i="1"/>
  <c r="R184" i="1"/>
  <c r="Q184" i="1"/>
  <c r="W183" i="1"/>
  <c r="V183" i="1"/>
  <c r="U183" i="1"/>
  <c r="T183" i="1"/>
  <c r="S183" i="1"/>
  <c r="R183" i="1"/>
  <c r="Q183" i="1"/>
  <c r="W182" i="1"/>
  <c r="V182" i="1"/>
  <c r="U182" i="1"/>
  <c r="T182" i="1"/>
  <c r="S182" i="1"/>
  <c r="R182" i="1"/>
  <c r="Q182" i="1"/>
  <c r="W181" i="1"/>
  <c r="V181" i="1"/>
  <c r="U181" i="1"/>
  <c r="T181" i="1"/>
  <c r="S181" i="1"/>
  <c r="R181" i="1"/>
  <c r="Q181" i="1"/>
  <c r="W180" i="1"/>
  <c r="V180" i="1"/>
  <c r="U180" i="1"/>
  <c r="T180" i="1"/>
  <c r="S180" i="1"/>
  <c r="R180" i="1"/>
  <c r="Q180" i="1"/>
  <c r="W179" i="1"/>
  <c r="V179" i="1"/>
  <c r="U179" i="1"/>
  <c r="T179" i="1"/>
  <c r="S179" i="1"/>
  <c r="R179" i="1"/>
  <c r="Q179" i="1"/>
  <c r="W178" i="1"/>
  <c r="V178" i="1"/>
  <c r="U178" i="1"/>
  <c r="T178" i="1"/>
  <c r="S178" i="1"/>
  <c r="R178" i="1"/>
  <c r="Q178" i="1"/>
  <c r="W177" i="1"/>
  <c r="V177" i="1"/>
  <c r="U177" i="1"/>
  <c r="T177" i="1"/>
  <c r="S177" i="1"/>
  <c r="R177" i="1"/>
  <c r="Q177" i="1"/>
  <c r="W176" i="1"/>
  <c r="V176" i="1"/>
  <c r="U176" i="1"/>
  <c r="T176" i="1"/>
  <c r="S176" i="1"/>
  <c r="R176" i="1"/>
  <c r="Q176" i="1"/>
  <c r="W175" i="1"/>
  <c r="V175" i="1"/>
  <c r="U175" i="1"/>
  <c r="T175" i="1"/>
  <c r="S175" i="1"/>
  <c r="R175" i="1"/>
  <c r="Q175" i="1"/>
  <c r="W174" i="1"/>
  <c r="V174" i="1"/>
  <c r="U174" i="1"/>
  <c r="T174" i="1"/>
  <c r="S174" i="1"/>
  <c r="R174" i="1"/>
  <c r="Q174" i="1"/>
  <c r="W173" i="1"/>
  <c r="V173" i="1"/>
  <c r="U173" i="1"/>
  <c r="T173" i="1"/>
  <c r="S173" i="1"/>
  <c r="R173" i="1"/>
  <c r="Q173" i="1"/>
  <c r="W172" i="1"/>
  <c r="V172" i="1"/>
  <c r="U172" i="1"/>
  <c r="T172" i="1"/>
  <c r="S172" i="1"/>
  <c r="R172" i="1"/>
  <c r="Q172" i="1"/>
  <c r="W171" i="1"/>
  <c r="V171" i="1"/>
  <c r="U171" i="1"/>
  <c r="T171" i="1"/>
  <c r="S171" i="1"/>
  <c r="R171" i="1"/>
  <c r="Q171" i="1"/>
  <c r="W170" i="1"/>
  <c r="V170" i="1"/>
  <c r="U170" i="1"/>
  <c r="T170" i="1"/>
  <c r="S170" i="1"/>
  <c r="R170" i="1"/>
  <c r="Q170" i="1"/>
  <c r="W169" i="1"/>
  <c r="V169" i="1"/>
  <c r="U169" i="1"/>
  <c r="T169" i="1"/>
  <c r="S169" i="1"/>
  <c r="R169" i="1"/>
  <c r="Q169" i="1"/>
  <c r="W168" i="1"/>
  <c r="V168" i="1"/>
  <c r="U168" i="1"/>
  <c r="T168" i="1"/>
  <c r="S168" i="1"/>
  <c r="R168" i="1"/>
  <c r="Q168" i="1"/>
  <c r="W167" i="1"/>
  <c r="V167" i="1"/>
  <c r="U167" i="1"/>
  <c r="T167" i="1"/>
  <c r="S167" i="1"/>
  <c r="R167" i="1"/>
  <c r="Q167" i="1"/>
  <c r="W166" i="1"/>
  <c r="V166" i="1"/>
  <c r="U166" i="1"/>
  <c r="T166" i="1"/>
  <c r="S166" i="1"/>
  <c r="R166" i="1"/>
  <c r="Q166" i="1"/>
  <c r="W165" i="1"/>
  <c r="V165" i="1"/>
  <c r="U165" i="1"/>
  <c r="T165" i="1"/>
  <c r="S165" i="1"/>
  <c r="R165" i="1"/>
  <c r="Q165" i="1"/>
  <c r="W164" i="1"/>
  <c r="V164" i="1"/>
  <c r="U164" i="1"/>
  <c r="T164" i="1"/>
  <c r="S164" i="1"/>
  <c r="R164" i="1"/>
  <c r="Q164" i="1"/>
  <c r="W163" i="1"/>
  <c r="V163" i="1"/>
  <c r="U163" i="1"/>
  <c r="T163" i="1"/>
  <c r="S163" i="1"/>
  <c r="R163" i="1"/>
  <c r="Q163" i="1"/>
  <c r="W162" i="1"/>
  <c r="V162" i="1"/>
  <c r="U162" i="1"/>
  <c r="T162" i="1"/>
  <c r="S162" i="1"/>
  <c r="R162" i="1"/>
  <c r="Q162" i="1"/>
  <c r="W161" i="1"/>
  <c r="V161" i="1"/>
  <c r="U161" i="1"/>
  <c r="T161" i="1"/>
  <c r="S161" i="1"/>
  <c r="R161" i="1"/>
  <c r="Q161" i="1"/>
  <c r="W160" i="1"/>
  <c r="V160" i="1"/>
  <c r="U160" i="1"/>
  <c r="T160" i="1"/>
  <c r="S160" i="1"/>
  <c r="R160" i="1"/>
  <c r="Q160" i="1"/>
  <c r="W159" i="1"/>
  <c r="V159" i="1"/>
  <c r="U159" i="1"/>
  <c r="T159" i="1"/>
  <c r="S159" i="1"/>
  <c r="R159" i="1"/>
  <c r="Q159" i="1"/>
  <c r="W158" i="1"/>
  <c r="V158" i="1"/>
  <c r="U158" i="1"/>
  <c r="T158" i="1"/>
  <c r="S158" i="1"/>
  <c r="R158" i="1"/>
  <c r="Q158" i="1"/>
  <c r="W157" i="1"/>
  <c r="V157" i="1"/>
  <c r="U157" i="1"/>
  <c r="T157" i="1"/>
  <c r="S157" i="1"/>
  <c r="R157" i="1"/>
  <c r="Q157" i="1"/>
  <c r="W156" i="1"/>
  <c r="V156" i="1"/>
  <c r="U156" i="1"/>
  <c r="T156" i="1"/>
  <c r="S156" i="1"/>
  <c r="R156" i="1"/>
  <c r="Q156" i="1"/>
  <c r="W155" i="1"/>
  <c r="V155" i="1"/>
  <c r="U155" i="1"/>
  <c r="T155" i="1"/>
  <c r="S155" i="1"/>
  <c r="R155" i="1"/>
  <c r="Q155" i="1"/>
  <c r="W154" i="1"/>
  <c r="V154" i="1"/>
  <c r="U154" i="1"/>
  <c r="T154" i="1"/>
  <c r="S154" i="1"/>
  <c r="R154" i="1"/>
  <c r="Q154" i="1"/>
  <c r="W153" i="1"/>
  <c r="V153" i="1"/>
  <c r="U153" i="1"/>
  <c r="T153" i="1"/>
  <c r="S153" i="1"/>
  <c r="R153" i="1"/>
  <c r="Q153" i="1"/>
  <c r="W152" i="1"/>
  <c r="V152" i="1"/>
  <c r="U152" i="1"/>
  <c r="T152" i="1"/>
  <c r="S152" i="1"/>
  <c r="R152" i="1"/>
  <c r="Q152" i="1"/>
  <c r="W151" i="1"/>
  <c r="V151" i="1"/>
  <c r="U151" i="1"/>
  <c r="T151" i="1"/>
  <c r="S151" i="1"/>
  <c r="R151" i="1"/>
  <c r="Q151" i="1"/>
  <c r="W150" i="1"/>
  <c r="V150" i="1"/>
  <c r="U150" i="1"/>
  <c r="T150" i="1"/>
  <c r="S150" i="1"/>
  <c r="R150" i="1"/>
  <c r="Q150" i="1"/>
  <c r="W149" i="1"/>
  <c r="V149" i="1"/>
  <c r="U149" i="1"/>
  <c r="T149" i="1"/>
  <c r="S149" i="1"/>
  <c r="R149" i="1"/>
  <c r="Q149" i="1"/>
  <c r="W148" i="1"/>
  <c r="V148" i="1"/>
  <c r="U148" i="1"/>
  <c r="T148" i="1"/>
  <c r="S148" i="1"/>
  <c r="R148" i="1"/>
  <c r="Q148" i="1"/>
  <c r="W147" i="1"/>
  <c r="V147" i="1"/>
  <c r="U147" i="1"/>
  <c r="T147" i="1"/>
  <c r="S147" i="1"/>
  <c r="R147" i="1"/>
  <c r="Q147" i="1"/>
  <c r="W146" i="1"/>
  <c r="V146" i="1"/>
  <c r="U146" i="1"/>
  <c r="T146" i="1"/>
  <c r="S146" i="1"/>
  <c r="R146" i="1"/>
  <c r="Q146" i="1"/>
  <c r="W145" i="1"/>
  <c r="V145" i="1"/>
  <c r="U145" i="1"/>
  <c r="T145" i="1"/>
  <c r="S145" i="1"/>
  <c r="R145" i="1"/>
  <c r="Q145" i="1"/>
  <c r="W144" i="1"/>
  <c r="V144" i="1"/>
  <c r="U144" i="1"/>
  <c r="T144" i="1"/>
  <c r="S144" i="1"/>
  <c r="R144" i="1"/>
  <c r="Q144" i="1"/>
  <c r="W143" i="1"/>
  <c r="V143" i="1"/>
  <c r="U143" i="1"/>
  <c r="T143" i="1"/>
  <c r="S143" i="1"/>
  <c r="R143" i="1"/>
  <c r="Q143" i="1"/>
  <c r="W142" i="1"/>
  <c r="V142" i="1"/>
  <c r="U142" i="1"/>
  <c r="T142" i="1"/>
  <c r="S142" i="1"/>
  <c r="R142" i="1"/>
  <c r="Q142" i="1"/>
  <c r="W141" i="1"/>
  <c r="V141" i="1"/>
  <c r="U141" i="1"/>
  <c r="T141" i="1"/>
  <c r="S141" i="1"/>
  <c r="R141" i="1"/>
  <c r="Q141" i="1"/>
  <c r="W140" i="1"/>
  <c r="V140" i="1"/>
  <c r="U140" i="1"/>
  <c r="T140" i="1"/>
  <c r="S140" i="1"/>
  <c r="R140" i="1"/>
  <c r="Q140" i="1"/>
  <c r="W139" i="1"/>
  <c r="V139" i="1"/>
  <c r="U139" i="1"/>
  <c r="T139" i="1"/>
  <c r="S139" i="1"/>
  <c r="R139" i="1"/>
  <c r="Q139" i="1"/>
  <c r="W138" i="1"/>
  <c r="V138" i="1"/>
  <c r="U138" i="1"/>
  <c r="T138" i="1"/>
  <c r="S138" i="1"/>
  <c r="R138" i="1"/>
  <c r="Q138" i="1"/>
  <c r="W137" i="1"/>
  <c r="V137" i="1"/>
  <c r="U137" i="1"/>
  <c r="T137" i="1"/>
  <c r="S137" i="1"/>
  <c r="R137" i="1"/>
  <c r="Q137" i="1"/>
  <c r="W136" i="1"/>
  <c r="V136" i="1"/>
  <c r="U136" i="1"/>
  <c r="T136" i="1"/>
  <c r="S136" i="1"/>
  <c r="R136" i="1"/>
  <c r="Q136" i="1"/>
  <c r="W135" i="1"/>
  <c r="V135" i="1"/>
  <c r="U135" i="1"/>
  <c r="T135" i="1"/>
  <c r="S135" i="1"/>
  <c r="R135" i="1"/>
  <c r="Q135" i="1"/>
  <c r="W134" i="1"/>
  <c r="V134" i="1"/>
  <c r="U134" i="1"/>
  <c r="T134" i="1"/>
  <c r="S134" i="1"/>
  <c r="R134" i="1"/>
  <c r="Q134" i="1"/>
  <c r="W133" i="1"/>
  <c r="V133" i="1"/>
  <c r="U133" i="1"/>
  <c r="T133" i="1"/>
  <c r="S133" i="1"/>
  <c r="R133" i="1"/>
  <c r="Q133" i="1"/>
  <c r="W132" i="1"/>
  <c r="V132" i="1"/>
  <c r="U132" i="1"/>
  <c r="T132" i="1"/>
  <c r="S132" i="1"/>
  <c r="R132" i="1"/>
  <c r="Q132" i="1"/>
  <c r="W131" i="1"/>
  <c r="V131" i="1"/>
  <c r="U131" i="1"/>
  <c r="T131" i="1"/>
  <c r="S131" i="1"/>
  <c r="R131" i="1"/>
  <c r="Q131" i="1"/>
  <c r="W130" i="1"/>
  <c r="V130" i="1"/>
  <c r="U130" i="1"/>
  <c r="T130" i="1"/>
  <c r="S130" i="1"/>
  <c r="R130" i="1"/>
  <c r="Q130" i="1"/>
  <c r="W129" i="1"/>
  <c r="V129" i="1"/>
  <c r="U129" i="1"/>
  <c r="T129" i="1"/>
  <c r="S129" i="1"/>
  <c r="R129" i="1"/>
  <c r="Q129" i="1"/>
  <c r="W128" i="1"/>
  <c r="V128" i="1"/>
  <c r="U128" i="1"/>
  <c r="T128" i="1"/>
  <c r="S128" i="1"/>
  <c r="R128" i="1"/>
  <c r="Q128" i="1"/>
  <c r="W127" i="1"/>
  <c r="V127" i="1"/>
  <c r="U127" i="1"/>
  <c r="T127" i="1"/>
  <c r="S127" i="1"/>
  <c r="R127" i="1"/>
  <c r="Q127" i="1"/>
  <c r="W126" i="1"/>
  <c r="V126" i="1"/>
  <c r="U126" i="1"/>
  <c r="T126" i="1"/>
  <c r="S126" i="1"/>
  <c r="R126" i="1"/>
  <c r="Q126" i="1"/>
  <c r="W125" i="1"/>
  <c r="V125" i="1"/>
  <c r="U125" i="1"/>
  <c r="T125" i="1"/>
  <c r="S125" i="1"/>
  <c r="R125" i="1"/>
  <c r="Q125" i="1"/>
  <c r="W124" i="1"/>
  <c r="V124" i="1"/>
  <c r="U124" i="1"/>
  <c r="T124" i="1"/>
  <c r="S124" i="1"/>
  <c r="R124" i="1"/>
  <c r="Q124" i="1"/>
  <c r="W123" i="1"/>
  <c r="V123" i="1"/>
  <c r="U123" i="1"/>
  <c r="T123" i="1"/>
  <c r="S123" i="1"/>
  <c r="R123" i="1"/>
  <c r="Q123" i="1"/>
  <c r="W122" i="1"/>
  <c r="V122" i="1"/>
  <c r="U122" i="1"/>
  <c r="T122" i="1"/>
  <c r="S122" i="1"/>
  <c r="R122" i="1"/>
  <c r="Q122" i="1"/>
  <c r="W121" i="1"/>
  <c r="V121" i="1"/>
  <c r="U121" i="1"/>
  <c r="T121" i="1"/>
  <c r="S121" i="1"/>
  <c r="R121" i="1"/>
  <c r="Q121" i="1"/>
  <c r="W120" i="1"/>
  <c r="V120" i="1"/>
  <c r="U120" i="1"/>
  <c r="T120" i="1"/>
  <c r="S120" i="1"/>
  <c r="R120" i="1"/>
  <c r="Q120" i="1"/>
  <c r="W119" i="1"/>
  <c r="V119" i="1"/>
  <c r="U119" i="1"/>
  <c r="T119" i="1"/>
  <c r="S119" i="1"/>
  <c r="R119" i="1"/>
  <c r="Q119" i="1"/>
  <c r="W118" i="1"/>
  <c r="V118" i="1"/>
  <c r="U118" i="1"/>
  <c r="T118" i="1"/>
  <c r="S118" i="1"/>
  <c r="R118" i="1"/>
  <c r="Q118" i="1"/>
  <c r="W117" i="1"/>
  <c r="V117" i="1"/>
  <c r="U117" i="1"/>
  <c r="T117" i="1"/>
  <c r="S117" i="1"/>
  <c r="R117" i="1"/>
  <c r="Q117" i="1"/>
  <c r="W116" i="1"/>
  <c r="V116" i="1"/>
  <c r="U116" i="1"/>
  <c r="T116" i="1"/>
  <c r="S116" i="1"/>
  <c r="R116" i="1"/>
  <c r="Q116" i="1"/>
  <c r="W115" i="1"/>
  <c r="V115" i="1"/>
  <c r="U115" i="1"/>
  <c r="T115" i="1"/>
  <c r="S115" i="1"/>
  <c r="R115" i="1"/>
  <c r="Q115" i="1"/>
  <c r="W114" i="1"/>
  <c r="V114" i="1"/>
  <c r="U114" i="1"/>
  <c r="T114" i="1"/>
  <c r="S114" i="1"/>
  <c r="R114" i="1"/>
  <c r="Q114" i="1"/>
  <c r="W113" i="1"/>
  <c r="V113" i="1"/>
  <c r="U113" i="1"/>
  <c r="T113" i="1"/>
  <c r="S113" i="1"/>
  <c r="R113" i="1"/>
  <c r="Q113" i="1"/>
  <c r="W112" i="1"/>
  <c r="V112" i="1"/>
  <c r="U112" i="1"/>
  <c r="T112" i="1"/>
  <c r="S112" i="1"/>
  <c r="R112" i="1"/>
  <c r="Q112" i="1"/>
  <c r="W111" i="1"/>
  <c r="V111" i="1"/>
  <c r="U111" i="1"/>
  <c r="T111" i="1"/>
  <c r="S111" i="1"/>
  <c r="R111" i="1"/>
  <c r="Q111" i="1"/>
  <c r="W110" i="1"/>
  <c r="V110" i="1"/>
  <c r="U110" i="1"/>
  <c r="T110" i="1"/>
  <c r="S110" i="1"/>
  <c r="R110" i="1"/>
  <c r="Q110" i="1"/>
  <c r="W109" i="1"/>
  <c r="V109" i="1"/>
  <c r="U109" i="1"/>
  <c r="T109" i="1"/>
  <c r="S109" i="1"/>
  <c r="R109" i="1"/>
  <c r="Q109" i="1"/>
  <c r="W108" i="1"/>
  <c r="V108" i="1"/>
  <c r="U108" i="1"/>
  <c r="T108" i="1"/>
  <c r="S108" i="1"/>
  <c r="R108" i="1"/>
  <c r="Q108" i="1"/>
  <c r="W107" i="1"/>
  <c r="V107" i="1"/>
  <c r="U107" i="1"/>
  <c r="T107" i="1"/>
  <c r="S107" i="1"/>
  <c r="R107" i="1"/>
  <c r="Q107" i="1"/>
  <c r="W106" i="1"/>
  <c r="V106" i="1"/>
  <c r="U106" i="1"/>
  <c r="T106" i="1"/>
  <c r="S106" i="1"/>
  <c r="R106" i="1"/>
  <c r="Q106" i="1"/>
  <c r="W105" i="1"/>
  <c r="V105" i="1"/>
  <c r="U105" i="1"/>
  <c r="T105" i="1"/>
  <c r="S105" i="1"/>
  <c r="R105" i="1"/>
  <c r="Q105" i="1"/>
  <c r="W104" i="1"/>
  <c r="V104" i="1"/>
  <c r="U104" i="1"/>
  <c r="T104" i="1"/>
  <c r="S104" i="1"/>
  <c r="R104" i="1"/>
  <c r="Q104" i="1"/>
  <c r="W103" i="1"/>
  <c r="V103" i="1"/>
  <c r="U103" i="1"/>
  <c r="T103" i="1"/>
  <c r="S103" i="1"/>
  <c r="R103" i="1"/>
  <c r="Q103" i="1"/>
  <c r="W102" i="1"/>
  <c r="V102" i="1"/>
  <c r="U102" i="1"/>
  <c r="T102" i="1"/>
  <c r="S102" i="1"/>
  <c r="R102" i="1"/>
  <c r="Q102" i="1"/>
  <c r="W101" i="1"/>
  <c r="V101" i="1"/>
  <c r="U101" i="1"/>
  <c r="T101" i="1"/>
  <c r="S101" i="1"/>
  <c r="R101" i="1"/>
  <c r="Q101" i="1"/>
  <c r="W100" i="1"/>
  <c r="V100" i="1"/>
  <c r="U100" i="1"/>
  <c r="T100" i="1"/>
  <c r="S100" i="1"/>
  <c r="R100" i="1"/>
  <c r="Q100" i="1"/>
  <c r="W99" i="1"/>
  <c r="V99" i="1"/>
  <c r="U99" i="1"/>
  <c r="T99" i="1"/>
  <c r="S99" i="1"/>
  <c r="R99" i="1"/>
  <c r="Q99" i="1"/>
  <c r="W98" i="1"/>
  <c r="V98" i="1"/>
  <c r="U98" i="1"/>
  <c r="T98" i="1"/>
  <c r="S98" i="1"/>
  <c r="R98" i="1"/>
  <c r="W97" i="1"/>
  <c r="V97" i="1"/>
  <c r="U97" i="1"/>
  <c r="T97" i="1"/>
  <c r="S97" i="1"/>
  <c r="R97" i="1"/>
  <c r="W96" i="1"/>
  <c r="V96" i="1"/>
  <c r="U96" i="1"/>
  <c r="T96" i="1"/>
  <c r="S96" i="1"/>
  <c r="R96" i="1"/>
  <c r="W95" i="1"/>
  <c r="V95" i="1"/>
  <c r="U95" i="1"/>
  <c r="T95" i="1"/>
  <c r="S95" i="1"/>
  <c r="R95" i="1"/>
  <c r="W94" i="1"/>
  <c r="V94" i="1"/>
  <c r="U94" i="1"/>
  <c r="T94" i="1"/>
  <c r="S94" i="1"/>
  <c r="R94" i="1"/>
  <c r="AA93" i="1"/>
  <c r="Z93" i="1"/>
  <c r="Y93" i="1"/>
  <c r="X93" i="1"/>
  <c r="W93" i="1"/>
  <c r="V93" i="1"/>
  <c r="U93" i="1"/>
  <c r="T93" i="1"/>
  <c r="S93" i="1"/>
  <c r="AA92" i="1"/>
  <c r="Z92" i="1"/>
  <c r="Y92" i="1"/>
  <c r="X92" i="1"/>
  <c r="W92" i="1"/>
  <c r="V92" i="1"/>
  <c r="U92" i="1"/>
  <c r="T92" i="1"/>
  <c r="S92" i="1"/>
  <c r="AA91" i="1"/>
  <c r="Z91" i="1"/>
  <c r="Y91" i="1"/>
  <c r="X91" i="1"/>
  <c r="W91" i="1"/>
  <c r="V91" i="1"/>
  <c r="T91" i="1"/>
  <c r="S91" i="1"/>
  <c r="U91" i="1" s="1"/>
  <c r="AA90" i="1"/>
  <c r="Z90" i="1"/>
  <c r="Y90" i="1"/>
  <c r="X90" i="1"/>
  <c r="W90" i="1"/>
  <c r="V90" i="1"/>
  <c r="T90" i="1"/>
  <c r="S90" i="1"/>
  <c r="U90" i="1" s="1"/>
  <c r="AA89" i="1"/>
  <c r="Z89" i="1"/>
  <c r="Y89" i="1"/>
  <c r="X89" i="1"/>
  <c r="W89" i="1"/>
  <c r="V89" i="1"/>
  <c r="U89" i="1"/>
  <c r="T89" i="1"/>
  <c r="S89" i="1"/>
  <c r="AA88" i="1"/>
  <c r="Z88" i="1"/>
  <c r="Y88" i="1"/>
  <c r="X88" i="1"/>
  <c r="W88" i="1"/>
  <c r="V88" i="1"/>
  <c r="U88" i="1"/>
  <c r="T88" i="1"/>
  <c r="S88" i="1"/>
  <c r="AA87" i="1"/>
  <c r="Z87" i="1"/>
  <c r="Y87" i="1"/>
  <c r="X87" i="1"/>
  <c r="W87" i="1"/>
  <c r="V87" i="1"/>
  <c r="T87" i="1"/>
  <c r="S87" i="1"/>
  <c r="U87" i="1" s="1"/>
  <c r="AA86" i="1"/>
  <c r="Z86" i="1"/>
  <c r="Y86" i="1"/>
  <c r="X86" i="1"/>
  <c r="W86" i="1"/>
  <c r="V86" i="1"/>
  <c r="U86" i="1"/>
  <c r="T86" i="1"/>
  <c r="S86" i="1"/>
  <c r="AA85" i="1"/>
  <c r="Z85" i="1"/>
  <c r="Y85" i="1"/>
  <c r="X85" i="1"/>
  <c r="W85" i="1"/>
  <c r="V85" i="1"/>
  <c r="U85" i="1"/>
  <c r="T85" i="1"/>
  <c r="S85" i="1"/>
  <c r="AA84" i="1"/>
  <c r="Z84" i="1"/>
  <c r="Y84" i="1"/>
  <c r="X84" i="1"/>
  <c r="W84" i="1"/>
  <c r="V84" i="1"/>
  <c r="U84" i="1"/>
  <c r="T84" i="1"/>
  <c r="S84" i="1"/>
  <c r="AA83" i="1"/>
  <c r="Z83" i="1"/>
  <c r="Y83" i="1"/>
  <c r="X83" i="1"/>
  <c r="W83" i="1"/>
  <c r="V83" i="1"/>
  <c r="T83" i="1"/>
  <c r="S83" i="1"/>
  <c r="U83" i="1" s="1"/>
  <c r="AA82" i="1"/>
  <c r="Z82" i="1"/>
  <c r="Y82" i="1"/>
  <c r="X82" i="1"/>
  <c r="W82" i="1"/>
  <c r="V82" i="1"/>
  <c r="T82" i="1"/>
  <c r="S82" i="1"/>
  <c r="U82" i="1" s="1"/>
  <c r="AA81" i="1"/>
  <c r="Z81" i="1"/>
  <c r="Y81" i="1"/>
  <c r="X81" i="1"/>
  <c r="W81" i="1"/>
  <c r="V81" i="1"/>
  <c r="U81" i="1"/>
  <c r="T81" i="1"/>
  <c r="S81" i="1"/>
  <c r="AA80" i="1"/>
  <c r="Z80" i="1"/>
  <c r="Y80" i="1"/>
  <c r="X80" i="1"/>
  <c r="W80" i="1"/>
  <c r="V80" i="1"/>
  <c r="U80" i="1"/>
  <c r="T80" i="1"/>
  <c r="S80" i="1"/>
  <c r="AA79" i="1"/>
  <c r="Z79" i="1"/>
  <c r="Y79" i="1"/>
  <c r="X79" i="1"/>
  <c r="W79" i="1"/>
  <c r="V79" i="1"/>
  <c r="T79" i="1"/>
  <c r="S79" i="1"/>
  <c r="U79" i="1" s="1"/>
  <c r="AA78" i="1"/>
  <c r="Z78" i="1"/>
  <c r="Y78" i="1"/>
  <c r="X78" i="1"/>
  <c r="W78" i="1"/>
  <c r="V78" i="1"/>
  <c r="U78" i="1"/>
  <c r="T78" i="1"/>
  <c r="S78" i="1"/>
  <c r="AA77" i="1"/>
  <c r="Z77" i="1"/>
  <c r="Y77" i="1"/>
  <c r="X77" i="1"/>
  <c r="W77" i="1"/>
  <c r="V77" i="1"/>
  <c r="U77" i="1"/>
  <c r="T77" i="1"/>
  <c r="S77" i="1"/>
  <c r="AA76" i="1"/>
  <c r="Z76" i="1"/>
  <c r="Y76" i="1"/>
  <c r="X76" i="1"/>
  <c r="W76" i="1"/>
  <c r="V76" i="1"/>
  <c r="U76" i="1"/>
  <c r="T76" i="1"/>
  <c r="S76" i="1"/>
  <c r="AA75" i="1"/>
  <c r="Z75" i="1"/>
  <c r="Y75" i="1"/>
  <c r="X75" i="1"/>
  <c r="W75" i="1"/>
  <c r="V75" i="1"/>
  <c r="T75" i="1"/>
  <c r="S75" i="1"/>
  <c r="U75" i="1" s="1"/>
  <c r="AA74" i="1"/>
  <c r="Z74" i="1"/>
  <c r="Y74" i="1"/>
  <c r="X74" i="1"/>
  <c r="W74" i="1"/>
  <c r="V74" i="1"/>
  <c r="T74" i="1"/>
  <c r="S74" i="1"/>
  <c r="U74" i="1" s="1"/>
  <c r="AA73" i="1"/>
  <c r="Z73" i="1"/>
  <c r="Y73" i="1"/>
  <c r="X73" i="1"/>
  <c r="W73" i="1"/>
  <c r="V73" i="1"/>
  <c r="U73" i="1"/>
  <c r="T73" i="1"/>
  <c r="S73" i="1"/>
  <c r="AA72" i="1"/>
  <c r="Z72" i="1"/>
  <c r="Y72" i="1"/>
  <c r="X72" i="1"/>
  <c r="W72" i="1"/>
  <c r="V72" i="1"/>
  <c r="U72" i="1"/>
  <c r="T72" i="1"/>
  <c r="S72" i="1"/>
  <c r="AA71" i="1"/>
  <c r="Z71" i="1"/>
  <c r="Y71" i="1"/>
  <c r="X71" i="1"/>
  <c r="W71" i="1"/>
  <c r="V71" i="1"/>
  <c r="T71" i="1"/>
  <c r="S71" i="1"/>
  <c r="U71" i="1" s="1"/>
  <c r="AA70" i="1"/>
  <c r="Z70" i="1"/>
  <c r="Y70" i="1"/>
  <c r="X70" i="1"/>
  <c r="W70" i="1"/>
  <c r="V70" i="1"/>
  <c r="U70" i="1"/>
  <c r="T70" i="1"/>
  <c r="S70" i="1"/>
  <c r="AA69" i="1"/>
  <c r="Z69" i="1"/>
  <c r="Y69" i="1"/>
  <c r="X69" i="1"/>
  <c r="W69" i="1"/>
  <c r="V69" i="1"/>
  <c r="U69" i="1"/>
  <c r="T69" i="1"/>
  <c r="S69" i="1"/>
  <c r="AA68" i="1"/>
  <c r="Z68" i="1"/>
  <c r="Y68" i="1"/>
  <c r="X68" i="1"/>
  <c r="W68" i="1"/>
  <c r="V68" i="1"/>
  <c r="U68" i="1"/>
  <c r="T68" i="1"/>
  <c r="S68" i="1"/>
  <c r="AA67" i="1"/>
  <c r="Z67" i="1"/>
  <c r="Y67" i="1"/>
  <c r="X67" i="1"/>
  <c r="W67" i="1"/>
  <c r="V67" i="1"/>
  <c r="T67" i="1"/>
  <c r="S67" i="1"/>
  <c r="U67" i="1" s="1"/>
  <c r="AA66" i="1"/>
  <c r="Z66" i="1"/>
  <c r="Y66" i="1"/>
  <c r="X66" i="1"/>
  <c r="W66" i="1"/>
  <c r="V66" i="1"/>
  <c r="T66" i="1"/>
  <c r="S66" i="1"/>
  <c r="U66" i="1" s="1"/>
  <c r="AA65" i="1"/>
  <c r="Z65" i="1"/>
  <c r="Y65" i="1"/>
  <c r="X65" i="1"/>
  <c r="W65" i="1"/>
  <c r="V65" i="1"/>
  <c r="U65" i="1"/>
  <c r="T65" i="1"/>
  <c r="S65" i="1"/>
  <c r="AA64" i="1"/>
  <c r="Z64" i="1"/>
  <c r="Y64" i="1"/>
  <c r="X64" i="1"/>
  <c r="W64" i="1"/>
  <c r="V64" i="1"/>
  <c r="U64" i="1"/>
  <c r="T64" i="1"/>
  <c r="S64" i="1"/>
  <c r="AA63" i="1"/>
  <c r="Z63" i="1"/>
  <c r="Y63" i="1"/>
  <c r="X63" i="1"/>
  <c r="W63" i="1"/>
  <c r="V63" i="1"/>
  <c r="T63" i="1"/>
  <c r="S63" i="1"/>
  <c r="U63" i="1" s="1"/>
  <c r="AA62" i="1"/>
  <c r="Z62" i="1"/>
  <c r="Y62" i="1"/>
  <c r="X62" i="1"/>
  <c r="W62" i="1"/>
  <c r="V62" i="1"/>
  <c r="U62" i="1"/>
  <c r="T62" i="1"/>
  <c r="S62" i="1"/>
  <c r="AA61" i="1"/>
  <c r="Z61" i="1"/>
  <c r="Y61" i="1"/>
  <c r="X61" i="1"/>
  <c r="W61" i="1"/>
  <c r="V61" i="1"/>
  <c r="U61" i="1"/>
  <c r="T61" i="1"/>
  <c r="S61" i="1"/>
  <c r="AA60" i="1"/>
  <c r="Z60" i="1"/>
  <c r="Y60" i="1"/>
  <c r="X60" i="1"/>
  <c r="W60" i="1"/>
  <c r="V60" i="1"/>
  <c r="U60" i="1"/>
  <c r="T60" i="1"/>
  <c r="S60" i="1"/>
  <c r="AA59" i="1"/>
  <c r="Z59" i="1"/>
  <c r="Y59" i="1"/>
  <c r="X59" i="1"/>
  <c r="W59" i="1"/>
  <c r="V59" i="1"/>
  <c r="T59" i="1"/>
  <c r="S59" i="1"/>
  <c r="U59" i="1" s="1"/>
  <c r="AA58" i="1"/>
  <c r="Z58" i="1"/>
  <c r="Y58" i="1"/>
  <c r="X58" i="1"/>
  <c r="W58" i="1"/>
  <c r="V58" i="1"/>
  <c r="T58" i="1"/>
  <c r="S58" i="1"/>
  <c r="U58" i="1" s="1"/>
  <c r="AA57" i="1"/>
  <c r="Z57" i="1"/>
  <c r="Y57" i="1"/>
  <c r="X57" i="1"/>
  <c r="W57" i="1"/>
  <c r="V57" i="1"/>
  <c r="U57" i="1"/>
  <c r="T57" i="1"/>
  <c r="S57" i="1"/>
  <c r="AA55" i="1"/>
  <c r="Z55" i="1"/>
  <c r="Y55" i="1"/>
  <c r="X55" i="1"/>
  <c r="W55" i="1"/>
  <c r="V55" i="1"/>
  <c r="U55" i="1"/>
  <c r="T55" i="1"/>
  <c r="S55" i="1"/>
  <c r="AA54" i="1"/>
  <c r="Z54" i="1"/>
  <c r="Y54" i="1"/>
  <c r="X54" i="1"/>
  <c r="W54" i="1"/>
  <c r="V54" i="1"/>
  <c r="T54" i="1"/>
  <c r="S54" i="1"/>
  <c r="U54" i="1" s="1"/>
  <c r="AA53" i="1"/>
  <c r="Z53" i="1"/>
  <c r="Y53" i="1"/>
  <c r="X53" i="1"/>
  <c r="W53" i="1"/>
  <c r="V53" i="1"/>
  <c r="U53" i="1"/>
  <c r="T53" i="1"/>
  <c r="S53" i="1"/>
  <c r="AA52" i="1"/>
  <c r="Z52" i="1"/>
  <c r="Y52" i="1"/>
  <c r="X52" i="1"/>
  <c r="W52" i="1"/>
  <c r="V52" i="1"/>
  <c r="U52" i="1"/>
  <c r="T52" i="1"/>
  <c r="S52" i="1"/>
  <c r="AA51" i="1"/>
  <c r="Z51" i="1"/>
  <c r="Y51" i="1"/>
  <c r="X51" i="1"/>
  <c r="W51" i="1"/>
  <c r="V51" i="1"/>
  <c r="U51" i="1"/>
  <c r="T51" i="1"/>
  <c r="S51" i="1"/>
  <c r="AA50" i="1"/>
  <c r="Z50" i="1"/>
  <c r="Y50" i="1"/>
  <c r="X50" i="1"/>
  <c r="W50" i="1"/>
  <c r="V50" i="1"/>
  <c r="T50" i="1"/>
  <c r="S50" i="1"/>
  <c r="U50" i="1" s="1"/>
  <c r="AA49" i="1"/>
  <c r="Z49" i="1"/>
  <c r="Y49" i="1"/>
  <c r="X49" i="1"/>
  <c r="W49" i="1"/>
  <c r="V49" i="1"/>
  <c r="T49" i="1"/>
  <c r="S49" i="1"/>
  <c r="U49" i="1" s="1"/>
  <c r="AA48" i="1"/>
  <c r="Z48" i="1"/>
  <c r="Y48" i="1"/>
  <c r="X48" i="1"/>
  <c r="W48" i="1"/>
  <c r="V48" i="1"/>
  <c r="U48" i="1"/>
  <c r="T48" i="1"/>
  <c r="S48" i="1"/>
  <c r="AA47" i="1"/>
  <c r="Z47" i="1"/>
  <c r="Y47" i="1"/>
  <c r="X47" i="1"/>
  <c r="W47" i="1"/>
  <c r="V47" i="1"/>
  <c r="U47" i="1"/>
  <c r="T47" i="1"/>
  <c r="S47" i="1"/>
  <c r="AA46" i="1"/>
  <c r="Z46" i="1"/>
  <c r="Y46" i="1"/>
  <c r="X46" i="1"/>
  <c r="W46" i="1"/>
  <c r="V46" i="1"/>
  <c r="T46" i="1"/>
  <c r="S46" i="1"/>
  <c r="U46" i="1" s="1"/>
  <c r="AA45" i="1"/>
  <c r="Z45" i="1"/>
  <c r="Y45" i="1"/>
  <c r="X45" i="1"/>
  <c r="W45" i="1"/>
  <c r="V45" i="1"/>
  <c r="U45" i="1"/>
  <c r="T45" i="1"/>
  <c r="S45" i="1"/>
  <c r="AA44" i="1"/>
  <c r="Z44" i="1"/>
  <c r="Y44" i="1"/>
  <c r="X44" i="1"/>
  <c r="W44" i="1"/>
  <c r="V44" i="1"/>
  <c r="U44" i="1"/>
  <c r="T44" i="1"/>
  <c r="S44" i="1"/>
  <c r="AA43" i="1"/>
  <c r="Z43" i="1"/>
  <c r="Y43" i="1"/>
  <c r="X43" i="1"/>
  <c r="W43" i="1"/>
  <c r="V43" i="1"/>
  <c r="U43" i="1"/>
  <c r="T43" i="1"/>
  <c r="S43" i="1"/>
  <c r="AA42" i="1"/>
  <c r="Z42" i="1"/>
  <c r="Y42" i="1"/>
  <c r="X42" i="1"/>
  <c r="W42" i="1"/>
  <c r="V42" i="1"/>
  <c r="T42" i="1"/>
  <c r="S42" i="1"/>
  <c r="U42" i="1" s="1"/>
  <c r="AA41" i="1"/>
  <c r="Z41" i="1"/>
  <c r="Y41" i="1"/>
  <c r="X41" i="1"/>
  <c r="W41" i="1"/>
  <c r="V41" i="1"/>
  <c r="T41" i="1"/>
  <c r="S41" i="1"/>
  <c r="U41" i="1" s="1"/>
  <c r="AA40" i="1"/>
  <c r="Z40" i="1"/>
  <c r="Y40" i="1"/>
  <c r="X40" i="1"/>
  <c r="W40" i="1"/>
  <c r="V40" i="1"/>
  <c r="U40" i="1"/>
  <c r="T40" i="1"/>
  <c r="S40" i="1"/>
  <c r="AA39" i="1"/>
  <c r="Z39" i="1"/>
  <c r="Y39" i="1"/>
  <c r="X39" i="1"/>
  <c r="W39" i="1"/>
  <c r="V39" i="1"/>
  <c r="U39" i="1"/>
  <c r="T39" i="1"/>
  <c r="S39" i="1"/>
  <c r="AA38" i="1"/>
  <c r="Z38" i="1"/>
  <c r="Y38" i="1"/>
  <c r="X38" i="1"/>
  <c r="W38" i="1"/>
  <c r="V38" i="1"/>
  <c r="T38" i="1"/>
  <c r="S38" i="1"/>
  <c r="U38" i="1" s="1"/>
  <c r="AA37" i="1"/>
  <c r="Z37" i="1"/>
  <c r="Y37" i="1"/>
  <c r="X37" i="1"/>
  <c r="W37" i="1"/>
  <c r="V37" i="1"/>
  <c r="U37" i="1"/>
  <c r="T37" i="1"/>
  <c r="S37" i="1"/>
  <c r="AA36" i="1"/>
  <c r="Z36" i="1"/>
  <c r="Y36" i="1"/>
  <c r="X36" i="1"/>
  <c r="W36" i="1"/>
  <c r="V36" i="1"/>
  <c r="U36" i="1"/>
  <c r="T36" i="1"/>
  <c r="S36" i="1"/>
  <c r="AA35" i="1"/>
  <c r="Z35" i="1"/>
  <c r="Y35" i="1"/>
  <c r="X35" i="1"/>
  <c r="W35" i="1"/>
  <c r="V35" i="1"/>
  <c r="U35" i="1"/>
  <c r="T35" i="1"/>
  <c r="S35" i="1"/>
  <c r="AA27" i="1"/>
  <c r="Z27" i="1"/>
  <c r="Y27" i="1"/>
  <c r="X27" i="1"/>
  <c r="W27" i="1"/>
  <c r="V27" i="1"/>
  <c r="T27" i="1"/>
  <c r="S27" i="1"/>
  <c r="U27" i="1" s="1"/>
  <c r="AA26" i="1"/>
  <c r="Z26" i="1"/>
  <c r="Y26" i="1"/>
  <c r="X26" i="1"/>
  <c r="W26" i="1"/>
  <c r="V26" i="1"/>
  <c r="T26" i="1"/>
  <c r="S26" i="1"/>
  <c r="U26" i="1" s="1"/>
  <c r="AA25" i="1"/>
  <c r="Z25" i="1"/>
  <c r="Y25" i="1"/>
  <c r="X25" i="1"/>
  <c r="W25" i="1"/>
  <c r="V25" i="1"/>
  <c r="U25" i="1"/>
  <c r="T25" i="1"/>
  <c r="S25" i="1"/>
  <c r="AA24" i="1"/>
  <c r="Z24" i="1"/>
  <c r="Y24" i="1"/>
  <c r="X24" i="1"/>
  <c r="W24" i="1"/>
  <c r="V24" i="1"/>
  <c r="U24" i="1"/>
  <c r="T24" i="1"/>
  <c r="S24" i="1"/>
  <c r="AA19" i="1"/>
  <c r="Z19" i="1"/>
  <c r="Y19" i="1"/>
  <c r="X19" i="1"/>
  <c r="W19" i="1"/>
  <c r="V19" i="1"/>
  <c r="T19" i="1"/>
  <c r="S19" i="1"/>
  <c r="U19" i="1" s="1"/>
  <c r="AA18" i="1"/>
  <c r="Z18" i="1"/>
  <c r="Y18" i="1"/>
  <c r="X18" i="1"/>
  <c r="W18" i="1"/>
  <c r="V18" i="1"/>
  <c r="T18" i="1"/>
  <c r="S18" i="1"/>
  <c r="U18" i="1" s="1"/>
  <c r="AA17" i="1"/>
  <c r="Z17" i="1"/>
  <c r="Y17" i="1"/>
  <c r="X17" i="1"/>
  <c r="W17" i="1"/>
  <c r="V17" i="1"/>
  <c r="U17" i="1"/>
  <c r="T17" i="1"/>
  <c r="S17" i="1"/>
  <c r="AA15" i="1"/>
  <c r="Z15" i="1"/>
  <c r="Y15" i="1"/>
  <c r="X15" i="1"/>
  <c r="W15" i="1"/>
  <c r="V15" i="1"/>
  <c r="U15" i="1"/>
  <c r="T15" i="1"/>
  <c r="S15" i="1"/>
  <c r="AA14" i="1"/>
  <c r="Z14" i="1"/>
  <c r="Y14" i="1"/>
  <c r="X14" i="1"/>
  <c r="W14" i="1"/>
  <c r="V14" i="1"/>
  <c r="T14" i="1"/>
  <c r="S14" i="1"/>
  <c r="U14" i="1" s="1"/>
  <c r="AA13" i="1"/>
  <c r="Z13" i="1"/>
  <c r="Y13" i="1"/>
  <c r="X13" i="1"/>
  <c r="W13" i="1"/>
  <c r="V13" i="1"/>
  <c r="T13" i="1"/>
  <c r="S13" i="1"/>
  <c r="U13" i="1" s="1"/>
  <c r="AA12" i="1"/>
  <c r="Z12" i="1"/>
  <c r="Y12" i="1"/>
  <c r="X12" i="1"/>
  <c r="W12" i="1"/>
  <c r="V12" i="1"/>
  <c r="U12" i="1"/>
  <c r="T12" i="1"/>
  <c r="S12" i="1"/>
  <c r="AA11" i="1"/>
  <c r="Z11" i="1"/>
  <c r="Y11" i="1"/>
  <c r="X11" i="1"/>
  <c r="W11" i="1"/>
  <c r="V11" i="1"/>
  <c r="U11" i="1"/>
  <c r="T11" i="1"/>
  <c r="S11" i="1"/>
  <c r="AA10" i="1"/>
  <c r="Z10" i="1"/>
  <c r="Y10" i="1"/>
  <c r="X10" i="1"/>
  <c r="W10" i="1"/>
  <c r="V10" i="1"/>
  <c r="T10" i="1"/>
  <c r="S10" i="1"/>
  <c r="U10" i="1" s="1"/>
  <c r="AA7" i="1"/>
  <c r="Z7" i="1"/>
  <c r="Y7" i="1"/>
  <c r="X7" i="1"/>
  <c r="W7" i="1"/>
  <c r="V7" i="1"/>
  <c r="U7" i="1"/>
  <c r="T7" i="1"/>
  <c r="S7" i="1"/>
  <c r="AA6" i="1"/>
  <c r="Z6" i="1"/>
  <c r="Y6" i="1"/>
  <c r="X6" i="1"/>
  <c r="W6" i="1"/>
  <c r="V6" i="1"/>
  <c r="U6" i="1"/>
  <c r="T6" i="1"/>
  <c r="S6" i="1"/>
  <c r="AA5" i="1"/>
  <c r="Z5" i="1"/>
  <c r="Y5" i="1"/>
  <c r="X5" i="1"/>
  <c r="W5" i="1"/>
  <c r="V5" i="1"/>
  <c r="U5" i="1"/>
  <c r="T5" i="1"/>
  <c r="S5" i="1"/>
  <c r="AA4" i="1"/>
  <c r="Z4" i="1"/>
  <c r="Y4" i="1"/>
  <c r="X4" i="1"/>
  <c r="W4" i="1"/>
  <c r="V4" i="1"/>
  <c r="T4" i="1"/>
  <c r="S4" i="1"/>
  <c r="U4" i="1" s="1"/>
  <c r="AA3" i="1"/>
  <c r="Z3" i="1"/>
  <c r="Y3" i="1"/>
  <c r="X3" i="1"/>
  <c r="W3" i="1"/>
  <c r="V3" i="1"/>
  <c r="T3" i="1"/>
  <c r="S3" i="1"/>
  <c r="U3" i="1" s="1"/>
  <c r="AA2" i="1"/>
  <c r="Z2" i="1"/>
  <c r="Y2" i="1"/>
  <c r="X2" i="1"/>
  <c r="W2" i="1"/>
  <c r="V2" i="1"/>
  <c r="U2" i="1"/>
  <c r="T2" i="1"/>
  <c r="S2" i="1"/>
</calcChain>
</file>

<file path=xl/comments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AA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A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<sst xmlns="http://schemas.openxmlformats.org/spreadsheetml/2006/main" count="106" uniqueCount="73">
  <si>
    <t>id</t>
  </si>
  <si>
    <t>xcoord(long)</t>
    <phoneticPr fontId="2" type="noConversion"/>
  </si>
  <si>
    <t>ycoord(lat)</t>
    <phoneticPr fontId="2" type="noConversion"/>
  </si>
  <si>
    <t>sampling date</t>
    <phoneticPr fontId="2" type="noConversion"/>
  </si>
  <si>
    <t>sensing date</t>
    <phoneticPr fontId="2" type="noConversion"/>
  </si>
  <si>
    <t>B2</t>
  </si>
  <si>
    <t>B3</t>
  </si>
  <si>
    <t>B4</t>
  </si>
  <si>
    <t>B2_10</t>
    <phoneticPr fontId="2" type="noConversion"/>
  </si>
  <si>
    <t>B3_10</t>
    <phoneticPr fontId="2" type="noConversion"/>
  </si>
  <si>
    <t>B4_10</t>
    <phoneticPr fontId="2" type="noConversion"/>
  </si>
  <si>
    <t>B8_10</t>
    <phoneticPr fontId="2" type="noConversion"/>
  </si>
  <si>
    <t>B5</t>
  </si>
  <si>
    <t>B6</t>
  </si>
  <si>
    <t>B7</t>
  </si>
  <si>
    <t>B8A</t>
  </si>
  <si>
    <t>B11</t>
  </si>
  <si>
    <t>B12</t>
  </si>
  <si>
    <t>NDVI</t>
    <phoneticPr fontId="4" type="noConversion"/>
  </si>
  <si>
    <t>NDVI</t>
    <phoneticPr fontId="4" type="noConversion"/>
  </si>
  <si>
    <t>BSI</t>
    <phoneticPr fontId="4" type="noConversion"/>
  </si>
  <si>
    <t>BSI</t>
    <phoneticPr fontId="4" type="noConversion"/>
  </si>
  <si>
    <t>TVI</t>
    <phoneticPr fontId="2" type="noConversion"/>
  </si>
  <si>
    <t>TVI</t>
    <phoneticPr fontId="2" type="noConversion"/>
  </si>
  <si>
    <t>EVI</t>
    <phoneticPr fontId="2" type="noConversion"/>
  </si>
  <si>
    <t>EVI</t>
    <phoneticPr fontId="2" type="noConversion"/>
  </si>
  <si>
    <t>SATVI</t>
    <phoneticPr fontId="2" type="noConversion"/>
  </si>
  <si>
    <t>SAVI</t>
    <phoneticPr fontId="2" type="noConversion"/>
  </si>
  <si>
    <t>BI2</t>
    <phoneticPr fontId="2" type="noConversion"/>
  </si>
  <si>
    <t>AVI</t>
    <phoneticPr fontId="2" type="noConversion"/>
  </si>
  <si>
    <t>NDMI</t>
    <phoneticPr fontId="2" type="noConversion"/>
  </si>
  <si>
    <t>SWHC</t>
    <phoneticPr fontId="2" type="noConversion"/>
  </si>
  <si>
    <t>Sand (%)</t>
  </si>
  <si>
    <t>Silt (%)</t>
  </si>
  <si>
    <t>Clay (%)</t>
  </si>
  <si>
    <t>SOC</t>
    <phoneticPr fontId="2" type="noConversion"/>
  </si>
  <si>
    <t>m_s_0902</t>
    <phoneticPr fontId="2" type="noConversion"/>
  </si>
  <si>
    <t>m_s_0909</t>
    <phoneticPr fontId="2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</si>
  <si>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</si>
  <si>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</si>
  <si>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</si>
  <si>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</si>
  <si>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</si>
  <si>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</si>
  <si>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</si>
  <si>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</si>
  <si>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</si>
  <si>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</si>
  <si>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</si>
  <si>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</si>
  <si>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</si>
  <si>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</si>
  <si>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</si>
  <si>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</si>
  <si>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</si>
  <si>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</si>
  <si>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</si>
  <si>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</si>
  <si>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</si>
  <si>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</si>
  <si>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xcoord(long)</t>
    <phoneticPr fontId="2" type="noConversion"/>
  </si>
  <si>
    <t>ycoord(lat)</t>
    <phoneticPr fontId="2" type="noConversion"/>
  </si>
  <si>
    <t>sampling date</t>
    <phoneticPr fontId="2" type="noConversion"/>
  </si>
  <si>
    <t>sensing date</t>
    <phoneticPr fontId="2" type="noConversion"/>
  </si>
  <si>
    <t>SATVI</t>
    <phoneticPr fontId="2" type="noConversion"/>
  </si>
  <si>
    <t>SAVI</t>
    <phoneticPr fontId="2" type="noConversion"/>
  </si>
  <si>
    <t>BI2</t>
    <phoneticPr fontId="2" type="noConversion"/>
  </si>
  <si>
    <t>AVI</t>
    <phoneticPr fontId="2" type="noConversion"/>
  </si>
  <si>
    <t>NDMI</t>
    <phoneticPr fontId="2" type="noConversion"/>
  </si>
  <si>
    <t>SWHC</t>
    <phoneticPr fontId="2" type="noConversion"/>
  </si>
  <si>
    <t>SOC</t>
    <phoneticPr fontId="2" type="noConversion"/>
  </si>
  <si>
    <t>m_s_0902</t>
    <phoneticPr fontId="2" type="noConversion"/>
  </si>
  <si>
    <t>m_s_0909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</si>
</sst>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yyyy&quot;-&quot;m&quot;-&quot;d;@"/>
    <numFmt numFmtId="178" formatCode="0.0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3A3A3A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3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top"/>
    </xf>
    <xf numFmtId="0" fontId="0" fillId="6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1" applyFill="1" applyBorder="1" applyAlignment="1"/>
    <xf numFmtId="176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177" fontId="0" fillId="3" borderId="1" xfId="0" applyNumberFormat="1" applyFill="1" applyBorder="1" applyAlignment="1">
      <alignment horizontal="left" vertical="center"/>
    </xf>
    <xf numFmtId="178" fontId="0" fillId="0" borderId="1" xfId="0" applyNumberFormat="1" applyBorder="1" applyAlignment="1"/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right" vertical="center"/>
    </xf>
  </cellXfs>
  <cellStyles count="2">
    <cellStyle name="20% - 강조색1" xfId="1" builtinId="30"/>
    <cellStyle name="표준" xfId="0" builtinId="0"/>
  </cellStyles>
  <dxfs count="58"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H187"/>
  <sheetViews>
    <sheetView tabSelected="1" workbookViewId="0">
      <pane ySplit="1" topLeftCell="A2" activePane="bottomLeft" state="frozen"/>
      <selection activeCell="W1" sqref="W1"/>
      <selection pane="bottomLeft" activeCell="F2" sqref="F2"/>
    </sheetView>
  </sheetViews>
  <sheetFormatPr defaultColWidth="8.6640625" defaultRowHeight="17"/>
  <cols>
    <col min="1" max="1" width="3.1640625" style="8" bestFit="1" customWidth="1"/>
    <col min="2" max="3" width="12.33203125" style="8" bestFit="1" customWidth="1"/>
    <col min="4" max="4" width="13.1640625" style="8" bestFit="1" customWidth="1"/>
    <col min="5" max="5" width="12" style="8" bestFit="1" customWidth="1"/>
    <col min="6" max="8" width="5.1640625" style="7" bestFit="1" customWidth="1"/>
    <col min="9" max="12" width="6.5" style="7" bestFit="1" customWidth="1"/>
    <col min="13" max="16" width="5.1640625" style="7" bestFit="1" customWidth="1"/>
    <col min="17" max="17" width="12.33203125" style="27" bestFit="1" customWidth="1"/>
    <col min="18" max="18" width="5.1640625" style="7" bestFit="1" customWidth="1"/>
    <col min="19" max="19" width="12.33203125" style="7" bestFit="1" customWidth="1"/>
    <col min="20" max="20" width="13.1640625" style="7" bestFit="1" customWidth="1"/>
    <col min="21" max="21" width="12.33203125" style="7" bestFit="1" customWidth="1"/>
    <col min="22" max="23" width="13.1640625" style="7" bestFit="1" customWidth="1"/>
    <col min="24" max="25" width="12.33203125" style="7" bestFit="1" customWidth="1"/>
    <col min="26" max="27" width="13.1640625" style="7" bestFit="1" customWidth="1"/>
    <col min="28" max="28" width="12.33203125" style="25" bestFit="1" customWidth="1"/>
    <col min="29" max="30" width="12.33203125" style="18" bestFit="1" customWidth="1"/>
    <col min="31" max="31" width="12.33203125" style="7" bestFit="1" customWidth="1"/>
    <col min="32" max="32" width="5.1640625" style="7" bestFit="1" customWidth="1"/>
    <col min="33" max="34" width="12.33203125" style="7" bestFit="1" customWidth="1"/>
    <col min="35" max="16384" width="8.6640625" style="7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19</v>
      </c>
      <c r="T1" s="3" t="s">
        <v>21</v>
      </c>
      <c r="U1" s="4" t="s">
        <v>23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5" t="s">
        <v>35</v>
      </c>
      <c r="AG1" s="6" t="s">
        <v>36</v>
      </c>
      <c r="AH1" s="6" t="s">
        <v>37</v>
      </c>
    </row>
    <row r="2" spans="1:34">
      <c r="A2" s="8">
        <v>1</v>
      </c>
      <c r="B2" s="9">
        <v>127.48448620000001</v>
      </c>
      <c r="C2" s="9">
        <v>37.154076199999999</v>
      </c>
      <c r="D2" s="10">
        <v>44768</v>
      </c>
      <c r="E2" s="10">
        <v>44863</v>
      </c>
      <c r="F2" s="11">
        <v>1929</v>
      </c>
      <c r="G2" s="11">
        <v>2325</v>
      </c>
      <c r="H2" s="11">
        <v>2793</v>
      </c>
      <c r="I2" s="12">
        <v>1960</v>
      </c>
      <c r="J2" s="12">
        <v>2420</v>
      </c>
      <c r="K2" s="12">
        <v>2828</v>
      </c>
      <c r="L2" s="12">
        <v>3684</v>
      </c>
      <c r="M2" s="11">
        <v>3124</v>
      </c>
      <c r="N2" s="11">
        <v>3434</v>
      </c>
      <c r="O2" s="11">
        <v>3429</v>
      </c>
      <c r="P2" s="11">
        <v>3635</v>
      </c>
      <c r="Q2" s="11">
        <v>4849</v>
      </c>
      <c r="R2" s="11">
        <v>3928</v>
      </c>
      <c r="S2" s="13">
        <f t="shared" ref="S2:S7" si="0">(P2-H2)/(P2+H2)</f>
        <v>0.13098942128189173</v>
      </c>
      <c r="T2" s="13">
        <f t="shared" ref="T2:T7" si="1">((Q2+H2)-(P2+F2))/((Q2+H2)+(P2+F2))</f>
        <v>0.15735271846130547</v>
      </c>
      <c r="U2" s="14">
        <f>SQRT(S2+0.5)</f>
        <v>0.79434842561806074</v>
      </c>
      <c r="V2" s="7">
        <f>2.5*((P2 - H2) / (P2 + 6*H2 -7.5*F2 +1))</f>
        <v>0.35518434151691558</v>
      </c>
      <c r="W2" s="7">
        <f>(2*(Q2-H2)/(Q2+H2+1))-(R2/2)</f>
        <v>-1963.4619913646475</v>
      </c>
      <c r="X2" s="15">
        <f>(P2 - H2)*1.5 / (P2 + H2 + 0.5)</f>
        <v>0.19646884965388503</v>
      </c>
      <c r="Y2" s="15">
        <f>(SQRT((H2*H2)+(G2*G2)+(P2*P2)))/3</f>
        <v>1713.3365434470577</v>
      </c>
      <c r="Z2" s="7">
        <f t="shared" ref="Z2:Z65" si="2">(P2*(1-H2)*(P2-H2))^(1/3)</f>
        <v>-2044.4538279955088</v>
      </c>
      <c r="AA2" s="7">
        <f t="shared" ref="AA2:AA65" si="3">(P2-Q2)/(P2+Q2)</f>
        <v>-0.14309288071664308</v>
      </c>
      <c r="AB2" s="7">
        <v>0.7</v>
      </c>
      <c r="AC2" s="16">
        <v>68</v>
      </c>
      <c r="AD2" s="16">
        <v>30.5</v>
      </c>
      <c r="AE2" s="16">
        <v>1.6</v>
      </c>
      <c r="AF2" s="17">
        <v>0.71</v>
      </c>
      <c r="AG2" s="18">
        <v>57.643318649999998</v>
      </c>
      <c r="AH2" s="18">
        <v>57.804081420000003</v>
      </c>
    </row>
    <row r="3" spans="1:34">
      <c r="A3" s="8">
        <v>2</v>
      </c>
      <c r="B3" s="9">
        <v>127.4852446</v>
      </c>
      <c r="C3" s="9">
        <v>37.154517300000002</v>
      </c>
      <c r="D3" s="10">
        <v>44768</v>
      </c>
      <c r="E3" s="10">
        <v>44863</v>
      </c>
      <c r="F3" s="11">
        <v>2298</v>
      </c>
      <c r="G3" s="11">
        <v>2778</v>
      </c>
      <c r="H3" s="11">
        <v>3347</v>
      </c>
      <c r="I3" s="12">
        <v>2148</v>
      </c>
      <c r="J3" s="12">
        <v>2674</v>
      </c>
      <c r="K3" s="12">
        <v>3286</v>
      </c>
      <c r="L3" s="12">
        <v>4043</v>
      </c>
      <c r="M3" s="11">
        <v>3668</v>
      </c>
      <c r="N3" s="11">
        <v>3849</v>
      </c>
      <c r="O3" s="11">
        <v>3983</v>
      </c>
      <c r="P3" s="11">
        <v>4165</v>
      </c>
      <c r="Q3" s="11">
        <v>5314</v>
      </c>
      <c r="R3" s="11">
        <v>4385</v>
      </c>
      <c r="S3" s="13">
        <f t="shared" si="0"/>
        <v>0.10889243876464323</v>
      </c>
      <c r="T3" s="13">
        <f t="shared" si="1"/>
        <v>0.1453319227717535</v>
      </c>
      <c r="U3" s="14">
        <f t="shared" ref="U3:U66" si="4">SQRT(S3+0.5)</f>
        <v>0.78031560202564398</v>
      </c>
      <c r="V3" s="7">
        <f t="shared" ref="V3:V66" si="5">2.5*((P3 - H3) / (P3 + 6*H3 -7.5*F3 +1))</f>
        <v>0.29160131184942251</v>
      </c>
      <c r="W3" s="7">
        <f t="shared" ref="W3:W66" si="6">(2*(Q3-H3)/(Q3+H3+1))-(R3/2)</f>
        <v>-2192.0458323712769</v>
      </c>
      <c r="X3" s="15">
        <f t="shared" ref="X3:X66" si="7">(P3 - H3)*1.5 / (P3 + H3 + 0.5)</f>
        <v>0.16332778702163062</v>
      </c>
      <c r="Y3" s="15">
        <f t="shared" ref="Y3:Y66" si="8">(SQRT((H3*H3)+(G3*G3)+(P3*P3)))/3</f>
        <v>2007.4006963124118</v>
      </c>
      <c r="Z3" s="7">
        <f t="shared" si="2"/>
        <v>-2250.5987950311605</v>
      </c>
      <c r="AA3" s="7">
        <f t="shared" si="3"/>
        <v>-0.12121531807152654</v>
      </c>
      <c r="AB3" s="7">
        <v>0.75</v>
      </c>
      <c r="AC3" s="16">
        <v>75.2</v>
      </c>
      <c r="AD3" s="16">
        <v>23.6</v>
      </c>
      <c r="AE3" s="16">
        <v>1.2</v>
      </c>
      <c r="AF3" s="17">
        <v>0.86</v>
      </c>
      <c r="AG3" s="18">
        <v>57.600487450000003</v>
      </c>
      <c r="AH3" s="18">
        <v>57.747923350000001</v>
      </c>
    </row>
    <row r="4" spans="1:34">
      <c r="A4" s="8">
        <v>3</v>
      </c>
      <c r="B4" s="9">
        <v>127.4861837</v>
      </c>
      <c r="C4" s="9">
        <v>37.1552674</v>
      </c>
      <c r="D4" s="10">
        <v>44768</v>
      </c>
      <c r="E4" s="10">
        <v>44863</v>
      </c>
      <c r="F4" s="11">
        <v>2219</v>
      </c>
      <c r="G4" s="11">
        <v>2787</v>
      </c>
      <c r="H4" s="11">
        <v>3469</v>
      </c>
      <c r="I4" s="12">
        <v>2228</v>
      </c>
      <c r="J4" s="12">
        <v>2726</v>
      </c>
      <c r="K4" s="12">
        <v>3458</v>
      </c>
      <c r="L4" s="12">
        <v>4320</v>
      </c>
      <c r="M4" s="11">
        <v>3898</v>
      </c>
      <c r="N4" s="11">
        <v>4111</v>
      </c>
      <c r="O4" s="11">
        <v>4265</v>
      </c>
      <c r="P4" s="11">
        <v>4303</v>
      </c>
      <c r="Q4" s="11">
        <v>5617</v>
      </c>
      <c r="R4" s="11">
        <v>4448</v>
      </c>
      <c r="S4" s="13">
        <f t="shared" si="0"/>
        <v>0.10730828615542974</v>
      </c>
      <c r="T4" s="13">
        <f t="shared" si="1"/>
        <v>0.16427473090722705</v>
      </c>
      <c r="U4" s="14">
        <f t="shared" si="4"/>
        <v>0.77929986921301975</v>
      </c>
      <c r="V4" s="7">
        <f t="shared" si="5"/>
        <v>0.24600318565276386</v>
      </c>
      <c r="W4" s="7">
        <f t="shared" si="6"/>
        <v>-2223.5272367117859</v>
      </c>
      <c r="X4" s="15">
        <f t="shared" si="7"/>
        <v>0.16095207462206498</v>
      </c>
      <c r="Y4" s="15">
        <f t="shared" si="8"/>
        <v>2063.3613083725518</v>
      </c>
      <c r="Z4" s="7">
        <f t="shared" si="2"/>
        <v>-2317.4239723979131</v>
      </c>
      <c r="AA4" s="7">
        <f t="shared" si="3"/>
        <v>-0.13245967741935483</v>
      </c>
      <c r="AB4" s="7">
        <v>0.8</v>
      </c>
      <c r="AC4" s="16">
        <v>63.8</v>
      </c>
      <c r="AD4" s="16">
        <v>33.5</v>
      </c>
      <c r="AE4" s="16">
        <v>2.7</v>
      </c>
      <c r="AF4" s="17">
        <v>0.87</v>
      </c>
      <c r="AG4" s="18">
        <v>57.585279479999997</v>
      </c>
      <c r="AH4" s="18">
        <v>57.724727940000001</v>
      </c>
    </row>
    <row r="5" spans="1:34">
      <c r="A5" s="8">
        <v>4</v>
      </c>
      <c r="B5" s="9">
        <v>127.4828685</v>
      </c>
      <c r="C5" s="9">
        <v>37.1539711</v>
      </c>
      <c r="D5" s="10">
        <v>44768</v>
      </c>
      <c r="E5" s="10">
        <v>44863</v>
      </c>
      <c r="F5" s="11">
        <v>2171</v>
      </c>
      <c r="G5" s="11">
        <v>2654</v>
      </c>
      <c r="H5" s="11">
        <v>3191</v>
      </c>
      <c r="I5" s="12">
        <v>2188</v>
      </c>
      <c r="J5" s="12">
        <v>2670</v>
      </c>
      <c r="K5" s="12">
        <v>3238</v>
      </c>
      <c r="L5" s="12">
        <v>3968</v>
      </c>
      <c r="M5" s="11">
        <v>3550</v>
      </c>
      <c r="N5" s="11">
        <v>3702</v>
      </c>
      <c r="O5" s="11">
        <v>3827</v>
      </c>
      <c r="P5" s="11">
        <v>3951</v>
      </c>
      <c r="Q5" s="11">
        <v>5078</v>
      </c>
      <c r="R5" s="11">
        <v>4200</v>
      </c>
      <c r="S5" s="13">
        <f t="shared" si="0"/>
        <v>0.10641276953234388</v>
      </c>
      <c r="T5" s="13">
        <f t="shared" si="1"/>
        <v>0.14919046626363699</v>
      </c>
      <c r="U5" s="14">
        <f t="shared" si="4"/>
        <v>0.7787250923993293</v>
      </c>
      <c r="V5" s="7">
        <f t="shared" si="5"/>
        <v>0.27877631868534958</v>
      </c>
      <c r="W5" s="7">
        <f t="shared" si="6"/>
        <v>-2099.5436517533253</v>
      </c>
      <c r="X5" s="15">
        <f t="shared" si="7"/>
        <v>0.15960798039901994</v>
      </c>
      <c r="Y5" s="15">
        <f t="shared" si="8"/>
        <v>1910.1075595078119</v>
      </c>
      <c r="Z5" s="7">
        <f t="shared" si="2"/>
        <v>-2123.751840946748</v>
      </c>
      <c r="AA5" s="7">
        <f t="shared" si="3"/>
        <v>-0.12482002436593199</v>
      </c>
      <c r="AB5" s="7">
        <v>1</v>
      </c>
      <c r="AC5" s="16">
        <v>77.8</v>
      </c>
      <c r="AD5" s="16">
        <v>17.600000000000001</v>
      </c>
      <c r="AE5" s="16">
        <v>4.7</v>
      </c>
      <c r="AF5" s="17">
        <v>1</v>
      </c>
      <c r="AG5" s="18">
        <v>57.607707980000001</v>
      </c>
      <c r="AH5" s="18">
        <v>57.724366190000005</v>
      </c>
    </row>
    <row r="6" spans="1:34">
      <c r="A6" s="8">
        <v>5</v>
      </c>
      <c r="B6" s="9">
        <v>127.4812562</v>
      </c>
      <c r="C6" s="9">
        <v>37.157669400000003</v>
      </c>
      <c r="D6" s="10">
        <v>44768</v>
      </c>
      <c r="E6" s="10">
        <v>44863</v>
      </c>
      <c r="F6" s="11">
        <v>1790</v>
      </c>
      <c r="G6" s="11">
        <v>2012</v>
      </c>
      <c r="H6" s="11">
        <v>2292</v>
      </c>
      <c r="I6" s="12">
        <v>1836</v>
      </c>
      <c r="J6" s="12">
        <v>2114</v>
      </c>
      <c r="K6" s="12">
        <v>2412</v>
      </c>
      <c r="L6" s="12">
        <v>3349</v>
      </c>
      <c r="M6" s="11">
        <v>2565</v>
      </c>
      <c r="N6" s="11">
        <v>2807</v>
      </c>
      <c r="O6" s="11">
        <v>3083</v>
      </c>
      <c r="P6" s="11">
        <v>3344</v>
      </c>
      <c r="Q6" s="11">
        <v>4109</v>
      </c>
      <c r="R6" s="11">
        <v>3290</v>
      </c>
      <c r="S6" s="13">
        <f t="shared" si="0"/>
        <v>0.18665720369056069</v>
      </c>
      <c r="T6" s="13">
        <f t="shared" si="1"/>
        <v>0.10983961855223234</v>
      </c>
      <c r="U6" s="14">
        <f t="shared" si="4"/>
        <v>0.82864781643986773</v>
      </c>
      <c r="V6" s="7">
        <f t="shared" si="5"/>
        <v>0.71623093681917216</v>
      </c>
      <c r="W6" s="7">
        <f t="shared" si="6"/>
        <v>-1644.4323648859731</v>
      </c>
      <c r="X6" s="15">
        <f t="shared" si="7"/>
        <v>0.27996096868624148</v>
      </c>
      <c r="Y6" s="15">
        <f t="shared" si="8"/>
        <v>1508.6323460523956</v>
      </c>
      <c r="Z6" s="7">
        <f t="shared" si="2"/>
        <v>-2004.944549640496</v>
      </c>
      <c r="AA6" s="7">
        <f t="shared" si="3"/>
        <v>-0.10264323091372601</v>
      </c>
      <c r="AB6" s="7">
        <v>0.7</v>
      </c>
      <c r="AC6" s="16">
        <v>81.099999999999994</v>
      </c>
      <c r="AD6" s="16">
        <v>16</v>
      </c>
      <c r="AE6" s="16">
        <v>2.9</v>
      </c>
      <c r="AF6" s="17">
        <v>0.84</v>
      </c>
      <c r="AG6" s="18">
        <v>57.62175835</v>
      </c>
      <c r="AH6" s="18">
        <v>58.142418960000001</v>
      </c>
    </row>
    <row r="7" spans="1:34">
      <c r="A7" s="8">
        <v>6</v>
      </c>
      <c r="B7" s="9">
        <v>127.48933599999999</v>
      </c>
      <c r="C7" s="9">
        <v>37.140254300000002</v>
      </c>
      <c r="D7" s="10">
        <v>44768</v>
      </c>
      <c r="E7" s="10">
        <v>44863</v>
      </c>
      <c r="F7" s="11">
        <v>2533</v>
      </c>
      <c r="G7" s="11">
        <v>3107</v>
      </c>
      <c r="H7" s="11">
        <v>3838</v>
      </c>
      <c r="I7" s="12">
        <v>2620</v>
      </c>
      <c r="J7" s="12">
        <v>3188</v>
      </c>
      <c r="K7" s="12">
        <v>3958</v>
      </c>
      <c r="L7" s="12">
        <v>4824</v>
      </c>
      <c r="M7" s="11">
        <v>4507</v>
      </c>
      <c r="N7" s="11">
        <v>4335</v>
      </c>
      <c r="O7" s="11">
        <v>4410</v>
      </c>
      <c r="P7" s="11">
        <v>4543</v>
      </c>
      <c r="Q7" s="11">
        <v>6085</v>
      </c>
      <c r="R7" s="11">
        <v>4712</v>
      </c>
      <c r="S7" s="13">
        <f t="shared" si="0"/>
        <v>8.4118840233862305E-2</v>
      </c>
      <c r="T7" s="13">
        <f t="shared" si="1"/>
        <v>0.16748044002588389</v>
      </c>
      <c r="U7" s="14">
        <f t="shared" si="4"/>
        <v>0.76427667780317765</v>
      </c>
      <c r="V7" s="7">
        <f t="shared" si="5"/>
        <v>0.2055513441016969</v>
      </c>
      <c r="W7" s="7">
        <f t="shared" si="6"/>
        <v>-2355.5471584038696</v>
      </c>
      <c r="X7" s="15">
        <f t="shared" si="7"/>
        <v>0.12617073316232177</v>
      </c>
      <c r="Y7" s="15">
        <f t="shared" si="8"/>
        <v>2236.6279678718734</v>
      </c>
      <c r="Z7" s="7">
        <f t="shared" si="2"/>
        <v>-2307.6744995074482</v>
      </c>
      <c r="AA7" s="7">
        <f t="shared" si="3"/>
        <v>-0.14508844561535567</v>
      </c>
      <c r="AB7" s="7">
        <v>0.7</v>
      </c>
      <c r="AC7" s="16">
        <v>68</v>
      </c>
      <c r="AD7" s="16">
        <v>30.3</v>
      </c>
      <c r="AE7" s="16">
        <v>1.7</v>
      </c>
      <c r="AF7" s="17">
        <v>1.07</v>
      </c>
      <c r="AG7" s="18">
        <v>57.66722309</v>
      </c>
      <c r="AH7" s="18">
        <v>57.813515860000003</v>
      </c>
    </row>
    <row r="8" spans="1:34">
      <c r="A8" s="8">
        <v>7</v>
      </c>
      <c r="B8" s="9">
        <v>127.5011897</v>
      </c>
      <c r="C8" s="9">
        <v>37.150497700000003</v>
      </c>
      <c r="D8" s="10">
        <v>44768</v>
      </c>
      <c r="E8" s="10">
        <v>44853</v>
      </c>
      <c r="F8" s="11">
        <v>1566</v>
      </c>
      <c r="G8" s="11">
        <v>1578</v>
      </c>
      <c r="H8" s="11">
        <v>1597</v>
      </c>
      <c r="I8" s="12">
        <v>1457</v>
      </c>
      <c r="J8" s="12">
        <v>1457</v>
      </c>
      <c r="K8" s="12">
        <v>1487</v>
      </c>
      <c r="L8" s="12">
        <v>1633</v>
      </c>
      <c r="M8" s="11">
        <v>1751</v>
      </c>
      <c r="N8" s="11">
        <v>1818</v>
      </c>
      <c r="O8" s="11">
        <v>1796</v>
      </c>
      <c r="P8" s="11">
        <v>1812</v>
      </c>
      <c r="Q8" s="11">
        <v>2450</v>
      </c>
      <c r="R8" s="11">
        <v>2245</v>
      </c>
      <c r="S8" s="13">
        <v>6.3068348489293047E-2</v>
      </c>
      <c r="T8" s="13">
        <v>9.0101010101010098E-2</v>
      </c>
      <c r="U8" s="14">
        <v>0.75037880333155271</v>
      </c>
      <c r="V8" s="7">
        <v>-1.5357142857142858</v>
      </c>
      <c r="W8" s="7">
        <v>-1122.078557312253</v>
      </c>
      <c r="X8" s="15">
        <v>9.4588649362076546E-2</v>
      </c>
      <c r="Y8" s="15">
        <v>961.70202130274095</v>
      </c>
      <c r="Z8" s="7">
        <v>-853.51242307789573</v>
      </c>
      <c r="AA8" s="7">
        <v>-0.14969497888315345</v>
      </c>
      <c r="AB8" s="7">
        <v>0.65</v>
      </c>
      <c r="AC8" s="16">
        <v>66.2</v>
      </c>
      <c r="AD8" s="16">
        <v>32.5</v>
      </c>
      <c r="AE8" s="16">
        <v>1.4</v>
      </c>
      <c r="AF8" s="17">
        <v>0.47</v>
      </c>
      <c r="AG8" s="18">
        <v>57.619385270000002</v>
      </c>
      <c r="AH8" s="18">
        <v>57.924558640000001</v>
      </c>
    </row>
    <row r="9" spans="1:34">
      <c r="A9" s="8">
        <v>8</v>
      </c>
      <c r="B9" s="9">
        <v>127.5006666</v>
      </c>
      <c r="C9" s="9">
        <v>37.150883899999997</v>
      </c>
      <c r="D9" s="10">
        <v>44768</v>
      </c>
      <c r="E9" s="10">
        <v>44828</v>
      </c>
      <c r="F9" s="11">
        <v>1690</v>
      </c>
      <c r="G9" s="11">
        <v>1758</v>
      </c>
      <c r="H9" s="11">
        <v>1843</v>
      </c>
      <c r="I9" s="12">
        <v>1434</v>
      </c>
      <c r="J9" s="12">
        <v>1484</v>
      </c>
      <c r="K9" s="12">
        <v>1518</v>
      </c>
      <c r="L9" s="12">
        <v>1808</v>
      </c>
      <c r="M9" s="11">
        <v>1995</v>
      </c>
      <c r="N9" s="11">
        <v>2207</v>
      </c>
      <c r="O9" s="11">
        <v>2174</v>
      </c>
      <c r="P9" s="11">
        <v>2155</v>
      </c>
      <c r="Q9" s="11">
        <v>2619</v>
      </c>
      <c r="R9" s="11">
        <v>2538</v>
      </c>
      <c r="S9" s="13">
        <v>7.8039019509754878E-2</v>
      </c>
      <c r="T9" s="13">
        <v>7.4274708077524981E-2</v>
      </c>
      <c r="U9" s="14">
        <v>0.76028877376280846</v>
      </c>
      <c r="V9" s="7">
        <v>1.4471243042671613</v>
      </c>
      <c r="W9" s="7">
        <v>-1268.6522518485324</v>
      </c>
      <c r="X9" s="15">
        <v>0.11704389145929724</v>
      </c>
      <c r="Y9" s="15">
        <v>1112.117000239733</v>
      </c>
      <c r="Z9" s="7">
        <v>-1073.8999729985994</v>
      </c>
      <c r="AA9" s="7">
        <v>-9.7193129451193974E-2</v>
      </c>
      <c r="AB9" s="7">
        <v>0.6</v>
      </c>
      <c r="AC9" s="16">
        <v>67.400000000000006</v>
      </c>
      <c r="AD9" s="16">
        <v>32.6</v>
      </c>
      <c r="AE9" s="16">
        <v>0</v>
      </c>
      <c r="AF9" s="17">
        <v>0.52</v>
      </c>
      <c r="AG9" s="18">
        <v>57.622756779999996</v>
      </c>
      <c r="AH9" s="18">
        <v>57.765518870000001</v>
      </c>
    </row>
    <row r="10" spans="1:34">
      <c r="A10" s="8">
        <v>10</v>
      </c>
      <c r="B10" s="8">
        <v>127.514349925614</v>
      </c>
      <c r="C10" s="8">
        <v>37.145336365961697</v>
      </c>
      <c r="D10" s="10">
        <v>44800</v>
      </c>
      <c r="E10" s="19">
        <v>44828</v>
      </c>
      <c r="F10" s="11">
        <v>1793</v>
      </c>
      <c r="G10" s="11">
        <v>2328</v>
      </c>
      <c r="H10" s="11">
        <v>2963</v>
      </c>
      <c r="I10" s="12">
        <v>1784</v>
      </c>
      <c r="J10" s="12">
        <v>2278</v>
      </c>
      <c r="K10" s="12">
        <v>2936</v>
      </c>
      <c r="L10" s="12">
        <v>3546</v>
      </c>
      <c r="M10" s="11">
        <v>3215</v>
      </c>
      <c r="N10" s="11">
        <v>3429</v>
      </c>
      <c r="O10" s="11">
        <v>3515</v>
      </c>
      <c r="P10" s="11">
        <v>3540</v>
      </c>
      <c r="Q10" s="11">
        <v>4190</v>
      </c>
      <c r="R10" s="11">
        <v>3238</v>
      </c>
      <c r="S10" s="13">
        <f>(P10-H10)/(P10+H10)</f>
        <v>8.8728279255728126E-2</v>
      </c>
      <c r="T10" s="13">
        <f>((Q10+H10)-(P10+F10))/((Q10+H10)+(P10+F10))</f>
        <v>0.14576325484542688</v>
      </c>
      <c r="U10" s="14">
        <f t="shared" si="4"/>
        <v>0.76728630852878388</v>
      </c>
      <c r="V10" s="7">
        <f t="shared" si="5"/>
        <v>0.18325605030807346</v>
      </c>
      <c r="W10" s="7">
        <f t="shared" si="6"/>
        <v>-1618.6569751188147</v>
      </c>
      <c r="X10" s="15">
        <f t="shared" si="7"/>
        <v>0.13308218651495349</v>
      </c>
      <c r="Y10" s="15">
        <f t="shared" si="8"/>
        <v>1723.3866207106414</v>
      </c>
      <c r="Z10" s="7">
        <f t="shared" si="2"/>
        <v>-1822.1664375865446</v>
      </c>
      <c r="AA10" s="7">
        <f t="shared" si="3"/>
        <v>-8.4087968952134537E-2</v>
      </c>
      <c r="AB10" s="7">
        <v>0.6216216216216216</v>
      </c>
      <c r="AC10" s="20">
        <v>29.126213592233015</v>
      </c>
      <c r="AD10" s="20">
        <v>70.873786407766985</v>
      </c>
      <c r="AE10" s="20">
        <v>0</v>
      </c>
      <c r="AF10" s="21" t="s">
        <v>38</v>
      </c>
      <c r="AG10" s="18">
        <v>57.645648180000002</v>
      </c>
      <c r="AH10" s="18">
        <v>58.107661880000002</v>
      </c>
    </row>
    <row r="11" spans="1:34">
      <c r="A11" s="8">
        <v>11</v>
      </c>
      <c r="B11" s="8">
        <v>127.509622750009</v>
      </c>
      <c r="C11" s="8">
        <v>37.140433063957303</v>
      </c>
      <c r="D11" s="10">
        <v>44800</v>
      </c>
      <c r="E11" s="10">
        <v>44863</v>
      </c>
      <c r="F11" s="11">
        <v>2390</v>
      </c>
      <c r="G11" s="11">
        <v>2941</v>
      </c>
      <c r="H11" s="11">
        <v>3580</v>
      </c>
      <c r="I11" s="12">
        <v>2366</v>
      </c>
      <c r="J11" s="12">
        <v>2888</v>
      </c>
      <c r="K11" s="12">
        <v>3622</v>
      </c>
      <c r="L11" s="12">
        <v>4448</v>
      </c>
      <c r="M11" s="11">
        <v>4010</v>
      </c>
      <c r="N11" s="11">
        <v>4284</v>
      </c>
      <c r="O11" s="11">
        <v>4454</v>
      </c>
      <c r="P11" s="11">
        <v>4566</v>
      </c>
      <c r="Q11" s="11">
        <v>5809</v>
      </c>
      <c r="R11" s="11">
        <v>4737</v>
      </c>
      <c r="S11" s="13">
        <f t="shared" ref="S11:S74" si="9">(P11-H11)/(P11+H11)</f>
        <v>0.12104100171863491</v>
      </c>
      <c r="T11" s="13">
        <f t="shared" ref="T11:T74" si="10">((Q11+H11)-(P11+F11))/((Q11+H11)+(P11+F11))</f>
        <v>0.14885286020189661</v>
      </c>
      <c r="U11" s="14">
        <f t="shared" si="4"/>
        <v>0.78806154691028729</v>
      </c>
      <c r="V11" s="7">
        <f t="shared" si="5"/>
        <v>0.30349667569564148</v>
      </c>
      <c r="W11" s="7">
        <f t="shared" si="6"/>
        <v>-2368.0252396166134</v>
      </c>
      <c r="X11" s="15">
        <f t="shared" si="7"/>
        <v>0.18155035904989872</v>
      </c>
      <c r="Y11" s="15">
        <f t="shared" si="8"/>
        <v>2168.3131436415933</v>
      </c>
      <c r="Z11" s="7">
        <f t="shared" si="2"/>
        <v>-2525.756660019937</v>
      </c>
      <c r="AA11" s="7">
        <f t="shared" si="3"/>
        <v>-0.11980722891566264</v>
      </c>
      <c r="AB11" s="7">
        <v>0.52380952380952384</v>
      </c>
      <c r="AC11" s="20">
        <v>65.373134328358219</v>
      </c>
      <c r="AD11" s="20">
        <v>34.626865671641795</v>
      </c>
      <c r="AE11" s="20">
        <v>0</v>
      </c>
      <c r="AF11" s="21" t="s">
        <v>39</v>
      </c>
      <c r="AG11" s="18">
        <v>57.683168889999997</v>
      </c>
      <c r="AH11" s="18">
        <v>57.889439809999999</v>
      </c>
    </row>
    <row r="12" spans="1:34">
      <c r="A12" s="8">
        <v>12</v>
      </c>
      <c r="B12" s="8">
        <v>127.51009067707299</v>
      </c>
      <c r="C12" s="8">
        <v>37.140230023506398</v>
      </c>
      <c r="D12" s="10">
        <v>44800</v>
      </c>
      <c r="E12" s="10">
        <v>44863</v>
      </c>
      <c r="F12" s="11">
        <v>2376</v>
      </c>
      <c r="G12" s="11">
        <v>2903</v>
      </c>
      <c r="H12" s="11">
        <v>3516</v>
      </c>
      <c r="I12" s="12">
        <v>2366</v>
      </c>
      <c r="J12" s="12">
        <v>2920</v>
      </c>
      <c r="K12" s="12">
        <v>3530</v>
      </c>
      <c r="L12" s="12">
        <v>4421</v>
      </c>
      <c r="M12" s="11">
        <v>3873</v>
      </c>
      <c r="N12" s="11">
        <v>4066</v>
      </c>
      <c r="O12" s="11">
        <v>4180</v>
      </c>
      <c r="P12" s="11">
        <v>4296</v>
      </c>
      <c r="Q12" s="11">
        <v>5518</v>
      </c>
      <c r="R12" s="11">
        <v>4478</v>
      </c>
      <c r="S12" s="13">
        <f t="shared" si="9"/>
        <v>9.9846390168970817E-2</v>
      </c>
      <c r="T12" s="13">
        <f t="shared" si="10"/>
        <v>0.15038838660384565</v>
      </c>
      <c r="U12" s="14">
        <f t="shared" si="4"/>
        <v>0.77449750817479768</v>
      </c>
      <c r="V12" s="7">
        <f t="shared" si="5"/>
        <v>0.25749372771688894</v>
      </c>
      <c r="W12" s="7">
        <f t="shared" si="6"/>
        <v>-2238.5568345323741</v>
      </c>
      <c r="X12" s="15">
        <f t="shared" si="7"/>
        <v>0.14976</v>
      </c>
      <c r="Y12" s="15">
        <f t="shared" si="8"/>
        <v>2088.2018048497557</v>
      </c>
      <c r="Z12" s="7">
        <f t="shared" si="2"/>
        <v>-2275.2444739892576</v>
      </c>
      <c r="AA12" s="7">
        <f t="shared" si="3"/>
        <v>-0.12451599755451397</v>
      </c>
      <c r="AB12" s="7">
        <v>0.82608695652173914</v>
      </c>
      <c r="AC12" s="20">
        <v>54.301075268817215</v>
      </c>
      <c r="AD12" s="20">
        <v>45.6989247311828</v>
      </c>
      <c r="AE12" s="20">
        <v>0</v>
      </c>
      <c r="AF12" s="21" t="s">
        <v>40</v>
      </c>
      <c r="AG12" s="18">
        <v>57.641683399999998</v>
      </c>
      <c r="AH12" s="18">
        <v>57.797164620000004</v>
      </c>
    </row>
    <row r="13" spans="1:34">
      <c r="A13" s="8">
        <v>13</v>
      </c>
      <c r="B13" s="8">
        <v>127.51153476319401</v>
      </c>
      <c r="C13" s="8">
        <v>37.139536279814898</v>
      </c>
      <c r="D13" s="10">
        <v>44800</v>
      </c>
      <c r="E13" s="10">
        <v>44863</v>
      </c>
      <c r="F13" s="11">
        <v>2431</v>
      </c>
      <c r="G13" s="11">
        <v>3041</v>
      </c>
      <c r="H13" s="11">
        <v>3720</v>
      </c>
      <c r="I13" s="12">
        <v>2368</v>
      </c>
      <c r="J13" s="12">
        <v>2954</v>
      </c>
      <c r="K13" s="12">
        <v>3500</v>
      </c>
      <c r="L13" s="12">
        <v>4363</v>
      </c>
      <c r="M13" s="11">
        <v>4092</v>
      </c>
      <c r="N13" s="11">
        <v>4201</v>
      </c>
      <c r="O13" s="11">
        <v>4386</v>
      </c>
      <c r="P13" s="11">
        <v>4417</v>
      </c>
      <c r="Q13" s="11">
        <v>5690</v>
      </c>
      <c r="R13" s="11">
        <v>4583</v>
      </c>
      <c r="S13" s="13">
        <f t="shared" si="9"/>
        <v>8.5658104952685263E-2</v>
      </c>
      <c r="T13" s="13">
        <f t="shared" si="10"/>
        <v>0.15758395866650265</v>
      </c>
      <c r="U13" s="14">
        <f t="shared" si="4"/>
        <v>0.76528302277829552</v>
      </c>
      <c r="V13" s="7">
        <f t="shared" si="5"/>
        <v>0.20486743871612484</v>
      </c>
      <c r="W13" s="7">
        <f t="shared" si="6"/>
        <v>-2291.0813409839548</v>
      </c>
      <c r="X13" s="15">
        <f t="shared" si="7"/>
        <v>0.12847926267281107</v>
      </c>
      <c r="Y13" s="15">
        <f t="shared" si="8"/>
        <v>2175.5196058770775</v>
      </c>
      <c r="Z13" s="7">
        <f t="shared" si="2"/>
        <v>-2253.8695967111917</v>
      </c>
      <c r="AA13" s="7">
        <f t="shared" si="3"/>
        <v>-0.12595231028000395</v>
      </c>
      <c r="AB13" s="7">
        <v>0.43243243243243246</v>
      </c>
      <c r="AC13" s="20">
        <v>37.323943661971832</v>
      </c>
      <c r="AD13" s="20">
        <v>62.676056338028175</v>
      </c>
      <c r="AE13" s="20">
        <v>0</v>
      </c>
      <c r="AF13" s="21" t="s">
        <v>41</v>
      </c>
      <c r="AG13" s="18">
        <v>57.685281509999996</v>
      </c>
      <c r="AH13" s="18">
        <v>57.785632030000002</v>
      </c>
    </row>
    <row r="14" spans="1:34">
      <c r="A14" s="8">
        <v>14</v>
      </c>
      <c r="B14" s="8">
        <v>127.51351223426801</v>
      </c>
      <c r="C14" s="8">
        <v>37.133029324864303</v>
      </c>
      <c r="D14" s="10">
        <v>44800</v>
      </c>
      <c r="E14" s="10">
        <v>44863</v>
      </c>
      <c r="F14" s="11">
        <v>2737</v>
      </c>
      <c r="G14" s="11">
        <v>3454</v>
      </c>
      <c r="H14" s="11">
        <v>4236</v>
      </c>
      <c r="I14" s="12">
        <v>2686</v>
      </c>
      <c r="J14" s="12">
        <v>3408</v>
      </c>
      <c r="K14" s="12">
        <v>4208</v>
      </c>
      <c r="L14" s="12">
        <v>5027</v>
      </c>
      <c r="M14" s="11">
        <v>4619</v>
      </c>
      <c r="N14" s="11">
        <v>4733</v>
      </c>
      <c r="O14" s="11">
        <v>4877</v>
      </c>
      <c r="P14" s="11">
        <v>4872</v>
      </c>
      <c r="Q14" s="11">
        <v>6484</v>
      </c>
      <c r="R14" s="11">
        <v>4811</v>
      </c>
      <c r="S14" s="13">
        <f t="shared" si="9"/>
        <v>6.9828722002635041E-2</v>
      </c>
      <c r="T14" s="13">
        <f t="shared" si="10"/>
        <v>0.16973102733373344</v>
      </c>
      <c r="U14" s="14">
        <f t="shared" si="4"/>
        <v>0.75487000337981047</v>
      </c>
      <c r="V14" s="7">
        <f t="shared" si="5"/>
        <v>0.16288480254059318</v>
      </c>
      <c r="W14" s="7">
        <f t="shared" si="6"/>
        <v>-2405.080636134689</v>
      </c>
      <c r="X14" s="15">
        <f t="shared" si="7"/>
        <v>0.10473733326014163</v>
      </c>
      <c r="Y14" s="15">
        <f t="shared" si="8"/>
        <v>2440.6327959044647</v>
      </c>
      <c r="Z14" s="7">
        <f t="shared" si="2"/>
        <v>-2358.699436621836</v>
      </c>
      <c r="AA14" s="7">
        <f t="shared" si="3"/>
        <v>-0.14195139133497711</v>
      </c>
      <c r="AB14" s="7">
        <v>0.4</v>
      </c>
      <c r="AC14" s="20">
        <v>36.034115138592746</v>
      </c>
      <c r="AD14" s="20">
        <v>57.569296375266518</v>
      </c>
      <c r="AE14" s="20">
        <v>6.3965884861407236</v>
      </c>
      <c r="AF14" s="21" t="s">
        <v>42</v>
      </c>
      <c r="AG14" s="18">
        <v>57.617489559999996</v>
      </c>
      <c r="AH14" s="18">
        <v>57.814268160000005</v>
      </c>
    </row>
    <row r="15" spans="1:34">
      <c r="A15" s="8">
        <v>15</v>
      </c>
      <c r="B15" s="8">
        <v>127.53705853143801</v>
      </c>
      <c r="C15" s="8">
        <v>37.118106182777403</v>
      </c>
      <c r="D15" s="10">
        <v>44800</v>
      </c>
      <c r="E15" s="19">
        <v>44713</v>
      </c>
      <c r="F15" s="11">
        <v>2502</v>
      </c>
      <c r="G15" s="11">
        <v>2993</v>
      </c>
      <c r="H15" s="11">
        <v>3540</v>
      </c>
      <c r="I15" s="12">
        <v>2462</v>
      </c>
      <c r="J15" s="12">
        <v>2904</v>
      </c>
      <c r="K15" s="12">
        <v>3496</v>
      </c>
      <c r="L15" s="12">
        <v>4421</v>
      </c>
      <c r="M15" s="11">
        <v>3895</v>
      </c>
      <c r="N15" s="11">
        <v>4206</v>
      </c>
      <c r="O15" s="11">
        <v>4352</v>
      </c>
      <c r="P15" s="11">
        <v>4397</v>
      </c>
      <c r="Q15" s="11">
        <v>4942</v>
      </c>
      <c r="R15" s="11">
        <v>3871</v>
      </c>
      <c r="S15" s="13">
        <f t="shared" si="9"/>
        <v>0.10797530553105708</v>
      </c>
      <c r="T15" s="13">
        <f t="shared" si="10"/>
        <v>0.10291918600871204</v>
      </c>
      <c r="U15" s="14">
        <f t="shared" si="4"/>
        <v>0.77972771242983085</v>
      </c>
      <c r="V15" s="7">
        <f t="shared" si="5"/>
        <v>0.31172704786847083</v>
      </c>
      <c r="W15" s="7">
        <f t="shared" si="6"/>
        <v>-1935.1694565601792</v>
      </c>
      <c r="X15" s="15">
        <f t="shared" si="7"/>
        <v>0.16195275590551181</v>
      </c>
      <c r="Y15" s="15">
        <f t="shared" si="8"/>
        <v>2129.7693667520798</v>
      </c>
      <c r="Z15" s="7">
        <f t="shared" si="2"/>
        <v>-2371.4061949365741</v>
      </c>
      <c r="AA15" s="7">
        <f t="shared" si="3"/>
        <v>-5.8357425848591923E-2</v>
      </c>
      <c r="AB15" s="7">
        <v>0.5</v>
      </c>
      <c r="AC15" s="20">
        <v>17.11340206185567</v>
      </c>
      <c r="AD15" s="20">
        <v>82.88659793814432</v>
      </c>
      <c r="AE15" s="20">
        <v>0</v>
      </c>
      <c r="AF15" s="21" t="s">
        <v>43</v>
      </c>
      <c r="AG15" s="18">
        <v>57.64810808</v>
      </c>
      <c r="AH15" s="18">
        <v>57.717796669999998</v>
      </c>
    </row>
    <row r="16" spans="1:34">
      <c r="A16" s="8">
        <v>16</v>
      </c>
      <c r="B16" s="8">
        <v>127.53765737685499</v>
      </c>
      <c r="C16" s="8">
        <v>37.117635382131503</v>
      </c>
      <c r="D16" s="10">
        <v>44800</v>
      </c>
      <c r="E16" s="10">
        <v>44713</v>
      </c>
      <c r="F16" s="11">
        <v>2460</v>
      </c>
      <c r="G16" s="11">
        <v>2937</v>
      </c>
      <c r="H16" s="11">
        <v>3450</v>
      </c>
      <c r="I16" s="12">
        <v>2310</v>
      </c>
      <c r="J16" s="12">
        <v>2732</v>
      </c>
      <c r="K16" s="12">
        <v>3260</v>
      </c>
      <c r="L16" s="12">
        <v>4247</v>
      </c>
      <c r="M16" s="11">
        <v>3731</v>
      </c>
      <c r="N16" s="11">
        <v>4165</v>
      </c>
      <c r="O16" s="11">
        <v>4427</v>
      </c>
      <c r="P16" s="11">
        <v>4372</v>
      </c>
      <c r="Q16" s="11">
        <v>4680</v>
      </c>
      <c r="R16" s="11">
        <v>3749</v>
      </c>
      <c r="S16" s="13">
        <v>0.11787266683712605</v>
      </c>
      <c r="T16" s="13">
        <v>8.6753107873278973E-2</v>
      </c>
      <c r="U16" s="14">
        <v>0.78604876873965401</v>
      </c>
      <c r="V16" s="7">
        <v>0.34802959383964971</v>
      </c>
      <c r="W16" s="7">
        <v>-1874.1974541876768</v>
      </c>
      <c r="X16" s="15">
        <v>0.17679769894534994</v>
      </c>
      <c r="Y16" s="15">
        <v>2098.7523542439317</v>
      </c>
      <c r="Z16" s="7">
        <v>-2404.5552268990455</v>
      </c>
      <c r="AA16" s="7">
        <v>-3.4025629695095004E-2</v>
      </c>
      <c r="AB16" s="7">
        <v>0.47619047619047616</v>
      </c>
      <c r="AC16" s="20">
        <v>52.405063291139243</v>
      </c>
      <c r="AD16" s="20">
        <v>23.544303797468356</v>
      </c>
      <c r="AE16" s="20">
        <v>24.050632911392402</v>
      </c>
      <c r="AF16" s="21" t="s">
        <v>44</v>
      </c>
      <c r="AG16" s="18">
        <v>57.595263639999999</v>
      </c>
      <c r="AH16" s="18">
        <v>57.717492800000002</v>
      </c>
    </row>
    <row r="17" spans="1:34">
      <c r="A17" s="8">
        <v>17</v>
      </c>
      <c r="B17" s="8">
        <v>127.53669729593599</v>
      </c>
      <c r="C17" s="8">
        <v>37.119767591725598</v>
      </c>
      <c r="D17" s="10">
        <v>44800</v>
      </c>
      <c r="E17" s="10">
        <v>44863</v>
      </c>
      <c r="F17" s="11">
        <v>4432</v>
      </c>
      <c r="G17" s="11">
        <v>4769</v>
      </c>
      <c r="H17" s="11">
        <v>5092</v>
      </c>
      <c r="I17" s="12">
        <v>3888</v>
      </c>
      <c r="J17" s="12">
        <v>4264</v>
      </c>
      <c r="K17" s="12">
        <v>4688</v>
      </c>
      <c r="L17" s="12">
        <v>5271</v>
      </c>
      <c r="M17" s="11">
        <v>5425</v>
      </c>
      <c r="N17" s="11">
        <v>5382</v>
      </c>
      <c r="O17" s="11">
        <v>5442</v>
      </c>
      <c r="P17" s="11">
        <v>5450</v>
      </c>
      <c r="Q17" s="11">
        <v>7181</v>
      </c>
      <c r="R17" s="11">
        <v>6628</v>
      </c>
      <c r="S17" s="13">
        <f t="shared" si="9"/>
        <v>3.3959400493265034E-2</v>
      </c>
      <c r="T17" s="13">
        <f t="shared" si="10"/>
        <v>0.10792146242383209</v>
      </c>
      <c r="U17" s="14">
        <f t="shared" si="4"/>
        <v>0.73072525650429321</v>
      </c>
      <c r="V17" s="7">
        <f t="shared" si="5"/>
        <v>0.323923271806008</v>
      </c>
      <c r="W17" s="7">
        <f t="shared" si="6"/>
        <v>-3313.659605670523</v>
      </c>
      <c r="X17" s="15">
        <f t="shared" si="7"/>
        <v>5.0936684847047664E-2</v>
      </c>
      <c r="Y17" s="15">
        <f t="shared" si="8"/>
        <v>2950.9758273041366</v>
      </c>
      <c r="Z17" s="7">
        <f t="shared" si="2"/>
        <v>-2149.6159472654913</v>
      </c>
      <c r="AA17" s="7">
        <f t="shared" si="3"/>
        <v>-0.13704378117330376</v>
      </c>
      <c r="AB17" s="7">
        <v>0.33333333333333331</v>
      </c>
      <c r="AC17" s="20">
        <v>42.553191489361694</v>
      </c>
      <c r="AD17" s="20">
        <v>45.531914893617014</v>
      </c>
      <c r="AE17" s="20">
        <v>11.914893617021274</v>
      </c>
      <c r="AF17" s="21" t="s">
        <v>45</v>
      </c>
      <c r="AG17" s="18">
        <v>57.721572269999996</v>
      </c>
      <c r="AH17" s="18">
        <v>58.077202530000001</v>
      </c>
    </row>
    <row r="18" spans="1:34">
      <c r="A18" s="8">
        <v>18</v>
      </c>
      <c r="B18" s="8">
        <v>127.536181614686</v>
      </c>
      <c r="C18" s="8">
        <v>37.120319735186001</v>
      </c>
      <c r="D18" s="10">
        <v>44800</v>
      </c>
      <c r="E18" s="10">
        <v>44863</v>
      </c>
      <c r="F18" s="11">
        <v>2717</v>
      </c>
      <c r="G18" s="11">
        <v>3340</v>
      </c>
      <c r="H18" s="11">
        <v>4063</v>
      </c>
      <c r="I18" s="12">
        <v>2712</v>
      </c>
      <c r="J18" s="12">
        <v>3348</v>
      </c>
      <c r="K18" s="12">
        <v>4084</v>
      </c>
      <c r="L18" s="12">
        <v>4839</v>
      </c>
      <c r="M18" s="11">
        <v>4362</v>
      </c>
      <c r="N18" s="11">
        <v>4409</v>
      </c>
      <c r="O18" s="11">
        <v>4640</v>
      </c>
      <c r="P18" s="11">
        <v>4724</v>
      </c>
      <c r="Q18" s="11">
        <v>6612</v>
      </c>
      <c r="R18" s="11">
        <v>5032</v>
      </c>
      <c r="S18" s="13">
        <f t="shared" si="9"/>
        <v>7.5224763855695917E-2</v>
      </c>
      <c r="T18" s="13">
        <f t="shared" si="10"/>
        <v>0.178516228748068</v>
      </c>
      <c r="U18" s="14">
        <f t="shared" si="4"/>
        <v>0.75843573482246729</v>
      </c>
      <c r="V18" s="7">
        <f t="shared" si="5"/>
        <v>0.18938742765457567</v>
      </c>
      <c r="W18" s="7">
        <f t="shared" si="6"/>
        <v>-2515.5224803297115</v>
      </c>
      <c r="X18" s="15">
        <f t="shared" si="7"/>
        <v>0.11283072546230441</v>
      </c>
      <c r="Y18" s="15">
        <f t="shared" si="8"/>
        <v>2356.5451406667348</v>
      </c>
      <c r="Z18" s="7">
        <f t="shared" si="2"/>
        <v>-2332.1174711607582</v>
      </c>
      <c r="AA18" s="7">
        <f t="shared" si="3"/>
        <v>-0.16654904728299225</v>
      </c>
      <c r="AB18" s="7">
        <v>0.8</v>
      </c>
      <c r="AC18" s="20">
        <v>37.810945273631845</v>
      </c>
      <c r="AD18" s="20">
        <v>53.482587064676622</v>
      </c>
      <c r="AE18" s="20">
        <v>8.7064676616915424</v>
      </c>
      <c r="AF18" s="21" t="s">
        <v>46</v>
      </c>
      <c r="AG18" s="18">
        <v>57.615087539999998</v>
      </c>
      <c r="AH18" s="18">
        <v>57.836378320000001</v>
      </c>
    </row>
    <row r="19" spans="1:34">
      <c r="A19" s="8">
        <v>19</v>
      </c>
      <c r="B19" s="8">
        <v>127.53604540318899</v>
      </c>
      <c r="C19" s="8">
        <v>37.119483496779701</v>
      </c>
      <c r="D19" s="10">
        <v>44800</v>
      </c>
      <c r="E19" s="10">
        <v>44863</v>
      </c>
      <c r="F19" s="11">
        <v>2749</v>
      </c>
      <c r="G19" s="11">
        <v>3403</v>
      </c>
      <c r="H19" s="11">
        <v>4147</v>
      </c>
      <c r="I19" s="12">
        <v>2814</v>
      </c>
      <c r="J19" s="12">
        <v>3448</v>
      </c>
      <c r="K19" s="12">
        <v>4256</v>
      </c>
      <c r="L19" s="12">
        <v>5063</v>
      </c>
      <c r="M19" s="11">
        <v>4518</v>
      </c>
      <c r="N19" s="11">
        <v>4576</v>
      </c>
      <c r="O19" s="11">
        <v>4741</v>
      </c>
      <c r="P19" s="11">
        <v>4961</v>
      </c>
      <c r="Q19" s="11">
        <v>6689</v>
      </c>
      <c r="R19" s="11">
        <v>5080</v>
      </c>
      <c r="S19" s="13">
        <f t="shared" si="9"/>
        <v>8.9371980676328497E-2</v>
      </c>
      <c r="T19" s="13">
        <f t="shared" si="10"/>
        <v>0.16855386606276285</v>
      </c>
      <c r="U19" s="14">
        <f t="shared" si="4"/>
        <v>0.76770566018255226</v>
      </c>
      <c r="V19" s="7">
        <f t="shared" si="5"/>
        <v>0.22056034249173576</v>
      </c>
      <c r="W19" s="7">
        <f t="shared" si="6"/>
        <v>-2539.5308664759618</v>
      </c>
      <c r="X19" s="15">
        <f t="shared" si="7"/>
        <v>0.13405061206565297</v>
      </c>
      <c r="Y19" s="15">
        <f t="shared" si="8"/>
        <v>2435.604853008796</v>
      </c>
      <c r="Z19" s="7">
        <f t="shared" si="2"/>
        <v>-2558.2381821050549</v>
      </c>
      <c r="AA19" s="7">
        <f t="shared" si="3"/>
        <v>-0.14832618025751074</v>
      </c>
      <c r="AB19" s="7">
        <v>0.30769230769230771</v>
      </c>
      <c r="AC19" s="20">
        <v>43.333333333333336</v>
      </c>
      <c r="AD19" s="20">
        <v>56.666666666666679</v>
      </c>
      <c r="AE19" s="20">
        <v>0</v>
      </c>
      <c r="AF19" s="21" t="s">
        <v>47</v>
      </c>
      <c r="AG19" s="18">
        <v>57.638745989999997</v>
      </c>
      <c r="AH19" s="18">
        <v>58.015603740000003</v>
      </c>
    </row>
    <row r="20" spans="1:34">
      <c r="A20" s="8">
        <v>20</v>
      </c>
      <c r="B20" s="8">
        <v>127.523045054886</v>
      </c>
      <c r="C20" s="8">
        <v>37.125712867772997</v>
      </c>
      <c r="D20" s="10">
        <v>44800</v>
      </c>
      <c r="E20" s="10">
        <v>44713</v>
      </c>
      <c r="F20" s="11">
        <v>2665</v>
      </c>
      <c r="G20" s="11">
        <v>3132</v>
      </c>
      <c r="H20" s="11">
        <v>3572</v>
      </c>
      <c r="I20" s="12">
        <v>2722</v>
      </c>
      <c r="J20" s="12">
        <v>3206</v>
      </c>
      <c r="K20" s="12">
        <v>3662</v>
      </c>
      <c r="L20" s="12">
        <v>4692</v>
      </c>
      <c r="M20" s="11">
        <v>3905</v>
      </c>
      <c r="N20" s="11">
        <v>4363</v>
      </c>
      <c r="O20" s="11">
        <v>4484</v>
      </c>
      <c r="P20" s="11">
        <v>4599</v>
      </c>
      <c r="Q20" s="11">
        <v>4782</v>
      </c>
      <c r="R20" s="11">
        <v>3943</v>
      </c>
      <c r="S20" s="13">
        <v>0.12568841023130584</v>
      </c>
      <c r="T20" s="13">
        <v>6.9791266487386344E-2</v>
      </c>
      <c r="U20" s="14">
        <v>0.79100468407671631</v>
      </c>
      <c r="V20" s="7">
        <v>0.42476631648606167</v>
      </c>
      <c r="W20" s="7">
        <v>-1971.2103530819868</v>
      </c>
      <c r="X20" s="15">
        <v>0.18852107936119439</v>
      </c>
      <c r="Y20" s="15">
        <v>2204.0218036832375</v>
      </c>
      <c r="Z20" s="7">
        <v>-2564.530692611163</v>
      </c>
      <c r="AA20" s="7">
        <v>-1.9507515190278223E-2</v>
      </c>
      <c r="AB20" s="7">
        <v>0.45238095238095238</v>
      </c>
      <c r="AC20" s="20">
        <v>50.775193798449614</v>
      </c>
      <c r="AD20" s="20">
        <v>49.224806201550386</v>
      </c>
      <c r="AE20" s="20">
        <v>0</v>
      </c>
      <c r="AF20" s="21" t="s">
        <v>48</v>
      </c>
      <c r="AG20" s="18">
        <v>57.719040020000001</v>
      </c>
      <c r="AH20" s="18">
        <v>57.997458360000003</v>
      </c>
    </row>
    <row r="21" spans="1:34">
      <c r="A21" s="8">
        <v>21</v>
      </c>
      <c r="B21" s="8">
        <v>127.52342098896101</v>
      </c>
      <c r="C21" s="8">
        <v>37.125634995351902</v>
      </c>
      <c r="D21" s="10">
        <v>44800</v>
      </c>
      <c r="E21" s="10">
        <v>44713</v>
      </c>
      <c r="F21" s="11">
        <v>2669</v>
      </c>
      <c r="G21" s="11">
        <v>3132</v>
      </c>
      <c r="H21" s="11">
        <v>3603</v>
      </c>
      <c r="I21" s="12">
        <v>2628</v>
      </c>
      <c r="J21" s="12">
        <v>3116</v>
      </c>
      <c r="K21" s="12">
        <v>3562</v>
      </c>
      <c r="L21" s="12">
        <v>4418</v>
      </c>
      <c r="M21" s="11">
        <v>3847</v>
      </c>
      <c r="N21" s="11">
        <v>4140</v>
      </c>
      <c r="O21" s="11">
        <v>4346</v>
      </c>
      <c r="P21" s="11">
        <v>4403</v>
      </c>
      <c r="Q21" s="11">
        <v>4849</v>
      </c>
      <c r="R21" s="11">
        <v>4002</v>
      </c>
      <c r="S21" s="13">
        <v>9.9925056207844115E-2</v>
      </c>
      <c r="T21" s="13">
        <v>8.8894614790002574E-2</v>
      </c>
      <c r="U21" s="14">
        <v>0.77454829172095141</v>
      </c>
      <c r="V21" s="7">
        <v>0.33308352069281372</v>
      </c>
      <c r="W21" s="7">
        <v>-2000.7051934224535</v>
      </c>
      <c r="X21" s="15">
        <v>0.14987822394304628</v>
      </c>
      <c r="Y21" s="15">
        <v>2164.8054056760952</v>
      </c>
      <c r="Z21" s="7">
        <v>-2332.3521716083842</v>
      </c>
      <c r="AA21" s="7">
        <v>-4.8205793341980115E-2</v>
      </c>
      <c r="AB21" s="7">
        <v>0.84615384615384615</v>
      </c>
      <c r="AC21" s="20">
        <v>51.267605633802816</v>
      </c>
      <c r="AD21" s="20">
        <v>48.732394366197184</v>
      </c>
      <c r="AE21" s="20">
        <v>0</v>
      </c>
      <c r="AF21" s="21" t="s">
        <v>49</v>
      </c>
      <c r="AG21" s="18">
        <v>57.819259240000001</v>
      </c>
      <c r="AH21" s="18">
        <v>57.887168020000004</v>
      </c>
    </row>
    <row r="22" spans="1:34">
      <c r="A22" s="8">
        <v>22</v>
      </c>
      <c r="B22" s="8">
        <v>127.523068230842</v>
      </c>
      <c r="C22" s="8">
        <v>37.125078776356197</v>
      </c>
      <c r="D22" s="10">
        <v>44800</v>
      </c>
      <c r="E22" s="10">
        <v>44713</v>
      </c>
      <c r="F22" s="11">
        <v>2426</v>
      </c>
      <c r="G22" s="11">
        <v>2864</v>
      </c>
      <c r="H22" s="11">
        <v>3345</v>
      </c>
      <c r="I22" s="12">
        <v>2416</v>
      </c>
      <c r="J22" s="12">
        <v>2870</v>
      </c>
      <c r="K22" s="12">
        <v>3354</v>
      </c>
      <c r="L22" s="12">
        <v>4200</v>
      </c>
      <c r="M22" s="11">
        <v>3637</v>
      </c>
      <c r="N22" s="11">
        <v>4000</v>
      </c>
      <c r="O22" s="11">
        <v>4139</v>
      </c>
      <c r="P22" s="11">
        <v>4141</v>
      </c>
      <c r="Q22" s="11">
        <v>4514</v>
      </c>
      <c r="R22" s="11">
        <v>3682</v>
      </c>
      <c r="S22" s="13">
        <v>0.10633181939620626</v>
      </c>
      <c r="T22" s="13">
        <v>8.9560515735477617E-2</v>
      </c>
      <c r="U22" s="14">
        <v>0.77867311459700872</v>
      </c>
      <c r="V22" s="7">
        <v>0.33072959946817354</v>
      </c>
      <c r="W22" s="7">
        <v>-1840.702544529262</v>
      </c>
      <c r="X22" s="15">
        <v>0.15948707673812862</v>
      </c>
      <c r="Y22" s="15">
        <v>2014.9276799814816</v>
      </c>
      <c r="Z22" s="7">
        <v>-2225.5030253666473</v>
      </c>
      <c r="AA22" s="7">
        <v>-4.3096476025418835E-2</v>
      </c>
      <c r="AB22" s="7">
        <v>0.47499999999999998</v>
      </c>
      <c r="AC22" s="20">
        <v>44.47004608294931</v>
      </c>
      <c r="AD22" s="20">
        <v>55.529953917050697</v>
      </c>
      <c r="AE22" s="20">
        <v>0</v>
      </c>
      <c r="AF22" s="21" t="s">
        <v>38</v>
      </c>
      <c r="AG22" s="18">
        <v>57.63939714</v>
      </c>
      <c r="AH22" s="18">
        <v>57.796137250000001</v>
      </c>
    </row>
    <row r="23" spans="1:34">
      <c r="A23" s="8">
        <v>23</v>
      </c>
      <c r="B23" s="8">
        <v>127.52376425208401</v>
      </c>
      <c r="C23" s="8">
        <v>37.126121573920699</v>
      </c>
      <c r="D23" s="10">
        <v>44800</v>
      </c>
      <c r="E23" s="10">
        <v>44713</v>
      </c>
      <c r="F23" s="11">
        <v>2458</v>
      </c>
      <c r="G23" s="11">
        <v>2935</v>
      </c>
      <c r="H23" s="11">
        <v>3433</v>
      </c>
      <c r="I23" s="12">
        <v>2524</v>
      </c>
      <c r="J23" s="12">
        <v>3008</v>
      </c>
      <c r="K23" s="12">
        <v>3476</v>
      </c>
      <c r="L23" s="12">
        <v>4426</v>
      </c>
      <c r="M23" s="11">
        <v>3701</v>
      </c>
      <c r="N23" s="11">
        <v>4197</v>
      </c>
      <c r="O23" s="11">
        <v>4354</v>
      </c>
      <c r="P23" s="11">
        <v>4341</v>
      </c>
      <c r="Q23" s="11">
        <v>4800</v>
      </c>
      <c r="R23" s="11">
        <v>3820</v>
      </c>
      <c r="S23" s="13">
        <v>0.11679958837149472</v>
      </c>
      <c r="T23" s="13">
        <v>9.5396487493347532E-2</v>
      </c>
      <c r="U23" s="14">
        <v>0.78536589458130579</v>
      </c>
      <c r="V23" s="7">
        <v>0.34896233666410453</v>
      </c>
      <c r="W23" s="7">
        <v>-1909.6679621083313</v>
      </c>
      <c r="X23" s="15">
        <v>0.17518811499131776</v>
      </c>
      <c r="Y23" s="15">
        <v>2088.167591188238</v>
      </c>
      <c r="Z23" s="7">
        <v>-2382.7271011323896</v>
      </c>
      <c r="AA23" s="7">
        <v>-5.0213324581555627E-2</v>
      </c>
      <c r="AB23" s="7">
        <v>0.58695652173913049</v>
      </c>
      <c r="AC23" s="20">
        <v>65.352697095435687</v>
      </c>
      <c r="AD23" s="20">
        <v>34.647302904564313</v>
      </c>
      <c r="AE23" s="20">
        <v>0</v>
      </c>
      <c r="AF23" s="21" t="s">
        <v>50</v>
      </c>
      <c r="AG23" s="18">
        <v>57.730312149999996</v>
      </c>
      <c r="AH23" s="18">
        <v>57.82429587</v>
      </c>
    </row>
    <row r="24" spans="1:34">
      <c r="A24" s="8">
        <v>24</v>
      </c>
      <c r="B24" s="8">
        <v>127.524959461297</v>
      </c>
      <c r="C24" s="8">
        <v>37.127562777623901</v>
      </c>
      <c r="D24" s="10">
        <v>44800</v>
      </c>
      <c r="E24" s="10">
        <v>44863</v>
      </c>
      <c r="F24" s="11">
        <v>1982</v>
      </c>
      <c r="G24" s="11">
        <v>2370</v>
      </c>
      <c r="H24" s="11">
        <v>2943</v>
      </c>
      <c r="I24" s="12">
        <v>1996</v>
      </c>
      <c r="J24" s="12">
        <v>2412</v>
      </c>
      <c r="K24" s="12">
        <v>3022</v>
      </c>
      <c r="L24" s="12">
        <v>3697</v>
      </c>
      <c r="M24" s="11">
        <v>3181</v>
      </c>
      <c r="N24" s="11">
        <v>3302</v>
      </c>
      <c r="O24" s="11">
        <v>3475</v>
      </c>
      <c r="P24" s="11">
        <v>3551</v>
      </c>
      <c r="Q24" s="11">
        <v>4552</v>
      </c>
      <c r="R24" s="11">
        <v>3521</v>
      </c>
      <c r="S24" s="13">
        <f t="shared" si="9"/>
        <v>9.3624884508777331E-2</v>
      </c>
      <c r="T24" s="13">
        <f t="shared" si="10"/>
        <v>0.15059871046975745</v>
      </c>
      <c r="U24" s="14">
        <f t="shared" si="4"/>
        <v>0.77047056044262807</v>
      </c>
      <c r="V24" s="7">
        <f t="shared" si="5"/>
        <v>0.23955870764381404</v>
      </c>
      <c r="W24" s="7">
        <f t="shared" si="6"/>
        <v>-1760.070704375667</v>
      </c>
      <c r="X24" s="15">
        <f t="shared" si="7"/>
        <v>0.14042651474324427</v>
      </c>
      <c r="Y24" s="15">
        <f t="shared" si="8"/>
        <v>1728.4466372375452</v>
      </c>
      <c r="Z24" s="7">
        <f t="shared" si="2"/>
        <v>-1851.9630038620569</v>
      </c>
      <c r="AA24" s="7">
        <f t="shared" si="3"/>
        <v>-0.12353449339750709</v>
      </c>
      <c r="AB24" s="7">
        <v>0.7142857142857143</v>
      </c>
      <c r="AC24" s="20">
        <v>48.421052631578945</v>
      </c>
      <c r="AD24" s="20">
        <v>42.105263157894733</v>
      </c>
      <c r="AE24" s="20">
        <v>9.4736842105263168</v>
      </c>
      <c r="AF24" s="21" t="s">
        <v>51</v>
      </c>
      <c r="AG24" s="18">
        <v>57.78470488</v>
      </c>
      <c r="AH24" s="18">
        <v>58.138946019999999</v>
      </c>
    </row>
    <row r="25" spans="1:34">
      <c r="A25" s="8">
        <v>25</v>
      </c>
      <c r="B25" s="8">
        <v>127.523912778281</v>
      </c>
      <c r="C25" s="8">
        <v>37.127160279638403</v>
      </c>
      <c r="D25" s="10">
        <v>44800</v>
      </c>
      <c r="E25" s="10">
        <v>44863</v>
      </c>
      <c r="F25" s="11">
        <v>2360</v>
      </c>
      <c r="G25" s="11">
        <v>2921</v>
      </c>
      <c r="H25" s="11">
        <v>3681</v>
      </c>
      <c r="I25" s="12">
        <v>2438</v>
      </c>
      <c r="J25" s="12">
        <v>3036</v>
      </c>
      <c r="K25" s="12">
        <v>3868</v>
      </c>
      <c r="L25" s="12">
        <v>4709</v>
      </c>
      <c r="M25" s="11">
        <v>4072</v>
      </c>
      <c r="N25" s="11">
        <v>4226</v>
      </c>
      <c r="O25" s="11">
        <v>4411</v>
      </c>
      <c r="P25" s="11">
        <v>4505</v>
      </c>
      <c r="Q25" s="11">
        <v>5467</v>
      </c>
      <c r="R25" s="11">
        <v>4197</v>
      </c>
      <c r="S25" s="13">
        <f t="shared" si="9"/>
        <v>0.1006596628389934</v>
      </c>
      <c r="T25" s="13">
        <f t="shared" si="10"/>
        <v>0.14257166052582276</v>
      </c>
      <c r="U25" s="14">
        <f t="shared" si="4"/>
        <v>0.77502236279928949</v>
      </c>
      <c r="V25" s="7">
        <f t="shared" si="5"/>
        <v>0.23166891587944219</v>
      </c>
      <c r="W25" s="7">
        <f t="shared" si="6"/>
        <v>-2098.10957481692</v>
      </c>
      <c r="X25" s="15">
        <f t="shared" si="7"/>
        <v>0.1509802723996824</v>
      </c>
      <c r="Y25" s="15">
        <f t="shared" si="8"/>
        <v>2169.9213247386542</v>
      </c>
      <c r="Z25" s="7">
        <f t="shared" si="2"/>
        <v>-2390.5065714269263</v>
      </c>
      <c r="AA25" s="7">
        <f t="shared" si="3"/>
        <v>-9.6470116325711994E-2</v>
      </c>
      <c r="AB25" s="7">
        <v>0.6428571428571429</v>
      </c>
      <c r="AC25" s="20">
        <v>35.452793834296727</v>
      </c>
      <c r="AD25" s="20">
        <v>53.564547206165692</v>
      </c>
      <c r="AE25" s="20">
        <v>10.98265895953757</v>
      </c>
      <c r="AF25" s="21" t="s">
        <v>52</v>
      </c>
      <c r="AG25" s="18">
        <v>57.603641769999996</v>
      </c>
      <c r="AH25" s="18">
        <v>57.79247634</v>
      </c>
    </row>
    <row r="26" spans="1:34">
      <c r="A26" s="8">
        <v>26</v>
      </c>
      <c r="B26" s="8">
        <v>127.524152044994</v>
      </c>
      <c r="C26" s="8">
        <v>37.126877448490198</v>
      </c>
      <c r="D26" s="10">
        <v>44800</v>
      </c>
      <c r="E26" s="10">
        <v>44863</v>
      </c>
      <c r="F26" s="11">
        <v>2355</v>
      </c>
      <c r="G26" s="11">
        <v>2889</v>
      </c>
      <c r="H26" s="11">
        <v>3583</v>
      </c>
      <c r="I26" s="12">
        <v>2300</v>
      </c>
      <c r="J26" s="12">
        <v>2802</v>
      </c>
      <c r="K26" s="12">
        <v>3522</v>
      </c>
      <c r="L26" s="12">
        <v>4157</v>
      </c>
      <c r="M26" s="11">
        <v>3930</v>
      </c>
      <c r="N26" s="11">
        <v>4200</v>
      </c>
      <c r="O26" s="11">
        <v>4268</v>
      </c>
      <c r="P26" s="11">
        <v>4330</v>
      </c>
      <c r="Q26" s="11">
        <v>5255</v>
      </c>
      <c r="R26" s="11">
        <v>4034</v>
      </c>
      <c r="S26" s="13">
        <f t="shared" si="9"/>
        <v>9.4401617591305442E-2</v>
      </c>
      <c r="T26" s="13">
        <f t="shared" si="10"/>
        <v>0.13869741673645558</v>
      </c>
      <c r="U26" s="14">
        <f t="shared" si="4"/>
        <v>0.77097445975291901</v>
      </c>
      <c r="V26" s="7">
        <f t="shared" si="5"/>
        <v>0.22867813628849568</v>
      </c>
      <c r="W26" s="7">
        <f t="shared" si="6"/>
        <v>-2016.6216766602556</v>
      </c>
      <c r="X26" s="15">
        <f t="shared" si="7"/>
        <v>0.14159347949706197</v>
      </c>
      <c r="Y26" s="15">
        <f t="shared" si="8"/>
        <v>2106.4216629683201</v>
      </c>
      <c r="Z26" s="7">
        <f t="shared" si="2"/>
        <v>-2262.7923052432684</v>
      </c>
      <c r="AA26" s="7">
        <f t="shared" si="3"/>
        <v>-9.6504955659885233E-2</v>
      </c>
      <c r="AB26" s="7">
        <v>0.66666666666666663</v>
      </c>
      <c r="AC26" s="20">
        <v>37.500000000000007</v>
      </c>
      <c r="AD26" s="20">
        <v>46.09375</v>
      </c>
      <c r="AE26" s="20">
        <v>16.40625</v>
      </c>
      <c r="AF26" s="21" t="s">
        <v>53</v>
      </c>
      <c r="AG26" s="18">
        <v>57.687206019999998</v>
      </c>
      <c r="AH26" s="18">
        <v>57.749558319999998</v>
      </c>
    </row>
    <row r="27" spans="1:34">
      <c r="A27" s="8">
        <v>27</v>
      </c>
      <c r="B27" s="8">
        <v>127.52433528984101</v>
      </c>
      <c r="C27" s="8">
        <v>37.127149438758401</v>
      </c>
      <c r="D27" s="10">
        <v>44800</v>
      </c>
      <c r="E27" s="10">
        <v>44863</v>
      </c>
      <c r="F27" s="11">
        <v>2215</v>
      </c>
      <c r="G27" s="11">
        <v>2682</v>
      </c>
      <c r="H27" s="11">
        <v>3286</v>
      </c>
      <c r="I27" s="12">
        <v>2252</v>
      </c>
      <c r="J27" s="12">
        <v>2706</v>
      </c>
      <c r="K27" s="12">
        <v>3308</v>
      </c>
      <c r="L27" s="12">
        <v>4010</v>
      </c>
      <c r="M27" s="11">
        <v>3480</v>
      </c>
      <c r="N27" s="11">
        <v>3603</v>
      </c>
      <c r="O27" s="11">
        <v>3749</v>
      </c>
      <c r="P27" s="11">
        <v>3869</v>
      </c>
      <c r="Q27" s="11">
        <v>4717</v>
      </c>
      <c r="R27" s="11">
        <v>3697</v>
      </c>
      <c r="S27" s="13">
        <f t="shared" si="9"/>
        <v>8.1481481481481488E-2</v>
      </c>
      <c r="T27" s="13">
        <f t="shared" si="10"/>
        <v>0.13622488819478953</v>
      </c>
      <c r="U27" s="14">
        <f t="shared" si="4"/>
        <v>0.76254933052326623</v>
      </c>
      <c r="V27" s="7">
        <f t="shared" si="5"/>
        <v>0.20900552090055208</v>
      </c>
      <c r="W27" s="7">
        <f t="shared" si="6"/>
        <v>-1848.1424287856073</v>
      </c>
      <c r="X27" s="15">
        <f t="shared" si="7"/>
        <v>0.12221368178324366</v>
      </c>
      <c r="Y27" s="15">
        <f t="shared" si="8"/>
        <v>1913.695697393455</v>
      </c>
      <c r="Z27" s="7">
        <f t="shared" si="2"/>
        <v>-1949.5492883380841</v>
      </c>
      <c r="AA27" s="7">
        <f t="shared" si="3"/>
        <v>-9.8765432098765427E-2</v>
      </c>
      <c r="AB27" s="7">
        <v>0.5</v>
      </c>
      <c r="AC27" s="20">
        <v>36.86274509803922</v>
      </c>
      <c r="AD27" s="20">
        <v>56.470588235294116</v>
      </c>
      <c r="AE27" s="20">
        <v>6.6666666666666679</v>
      </c>
      <c r="AF27" s="21" t="s">
        <v>54</v>
      </c>
      <c r="AG27" s="18">
        <v>57.66152177</v>
      </c>
      <c r="AH27" s="18">
        <v>57.978878880000003</v>
      </c>
    </row>
    <row r="28" spans="1:34">
      <c r="A28" s="8">
        <v>28</v>
      </c>
      <c r="B28" s="8">
        <v>127.536804708985</v>
      </c>
      <c r="C28" s="8">
        <v>37.126940728976997</v>
      </c>
      <c r="D28" s="10">
        <v>44800</v>
      </c>
      <c r="E28" s="10">
        <v>44713</v>
      </c>
      <c r="F28" s="11">
        <v>2230</v>
      </c>
      <c r="G28" s="11">
        <v>2503</v>
      </c>
      <c r="H28" s="11">
        <v>2814</v>
      </c>
      <c r="I28" s="12">
        <v>2198</v>
      </c>
      <c r="J28" s="12">
        <v>2482</v>
      </c>
      <c r="K28" s="12">
        <v>2692</v>
      </c>
      <c r="L28" s="12">
        <v>3172</v>
      </c>
      <c r="M28" s="11">
        <v>3049</v>
      </c>
      <c r="N28" s="11">
        <v>3192</v>
      </c>
      <c r="O28" s="11">
        <v>3259</v>
      </c>
      <c r="P28" s="11">
        <v>3312</v>
      </c>
      <c r="Q28" s="11">
        <v>3490</v>
      </c>
      <c r="R28" s="11">
        <v>2946</v>
      </c>
      <c r="S28" s="13">
        <v>8.1292850146914786E-2</v>
      </c>
      <c r="T28" s="13">
        <v>6.4325510720918452E-2</v>
      </c>
      <c r="U28" s="14">
        <v>0.7624256358143493</v>
      </c>
      <c r="V28" s="7">
        <v>0.35858294930875578</v>
      </c>
      <c r="W28" s="7">
        <v>-1472.7855670103093</v>
      </c>
      <c r="X28" s="15">
        <v>0.12192932343099649</v>
      </c>
      <c r="Y28" s="15">
        <v>1671.7571926302908</v>
      </c>
      <c r="Z28" s="7">
        <v>-1667.8735994480937</v>
      </c>
      <c r="AA28" s="7">
        <v>-2.6168773890032342E-2</v>
      </c>
      <c r="AB28" s="7">
        <v>0.58695652173913049</v>
      </c>
      <c r="AC28" s="20">
        <v>48.915662650602407</v>
      </c>
      <c r="AD28" s="20">
        <v>51.084337349397593</v>
      </c>
      <c r="AE28" s="20">
        <v>0</v>
      </c>
      <c r="AF28" s="21" t="s">
        <v>49</v>
      </c>
      <c r="AG28" s="18">
        <v>57.750613559999998</v>
      </c>
      <c r="AH28" s="18">
        <v>57.920087270000003</v>
      </c>
    </row>
    <row r="29" spans="1:34">
      <c r="A29" s="8">
        <v>29</v>
      </c>
      <c r="B29" s="8">
        <v>127.53687794791099</v>
      </c>
      <c r="C29" s="8">
        <v>37.126661860203498</v>
      </c>
      <c r="D29" s="10">
        <v>44800</v>
      </c>
      <c r="E29" s="10">
        <v>44713</v>
      </c>
      <c r="F29" s="11">
        <v>2218</v>
      </c>
      <c r="G29" s="11">
        <v>2468</v>
      </c>
      <c r="H29" s="11">
        <v>2812</v>
      </c>
      <c r="I29" s="12">
        <v>2174</v>
      </c>
      <c r="J29" s="12">
        <v>2442</v>
      </c>
      <c r="K29" s="12">
        <v>2770</v>
      </c>
      <c r="L29" s="12">
        <v>3255</v>
      </c>
      <c r="M29" s="11">
        <v>3031</v>
      </c>
      <c r="N29" s="11">
        <v>3128</v>
      </c>
      <c r="O29" s="11">
        <v>3204</v>
      </c>
      <c r="P29" s="11">
        <v>3245</v>
      </c>
      <c r="Q29" s="11">
        <v>3461</v>
      </c>
      <c r="R29" s="11">
        <v>2883</v>
      </c>
      <c r="S29" s="13">
        <v>7.1487535083374604E-2</v>
      </c>
      <c r="T29" s="13">
        <v>6.9018404907975464E-2</v>
      </c>
      <c r="U29" s="14">
        <v>0.75596794580416871</v>
      </c>
      <c r="V29" s="7">
        <v>0.31079529141544648</v>
      </c>
      <c r="W29" s="7">
        <v>-1441.2931144405484</v>
      </c>
      <c r="X29" s="15">
        <v>0.10722245150639703</v>
      </c>
      <c r="Y29" s="15">
        <v>1650.8715879801191</v>
      </c>
      <c r="Z29" s="7">
        <v>-1580.7182995521889</v>
      </c>
      <c r="AA29" s="7">
        <v>-3.2209961228750375E-2</v>
      </c>
      <c r="AB29" s="7">
        <v>1.0652173913043479</v>
      </c>
      <c r="AC29" s="20">
        <v>21.428571428571427</v>
      </c>
      <c r="AD29" s="20">
        <v>78.571428571428569</v>
      </c>
      <c r="AE29" s="20">
        <v>0</v>
      </c>
      <c r="AF29" s="21" t="s">
        <v>55</v>
      </c>
      <c r="AG29" s="18">
        <v>57.760814910000001</v>
      </c>
      <c r="AH29" s="18">
        <v>57.958823459999998</v>
      </c>
    </row>
    <row r="30" spans="1:34">
      <c r="A30" s="8">
        <v>30</v>
      </c>
      <c r="B30" s="8">
        <v>127.536435581959</v>
      </c>
      <c r="C30" s="8">
        <v>37.127181727569997</v>
      </c>
      <c r="D30" s="10">
        <v>44800</v>
      </c>
      <c r="E30" s="10">
        <v>44713</v>
      </c>
      <c r="F30" s="11">
        <v>2214</v>
      </c>
      <c r="G30" s="11">
        <v>2465</v>
      </c>
      <c r="H30" s="11">
        <v>2767</v>
      </c>
      <c r="I30" s="12">
        <v>2258</v>
      </c>
      <c r="J30" s="12">
        <v>2482</v>
      </c>
      <c r="K30" s="12">
        <v>2826</v>
      </c>
      <c r="L30" s="12">
        <v>3237</v>
      </c>
      <c r="M30" s="11">
        <v>2864</v>
      </c>
      <c r="N30" s="11">
        <v>3051</v>
      </c>
      <c r="O30" s="11">
        <v>3137</v>
      </c>
      <c r="P30" s="11">
        <v>3189</v>
      </c>
      <c r="Q30" s="11">
        <v>3389</v>
      </c>
      <c r="R30" s="11">
        <v>2916</v>
      </c>
      <c r="S30" s="13">
        <v>7.0852921423774348E-2</v>
      </c>
      <c r="T30" s="13">
        <v>6.5144043602387749E-2</v>
      </c>
      <c r="U30" s="14">
        <v>0.75554809338901407</v>
      </c>
      <c r="V30" s="7">
        <v>0.33103231879510508</v>
      </c>
      <c r="W30" s="7">
        <v>-1457.7979535488062</v>
      </c>
      <c r="X30" s="15">
        <v>0.10627046084109797</v>
      </c>
      <c r="Y30" s="15">
        <v>1629.6637349124785</v>
      </c>
      <c r="Z30" s="7">
        <v>-1549.7906936242216</v>
      </c>
      <c r="AA30" s="7">
        <v>-3.0404378230465188E-2</v>
      </c>
      <c r="AB30" s="7">
        <v>0.62222222222222223</v>
      </c>
      <c r="AC30" s="20">
        <v>63.333333333333329</v>
      </c>
      <c r="AD30" s="20">
        <v>36.666666666666671</v>
      </c>
      <c r="AE30" s="20">
        <v>0</v>
      </c>
      <c r="AF30" s="21" t="s">
        <v>56</v>
      </c>
      <c r="AG30" s="18">
        <v>57.6840805</v>
      </c>
      <c r="AH30" s="18">
        <v>58.061155300000003</v>
      </c>
    </row>
    <row r="31" spans="1:34">
      <c r="A31" s="8">
        <v>31</v>
      </c>
      <c r="B31" s="8">
        <v>127.537093685109</v>
      </c>
      <c r="C31" s="8">
        <v>37.127495301800401</v>
      </c>
      <c r="D31" s="10">
        <v>44800</v>
      </c>
      <c r="E31" s="10">
        <v>44713</v>
      </c>
      <c r="F31" s="11">
        <v>2233</v>
      </c>
      <c r="G31" s="11">
        <v>2515</v>
      </c>
      <c r="H31" s="11">
        <v>2809</v>
      </c>
      <c r="I31" s="12">
        <v>2126</v>
      </c>
      <c r="J31" s="12">
        <v>2402</v>
      </c>
      <c r="K31" s="12">
        <v>2716</v>
      </c>
      <c r="L31" s="12">
        <v>3291</v>
      </c>
      <c r="M31" s="11">
        <v>2957</v>
      </c>
      <c r="N31" s="11">
        <v>3253</v>
      </c>
      <c r="O31" s="11">
        <v>3377</v>
      </c>
      <c r="P31" s="11">
        <v>3396</v>
      </c>
      <c r="Q31" s="11">
        <v>3573</v>
      </c>
      <c r="R31" s="11">
        <v>3004</v>
      </c>
      <c r="S31" s="13">
        <v>9.4601128122481865E-2</v>
      </c>
      <c r="T31" s="13">
        <v>6.2692531845808003E-2</v>
      </c>
      <c r="U31" s="14">
        <v>0.77110383744504984</v>
      </c>
      <c r="V31" s="7">
        <v>0.41886684743827607</v>
      </c>
      <c r="W31" s="7">
        <v>-1501.7606141312863</v>
      </c>
      <c r="X31" s="15">
        <v>0.14189025864152768</v>
      </c>
      <c r="Y31" s="15">
        <v>1691.4333829296645</v>
      </c>
      <c r="Z31" s="7">
        <v>-1775.5556777450888</v>
      </c>
      <c r="AA31" s="7">
        <v>-2.5398191993112353E-2</v>
      </c>
      <c r="AB31" s="7">
        <v>0.55555555555555558</v>
      </c>
      <c r="AC31" s="20">
        <v>36.883116883116877</v>
      </c>
      <c r="AD31" s="20">
        <v>63.116883116883116</v>
      </c>
      <c r="AE31" s="20">
        <v>0</v>
      </c>
      <c r="AF31" s="21" t="s">
        <v>57</v>
      </c>
      <c r="AG31" s="18">
        <v>57.619877109999997</v>
      </c>
      <c r="AH31" s="18">
        <v>57.840270750000002</v>
      </c>
    </row>
    <row r="32" spans="1:34">
      <c r="A32" s="8">
        <v>32</v>
      </c>
      <c r="B32" s="8">
        <v>127.538045799401</v>
      </c>
      <c r="C32" s="8">
        <v>37.127068269023802</v>
      </c>
      <c r="D32" s="10">
        <v>44800</v>
      </c>
      <c r="E32" s="10">
        <v>44713</v>
      </c>
      <c r="F32" s="11">
        <v>2175</v>
      </c>
      <c r="G32" s="11">
        <v>2479</v>
      </c>
      <c r="H32" s="11">
        <v>2856</v>
      </c>
      <c r="I32" s="12">
        <v>2152</v>
      </c>
      <c r="J32" s="12">
        <v>2466</v>
      </c>
      <c r="K32" s="12">
        <v>2822</v>
      </c>
      <c r="L32" s="12">
        <v>3396</v>
      </c>
      <c r="M32" s="11">
        <v>3042</v>
      </c>
      <c r="N32" s="11">
        <v>3243</v>
      </c>
      <c r="O32" s="11">
        <v>3321</v>
      </c>
      <c r="P32" s="11">
        <v>3401</v>
      </c>
      <c r="Q32" s="11">
        <v>3689</v>
      </c>
      <c r="R32" s="11">
        <v>3154</v>
      </c>
      <c r="S32" s="13">
        <v>8.7102445261307337E-2</v>
      </c>
      <c r="T32" s="13">
        <v>7.9943899018232817E-2</v>
      </c>
      <c r="U32" s="14">
        <v>0.76622610583385076</v>
      </c>
      <c r="V32" s="7">
        <v>0.32244704768666427</v>
      </c>
      <c r="W32" s="7">
        <v>-1576.7454934311029</v>
      </c>
      <c r="X32" s="15">
        <v>0.13064322812624851</v>
      </c>
      <c r="Y32" s="15">
        <v>1695.3851741975595</v>
      </c>
      <c r="Z32" s="7">
        <v>-1742.6215574714079</v>
      </c>
      <c r="AA32" s="7">
        <v>-4.062059238363893E-2</v>
      </c>
      <c r="AB32" s="7">
        <v>0.5</v>
      </c>
      <c r="AC32" s="20">
        <v>47.956403269754766</v>
      </c>
      <c r="AD32" s="20">
        <v>52.043596730245234</v>
      </c>
      <c r="AE32" s="20">
        <v>0</v>
      </c>
      <c r="AF32" s="21" t="s">
        <v>41</v>
      </c>
      <c r="AG32" s="18">
        <v>57.619066789999998</v>
      </c>
      <c r="AH32" s="18">
        <v>57.711487750000003</v>
      </c>
    </row>
    <row r="33" spans="1:34">
      <c r="A33" s="8">
        <v>33</v>
      </c>
      <c r="B33" s="8">
        <v>127.537609138379</v>
      </c>
      <c r="C33" s="8">
        <v>37.127063385404597</v>
      </c>
      <c r="D33" s="10">
        <v>44800</v>
      </c>
      <c r="E33" s="10">
        <v>44713</v>
      </c>
      <c r="F33" s="11">
        <v>2268</v>
      </c>
      <c r="G33" s="11">
        <v>2540</v>
      </c>
      <c r="H33" s="11">
        <v>2879</v>
      </c>
      <c r="I33" s="12">
        <v>2366</v>
      </c>
      <c r="J33" s="12">
        <v>2636</v>
      </c>
      <c r="K33" s="12">
        <v>2972</v>
      </c>
      <c r="L33" s="12">
        <v>3502</v>
      </c>
      <c r="M33" s="11">
        <v>3007</v>
      </c>
      <c r="N33" s="11">
        <v>3188</v>
      </c>
      <c r="O33" s="11">
        <v>3306</v>
      </c>
      <c r="P33" s="11">
        <v>3431</v>
      </c>
      <c r="Q33" s="11">
        <v>3654</v>
      </c>
      <c r="R33" s="11">
        <v>3118</v>
      </c>
      <c r="S33" s="13">
        <v>8.7480190174326469E-2</v>
      </c>
      <c r="T33" s="13">
        <v>6.8181818181818177E-2</v>
      </c>
      <c r="U33" s="14">
        <v>0.76647256322345059</v>
      </c>
      <c r="V33" s="7">
        <v>0.37337662337662336</v>
      </c>
      <c r="W33" s="7">
        <v>-1558.7627793082338</v>
      </c>
      <c r="X33" s="15">
        <v>0.1312098882814357</v>
      </c>
      <c r="Y33" s="15">
        <v>1716.3268919410427</v>
      </c>
      <c r="Z33" s="7">
        <v>-1759.8819152868161</v>
      </c>
      <c r="AA33" s="7">
        <v>-3.1474947071277348E-2</v>
      </c>
      <c r="AB33" s="7">
        <v>0.625</v>
      </c>
      <c r="AC33" s="20">
        <v>59.505703422053237</v>
      </c>
      <c r="AD33" s="20">
        <v>40.49429657794677</v>
      </c>
      <c r="AE33" s="20">
        <v>0</v>
      </c>
      <c r="AF33" s="21" t="s">
        <v>58</v>
      </c>
      <c r="AG33" s="18">
        <v>57.63884728</v>
      </c>
      <c r="AH33" s="18">
        <v>57.701677090000004</v>
      </c>
    </row>
    <row r="34" spans="1:34">
      <c r="A34" s="8">
        <v>34</v>
      </c>
      <c r="B34" s="8">
        <v>127.53803751804099</v>
      </c>
      <c r="C34" s="8">
        <v>37.127368067329101</v>
      </c>
      <c r="D34" s="10">
        <v>44800</v>
      </c>
      <c r="E34" s="10">
        <v>44713</v>
      </c>
      <c r="F34" s="11">
        <v>2292</v>
      </c>
      <c r="G34" s="11">
        <v>2614</v>
      </c>
      <c r="H34" s="11">
        <v>2973</v>
      </c>
      <c r="I34" s="12">
        <v>2282</v>
      </c>
      <c r="J34" s="12">
        <v>2622</v>
      </c>
      <c r="K34" s="12">
        <v>2960</v>
      </c>
      <c r="L34" s="12">
        <v>3703</v>
      </c>
      <c r="M34" s="11">
        <v>3165</v>
      </c>
      <c r="N34" s="11">
        <v>3384</v>
      </c>
      <c r="O34" s="11">
        <v>3551</v>
      </c>
      <c r="P34" s="11">
        <v>3587</v>
      </c>
      <c r="Q34" s="11">
        <v>3894</v>
      </c>
      <c r="R34" s="11">
        <v>3346</v>
      </c>
      <c r="S34" s="13">
        <v>9.3597560975609756E-2</v>
      </c>
      <c r="T34" s="13">
        <v>7.7514514357445469E-2</v>
      </c>
      <c r="U34" s="14">
        <v>0.7704528285207406</v>
      </c>
      <c r="V34" s="7">
        <v>0.36237016052880072</v>
      </c>
      <c r="W34" s="7">
        <v>-1672.7317996505533</v>
      </c>
      <c r="X34" s="15">
        <v>0.14038564133831263</v>
      </c>
      <c r="Y34" s="15">
        <v>1780.7081612537061</v>
      </c>
      <c r="Z34" s="7">
        <v>-1870.608274003667</v>
      </c>
      <c r="AA34" s="7">
        <v>-4.1037294479347682E-2</v>
      </c>
      <c r="AB34" s="7">
        <v>0.75862068965517238</v>
      </c>
      <c r="AC34" s="20">
        <v>40.533333333333331</v>
      </c>
      <c r="AD34" s="20">
        <v>44.800000000000004</v>
      </c>
      <c r="AE34" s="20">
        <v>14.666666666666666</v>
      </c>
      <c r="AF34" s="21" t="s">
        <v>59</v>
      </c>
      <c r="AG34" s="18">
        <v>57.610428200000001</v>
      </c>
      <c r="AH34" s="18">
        <v>57.786977740000005</v>
      </c>
    </row>
    <row r="35" spans="1:34">
      <c r="A35" s="22">
        <v>35</v>
      </c>
      <c r="B35" s="22">
        <v>127.523977253556</v>
      </c>
      <c r="C35" s="22">
        <v>37.271079624407299</v>
      </c>
      <c r="D35" s="23">
        <v>44849</v>
      </c>
      <c r="E35" s="10">
        <v>44863</v>
      </c>
      <c r="F35" s="11">
        <v>2043</v>
      </c>
      <c r="G35" s="11">
        <v>2663</v>
      </c>
      <c r="H35" s="11">
        <v>3608</v>
      </c>
      <c r="I35" s="12">
        <v>2022</v>
      </c>
      <c r="J35" s="12">
        <v>2646</v>
      </c>
      <c r="K35" s="12">
        <v>3652</v>
      </c>
      <c r="L35" s="12">
        <v>4466</v>
      </c>
      <c r="M35" s="11">
        <v>4053</v>
      </c>
      <c r="N35" s="11">
        <v>4211</v>
      </c>
      <c r="O35" s="11">
        <v>4301</v>
      </c>
      <c r="P35" s="11">
        <v>4380</v>
      </c>
      <c r="Q35" s="11">
        <v>5496</v>
      </c>
      <c r="R35" s="11">
        <v>4437</v>
      </c>
      <c r="S35" s="13">
        <f t="shared" si="9"/>
        <v>9.6644967451176761E-2</v>
      </c>
      <c r="T35" s="13">
        <f t="shared" si="10"/>
        <v>0.17266696721839375</v>
      </c>
      <c r="U35" s="14">
        <f t="shared" si="4"/>
        <v>0.77242796910208833</v>
      </c>
      <c r="V35" s="7">
        <f t="shared" si="5"/>
        <v>0.18026432540979781</v>
      </c>
      <c r="W35" s="7">
        <f t="shared" si="6"/>
        <v>-2218.0852828116422</v>
      </c>
      <c r="X35" s="15">
        <f t="shared" si="7"/>
        <v>0.1449583776678976</v>
      </c>
      <c r="Y35" s="15">
        <f t="shared" si="8"/>
        <v>2089.487789440805</v>
      </c>
      <c r="Z35" s="7">
        <f t="shared" si="2"/>
        <v>-2301.8614747599677</v>
      </c>
      <c r="AA35" s="7">
        <f t="shared" si="3"/>
        <v>-0.11300121506682867</v>
      </c>
      <c r="AB35" s="7">
        <v>0.46666666666666667</v>
      </c>
      <c r="AC35" s="24">
        <v>16.556291390728479</v>
      </c>
      <c r="AD35" s="24">
        <v>83.443708609271525</v>
      </c>
      <c r="AE35" s="24">
        <v>0</v>
      </c>
      <c r="AF35" s="25">
        <v>1</v>
      </c>
      <c r="AG35" s="18">
        <v>57.71098009</v>
      </c>
      <c r="AH35" s="18">
        <v>57.97660681</v>
      </c>
    </row>
    <row r="36" spans="1:34">
      <c r="A36" s="22">
        <v>36</v>
      </c>
      <c r="B36" s="22">
        <v>127.52318573680699</v>
      </c>
      <c r="C36" s="22">
        <v>37.2703673847708</v>
      </c>
      <c r="D36" s="23">
        <v>44849</v>
      </c>
      <c r="E36" s="10">
        <v>44863</v>
      </c>
      <c r="F36" s="11">
        <v>2416</v>
      </c>
      <c r="G36" s="11">
        <v>3162</v>
      </c>
      <c r="H36" s="11">
        <v>3973</v>
      </c>
      <c r="I36" s="12">
        <v>2498</v>
      </c>
      <c r="J36" s="12">
        <v>3266</v>
      </c>
      <c r="K36" s="12">
        <v>3946</v>
      </c>
      <c r="L36" s="12">
        <v>4972</v>
      </c>
      <c r="M36" s="11">
        <v>4553</v>
      </c>
      <c r="N36" s="11">
        <v>4699</v>
      </c>
      <c r="O36" s="11">
        <v>4791</v>
      </c>
      <c r="P36" s="11">
        <v>4882</v>
      </c>
      <c r="Q36" s="11">
        <v>5886</v>
      </c>
      <c r="R36" s="11">
        <v>4718</v>
      </c>
      <c r="S36" s="13">
        <f t="shared" si="9"/>
        <v>0.10265386787125917</v>
      </c>
      <c r="T36" s="13">
        <f t="shared" si="10"/>
        <v>0.14926852013755318</v>
      </c>
      <c r="U36" s="14">
        <f t="shared" si="4"/>
        <v>0.77630784349461468</v>
      </c>
      <c r="V36" s="7">
        <f t="shared" si="5"/>
        <v>0.2143665691915857</v>
      </c>
      <c r="W36" s="7">
        <f t="shared" si="6"/>
        <v>-2358.6119675456389</v>
      </c>
      <c r="X36" s="15">
        <f t="shared" si="7"/>
        <v>0.15397210772965952</v>
      </c>
      <c r="Y36" s="15">
        <f t="shared" si="8"/>
        <v>2347.9754163013622</v>
      </c>
      <c r="Z36" s="7">
        <f t="shared" si="2"/>
        <v>-2602.4973704596832</v>
      </c>
      <c r="AA36" s="7">
        <f t="shared" si="3"/>
        <v>-9.3239227340267461E-2</v>
      </c>
      <c r="AB36" s="7">
        <v>0.5</v>
      </c>
      <c r="AC36" s="24">
        <v>63.679245283018872</v>
      </c>
      <c r="AD36" s="24">
        <v>32.547169811320757</v>
      </c>
      <c r="AE36" s="24">
        <v>3.7735849056603774</v>
      </c>
      <c r="AF36" s="25">
        <v>0.86</v>
      </c>
      <c r="AG36" s="18">
        <v>57.690953610000001</v>
      </c>
      <c r="AH36" s="18">
        <v>57.82267495</v>
      </c>
    </row>
    <row r="37" spans="1:34">
      <c r="A37" s="22">
        <v>37</v>
      </c>
      <c r="B37" s="22">
        <v>127.52117556421101</v>
      </c>
      <c r="C37" s="22">
        <v>37.2691517508608</v>
      </c>
      <c r="D37" s="23">
        <v>44849</v>
      </c>
      <c r="E37" s="10">
        <v>44863</v>
      </c>
      <c r="F37" s="11">
        <v>2965</v>
      </c>
      <c r="G37" s="11">
        <v>3716</v>
      </c>
      <c r="H37" s="11">
        <v>4331</v>
      </c>
      <c r="I37" s="12">
        <v>2974</v>
      </c>
      <c r="J37" s="12">
        <v>3740</v>
      </c>
      <c r="K37" s="12">
        <v>4284</v>
      </c>
      <c r="L37" s="12">
        <v>5167</v>
      </c>
      <c r="M37" s="11">
        <v>4813</v>
      </c>
      <c r="N37" s="11">
        <v>4877</v>
      </c>
      <c r="O37" s="11">
        <v>5020</v>
      </c>
      <c r="P37" s="11">
        <v>5104</v>
      </c>
      <c r="Q37" s="11">
        <v>6288</v>
      </c>
      <c r="R37" s="11">
        <v>5023</v>
      </c>
      <c r="S37" s="13">
        <f t="shared" si="9"/>
        <v>8.1928987811340753E-2</v>
      </c>
      <c r="T37" s="13">
        <f t="shared" si="10"/>
        <v>0.13645119863013699</v>
      </c>
      <c r="U37" s="14">
        <f t="shared" si="4"/>
        <v>0.76284270187984415</v>
      </c>
      <c r="V37" s="7">
        <f t="shared" si="5"/>
        <v>0.21827525837239511</v>
      </c>
      <c r="W37" s="7">
        <f t="shared" si="6"/>
        <v>-2511.1314500941621</v>
      </c>
      <c r="X37" s="15">
        <f t="shared" si="7"/>
        <v>0.12288696942398389</v>
      </c>
      <c r="Y37" s="15">
        <f t="shared" si="8"/>
        <v>2552.0587114458526</v>
      </c>
      <c r="Z37" s="7">
        <f t="shared" si="2"/>
        <v>-2575.4869401805549</v>
      </c>
      <c r="AA37" s="7">
        <f t="shared" si="3"/>
        <v>-0.10393258426966293</v>
      </c>
      <c r="AB37" s="7">
        <v>0.83333333333333337</v>
      </c>
      <c r="AC37" s="24">
        <v>66.064981949458485</v>
      </c>
      <c r="AD37" s="24">
        <v>30.324909747292416</v>
      </c>
      <c r="AE37" s="24">
        <v>3.6101083032490973</v>
      </c>
      <c r="AF37" s="25">
        <v>0.85</v>
      </c>
      <c r="AG37" s="18">
        <v>57.720631579999996</v>
      </c>
      <c r="AH37" s="18">
        <v>57.97146996</v>
      </c>
    </row>
    <row r="38" spans="1:34">
      <c r="A38" s="22">
        <v>38</v>
      </c>
      <c r="B38" s="22">
        <v>127.520322207893</v>
      </c>
      <c r="C38" s="22">
        <v>37.269490448026801</v>
      </c>
      <c r="D38" s="23">
        <v>44849</v>
      </c>
      <c r="E38" s="10">
        <v>44863</v>
      </c>
      <c r="F38" s="11">
        <v>2265</v>
      </c>
      <c r="G38" s="11">
        <v>2978</v>
      </c>
      <c r="H38" s="11">
        <v>3906</v>
      </c>
      <c r="I38" s="12">
        <v>2204</v>
      </c>
      <c r="J38" s="12">
        <v>2910</v>
      </c>
      <c r="K38" s="12">
        <v>3832</v>
      </c>
      <c r="L38" s="12">
        <v>4627</v>
      </c>
      <c r="M38" s="11">
        <v>4351</v>
      </c>
      <c r="N38" s="11">
        <v>4542</v>
      </c>
      <c r="O38" s="11">
        <v>4693</v>
      </c>
      <c r="P38" s="11">
        <v>4673</v>
      </c>
      <c r="Q38" s="11">
        <v>5890</v>
      </c>
      <c r="R38" s="11">
        <v>4666</v>
      </c>
      <c r="S38" s="13">
        <f t="shared" si="9"/>
        <v>8.940435948245716E-2</v>
      </c>
      <c r="T38" s="13">
        <f t="shared" si="10"/>
        <v>0.17079000836620056</v>
      </c>
      <c r="U38" s="14">
        <f t="shared" si="4"/>
        <v>0.76772674792692819</v>
      </c>
      <c r="V38" s="7">
        <f t="shared" si="5"/>
        <v>0.17239829175095528</v>
      </c>
      <c r="W38" s="7">
        <f t="shared" si="6"/>
        <v>-2332.5949780545066</v>
      </c>
      <c r="X38" s="15">
        <f t="shared" si="7"/>
        <v>0.13409872370184742</v>
      </c>
      <c r="Y38" s="15">
        <f t="shared" si="8"/>
        <v>2259.8487904184108</v>
      </c>
      <c r="Z38" s="7">
        <f t="shared" si="2"/>
        <v>-2409.927963676143</v>
      </c>
      <c r="AA38" s="7">
        <f t="shared" si="3"/>
        <v>-0.11521348101865</v>
      </c>
      <c r="AB38" s="7">
        <v>0.56666666666666665</v>
      </c>
      <c r="AC38" s="24">
        <v>45.217391304347828</v>
      </c>
      <c r="AD38" s="24">
        <v>54.782608695652179</v>
      </c>
      <c r="AE38" s="24">
        <v>0</v>
      </c>
      <c r="AF38" s="25">
        <v>1.08</v>
      </c>
      <c r="AG38" s="18">
        <v>57.730818460000002</v>
      </c>
      <c r="AH38" s="18">
        <v>58.324060449999998</v>
      </c>
    </row>
    <row r="39" spans="1:34">
      <c r="A39" s="22">
        <v>39</v>
      </c>
      <c r="B39" s="22">
        <v>127.51941827237501</v>
      </c>
      <c r="C39" s="22">
        <v>37.2728454480268</v>
      </c>
      <c r="D39" s="23">
        <v>44849</v>
      </c>
      <c r="E39" s="10">
        <v>44863</v>
      </c>
      <c r="F39" s="11">
        <v>2459</v>
      </c>
      <c r="G39" s="11">
        <v>3120</v>
      </c>
      <c r="H39" s="11">
        <v>3781</v>
      </c>
      <c r="I39" s="12">
        <v>2422</v>
      </c>
      <c r="J39" s="12">
        <v>3066</v>
      </c>
      <c r="K39" s="12">
        <v>3610</v>
      </c>
      <c r="L39" s="12">
        <v>4743</v>
      </c>
      <c r="M39" s="11">
        <v>4336</v>
      </c>
      <c r="N39" s="11">
        <v>4531</v>
      </c>
      <c r="O39" s="11">
        <v>4706</v>
      </c>
      <c r="P39" s="11">
        <v>4810</v>
      </c>
      <c r="Q39" s="11">
        <v>5708</v>
      </c>
      <c r="R39" s="11">
        <v>4537</v>
      </c>
      <c r="S39" s="13">
        <f t="shared" si="9"/>
        <v>0.11977651030147829</v>
      </c>
      <c r="T39" s="13">
        <f t="shared" si="10"/>
        <v>0.13247404224847834</v>
      </c>
      <c r="U39" s="14">
        <f t="shared" si="4"/>
        <v>0.78725885850937127</v>
      </c>
      <c r="V39" s="7">
        <f t="shared" si="5"/>
        <v>0.28411287205257052</v>
      </c>
      <c r="W39" s="7">
        <f t="shared" si="6"/>
        <v>-2268.0938883034773</v>
      </c>
      <c r="X39" s="15">
        <f t="shared" si="7"/>
        <v>0.1796543094919397</v>
      </c>
      <c r="Y39" s="15">
        <f t="shared" si="8"/>
        <v>2289.2614286902422</v>
      </c>
      <c r="Z39" s="7">
        <f t="shared" si="2"/>
        <v>-2654.7120246884347</v>
      </c>
      <c r="AA39" s="7">
        <f t="shared" si="3"/>
        <v>-8.537744818406541E-2</v>
      </c>
      <c r="AB39" s="7">
        <v>0.56666666666666665</v>
      </c>
      <c r="AC39" s="24">
        <v>67.672413793103445</v>
      </c>
      <c r="AD39" s="24">
        <v>32.327586206896555</v>
      </c>
      <c r="AE39" s="24">
        <v>0</v>
      </c>
      <c r="AF39" s="25">
        <v>0.88</v>
      </c>
      <c r="AG39" s="18">
        <v>57.682430779999997</v>
      </c>
      <c r="AH39" s="18">
        <v>57.902563819999997</v>
      </c>
    </row>
    <row r="40" spans="1:34">
      <c r="A40" s="22">
        <v>40</v>
      </c>
      <c r="B40" s="22">
        <v>127.518856947587</v>
      </c>
      <c r="C40" s="22">
        <v>37.273386113560399</v>
      </c>
      <c r="D40" s="23">
        <v>44849</v>
      </c>
      <c r="E40" s="10">
        <v>44863</v>
      </c>
      <c r="F40" s="11">
        <v>2524</v>
      </c>
      <c r="G40" s="11">
        <v>3214</v>
      </c>
      <c r="H40" s="11">
        <v>3587</v>
      </c>
      <c r="I40" s="12">
        <v>2470</v>
      </c>
      <c r="J40" s="12">
        <v>3170</v>
      </c>
      <c r="K40" s="12">
        <v>3600</v>
      </c>
      <c r="L40" s="12">
        <v>4686</v>
      </c>
      <c r="M40" s="11">
        <v>4142</v>
      </c>
      <c r="N40" s="11">
        <v>4464</v>
      </c>
      <c r="O40" s="11">
        <v>4572</v>
      </c>
      <c r="P40" s="11">
        <v>4634</v>
      </c>
      <c r="Q40" s="11">
        <v>5420</v>
      </c>
      <c r="R40" s="11">
        <v>4072</v>
      </c>
      <c r="S40" s="13">
        <f t="shared" si="9"/>
        <v>0.12735676924948303</v>
      </c>
      <c r="T40" s="13">
        <f t="shared" si="10"/>
        <v>0.11438292607485308</v>
      </c>
      <c r="U40" s="14">
        <f t="shared" si="4"/>
        <v>0.79205856428011878</v>
      </c>
      <c r="V40" s="7">
        <f t="shared" si="5"/>
        <v>0.36218347862183475</v>
      </c>
      <c r="W40" s="7">
        <f t="shared" si="6"/>
        <v>-2035.5930284191829</v>
      </c>
      <c r="X40" s="15">
        <f t="shared" si="7"/>
        <v>0.19102353585112206</v>
      </c>
      <c r="Y40" s="15">
        <f t="shared" si="8"/>
        <v>2227.861979566957</v>
      </c>
      <c r="Z40" s="7">
        <f t="shared" si="2"/>
        <v>-2591.2202688400325</v>
      </c>
      <c r="AA40" s="7">
        <f t="shared" si="3"/>
        <v>-7.817783966580466E-2</v>
      </c>
      <c r="AB40" s="7">
        <v>0.6</v>
      </c>
      <c r="AC40" s="24">
        <v>63.837638376383765</v>
      </c>
      <c r="AD40" s="24">
        <v>36.162361623616235</v>
      </c>
      <c r="AE40" s="24">
        <v>0</v>
      </c>
      <c r="AF40" s="25">
        <v>0.69</v>
      </c>
      <c r="AG40" s="18">
        <v>57.680520739999999</v>
      </c>
      <c r="AH40" s="18">
        <v>58.119642759999998</v>
      </c>
    </row>
    <row r="41" spans="1:34">
      <c r="A41" s="22">
        <v>41</v>
      </c>
      <c r="B41" s="22">
        <v>127.51847889517499</v>
      </c>
      <c r="C41" s="22">
        <v>37.2739530262062</v>
      </c>
      <c r="D41" s="23">
        <v>44849</v>
      </c>
      <c r="E41" s="10">
        <v>44863</v>
      </c>
      <c r="F41" s="11">
        <v>2558</v>
      </c>
      <c r="G41" s="11">
        <v>3227</v>
      </c>
      <c r="H41" s="11">
        <v>3945</v>
      </c>
      <c r="I41" s="12">
        <v>2630</v>
      </c>
      <c r="J41" s="12">
        <v>3292</v>
      </c>
      <c r="K41" s="12">
        <v>4076</v>
      </c>
      <c r="L41" s="12">
        <v>4979</v>
      </c>
      <c r="M41" s="11">
        <v>4429</v>
      </c>
      <c r="N41" s="11">
        <v>4565</v>
      </c>
      <c r="O41" s="11">
        <v>4721</v>
      </c>
      <c r="P41" s="11">
        <v>4779</v>
      </c>
      <c r="Q41" s="11">
        <v>5801</v>
      </c>
      <c r="R41" s="11">
        <v>4487</v>
      </c>
      <c r="S41" s="13">
        <f t="shared" si="9"/>
        <v>9.5598349381017883E-2</v>
      </c>
      <c r="T41" s="13">
        <f t="shared" si="10"/>
        <v>0.14101738570508693</v>
      </c>
      <c r="U41" s="14">
        <f t="shared" si="4"/>
        <v>0.77175018586393473</v>
      </c>
      <c r="V41" s="7">
        <f t="shared" si="5"/>
        <v>0.22504047490555856</v>
      </c>
      <c r="W41" s="7">
        <f t="shared" si="6"/>
        <v>-2243.1191648712424</v>
      </c>
      <c r="X41" s="15">
        <f t="shared" si="7"/>
        <v>0.14338930597741992</v>
      </c>
      <c r="Y41" s="15">
        <f t="shared" si="8"/>
        <v>2328.9338285528374</v>
      </c>
      <c r="Z41" s="7">
        <f t="shared" si="2"/>
        <v>-2505.0322947537875</v>
      </c>
      <c r="AA41" s="7">
        <f t="shared" si="3"/>
        <v>-9.6597353497164459E-2</v>
      </c>
      <c r="AB41" s="7">
        <v>0.6333333333333333</v>
      </c>
      <c r="AC41" s="24">
        <v>55.033557046979865</v>
      </c>
      <c r="AD41" s="24">
        <v>44.966442953020135</v>
      </c>
      <c r="AE41" s="24">
        <v>0</v>
      </c>
      <c r="AF41" s="25">
        <v>0.61</v>
      </c>
      <c r="AG41" s="18">
        <v>57.677438629999997</v>
      </c>
      <c r="AH41" s="18">
        <v>57.742091520000002</v>
      </c>
    </row>
    <row r="42" spans="1:34">
      <c r="A42" s="22">
        <v>42</v>
      </c>
      <c r="B42" s="22">
        <v>127.52203813444601</v>
      </c>
      <c r="C42" s="22">
        <v>37.269773948458798</v>
      </c>
      <c r="D42" s="23">
        <v>44849</v>
      </c>
      <c r="E42" s="10">
        <v>44863</v>
      </c>
      <c r="F42" s="11">
        <v>2345</v>
      </c>
      <c r="G42" s="11">
        <v>3166</v>
      </c>
      <c r="H42" s="11">
        <v>3965</v>
      </c>
      <c r="I42" s="12">
        <v>2400</v>
      </c>
      <c r="J42" s="12">
        <v>3276</v>
      </c>
      <c r="K42" s="12">
        <v>4140</v>
      </c>
      <c r="L42" s="12">
        <v>5040</v>
      </c>
      <c r="M42" s="11">
        <v>4487</v>
      </c>
      <c r="N42" s="11">
        <v>4575</v>
      </c>
      <c r="O42" s="11">
        <v>4840</v>
      </c>
      <c r="P42" s="11">
        <v>4741</v>
      </c>
      <c r="Q42" s="11">
        <v>5903</v>
      </c>
      <c r="R42" s="11">
        <v>4763</v>
      </c>
      <c r="S42" s="13">
        <f t="shared" si="9"/>
        <v>8.9133930622559157E-2</v>
      </c>
      <c r="T42" s="13">
        <f t="shared" si="10"/>
        <v>0.16409106995399317</v>
      </c>
      <c r="U42" s="14">
        <f t="shared" si="4"/>
        <v>0.76755060460047786</v>
      </c>
      <c r="V42" s="7">
        <f t="shared" si="5"/>
        <v>0.17725798346201288</v>
      </c>
      <c r="W42" s="7">
        <f t="shared" si="6"/>
        <v>-2381.1072550410377</v>
      </c>
      <c r="X42" s="15">
        <f t="shared" si="7"/>
        <v>0.13369321771090564</v>
      </c>
      <c r="Y42" s="15">
        <f t="shared" si="8"/>
        <v>2314.7320939293745</v>
      </c>
      <c r="Z42" s="7">
        <f t="shared" si="2"/>
        <v>-2443.1779910548685</v>
      </c>
      <c r="AA42" s="7">
        <f t="shared" si="3"/>
        <v>-0.10916948515595641</v>
      </c>
      <c r="AB42" s="7">
        <v>0.6</v>
      </c>
      <c r="AC42" s="24">
        <v>66.666666666666671</v>
      </c>
      <c r="AD42" s="24">
        <v>32.302405498281786</v>
      </c>
      <c r="AE42" s="24">
        <v>1.0309278350515465</v>
      </c>
      <c r="AF42" s="25">
        <v>1.04</v>
      </c>
      <c r="AG42" s="18">
        <v>57.907410339999998</v>
      </c>
      <c r="AH42" s="18">
        <v>57.952239329999998</v>
      </c>
    </row>
    <row r="43" spans="1:34">
      <c r="A43" s="22">
        <v>43</v>
      </c>
      <c r="B43" s="22">
        <v>127.522709628523</v>
      </c>
      <c r="C43" s="22">
        <v>37.269345721392398</v>
      </c>
      <c r="D43" s="23">
        <v>44849</v>
      </c>
      <c r="E43" s="10">
        <v>44863</v>
      </c>
      <c r="F43" s="11">
        <v>2014</v>
      </c>
      <c r="G43" s="11">
        <v>2612</v>
      </c>
      <c r="H43" s="11">
        <v>3369</v>
      </c>
      <c r="I43" s="12">
        <v>2036</v>
      </c>
      <c r="J43" s="12">
        <v>2698</v>
      </c>
      <c r="K43" s="12">
        <v>3508</v>
      </c>
      <c r="L43" s="12">
        <v>4305</v>
      </c>
      <c r="M43" s="11">
        <v>3753</v>
      </c>
      <c r="N43" s="11">
        <v>3875</v>
      </c>
      <c r="O43" s="11">
        <v>3952</v>
      </c>
      <c r="P43" s="11">
        <v>4083</v>
      </c>
      <c r="Q43" s="11">
        <v>5140</v>
      </c>
      <c r="R43" s="11">
        <v>4187</v>
      </c>
      <c r="S43" s="13">
        <f t="shared" si="9"/>
        <v>9.5813204508856678E-2</v>
      </c>
      <c r="T43" s="13">
        <f t="shared" si="10"/>
        <v>0.16513761467889909</v>
      </c>
      <c r="U43" s="14">
        <f t="shared" si="4"/>
        <v>0.77188937323223761</v>
      </c>
      <c r="V43" s="7">
        <f t="shared" si="5"/>
        <v>0.1941694767758077</v>
      </c>
      <c r="W43" s="7">
        <f t="shared" si="6"/>
        <v>-2093.0837837837839</v>
      </c>
      <c r="X43" s="15">
        <f t="shared" si="7"/>
        <v>0.14371016437437101</v>
      </c>
      <c r="Y43" s="15">
        <f t="shared" si="8"/>
        <v>1967.6154208697501</v>
      </c>
      <c r="Z43" s="7">
        <f t="shared" si="2"/>
        <v>-2141.3281428517735</v>
      </c>
      <c r="AA43" s="7">
        <f t="shared" si="3"/>
        <v>-0.11460479236690882</v>
      </c>
      <c r="AB43" s="7">
        <v>0.7</v>
      </c>
      <c r="AC43" s="24">
        <v>36.5</v>
      </c>
      <c r="AD43" s="24">
        <v>61</v>
      </c>
      <c r="AE43" s="24">
        <v>2.5</v>
      </c>
      <c r="AF43" s="25">
        <v>1.04</v>
      </c>
      <c r="AG43" s="18">
        <v>57.947521179999995</v>
      </c>
      <c r="AH43" s="18">
        <v>58.006849109999997</v>
      </c>
    </row>
    <row r="44" spans="1:34">
      <c r="A44" s="22">
        <v>44</v>
      </c>
      <c r="B44" s="22">
        <v>127.523696</v>
      </c>
      <c r="C44" s="22">
        <v>37.269146464346001</v>
      </c>
      <c r="D44" s="23">
        <v>44849</v>
      </c>
      <c r="E44" s="10">
        <v>44863</v>
      </c>
      <c r="F44" s="11">
        <v>1999</v>
      </c>
      <c r="G44" s="11">
        <v>2580</v>
      </c>
      <c r="H44" s="11">
        <v>3514</v>
      </c>
      <c r="I44" s="12">
        <v>2098</v>
      </c>
      <c r="J44" s="12">
        <v>2726</v>
      </c>
      <c r="K44" s="12">
        <v>3756</v>
      </c>
      <c r="L44" s="12">
        <v>4431</v>
      </c>
      <c r="M44" s="11">
        <v>3910</v>
      </c>
      <c r="N44" s="11">
        <v>4058</v>
      </c>
      <c r="O44" s="11">
        <v>4246</v>
      </c>
      <c r="P44" s="11">
        <v>4192</v>
      </c>
      <c r="Q44" s="11">
        <v>5145</v>
      </c>
      <c r="R44" s="11">
        <v>4249</v>
      </c>
      <c r="S44" s="13">
        <f t="shared" si="9"/>
        <v>8.7983389566571507E-2</v>
      </c>
      <c r="T44" s="13">
        <f t="shared" si="10"/>
        <v>0.1661952861952862</v>
      </c>
      <c r="U44" s="14">
        <f t="shared" si="4"/>
        <v>0.76680074958659994</v>
      </c>
      <c r="V44" s="7">
        <f t="shared" si="5"/>
        <v>0.16481112353541738</v>
      </c>
      <c r="W44" s="7">
        <f t="shared" si="6"/>
        <v>-2124.1233256351038</v>
      </c>
      <c r="X44" s="15">
        <f t="shared" si="7"/>
        <v>0.13196652176733925</v>
      </c>
      <c r="Y44" s="15">
        <f t="shared" si="8"/>
        <v>2015.9767414884088</v>
      </c>
      <c r="Z44" s="7">
        <f t="shared" si="2"/>
        <v>-2153.325611408779</v>
      </c>
      <c r="AA44" s="7">
        <f t="shared" si="3"/>
        <v>-0.10206704508942915</v>
      </c>
      <c r="AB44" s="7">
        <v>0.6333333333333333</v>
      </c>
      <c r="AC44" s="24">
        <v>32.692307692307686</v>
      </c>
      <c r="AD44" s="24">
        <v>67.307692307692307</v>
      </c>
      <c r="AE44" s="24">
        <v>0</v>
      </c>
      <c r="AF44" s="25">
        <v>0.96</v>
      </c>
      <c r="AG44" s="18">
        <v>57.623566820000001</v>
      </c>
      <c r="AH44" s="18">
        <v>58.030218160000004</v>
      </c>
    </row>
    <row r="45" spans="1:34">
      <c r="A45" s="22">
        <v>45</v>
      </c>
      <c r="B45" s="22">
        <v>127.523496814262</v>
      </c>
      <c r="C45" s="22">
        <v>37.268802278607602</v>
      </c>
      <c r="D45" s="23">
        <v>44849</v>
      </c>
      <c r="E45" s="10">
        <v>44863</v>
      </c>
      <c r="F45" s="11">
        <v>1890</v>
      </c>
      <c r="G45" s="11">
        <v>2458</v>
      </c>
      <c r="H45" s="11">
        <v>3382</v>
      </c>
      <c r="I45" s="12">
        <v>1944</v>
      </c>
      <c r="J45" s="12">
        <v>2544</v>
      </c>
      <c r="K45" s="12">
        <v>3508</v>
      </c>
      <c r="L45" s="12">
        <v>4245</v>
      </c>
      <c r="M45" s="11">
        <v>3722</v>
      </c>
      <c r="N45" s="11">
        <v>3867</v>
      </c>
      <c r="O45" s="11">
        <v>3988</v>
      </c>
      <c r="P45" s="11">
        <v>3968</v>
      </c>
      <c r="Q45" s="11">
        <v>4946</v>
      </c>
      <c r="R45" s="11">
        <v>3983</v>
      </c>
      <c r="S45" s="13">
        <f t="shared" si="9"/>
        <v>7.9727891156462588E-2</v>
      </c>
      <c r="T45" s="13">
        <f t="shared" si="10"/>
        <v>0.17411532496827858</v>
      </c>
      <c r="U45" s="14">
        <f t="shared" si="4"/>
        <v>0.76139864142015823</v>
      </c>
      <c r="V45" s="7">
        <f t="shared" si="5"/>
        <v>0.14525084275232997</v>
      </c>
      <c r="W45" s="7">
        <f t="shared" si="6"/>
        <v>-1991.1244447112499</v>
      </c>
      <c r="X45" s="15">
        <f t="shared" si="7"/>
        <v>0.11958370178899394</v>
      </c>
      <c r="Y45" s="15">
        <f t="shared" si="8"/>
        <v>1921.3627108556745</v>
      </c>
      <c r="Z45" s="7">
        <f t="shared" si="2"/>
        <v>-1988.4048636509797</v>
      </c>
      <c r="AA45" s="7">
        <f t="shared" si="3"/>
        <v>-0.10971505496971057</v>
      </c>
      <c r="AB45" s="7">
        <v>0.66666666666666663</v>
      </c>
      <c r="AC45" s="24">
        <v>38.028169014084511</v>
      </c>
      <c r="AD45" s="24">
        <v>61.971830985915503</v>
      </c>
      <c r="AE45" s="24">
        <v>0</v>
      </c>
      <c r="AF45" s="25">
        <v>1.01</v>
      </c>
      <c r="AG45" s="18">
        <v>57.672649059999998</v>
      </c>
      <c r="AH45" s="18">
        <v>57.773448010000003</v>
      </c>
    </row>
    <row r="46" spans="1:34">
      <c r="A46" s="22">
        <v>46</v>
      </c>
      <c r="B46" s="22">
        <v>127.519622341854</v>
      </c>
      <c r="C46" s="22">
        <v>37.268656670926902</v>
      </c>
      <c r="D46" s="23">
        <v>44849</v>
      </c>
      <c r="E46" s="10">
        <v>44863</v>
      </c>
      <c r="F46" s="11">
        <v>2552</v>
      </c>
      <c r="G46" s="11">
        <v>3410</v>
      </c>
      <c r="H46" s="11">
        <v>4276</v>
      </c>
      <c r="I46" s="12">
        <v>2598</v>
      </c>
      <c r="J46" s="12">
        <v>3504</v>
      </c>
      <c r="K46" s="12">
        <v>4324</v>
      </c>
      <c r="L46" s="12">
        <v>5353</v>
      </c>
      <c r="M46" s="11">
        <v>4747</v>
      </c>
      <c r="N46" s="11">
        <v>4862</v>
      </c>
      <c r="O46" s="11">
        <v>4993</v>
      </c>
      <c r="P46" s="11">
        <v>5041</v>
      </c>
      <c r="Q46" s="11">
        <v>6168</v>
      </c>
      <c r="R46" s="11">
        <v>5022</v>
      </c>
      <c r="S46" s="13">
        <f t="shared" si="9"/>
        <v>8.2107974669958145E-2</v>
      </c>
      <c r="T46" s="13">
        <f t="shared" si="10"/>
        <v>0.15806397959749405</v>
      </c>
      <c r="U46" s="14">
        <f t="shared" si="4"/>
        <v>0.762960008565297</v>
      </c>
      <c r="V46" s="7">
        <f t="shared" si="5"/>
        <v>0.16546980446444021</v>
      </c>
      <c r="W46" s="7">
        <f t="shared" si="6"/>
        <v>-2510.637721397798</v>
      </c>
      <c r="X46" s="15">
        <f t="shared" si="7"/>
        <v>0.12315535283069493</v>
      </c>
      <c r="Y46" s="15">
        <f t="shared" si="8"/>
        <v>2479.3358653747041</v>
      </c>
      <c r="Z46" s="7">
        <f t="shared" si="2"/>
        <v>-2545.0994116148936</v>
      </c>
      <c r="AA46" s="7">
        <f t="shared" si="3"/>
        <v>-0.10054420554911232</v>
      </c>
      <c r="AB46" s="7">
        <v>0.66666666666666663</v>
      </c>
      <c r="AC46" s="24">
        <v>61.154855643044627</v>
      </c>
      <c r="AD46" s="24">
        <v>23.884514435695539</v>
      </c>
      <c r="AE46" s="24">
        <v>14.960629921259841</v>
      </c>
      <c r="AF46" s="25">
        <v>0.91</v>
      </c>
      <c r="AG46" s="18">
        <v>57.77377989</v>
      </c>
      <c r="AH46" s="18">
        <v>57.852106929999998</v>
      </c>
    </row>
    <row r="47" spans="1:34">
      <c r="A47" s="22">
        <v>47</v>
      </c>
      <c r="B47" s="22">
        <v>127.519654367415</v>
      </c>
      <c r="C47" s="22">
        <v>37.269117696488202</v>
      </c>
      <c r="D47" s="23">
        <v>44849</v>
      </c>
      <c r="E47" s="10">
        <v>44863</v>
      </c>
      <c r="F47" s="11">
        <v>2180</v>
      </c>
      <c r="G47" s="11">
        <v>2861</v>
      </c>
      <c r="H47" s="11">
        <v>3759</v>
      </c>
      <c r="I47" s="12">
        <v>2268</v>
      </c>
      <c r="J47" s="12">
        <v>2926</v>
      </c>
      <c r="K47" s="12">
        <v>3796</v>
      </c>
      <c r="L47" s="12">
        <v>4608</v>
      </c>
      <c r="M47" s="11">
        <v>4194</v>
      </c>
      <c r="N47" s="11">
        <v>4337</v>
      </c>
      <c r="O47" s="11">
        <v>4464</v>
      </c>
      <c r="P47" s="11">
        <v>4546</v>
      </c>
      <c r="Q47" s="11">
        <v>5707</v>
      </c>
      <c r="R47" s="11">
        <v>4643</v>
      </c>
      <c r="S47" s="13">
        <f t="shared" si="9"/>
        <v>9.4762191450933175E-2</v>
      </c>
      <c r="T47" s="13">
        <f t="shared" si="10"/>
        <v>0.1692193675889328</v>
      </c>
      <c r="U47" s="14">
        <f t="shared" si="4"/>
        <v>0.77120826723456037</v>
      </c>
      <c r="V47" s="7">
        <f t="shared" si="5"/>
        <v>0.18300623197842061</v>
      </c>
      <c r="W47" s="7">
        <f t="shared" si="6"/>
        <v>-2321.0884651948877</v>
      </c>
      <c r="X47" s="15">
        <f t="shared" si="7"/>
        <v>0.14213472999819396</v>
      </c>
      <c r="Y47" s="15">
        <f t="shared" si="8"/>
        <v>2185.343044517776</v>
      </c>
      <c r="Z47" s="7">
        <f t="shared" si="2"/>
        <v>-2377.8638245990228</v>
      </c>
      <c r="AA47" s="7">
        <f t="shared" si="3"/>
        <v>-0.11323515068760363</v>
      </c>
      <c r="AB47" s="7">
        <v>0.56666666666666665</v>
      </c>
      <c r="AC47" s="24">
        <v>24.958949096880133</v>
      </c>
      <c r="AD47" s="24">
        <v>75.041050903119881</v>
      </c>
      <c r="AE47" s="24">
        <v>0</v>
      </c>
      <c r="AF47" s="25">
        <v>0.92</v>
      </c>
      <c r="AG47" s="18">
        <v>57.666195439999996</v>
      </c>
      <c r="AH47" s="18">
        <v>57.879353940000001</v>
      </c>
    </row>
    <row r="48" spans="1:34">
      <c r="A48" s="22">
        <v>48</v>
      </c>
      <c r="B48" s="22">
        <v>127.52024431629199</v>
      </c>
      <c r="C48" s="22">
        <v>37.268045012780703</v>
      </c>
      <c r="D48" s="23">
        <v>44849</v>
      </c>
      <c r="E48" s="10">
        <v>44863</v>
      </c>
      <c r="F48" s="11">
        <v>2357</v>
      </c>
      <c r="G48" s="11">
        <v>2979</v>
      </c>
      <c r="H48" s="11">
        <v>3717</v>
      </c>
      <c r="I48" s="12">
        <v>2402</v>
      </c>
      <c r="J48" s="12">
        <v>3036</v>
      </c>
      <c r="K48" s="12">
        <v>3746</v>
      </c>
      <c r="L48" s="12">
        <v>4674</v>
      </c>
      <c r="M48" s="11">
        <v>4239</v>
      </c>
      <c r="N48" s="11">
        <v>4416</v>
      </c>
      <c r="O48" s="11">
        <v>4399</v>
      </c>
      <c r="P48" s="11">
        <v>4655</v>
      </c>
      <c r="Q48" s="11">
        <v>5564</v>
      </c>
      <c r="R48" s="11">
        <v>4732</v>
      </c>
      <c r="S48" s="13">
        <f t="shared" si="9"/>
        <v>0.11204013377926421</v>
      </c>
      <c r="T48" s="13">
        <f t="shared" si="10"/>
        <v>0.13926225986620022</v>
      </c>
      <c r="U48" s="14">
        <f t="shared" si="4"/>
        <v>0.7823299392067673</v>
      </c>
      <c r="V48" s="7">
        <f t="shared" si="5"/>
        <v>0.25268035127417704</v>
      </c>
      <c r="W48" s="7">
        <f t="shared" si="6"/>
        <v>-2365.602025425555</v>
      </c>
      <c r="X48" s="15">
        <f t="shared" si="7"/>
        <v>0.1680501642281278</v>
      </c>
      <c r="Y48" s="15">
        <f t="shared" si="8"/>
        <v>2220.0989717678003</v>
      </c>
      <c r="Z48" s="7">
        <f t="shared" si="2"/>
        <v>-2531.625197939909</v>
      </c>
      <c r="AA48" s="7">
        <f t="shared" si="3"/>
        <v>-8.8951952245816618E-2</v>
      </c>
      <c r="AB48" s="7">
        <v>0.56666666666666665</v>
      </c>
      <c r="AC48" s="24">
        <v>59.118236472945895</v>
      </c>
      <c r="AD48" s="24">
        <v>34.268537074148291</v>
      </c>
      <c r="AE48" s="24">
        <v>6.6132264529058116</v>
      </c>
      <c r="AF48" s="25">
        <v>1.03</v>
      </c>
      <c r="AG48" s="18">
        <v>57.968806549999996</v>
      </c>
      <c r="AH48" s="18">
        <v>57.931503820000003</v>
      </c>
    </row>
    <row r="49" spans="1:34">
      <c r="A49" s="22">
        <v>49</v>
      </c>
      <c r="B49" s="22">
        <v>127.51892341853799</v>
      </c>
      <c r="C49" s="22">
        <v>37.270635875417497</v>
      </c>
      <c r="D49" s="23">
        <v>44849</v>
      </c>
      <c r="E49" s="10">
        <v>44863</v>
      </c>
      <c r="F49" s="11">
        <v>2612</v>
      </c>
      <c r="G49" s="11">
        <v>3380</v>
      </c>
      <c r="H49" s="11">
        <v>4097</v>
      </c>
      <c r="I49" s="12">
        <v>2664</v>
      </c>
      <c r="J49" s="12">
        <v>3408</v>
      </c>
      <c r="K49" s="12">
        <v>4156</v>
      </c>
      <c r="L49" s="12">
        <v>5152</v>
      </c>
      <c r="M49" s="11">
        <v>4584</v>
      </c>
      <c r="N49" s="11">
        <v>4802</v>
      </c>
      <c r="O49" s="11">
        <v>4969</v>
      </c>
      <c r="P49" s="11">
        <v>4897</v>
      </c>
      <c r="Q49" s="11">
        <v>6312</v>
      </c>
      <c r="R49" s="11">
        <v>5304</v>
      </c>
      <c r="S49" s="13">
        <f t="shared" si="9"/>
        <v>8.8948187680676E-2</v>
      </c>
      <c r="T49" s="13">
        <f t="shared" si="10"/>
        <v>0.16184842058265431</v>
      </c>
      <c r="U49" s="14">
        <f t="shared" si="4"/>
        <v>0.76742959786593845</v>
      </c>
      <c r="V49" s="7">
        <f t="shared" si="5"/>
        <v>0.20222446916076844</v>
      </c>
      <c r="W49" s="7">
        <f t="shared" si="6"/>
        <v>-2651.5744476464938</v>
      </c>
      <c r="X49" s="15">
        <f t="shared" si="7"/>
        <v>0.13341486463950192</v>
      </c>
      <c r="Y49" s="15">
        <f t="shared" si="8"/>
        <v>2408.0978662283087</v>
      </c>
      <c r="Z49" s="7">
        <f t="shared" si="2"/>
        <v>-2522.2802909113166</v>
      </c>
      <c r="AA49" s="7">
        <f t="shared" si="3"/>
        <v>-0.12623784458916942</v>
      </c>
      <c r="AB49" s="7">
        <v>0.6333333333333333</v>
      </c>
      <c r="AC49" s="24">
        <v>73.511904761904759</v>
      </c>
      <c r="AD49" s="24">
        <v>23.511904761904763</v>
      </c>
      <c r="AE49" s="24">
        <v>2.9761904761904758</v>
      </c>
      <c r="AF49" s="25">
        <v>0.99</v>
      </c>
      <c r="AG49" s="18">
        <v>57.698145199999999</v>
      </c>
      <c r="AH49" s="18">
        <v>57.80432699</v>
      </c>
    </row>
    <row r="50" spans="1:34">
      <c r="A50" s="22">
        <v>50</v>
      </c>
      <c r="B50" s="22">
        <v>127.519400025561</v>
      </c>
      <c r="C50" s="22">
        <v>37.270983354634403</v>
      </c>
      <c r="D50" s="23">
        <v>44849</v>
      </c>
      <c r="E50" s="10">
        <v>44863</v>
      </c>
      <c r="F50" s="11">
        <v>2554</v>
      </c>
      <c r="G50" s="11">
        <v>3247</v>
      </c>
      <c r="H50" s="11">
        <v>3780</v>
      </c>
      <c r="I50" s="12">
        <v>2196</v>
      </c>
      <c r="J50" s="12">
        <v>3042</v>
      </c>
      <c r="K50" s="12">
        <v>3382</v>
      </c>
      <c r="L50" s="12">
        <v>4500</v>
      </c>
      <c r="M50" s="11">
        <v>4461</v>
      </c>
      <c r="N50" s="11">
        <v>4656</v>
      </c>
      <c r="O50" s="11">
        <v>4857</v>
      </c>
      <c r="P50" s="11">
        <v>4852</v>
      </c>
      <c r="Q50" s="11">
        <v>6156</v>
      </c>
      <c r="R50" s="11">
        <v>5033</v>
      </c>
      <c r="S50" s="13">
        <f t="shared" si="9"/>
        <v>0.12418906394810009</v>
      </c>
      <c r="T50" s="13">
        <f t="shared" si="10"/>
        <v>0.14588859416445624</v>
      </c>
      <c r="U50" s="14">
        <f t="shared" si="4"/>
        <v>0.79005636757645337</v>
      </c>
      <c r="V50" s="7">
        <f t="shared" si="5"/>
        <v>0.31988541417999516</v>
      </c>
      <c r="W50" s="7">
        <f t="shared" si="6"/>
        <v>-2516.0217872597364</v>
      </c>
      <c r="X50" s="15">
        <f t="shared" si="7"/>
        <v>0.18627280625543005</v>
      </c>
      <c r="Y50" s="15">
        <f t="shared" si="8"/>
        <v>2318.3641982129461</v>
      </c>
      <c r="Z50" s="7">
        <f t="shared" si="2"/>
        <v>-2698.7593282968828</v>
      </c>
      <c r="AA50" s="7">
        <f t="shared" si="3"/>
        <v>-0.1184593023255814</v>
      </c>
      <c r="AB50" s="7">
        <v>0.56666666666666665</v>
      </c>
      <c r="AC50" s="24">
        <v>66.935483870967744</v>
      </c>
      <c r="AD50" s="24">
        <v>28.225806451612893</v>
      </c>
      <c r="AE50" s="24">
        <v>4.8387096774193541</v>
      </c>
      <c r="AF50" s="25">
        <v>0.92</v>
      </c>
      <c r="AG50" s="18">
        <v>57.625853079999999</v>
      </c>
      <c r="AH50" s="18">
        <v>58.038712050000001</v>
      </c>
    </row>
    <row r="51" spans="1:34">
      <c r="A51" s="22">
        <v>51</v>
      </c>
      <c r="B51" s="22">
        <v>127.520054316292</v>
      </c>
      <c r="C51" s="22">
        <v>37.2712579872193</v>
      </c>
      <c r="D51" s="23">
        <v>44849</v>
      </c>
      <c r="E51" s="10">
        <v>44863</v>
      </c>
      <c r="F51" s="11">
        <v>2583</v>
      </c>
      <c r="G51" s="11">
        <v>3270</v>
      </c>
      <c r="H51" s="11">
        <v>3787</v>
      </c>
      <c r="I51" s="12">
        <v>2426</v>
      </c>
      <c r="J51" s="12">
        <v>3104</v>
      </c>
      <c r="K51" s="12">
        <v>3610</v>
      </c>
      <c r="L51" s="12">
        <v>4725</v>
      </c>
      <c r="M51" s="11">
        <v>4412</v>
      </c>
      <c r="N51" s="11">
        <v>4609</v>
      </c>
      <c r="O51" s="11">
        <v>4757</v>
      </c>
      <c r="P51" s="11">
        <v>4843</v>
      </c>
      <c r="Q51" s="11">
        <v>5698</v>
      </c>
      <c r="R51" s="11">
        <v>4725</v>
      </c>
      <c r="S51" s="13">
        <f t="shared" si="9"/>
        <v>0.1223638470451912</v>
      </c>
      <c r="T51" s="13">
        <f t="shared" si="10"/>
        <v>0.12175507066406481</v>
      </c>
      <c r="U51" s="14">
        <f t="shared" si="4"/>
        <v>0.78890040375524662</v>
      </c>
      <c r="V51" s="7">
        <f t="shared" si="5"/>
        <v>0.32220662720449134</v>
      </c>
      <c r="W51" s="7">
        <f t="shared" si="6"/>
        <v>-2362.0970904490828</v>
      </c>
      <c r="X51" s="15">
        <f t="shared" si="7"/>
        <v>0.18353513701407798</v>
      </c>
      <c r="Y51" s="15">
        <f t="shared" si="8"/>
        <v>2321.1328173018355</v>
      </c>
      <c r="Z51" s="7">
        <f t="shared" si="2"/>
        <v>-2685.2599363422564</v>
      </c>
      <c r="AA51" s="7">
        <f t="shared" si="3"/>
        <v>-8.1111848970685893E-2</v>
      </c>
      <c r="AB51" s="7">
        <v>0.66666666666666663</v>
      </c>
      <c r="AC51" s="24">
        <v>59.925093632958792</v>
      </c>
      <c r="AD51" s="24">
        <v>34.082397003745314</v>
      </c>
      <c r="AE51" s="24">
        <v>5.9925093632958797</v>
      </c>
      <c r="AF51" s="25">
        <v>0.99</v>
      </c>
      <c r="AG51" s="18">
        <v>57.684688099999995</v>
      </c>
      <c r="AH51" s="18">
        <v>57.791998550000002</v>
      </c>
    </row>
    <row r="52" spans="1:34">
      <c r="A52" s="22">
        <v>52</v>
      </c>
      <c r="B52" s="22">
        <v>127.52054502556101</v>
      </c>
      <c r="C52" s="22">
        <v>37.271746670926902</v>
      </c>
      <c r="D52" s="23">
        <v>44849</v>
      </c>
      <c r="E52" s="10">
        <v>44863</v>
      </c>
      <c r="F52" s="11">
        <v>2370</v>
      </c>
      <c r="G52" s="11">
        <v>3105</v>
      </c>
      <c r="H52" s="11">
        <v>3785</v>
      </c>
      <c r="I52" s="12">
        <v>2316</v>
      </c>
      <c r="J52" s="12">
        <v>3128</v>
      </c>
      <c r="K52" s="12">
        <v>3790</v>
      </c>
      <c r="L52" s="12">
        <v>4905</v>
      </c>
      <c r="M52" s="11">
        <v>4344</v>
      </c>
      <c r="N52" s="11">
        <v>4578</v>
      </c>
      <c r="O52" s="11">
        <v>4736</v>
      </c>
      <c r="P52" s="11">
        <v>4846</v>
      </c>
      <c r="Q52" s="11">
        <v>5742</v>
      </c>
      <c r="R52" s="11">
        <v>4676</v>
      </c>
      <c r="S52" s="13">
        <f t="shared" si="9"/>
        <v>0.12292897694357548</v>
      </c>
      <c r="T52" s="13">
        <f t="shared" si="10"/>
        <v>0.13802783252702622</v>
      </c>
      <c r="U52" s="14">
        <f t="shared" si="4"/>
        <v>0.78925849817634242</v>
      </c>
      <c r="V52" s="7">
        <f t="shared" si="5"/>
        <v>0.2711613167041505</v>
      </c>
      <c r="W52" s="7">
        <f t="shared" si="6"/>
        <v>-2337.5892107472714</v>
      </c>
      <c r="X52" s="15">
        <f t="shared" si="7"/>
        <v>0.18438278398887795</v>
      </c>
      <c r="Y52" s="15">
        <f t="shared" si="8"/>
        <v>2296.1553857601962</v>
      </c>
      <c r="Z52" s="7">
        <f t="shared" si="2"/>
        <v>-2689.5728192183051</v>
      </c>
      <c r="AA52" s="7">
        <f t="shared" si="3"/>
        <v>-8.4624102757839062E-2</v>
      </c>
      <c r="AB52" s="7">
        <v>0.6333333333333333</v>
      </c>
      <c r="AC52" s="24">
        <v>58.82352941176471</v>
      </c>
      <c r="AD52" s="24">
        <v>41.176470588235297</v>
      </c>
      <c r="AE52" s="24">
        <v>0</v>
      </c>
      <c r="AF52" s="25">
        <v>1.02</v>
      </c>
      <c r="AG52" s="18">
        <v>57.623451060000001</v>
      </c>
      <c r="AH52" s="18">
        <v>57.746287819999999</v>
      </c>
    </row>
    <row r="53" spans="1:34">
      <c r="A53" s="22">
        <v>53</v>
      </c>
      <c r="B53" s="22">
        <v>127.52105034185399</v>
      </c>
      <c r="C53" s="22">
        <v>37.2720559105354</v>
      </c>
      <c r="D53" s="23">
        <v>44849</v>
      </c>
      <c r="E53" s="10">
        <v>44863</v>
      </c>
      <c r="F53" s="11">
        <v>2317</v>
      </c>
      <c r="G53" s="11">
        <v>2927</v>
      </c>
      <c r="H53" s="11">
        <v>3484</v>
      </c>
      <c r="I53" s="12">
        <v>2292</v>
      </c>
      <c r="J53" s="12">
        <v>2878</v>
      </c>
      <c r="K53" s="12">
        <v>3352</v>
      </c>
      <c r="L53" s="12">
        <v>4617</v>
      </c>
      <c r="M53" s="11">
        <v>4092</v>
      </c>
      <c r="N53" s="11">
        <v>4378</v>
      </c>
      <c r="O53" s="11">
        <v>4504</v>
      </c>
      <c r="P53" s="11">
        <v>4688</v>
      </c>
      <c r="Q53" s="11">
        <v>5493</v>
      </c>
      <c r="R53" s="11">
        <v>4357</v>
      </c>
      <c r="S53" s="13">
        <f t="shared" si="9"/>
        <v>0.14733235438081252</v>
      </c>
      <c r="T53" s="13">
        <f t="shared" si="10"/>
        <v>0.12338881241396571</v>
      </c>
      <c r="U53" s="14">
        <f t="shared" si="4"/>
        <v>0.80456967030880089</v>
      </c>
      <c r="V53" s="7">
        <f t="shared" si="5"/>
        <v>0.36638062199500943</v>
      </c>
      <c r="W53" s="7">
        <f t="shared" si="6"/>
        <v>-2178.0524615727331</v>
      </c>
      <c r="X53" s="15">
        <f t="shared" si="7"/>
        <v>0.22098501070663812</v>
      </c>
      <c r="Y53" s="15">
        <f t="shared" si="8"/>
        <v>2177.7391181375851</v>
      </c>
      <c r="Z53" s="7">
        <f t="shared" si="2"/>
        <v>-2698.9148824732183</v>
      </c>
      <c r="AA53" s="7">
        <f t="shared" si="3"/>
        <v>-7.9068853747176107E-2</v>
      </c>
      <c r="AB53" s="7">
        <v>0.5</v>
      </c>
      <c r="AC53" s="24">
        <v>59.74842767295597</v>
      </c>
      <c r="AD53" s="24">
        <v>37.421383647798748</v>
      </c>
      <c r="AE53" s="24">
        <v>2.8301886792452833</v>
      </c>
      <c r="AF53" s="25">
        <v>1.06</v>
      </c>
      <c r="AG53" s="18">
        <v>57.610977919999996</v>
      </c>
      <c r="AH53" s="18">
        <v>57.828868110000002</v>
      </c>
    </row>
    <row r="54" spans="1:34">
      <c r="A54" s="22">
        <v>54</v>
      </c>
      <c r="B54" s="22">
        <v>127.519006632585</v>
      </c>
      <c r="C54" s="22">
        <v>37.274267012780697</v>
      </c>
      <c r="D54" s="23">
        <v>44849</v>
      </c>
      <c r="E54" s="10">
        <v>44863</v>
      </c>
      <c r="F54" s="11">
        <v>2455</v>
      </c>
      <c r="G54" s="11">
        <v>3065</v>
      </c>
      <c r="H54" s="11">
        <v>3395</v>
      </c>
      <c r="I54" s="12">
        <v>2442</v>
      </c>
      <c r="J54" s="12">
        <v>3066</v>
      </c>
      <c r="K54" s="12">
        <v>3390</v>
      </c>
      <c r="L54" s="12">
        <v>4820</v>
      </c>
      <c r="M54" s="11">
        <v>4136</v>
      </c>
      <c r="N54" s="11">
        <v>4483</v>
      </c>
      <c r="O54" s="11">
        <v>4662</v>
      </c>
      <c r="P54" s="11">
        <v>4806</v>
      </c>
      <c r="Q54" s="11">
        <v>5498</v>
      </c>
      <c r="R54" s="11">
        <v>4180</v>
      </c>
      <c r="S54" s="13">
        <f t="shared" si="9"/>
        <v>0.17205218875746861</v>
      </c>
      <c r="T54" s="13">
        <f t="shared" si="10"/>
        <v>0.10102760926086418</v>
      </c>
      <c r="U54" s="14">
        <f t="shared" si="4"/>
        <v>0.81978789254139917</v>
      </c>
      <c r="V54" s="7">
        <f t="shared" si="5"/>
        <v>0.5214723926380368</v>
      </c>
      <c r="W54" s="7">
        <f t="shared" si="6"/>
        <v>-2089.5270969192716</v>
      </c>
      <c r="X54" s="15">
        <f t="shared" si="7"/>
        <v>0.2580625495336219</v>
      </c>
      <c r="Y54" s="15">
        <f t="shared" si="8"/>
        <v>2211.5325505680944</v>
      </c>
      <c r="Z54" s="7">
        <f t="shared" si="2"/>
        <v>-2844.5104880428826</v>
      </c>
      <c r="AA54" s="7">
        <f t="shared" si="3"/>
        <v>-6.7158385093167697E-2</v>
      </c>
      <c r="AB54" s="7">
        <v>0.66666666666666663</v>
      </c>
      <c r="AC54" s="24">
        <v>49.662162162162168</v>
      </c>
      <c r="AD54" s="24">
        <v>50.337837837837839</v>
      </c>
      <c r="AE54" s="24">
        <v>0</v>
      </c>
      <c r="AF54" s="25">
        <v>0.75</v>
      </c>
      <c r="AG54" s="18">
        <v>57.864752779999996</v>
      </c>
      <c r="AH54" s="18">
        <v>57.899915810000003</v>
      </c>
    </row>
    <row r="55" spans="1:34">
      <c r="A55" s="22">
        <v>55</v>
      </c>
      <c r="B55" s="22">
        <v>127.51940528204101</v>
      </c>
      <c r="C55" s="22">
        <v>37.273521224278603</v>
      </c>
      <c r="D55" s="23">
        <v>44849</v>
      </c>
      <c r="E55" s="10">
        <v>44863</v>
      </c>
      <c r="F55" s="11">
        <v>2615</v>
      </c>
      <c r="G55" s="11">
        <v>3248</v>
      </c>
      <c r="H55" s="11">
        <v>3777</v>
      </c>
      <c r="I55" s="12">
        <v>2794</v>
      </c>
      <c r="J55" s="12">
        <v>3410</v>
      </c>
      <c r="K55" s="12">
        <v>3874</v>
      </c>
      <c r="L55" s="12">
        <v>4800</v>
      </c>
      <c r="M55" s="11">
        <v>4318</v>
      </c>
      <c r="N55" s="11">
        <v>4451</v>
      </c>
      <c r="O55" s="11">
        <v>4579</v>
      </c>
      <c r="P55" s="11">
        <v>4605</v>
      </c>
      <c r="Q55" s="11">
        <v>5534</v>
      </c>
      <c r="R55" s="11">
        <v>4158</v>
      </c>
      <c r="S55" s="13">
        <f t="shared" si="9"/>
        <v>9.8783106657122408E-2</v>
      </c>
      <c r="T55" s="13">
        <f t="shared" si="10"/>
        <v>0.12648962555199322</v>
      </c>
      <c r="U55" s="14">
        <f t="shared" si="4"/>
        <v>0.77381076928220793</v>
      </c>
      <c r="V55" s="7">
        <f t="shared" si="5"/>
        <v>0.27039383449807325</v>
      </c>
      <c r="W55" s="7">
        <f t="shared" si="6"/>
        <v>-2078.6226374570447</v>
      </c>
      <c r="X55" s="15">
        <f t="shared" si="7"/>
        <v>0.14816582165225173</v>
      </c>
      <c r="Y55" s="15">
        <f t="shared" si="8"/>
        <v>2261.2989875536387</v>
      </c>
      <c r="Z55" s="7">
        <f t="shared" si="2"/>
        <v>-2432.7490911521472</v>
      </c>
      <c r="AA55" s="7">
        <f t="shared" si="3"/>
        <v>-9.1626393135417691E-2</v>
      </c>
      <c r="AB55" s="7">
        <v>0.6</v>
      </c>
      <c r="AC55" s="24">
        <v>61.988304093567258</v>
      </c>
      <c r="AD55" s="24">
        <v>38.011695906432749</v>
      </c>
      <c r="AE55" s="24">
        <v>0</v>
      </c>
      <c r="AF55" s="25">
        <v>0.83</v>
      </c>
      <c r="AG55" s="18">
        <v>57.726969439999998</v>
      </c>
      <c r="AH55" s="18">
        <v>58.009916750000002</v>
      </c>
    </row>
    <row r="56" spans="1:34">
      <c r="A56" s="22">
        <v>56</v>
      </c>
      <c r="B56" s="22">
        <v>127.52000116485</v>
      </c>
      <c r="C56" s="22">
        <v>37.2731811778782</v>
      </c>
      <c r="D56" s="23">
        <v>44849</v>
      </c>
      <c r="E56" s="10">
        <v>44863</v>
      </c>
      <c r="F56" s="11">
        <v>2277</v>
      </c>
      <c r="G56" s="11">
        <v>2834</v>
      </c>
      <c r="H56" s="11">
        <v>3256</v>
      </c>
      <c r="I56" s="12">
        <v>2262</v>
      </c>
      <c r="J56" s="12">
        <v>2870</v>
      </c>
      <c r="K56" s="12">
        <v>3234</v>
      </c>
      <c r="L56" s="12">
        <v>4805</v>
      </c>
      <c r="M56" s="11">
        <v>3978</v>
      </c>
      <c r="N56" s="11">
        <v>4294</v>
      </c>
      <c r="O56" s="11">
        <v>4556</v>
      </c>
      <c r="P56" s="11">
        <v>4740</v>
      </c>
      <c r="Q56" s="11">
        <v>5249</v>
      </c>
      <c r="R56" s="11">
        <v>4139</v>
      </c>
      <c r="S56" s="13">
        <v>0.18559279639819909</v>
      </c>
      <c r="T56" s="13">
        <v>9.5863935059914959E-2</v>
      </c>
      <c r="U56" s="14">
        <v>0.82800531181762305</v>
      </c>
      <c r="V56" s="7">
        <v>0.51531356344190571</v>
      </c>
      <c r="W56" s="7">
        <v>-2069.0313896073362</v>
      </c>
      <c r="X56" s="15">
        <v>0.27837178765709997</v>
      </c>
      <c r="Y56" s="15">
        <v>2136.9940466822914</v>
      </c>
      <c r="Z56" s="7">
        <v>-2839.5819823819293</v>
      </c>
      <c r="AA56" s="7">
        <v>-5.0956051656822501E-2</v>
      </c>
      <c r="AB56" s="7">
        <v>0.38461538461538464</v>
      </c>
      <c r="AC56" s="24">
        <v>65.991902834008101</v>
      </c>
      <c r="AD56" s="24">
        <v>28.74493927125506</v>
      </c>
      <c r="AE56" s="24">
        <v>5.2631578947368425</v>
      </c>
      <c r="AF56" s="25">
        <v>0.76</v>
      </c>
      <c r="AG56" s="18">
        <v>57.661565039999999</v>
      </c>
      <c r="AH56" s="18">
        <v>57.842788249999998</v>
      </c>
    </row>
    <row r="57" spans="1:34">
      <c r="A57" s="26">
        <v>57</v>
      </c>
      <c r="B57" s="26">
        <v>127.520633155844</v>
      </c>
      <c r="C57" s="26">
        <v>37.272798995671401</v>
      </c>
      <c r="D57" s="23">
        <v>44849</v>
      </c>
      <c r="E57" s="19">
        <v>44828</v>
      </c>
      <c r="F57" s="12">
        <v>2673</v>
      </c>
      <c r="G57" s="12">
        <v>3423</v>
      </c>
      <c r="H57" s="12">
        <v>3979</v>
      </c>
      <c r="I57" s="12">
        <v>2826</v>
      </c>
      <c r="J57" s="12">
        <v>3590</v>
      </c>
      <c r="K57" s="12">
        <v>4116</v>
      </c>
      <c r="L57" s="12">
        <v>5655</v>
      </c>
      <c r="M57" s="12">
        <v>4600</v>
      </c>
      <c r="N57" s="12">
        <v>5252</v>
      </c>
      <c r="O57" s="12">
        <v>5434</v>
      </c>
      <c r="P57" s="12">
        <v>5472</v>
      </c>
      <c r="Q57" s="12">
        <v>6054</v>
      </c>
      <c r="R57" s="12">
        <v>4565</v>
      </c>
      <c r="S57" s="13">
        <f t="shared" si="9"/>
        <v>0.15797270130144958</v>
      </c>
      <c r="T57" s="13">
        <f t="shared" si="10"/>
        <v>0.10386181098030586</v>
      </c>
      <c r="U57" s="14">
        <f t="shared" si="4"/>
        <v>0.81115516475052396</v>
      </c>
      <c r="V57" s="7">
        <f t="shared" si="5"/>
        <v>0.40136566482068925</v>
      </c>
      <c r="W57" s="7">
        <f t="shared" si="6"/>
        <v>-2282.0864062188557</v>
      </c>
      <c r="X57" s="15">
        <f t="shared" si="7"/>
        <v>0.23694651642596412</v>
      </c>
      <c r="Y57" s="15">
        <f t="shared" si="8"/>
        <v>2527.4526921608467</v>
      </c>
      <c r="Z57" s="7">
        <f t="shared" si="2"/>
        <v>-3191.2210773944894</v>
      </c>
      <c r="AA57" s="7">
        <f t="shared" si="3"/>
        <v>-5.049453409682457E-2</v>
      </c>
      <c r="AB57" s="7">
        <v>0.6333333333333333</v>
      </c>
      <c r="AC57" s="24">
        <v>60.769230769230774</v>
      </c>
      <c r="AD57" s="24">
        <v>33.84615384615384</v>
      </c>
      <c r="AE57" s="24">
        <v>5.384615384615385</v>
      </c>
      <c r="AF57" s="25">
        <v>0.79</v>
      </c>
      <c r="AG57" s="18">
        <v>57.624507369999996</v>
      </c>
      <c r="AH57" s="18">
        <v>57.79570287</v>
      </c>
    </row>
    <row r="58" spans="1:34">
      <c r="A58" s="26">
        <v>58</v>
      </c>
      <c r="B58" s="26">
        <v>127.497155168227</v>
      </c>
      <c r="C58" s="26">
        <v>37.209338457943304</v>
      </c>
      <c r="D58" s="23">
        <v>44849</v>
      </c>
      <c r="E58" s="19">
        <v>44828</v>
      </c>
      <c r="F58" s="12">
        <v>2502</v>
      </c>
      <c r="G58" s="12">
        <v>3170</v>
      </c>
      <c r="H58" s="12">
        <v>3918</v>
      </c>
      <c r="I58" s="12">
        <v>2678</v>
      </c>
      <c r="J58" s="12">
        <v>3332</v>
      </c>
      <c r="K58" s="12">
        <v>4064</v>
      </c>
      <c r="L58" s="12">
        <v>4880</v>
      </c>
      <c r="M58" s="12">
        <v>4322</v>
      </c>
      <c r="N58" s="12">
        <v>4516</v>
      </c>
      <c r="O58" s="12">
        <v>4725</v>
      </c>
      <c r="P58" s="12">
        <v>4858</v>
      </c>
      <c r="Q58" s="12">
        <v>5880</v>
      </c>
      <c r="R58" s="12">
        <v>4497</v>
      </c>
      <c r="S58" s="13">
        <f t="shared" si="9"/>
        <v>0.10711030082041932</v>
      </c>
      <c r="T58" s="13">
        <f t="shared" si="10"/>
        <v>0.14209115281501342</v>
      </c>
      <c r="U58" s="14">
        <f t="shared" si="4"/>
        <v>0.77917283116162317</v>
      </c>
      <c r="V58" s="7">
        <f t="shared" si="5"/>
        <v>0.24474067902520308</v>
      </c>
      <c r="W58" s="7">
        <f t="shared" si="6"/>
        <v>-2248.0995509745894</v>
      </c>
      <c r="X58" s="15">
        <f t="shared" si="7"/>
        <v>0.16065629806870621</v>
      </c>
      <c r="Y58" s="15">
        <f t="shared" si="8"/>
        <v>2333.3282857088261</v>
      </c>
      <c r="Z58" s="7">
        <f t="shared" si="2"/>
        <v>-2615.2486015567961</v>
      </c>
      <c r="AA58" s="7">
        <f t="shared" si="3"/>
        <v>-9.5176010430247718E-2</v>
      </c>
      <c r="AB58" s="7">
        <v>0.6333333333333333</v>
      </c>
      <c r="AC58" s="24">
        <v>63.879598662207357</v>
      </c>
      <c r="AD58" s="24">
        <v>31.438127090300998</v>
      </c>
      <c r="AE58" s="24">
        <v>4.6822742474916392</v>
      </c>
      <c r="AF58" s="25">
        <v>0.7</v>
      </c>
      <c r="AG58" s="18">
        <v>57.730225470000001</v>
      </c>
      <c r="AH58" s="18">
        <v>57.948448470000002</v>
      </c>
    </row>
    <row r="59" spans="1:34">
      <c r="A59" s="26">
        <v>59</v>
      </c>
      <c r="B59" s="26">
        <v>127.496601887849</v>
      </c>
      <c r="C59" s="26">
        <v>37.209428485981</v>
      </c>
      <c r="D59" s="23">
        <v>44849</v>
      </c>
      <c r="E59" s="19">
        <v>44828</v>
      </c>
      <c r="F59" s="12">
        <v>2344</v>
      </c>
      <c r="G59" s="12">
        <v>2926</v>
      </c>
      <c r="H59" s="12">
        <v>3609</v>
      </c>
      <c r="I59" s="12">
        <v>2260</v>
      </c>
      <c r="J59" s="12">
        <v>2834</v>
      </c>
      <c r="K59" s="12">
        <v>3530</v>
      </c>
      <c r="L59" s="12">
        <v>4351</v>
      </c>
      <c r="M59" s="12">
        <v>3985</v>
      </c>
      <c r="N59" s="12">
        <v>4115</v>
      </c>
      <c r="O59" s="12">
        <v>4288</v>
      </c>
      <c r="P59" s="12">
        <v>4501</v>
      </c>
      <c r="Q59" s="12">
        <v>5737</v>
      </c>
      <c r="R59" s="12">
        <v>4467</v>
      </c>
      <c r="S59" s="13">
        <f t="shared" si="9"/>
        <v>0.10998766954377312</v>
      </c>
      <c r="T59" s="13">
        <f t="shared" si="10"/>
        <v>0.15446853190043852</v>
      </c>
      <c r="U59" s="14">
        <f t="shared" si="4"/>
        <v>0.78101707378505703</v>
      </c>
      <c r="V59" s="7">
        <f t="shared" si="5"/>
        <v>0.26002798507462688</v>
      </c>
      <c r="W59" s="7">
        <f t="shared" si="6"/>
        <v>-2233.0446667379906</v>
      </c>
      <c r="X59" s="15">
        <f t="shared" si="7"/>
        <v>0.16497133345663029</v>
      </c>
      <c r="Y59" s="15">
        <f t="shared" si="8"/>
        <v>2156.2662688597206</v>
      </c>
      <c r="Z59" s="7">
        <f t="shared" si="2"/>
        <v>-2437.6992968791469</v>
      </c>
      <c r="AA59" s="7">
        <f t="shared" si="3"/>
        <v>-0.12072670443445986</v>
      </c>
      <c r="AB59" s="7">
        <v>0.6</v>
      </c>
      <c r="AC59" s="24">
        <v>72.809667673716021</v>
      </c>
      <c r="AD59" s="24">
        <v>21.450151057401811</v>
      </c>
      <c r="AE59" s="24">
        <v>5.7401812688821749</v>
      </c>
      <c r="AF59" s="25">
        <v>1.7</v>
      </c>
      <c r="AG59" s="18">
        <v>57.773114550000003</v>
      </c>
      <c r="AH59" s="18">
        <v>57.937002700000001</v>
      </c>
    </row>
    <row r="60" spans="1:34">
      <c r="A60" s="22">
        <v>60</v>
      </c>
      <c r="B60" s="22">
        <v>127.496607835924</v>
      </c>
      <c r="C60" s="22">
        <v>37.210056968859497</v>
      </c>
      <c r="D60" s="23">
        <v>44849</v>
      </c>
      <c r="E60" s="10">
        <v>44863</v>
      </c>
      <c r="F60" s="11">
        <v>2364</v>
      </c>
      <c r="G60" s="11">
        <v>2950</v>
      </c>
      <c r="H60" s="11">
        <v>3621</v>
      </c>
      <c r="I60" s="12">
        <v>2360</v>
      </c>
      <c r="J60" s="12">
        <v>2914</v>
      </c>
      <c r="K60" s="12">
        <v>3598</v>
      </c>
      <c r="L60" s="12">
        <v>4275</v>
      </c>
      <c r="M60" s="11">
        <v>3983</v>
      </c>
      <c r="N60" s="11">
        <v>4178</v>
      </c>
      <c r="O60" s="11">
        <v>4209</v>
      </c>
      <c r="P60" s="11">
        <v>4341</v>
      </c>
      <c r="Q60" s="11">
        <v>5792</v>
      </c>
      <c r="R60" s="11">
        <v>4713</v>
      </c>
      <c r="S60" s="13">
        <f t="shared" si="9"/>
        <v>9.0429540316503396E-2</v>
      </c>
      <c r="T60" s="13">
        <f t="shared" si="10"/>
        <v>0.16801091946891675</v>
      </c>
      <c r="U60" s="14">
        <f t="shared" si="4"/>
        <v>0.76839413084464891</v>
      </c>
      <c r="V60" s="7">
        <f t="shared" si="5"/>
        <v>0.21587910769968816</v>
      </c>
      <c r="W60" s="7">
        <f t="shared" si="6"/>
        <v>-2356.0387720416402</v>
      </c>
      <c r="X60" s="15">
        <f t="shared" si="7"/>
        <v>0.13563579277864993</v>
      </c>
      <c r="Y60" s="15">
        <f t="shared" si="8"/>
        <v>2125.465230118913</v>
      </c>
      <c r="Z60" s="7">
        <f t="shared" si="2"/>
        <v>-2244.9686686996329</v>
      </c>
      <c r="AA60" s="7">
        <f t="shared" si="3"/>
        <v>-0.1431954998519688</v>
      </c>
      <c r="AB60" s="7">
        <v>0.7</v>
      </c>
      <c r="AC60" s="24">
        <v>68.456375838926178</v>
      </c>
      <c r="AD60" s="24">
        <v>26.845637583892618</v>
      </c>
      <c r="AE60" s="24">
        <v>4.6979865771812079</v>
      </c>
      <c r="AF60" s="25">
        <v>0.7</v>
      </c>
      <c r="AG60" s="18">
        <v>57.841745760000002</v>
      </c>
      <c r="AH60" s="18">
        <v>57.8472887</v>
      </c>
    </row>
    <row r="61" spans="1:34">
      <c r="A61" s="22">
        <v>61</v>
      </c>
      <c r="B61" s="22">
        <v>127.496333827623</v>
      </c>
      <c r="C61" s="22">
        <v>37.210142771547197</v>
      </c>
      <c r="D61" s="23">
        <v>44849</v>
      </c>
      <c r="E61" s="10">
        <v>44863</v>
      </c>
      <c r="F61" s="11">
        <v>2592</v>
      </c>
      <c r="G61" s="11">
        <v>3235</v>
      </c>
      <c r="H61" s="11">
        <v>3975</v>
      </c>
      <c r="I61" s="12">
        <v>2530</v>
      </c>
      <c r="J61" s="12">
        <v>3148</v>
      </c>
      <c r="K61" s="12">
        <v>3872</v>
      </c>
      <c r="L61" s="12">
        <v>4532</v>
      </c>
      <c r="M61" s="11">
        <v>4310</v>
      </c>
      <c r="N61" s="11">
        <v>4354</v>
      </c>
      <c r="O61" s="11">
        <v>4474</v>
      </c>
      <c r="P61" s="11">
        <v>4691</v>
      </c>
      <c r="Q61" s="11">
        <v>6123</v>
      </c>
      <c r="R61" s="11">
        <v>4980</v>
      </c>
      <c r="S61" s="13">
        <f t="shared" si="9"/>
        <v>8.2621740133856453E-2</v>
      </c>
      <c r="T61" s="13">
        <f t="shared" si="10"/>
        <v>0.16195846038777975</v>
      </c>
      <c r="U61" s="14">
        <f t="shared" si="4"/>
        <v>0.76329662657046804</v>
      </c>
      <c r="V61" s="7">
        <f t="shared" si="5"/>
        <v>0.19666007470885521</v>
      </c>
      <c r="W61" s="7">
        <f t="shared" si="6"/>
        <v>-2489.574611347658</v>
      </c>
      <c r="X61" s="15">
        <f t="shared" si="7"/>
        <v>0.12392546010500202</v>
      </c>
      <c r="Y61" s="15">
        <f t="shared" si="8"/>
        <v>2315.9190880128394</v>
      </c>
      <c r="Z61" s="7">
        <f t="shared" si="2"/>
        <v>-2372.1133590452873</v>
      </c>
      <c r="AA61" s="7">
        <f t="shared" si="3"/>
        <v>-0.13242093582393194</v>
      </c>
      <c r="AB61" s="7">
        <v>1</v>
      </c>
      <c r="AC61" s="24">
        <v>67.730496453900713</v>
      </c>
      <c r="AD61" s="24">
        <v>28.014184397163117</v>
      </c>
      <c r="AE61" s="24">
        <v>4.2553191489361692</v>
      </c>
      <c r="AF61" s="25">
        <v>0.93</v>
      </c>
      <c r="AG61" s="18">
        <v>57.712731239999997</v>
      </c>
      <c r="AH61" s="18">
        <v>57.91484913</v>
      </c>
    </row>
    <row r="62" spans="1:34">
      <c r="A62" s="22">
        <v>62</v>
      </c>
      <c r="B62" s="22">
        <v>127.496336370717</v>
      </c>
      <c r="C62" s="22">
        <v>37.210400685358501</v>
      </c>
      <c r="D62" s="23">
        <v>44849</v>
      </c>
      <c r="E62" s="10">
        <v>44863</v>
      </c>
      <c r="F62" s="11">
        <v>2829</v>
      </c>
      <c r="G62" s="11">
        <v>3512</v>
      </c>
      <c r="H62" s="11">
        <v>4254</v>
      </c>
      <c r="I62" s="12">
        <v>2842</v>
      </c>
      <c r="J62" s="12">
        <v>3562</v>
      </c>
      <c r="K62" s="12">
        <v>4328</v>
      </c>
      <c r="L62" s="12">
        <v>5021</v>
      </c>
      <c r="M62" s="11">
        <v>4695</v>
      </c>
      <c r="N62" s="11">
        <v>4781</v>
      </c>
      <c r="O62" s="11">
        <v>4854</v>
      </c>
      <c r="P62" s="11">
        <v>4906</v>
      </c>
      <c r="Q62" s="11">
        <v>6400</v>
      </c>
      <c r="R62" s="11">
        <v>5262</v>
      </c>
      <c r="S62" s="13">
        <f t="shared" si="9"/>
        <v>7.1179039301310046E-2</v>
      </c>
      <c r="T62" s="13">
        <f t="shared" si="10"/>
        <v>0.1587362009897221</v>
      </c>
      <c r="U62" s="14">
        <f t="shared" si="4"/>
        <v>0.75576387800774791</v>
      </c>
      <c r="V62" s="7">
        <f t="shared" si="5"/>
        <v>0.1769143105226027</v>
      </c>
      <c r="W62" s="7">
        <f t="shared" si="6"/>
        <v>-2630.5971844204601</v>
      </c>
      <c r="X62" s="15">
        <f t="shared" si="7"/>
        <v>0.10676273129196004</v>
      </c>
      <c r="Y62" s="15">
        <f t="shared" si="8"/>
        <v>2460.7924649501742</v>
      </c>
      <c r="Z62" s="7">
        <f t="shared" si="2"/>
        <v>-2387.2075212597574</v>
      </c>
      <c r="AA62" s="7">
        <f t="shared" si="3"/>
        <v>-0.13214222536706174</v>
      </c>
      <c r="AB62" s="7">
        <v>0.33333333333333331</v>
      </c>
      <c r="AC62" s="24">
        <v>75.196850393700771</v>
      </c>
      <c r="AD62" s="24">
        <v>16.929133858267715</v>
      </c>
      <c r="AE62" s="24">
        <v>7.8740157480314945</v>
      </c>
      <c r="AF62" s="25">
        <v>0.72</v>
      </c>
      <c r="AG62" s="18">
        <v>57.657325610000001</v>
      </c>
      <c r="AH62" s="18">
        <v>58.336244470000004</v>
      </c>
    </row>
    <row r="63" spans="1:34">
      <c r="A63" s="22">
        <v>63</v>
      </c>
      <c r="B63" s="22">
        <v>127.49739991381099</v>
      </c>
      <c r="C63" s="22">
        <v>37.208799400830102</v>
      </c>
      <c r="D63" s="23">
        <v>44849</v>
      </c>
      <c r="E63" s="10">
        <v>44863</v>
      </c>
      <c r="F63" s="11">
        <v>2364</v>
      </c>
      <c r="G63" s="11">
        <v>2931</v>
      </c>
      <c r="H63" s="11">
        <v>3622</v>
      </c>
      <c r="I63" s="12">
        <v>2328</v>
      </c>
      <c r="J63" s="12">
        <v>2910</v>
      </c>
      <c r="K63" s="12">
        <v>3608</v>
      </c>
      <c r="L63" s="12">
        <v>4320</v>
      </c>
      <c r="M63" s="11">
        <v>3931</v>
      </c>
      <c r="N63" s="11">
        <v>4062</v>
      </c>
      <c r="O63" s="11">
        <v>4198</v>
      </c>
      <c r="P63" s="11">
        <v>4250</v>
      </c>
      <c r="Q63" s="11">
        <v>5762</v>
      </c>
      <c r="R63" s="11">
        <v>4394</v>
      </c>
      <c r="S63" s="13">
        <f t="shared" si="9"/>
        <v>7.9776422764227639E-2</v>
      </c>
      <c r="T63" s="13">
        <f t="shared" si="10"/>
        <v>0.17314664333041629</v>
      </c>
      <c r="U63" s="14">
        <f t="shared" si="4"/>
        <v>0.76143051079151514</v>
      </c>
      <c r="V63" s="7">
        <f t="shared" si="5"/>
        <v>0.19023385435599174</v>
      </c>
      <c r="W63" s="7">
        <f t="shared" si="6"/>
        <v>-2196.5439531166758</v>
      </c>
      <c r="X63" s="15">
        <f t="shared" si="7"/>
        <v>0.11965703397904097</v>
      </c>
      <c r="Y63" s="15">
        <f t="shared" si="8"/>
        <v>2102.1720248881206</v>
      </c>
      <c r="Z63" s="7">
        <f t="shared" si="2"/>
        <v>-2130.0625959695021</v>
      </c>
      <c r="AA63" s="7">
        <f t="shared" si="3"/>
        <v>-0.15101877746703954</v>
      </c>
      <c r="AB63" s="7">
        <v>0.6</v>
      </c>
      <c r="AC63" s="24">
        <v>66.077738515901061</v>
      </c>
      <c r="AD63" s="24">
        <v>28.268551236749119</v>
      </c>
      <c r="AE63" s="24">
        <v>5.6537102473498235</v>
      </c>
      <c r="AF63" s="25">
        <v>0.72</v>
      </c>
      <c r="AG63" s="18">
        <v>57.764085270000002</v>
      </c>
      <c r="AH63" s="18">
        <v>57.900711940000001</v>
      </c>
    </row>
    <row r="64" spans="1:34">
      <c r="A64" s="22">
        <v>64</v>
      </c>
      <c r="B64" s="22">
        <v>127.496622456906</v>
      </c>
      <c r="C64" s="22">
        <v>37.208797857735803</v>
      </c>
      <c r="D64" s="23">
        <v>44849</v>
      </c>
      <c r="E64" s="10">
        <v>44863</v>
      </c>
      <c r="F64" s="11">
        <v>2601</v>
      </c>
      <c r="G64" s="11">
        <v>3196</v>
      </c>
      <c r="H64" s="11">
        <v>3876</v>
      </c>
      <c r="I64" s="12">
        <v>2576</v>
      </c>
      <c r="J64" s="12">
        <v>3194</v>
      </c>
      <c r="K64" s="12">
        <v>3824</v>
      </c>
      <c r="L64" s="12">
        <v>4603</v>
      </c>
      <c r="M64" s="11">
        <v>4278</v>
      </c>
      <c r="N64" s="11">
        <v>4321</v>
      </c>
      <c r="O64" s="11">
        <v>4522</v>
      </c>
      <c r="P64" s="11">
        <v>4468</v>
      </c>
      <c r="Q64" s="11">
        <v>6036</v>
      </c>
      <c r="R64" s="11">
        <v>4524</v>
      </c>
      <c r="S64" s="13">
        <f t="shared" si="9"/>
        <v>7.0949185043144777E-2</v>
      </c>
      <c r="T64" s="13">
        <f t="shared" si="10"/>
        <v>0.16742241328543667</v>
      </c>
      <c r="U64" s="14">
        <f t="shared" si="4"/>
        <v>0.75561179519852961</v>
      </c>
      <c r="V64" s="7">
        <f t="shared" si="5"/>
        <v>0.18010343778521448</v>
      </c>
      <c r="W64" s="7">
        <f t="shared" si="6"/>
        <v>-2261.5642086149501</v>
      </c>
      <c r="X64" s="15">
        <f t="shared" si="7"/>
        <v>0.10641740068308467</v>
      </c>
      <c r="Y64" s="15">
        <f t="shared" si="8"/>
        <v>2241.0517372182394</v>
      </c>
      <c r="Z64" s="7">
        <f t="shared" si="2"/>
        <v>-2172.2119205759259</v>
      </c>
      <c r="AA64" s="7">
        <f t="shared" si="3"/>
        <v>-0.14927646610814926</v>
      </c>
      <c r="AB64" s="7">
        <v>0.6333333333333333</v>
      </c>
      <c r="AC64" s="24">
        <v>70</v>
      </c>
      <c r="AD64" s="24">
        <v>26.086956521739129</v>
      </c>
      <c r="AE64" s="24">
        <v>3.9130434782608701</v>
      </c>
      <c r="AF64" s="25">
        <v>0.47</v>
      </c>
      <c r="AG64" s="18">
        <v>57.72235379</v>
      </c>
      <c r="AH64" s="18">
        <v>57.968764350000001</v>
      </c>
    </row>
    <row r="65" spans="1:34">
      <c r="A65" s="22">
        <v>65</v>
      </c>
      <c r="B65" s="22">
        <v>127.49695545690599</v>
      </c>
      <c r="C65" s="22">
        <v>37.208146857735798</v>
      </c>
      <c r="D65" s="23">
        <v>44849</v>
      </c>
      <c r="E65" s="10">
        <v>44863</v>
      </c>
      <c r="F65" s="11">
        <v>1760</v>
      </c>
      <c r="G65" s="11">
        <v>1946</v>
      </c>
      <c r="H65" s="11">
        <v>2129</v>
      </c>
      <c r="I65" s="12">
        <v>1684</v>
      </c>
      <c r="J65" s="12">
        <v>1756</v>
      </c>
      <c r="K65" s="12">
        <v>1872</v>
      </c>
      <c r="L65" s="12">
        <v>2059</v>
      </c>
      <c r="M65" s="11">
        <v>2417</v>
      </c>
      <c r="N65" s="11">
        <v>2404</v>
      </c>
      <c r="O65" s="11">
        <v>2478</v>
      </c>
      <c r="P65" s="11">
        <v>2636</v>
      </c>
      <c r="Q65" s="11">
        <v>3503</v>
      </c>
      <c r="R65" s="11">
        <v>2646</v>
      </c>
      <c r="S65" s="13">
        <f t="shared" si="9"/>
        <v>0.10640083945435468</v>
      </c>
      <c r="T65" s="13">
        <f t="shared" si="10"/>
        <v>0.12325488631830873</v>
      </c>
      <c r="U65" s="14">
        <f t="shared" si="4"/>
        <v>0.77871743235550761</v>
      </c>
      <c r="V65" s="7">
        <f t="shared" si="5"/>
        <v>0.57327001356852103</v>
      </c>
      <c r="W65" s="7">
        <f t="shared" si="6"/>
        <v>-1322.5121604828689</v>
      </c>
      <c r="X65" s="15">
        <f t="shared" si="7"/>
        <v>0.15958451369216242</v>
      </c>
      <c r="Y65" s="15">
        <f t="shared" si="8"/>
        <v>1302.4785346919668</v>
      </c>
      <c r="Z65" s="7">
        <f t="shared" si="2"/>
        <v>-1416.799287004668</v>
      </c>
      <c r="AA65" s="7">
        <f t="shared" si="3"/>
        <v>-0.14122821306401695</v>
      </c>
      <c r="AB65" s="7">
        <v>0.56666666666666665</v>
      </c>
      <c r="AC65" s="24">
        <v>67.099567099567096</v>
      </c>
      <c r="AD65" s="24">
        <v>26.839826839826841</v>
      </c>
      <c r="AE65" s="24">
        <v>6.0606060606060606</v>
      </c>
      <c r="AF65" s="25">
        <v>0.47</v>
      </c>
      <c r="AG65" s="18">
        <v>57.588462880000002</v>
      </c>
      <c r="AH65" s="18">
        <v>57.77929417</v>
      </c>
    </row>
    <row r="66" spans="1:34">
      <c r="A66" s="26">
        <v>66</v>
      </c>
      <c r="B66" s="26">
        <v>127.497328</v>
      </c>
      <c r="C66" s="26">
        <v>37.207930228452803</v>
      </c>
      <c r="D66" s="23">
        <v>44849</v>
      </c>
      <c r="E66" s="19">
        <v>44858</v>
      </c>
      <c r="F66" s="12">
        <v>2846</v>
      </c>
      <c r="G66" s="12">
        <v>3746</v>
      </c>
      <c r="H66" s="12">
        <v>4677</v>
      </c>
      <c r="I66" s="12">
        <v>2902</v>
      </c>
      <c r="J66" s="12">
        <v>3800</v>
      </c>
      <c r="K66" s="12">
        <v>4760</v>
      </c>
      <c r="L66" s="12">
        <v>5672</v>
      </c>
      <c r="M66" s="12">
        <v>5128</v>
      </c>
      <c r="N66" s="12">
        <v>5349</v>
      </c>
      <c r="O66" s="12">
        <v>5398</v>
      </c>
      <c r="P66" s="12">
        <v>5472</v>
      </c>
      <c r="Q66" s="12">
        <v>7037</v>
      </c>
      <c r="R66" s="12">
        <v>4906</v>
      </c>
      <c r="S66" s="13">
        <f t="shared" si="9"/>
        <v>7.8332840673958029E-2</v>
      </c>
      <c r="T66" s="13">
        <f t="shared" si="10"/>
        <v>0.16952875399361023</v>
      </c>
      <c r="U66" s="14">
        <f t="shared" si="4"/>
        <v>0.76048197919080107</v>
      </c>
      <c r="V66" s="7">
        <f t="shared" si="5"/>
        <v>0.16304347826086957</v>
      </c>
      <c r="W66" s="7">
        <f t="shared" si="6"/>
        <v>-2452.5970977379429</v>
      </c>
      <c r="X66" s="15">
        <f t="shared" si="7"/>
        <v>0.1174934725848564</v>
      </c>
      <c r="Y66" s="15">
        <f t="shared" si="8"/>
        <v>2704.9261439907086</v>
      </c>
      <c r="Z66" s="7">
        <f t="shared" ref="Z66:Z93" si="11">(P66*(1-H66)*(P66-H66))^(1/3)</f>
        <v>-2729.7900092072405</v>
      </c>
      <c r="AA66" s="7">
        <f t="shared" ref="AA66:AA93" si="12">(P66-Q66)/(P66+Q66)</f>
        <v>-0.12510992085698297</v>
      </c>
      <c r="AB66" s="7">
        <v>0.6</v>
      </c>
      <c r="AC66" s="24">
        <v>55.666666666666664</v>
      </c>
      <c r="AD66" s="24">
        <v>44.333333333333336</v>
      </c>
      <c r="AE66" s="24">
        <v>0</v>
      </c>
      <c r="AF66" s="25">
        <v>0.45</v>
      </c>
      <c r="AG66" s="18">
        <v>57.612772479999997</v>
      </c>
      <c r="AH66" s="18">
        <v>57.737345640000001</v>
      </c>
    </row>
    <row r="67" spans="1:34">
      <c r="A67" s="22">
        <v>67</v>
      </c>
      <c r="B67" s="22">
        <v>127.497890827623</v>
      </c>
      <c r="C67" s="22">
        <v>37.2077143146414</v>
      </c>
      <c r="D67" s="23">
        <v>44849</v>
      </c>
      <c r="E67" s="10">
        <v>44863</v>
      </c>
      <c r="F67" s="11">
        <v>1802</v>
      </c>
      <c r="G67" s="11">
        <v>1993</v>
      </c>
      <c r="H67" s="11">
        <v>2215</v>
      </c>
      <c r="I67" s="12">
        <v>1656</v>
      </c>
      <c r="J67" s="12">
        <v>1747</v>
      </c>
      <c r="K67" s="12">
        <v>1843</v>
      </c>
      <c r="L67" s="12">
        <v>2033</v>
      </c>
      <c r="M67" s="11">
        <v>2449</v>
      </c>
      <c r="N67" s="11">
        <v>2475</v>
      </c>
      <c r="O67" s="11">
        <v>2609</v>
      </c>
      <c r="P67" s="11">
        <v>2671</v>
      </c>
      <c r="Q67" s="11">
        <v>3464</v>
      </c>
      <c r="R67" s="11">
        <v>2599</v>
      </c>
      <c r="S67" s="13">
        <f t="shared" si="9"/>
        <v>9.3327875562832577E-2</v>
      </c>
      <c r="T67" s="13">
        <f t="shared" si="10"/>
        <v>0.11879432624113476</v>
      </c>
      <c r="U67" s="14">
        <f t="shared" ref="U67:U93" si="13">SQRT(S67+0.5)</f>
        <v>0.77027779116552009</v>
      </c>
      <c r="V67" s="7">
        <f t="shared" ref="V67:V93" si="14">2.5*((P67 - H67) / (P67 + 6*H67 -7.5*F67 +1))</f>
        <v>0.46587658357172046</v>
      </c>
      <c r="W67" s="7">
        <f t="shared" ref="W67:W93" si="15">(2*(Q67-H67)/(Q67+H67+1))-(R67/2)</f>
        <v>-1299.0602112676056</v>
      </c>
      <c r="X67" s="15">
        <f t="shared" ref="X67:X93" si="16">(P67 - H67)*1.5 / (P67 + H67 + 0.5)</f>
        <v>0.13997748900030696</v>
      </c>
      <c r="Y67" s="15">
        <f t="shared" ref="Y67:Y93" si="17">(SQRT((H67*H67)+(G67*G67)+(P67*P67)))/3</f>
        <v>1333.8546897369793</v>
      </c>
      <c r="Z67" s="7">
        <f t="shared" si="11"/>
        <v>-1391.8917127415541</v>
      </c>
      <c r="AA67" s="7">
        <f t="shared" si="12"/>
        <v>-0.12925835370823147</v>
      </c>
      <c r="AB67" s="7">
        <v>0.53333333333333333</v>
      </c>
      <c r="AC67" s="24">
        <v>58.582089552238806</v>
      </c>
      <c r="AD67" s="24">
        <v>36.940298507462686</v>
      </c>
      <c r="AE67" s="24">
        <v>4.477611940298508</v>
      </c>
      <c r="AF67" s="25">
        <v>0.37</v>
      </c>
      <c r="AG67" s="18">
        <v>57.619052459999999</v>
      </c>
      <c r="AH67" s="18">
        <v>57.745116029999998</v>
      </c>
    </row>
    <row r="68" spans="1:34">
      <c r="A68" s="22">
        <v>68</v>
      </c>
      <c r="B68" s="22">
        <v>127.496659543094</v>
      </c>
      <c r="C68" s="22">
        <v>37.210569771547199</v>
      </c>
      <c r="D68" s="23">
        <v>44849</v>
      </c>
      <c r="E68" s="10">
        <v>44863</v>
      </c>
      <c r="F68" s="11">
        <v>2604</v>
      </c>
      <c r="G68" s="11">
        <v>3275</v>
      </c>
      <c r="H68" s="11">
        <v>4022</v>
      </c>
      <c r="I68" s="12">
        <v>2564</v>
      </c>
      <c r="J68" s="12">
        <v>3220</v>
      </c>
      <c r="K68" s="12">
        <v>3966</v>
      </c>
      <c r="L68" s="12">
        <v>4668</v>
      </c>
      <c r="M68" s="11">
        <v>4376</v>
      </c>
      <c r="N68" s="11">
        <v>4412</v>
      </c>
      <c r="O68" s="11">
        <v>4566</v>
      </c>
      <c r="P68" s="11">
        <v>4655</v>
      </c>
      <c r="Q68" s="11">
        <v>6273</v>
      </c>
      <c r="R68" s="11">
        <v>4805</v>
      </c>
      <c r="S68" s="13">
        <f t="shared" si="9"/>
        <v>7.2951480926587528E-2</v>
      </c>
      <c r="T68" s="13">
        <f t="shared" si="10"/>
        <v>0.17295203372450724</v>
      </c>
      <c r="U68" s="14">
        <f t="shared" si="13"/>
        <v>0.75693558571822184</v>
      </c>
      <c r="V68" s="7">
        <f t="shared" si="14"/>
        <v>0.17093324692158132</v>
      </c>
      <c r="W68" s="7">
        <f t="shared" si="15"/>
        <v>-2402.0627428127427</v>
      </c>
      <c r="X68" s="15">
        <f t="shared" si="16"/>
        <v>0.1094209161624892</v>
      </c>
      <c r="Y68" s="15">
        <f t="shared" si="17"/>
        <v>2323.0997969666878</v>
      </c>
      <c r="Z68" s="7">
        <f t="shared" si="11"/>
        <v>-2279.7426427352625</v>
      </c>
      <c r="AA68" s="7">
        <f t="shared" si="12"/>
        <v>-0.14806002928257686</v>
      </c>
      <c r="AB68" s="7">
        <v>0.5</v>
      </c>
      <c r="AC68" s="24">
        <v>77.519379844961236</v>
      </c>
      <c r="AD68" s="24">
        <v>17.829457364341085</v>
      </c>
      <c r="AE68" s="24">
        <v>4.6511627906976747</v>
      </c>
      <c r="AF68" s="25">
        <v>0.95</v>
      </c>
      <c r="AG68" s="18">
        <v>57.740484699999996</v>
      </c>
      <c r="AH68" s="18">
        <v>57.84278853</v>
      </c>
    </row>
    <row r="69" spans="1:34">
      <c r="A69" s="22">
        <v>69</v>
      </c>
      <c r="B69" s="22">
        <v>127.496583456906</v>
      </c>
      <c r="C69" s="22">
        <v>37.211029228452801</v>
      </c>
      <c r="D69" s="23">
        <v>44849</v>
      </c>
      <c r="E69" s="10">
        <v>44863</v>
      </c>
      <c r="F69" s="11">
        <v>2614</v>
      </c>
      <c r="G69" s="11">
        <v>3282</v>
      </c>
      <c r="H69" s="11">
        <v>4090</v>
      </c>
      <c r="I69" s="12">
        <v>2656</v>
      </c>
      <c r="J69" s="12">
        <v>3356</v>
      </c>
      <c r="K69" s="12">
        <v>4128</v>
      </c>
      <c r="L69" s="12">
        <v>4911</v>
      </c>
      <c r="M69" s="11">
        <v>4513</v>
      </c>
      <c r="N69" s="11">
        <v>4600</v>
      </c>
      <c r="O69" s="11">
        <v>4816</v>
      </c>
      <c r="P69" s="11">
        <v>4770</v>
      </c>
      <c r="Q69" s="11">
        <v>6383</v>
      </c>
      <c r="R69" s="11">
        <v>5101</v>
      </c>
      <c r="S69" s="13">
        <f t="shared" si="9"/>
        <v>7.6749435665914217E-2</v>
      </c>
      <c r="T69" s="13">
        <f t="shared" si="10"/>
        <v>0.17298538388307105</v>
      </c>
      <c r="U69" s="14">
        <f t="shared" si="13"/>
        <v>0.75944021204168155</v>
      </c>
      <c r="V69" s="7">
        <f t="shared" si="14"/>
        <v>0.17514939212858027</v>
      </c>
      <c r="W69" s="7">
        <f t="shared" si="15"/>
        <v>-2550.0621539049075</v>
      </c>
      <c r="X69" s="15">
        <f t="shared" si="16"/>
        <v>0.11511765701709836</v>
      </c>
      <c r="Y69" s="15">
        <f t="shared" si="17"/>
        <v>2362.9671554589536</v>
      </c>
      <c r="Z69" s="7">
        <f t="shared" si="11"/>
        <v>-2367.0901638047749</v>
      </c>
      <c r="AA69" s="7">
        <f t="shared" si="12"/>
        <v>-0.14462476463731733</v>
      </c>
      <c r="AB69" s="7">
        <v>0.4</v>
      </c>
      <c r="AC69" s="24">
        <v>70.676691729323309</v>
      </c>
      <c r="AD69" s="24">
        <v>29.323308270676691</v>
      </c>
      <c r="AE69" s="24">
        <v>0</v>
      </c>
      <c r="AF69" s="25">
        <v>0.85</v>
      </c>
      <c r="AG69" s="18">
        <v>57.722426139999996</v>
      </c>
      <c r="AH69" s="18">
        <v>57.985100979999999</v>
      </c>
    </row>
    <row r="70" spans="1:34">
      <c r="A70" s="22">
        <v>70</v>
      </c>
      <c r="B70" s="22">
        <v>127.500638086188</v>
      </c>
      <c r="C70" s="22">
        <v>37.208465857735803</v>
      </c>
      <c r="D70" s="23">
        <v>44849</v>
      </c>
      <c r="E70" s="10">
        <v>44863</v>
      </c>
      <c r="F70" s="11">
        <v>2760</v>
      </c>
      <c r="G70" s="11">
        <v>3385</v>
      </c>
      <c r="H70" s="11">
        <v>3759</v>
      </c>
      <c r="I70" s="12">
        <v>2770</v>
      </c>
      <c r="J70" s="12">
        <v>3388</v>
      </c>
      <c r="K70" s="12">
        <v>3790</v>
      </c>
      <c r="L70" s="12">
        <v>4908</v>
      </c>
      <c r="M70" s="11">
        <v>4494</v>
      </c>
      <c r="N70" s="11">
        <v>4601</v>
      </c>
      <c r="O70" s="11">
        <v>4810</v>
      </c>
      <c r="P70" s="11">
        <v>4882</v>
      </c>
      <c r="Q70" s="11">
        <v>5903</v>
      </c>
      <c r="R70" s="11">
        <v>4694</v>
      </c>
      <c r="S70" s="13">
        <f t="shared" si="9"/>
        <v>0.12996180997569726</v>
      </c>
      <c r="T70" s="13">
        <f t="shared" si="10"/>
        <v>0.11673601479426722</v>
      </c>
      <c r="U70" s="14">
        <f t="shared" si="13"/>
        <v>0.7937013355007646</v>
      </c>
      <c r="V70" s="7">
        <f t="shared" si="14"/>
        <v>0.41672851417544898</v>
      </c>
      <c r="W70" s="7">
        <f t="shared" si="15"/>
        <v>-2346.5562454724204</v>
      </c>
      <c r="X70" s="15">
        <f t="shared" si="16"/>
        <v>0.1949314355146676</v>
      </c>
      <c r="Y70" s="15">
        <f t="shared" si="17"/>
        <v>2343.3648646527258</v>
      </c>
      <c r="Z70" s="7">
        <f t="shared" si="11"/>
        <v>-2741.4359420666037</v>
      </c>
      <c r="AA70" s="7">
        <f t="shared" si="12"/>
        <v>-9.4668521094112196E-2</v>
      </c>
      <c r="AB70" s="7">
        <v>0.5</v>
      </c>
      <c r="AC70" s="24">
        <v>70.111731843575413</v>
      </c>
      <c r="AD70" s="24">
        <v>29.88826815642458</v>
      </c>
      <c r="AE70" s="24">
        <v>0</v>
      </c>
      <c r="AF70" s="25">
        <v>0.1</v>
      </c>
      <c r="AG70" s="18">
        <v>57.943368569999997</v>
      </c>
      <c r="AH70" s="18">
        <v>57.8744923</v>
      </c>
    </row>
    <row r="71" spans="1:34">
      <c r="A71" s="22">
        <v>71</v>
      </c>
      <c r="B71" s="22">
        <v>127.500362456906</v>
      </c>
      <c r="C71" s="22">
        <v>37.208286314641498</v>
      </c>
      <c r="D71" s="23">
        <v>44849</v>
      </c>
      <c r="E71" s="10">
        <v>44863</v>
      </c>
      <c r="F71" s="11">
        <v>2437</v>
      </c>
      <c r="G71" s="11">
        <v>3060</v>
      </c>
      <c r="H71" s="11">
        <v>3718</v>
      </c>
      <c r="I71" s="12">
        <v>2394</v>
      </c>
      <c r="J71" s="12">
        <v>3086</v>
      </c>
      <c r="K71" s="12">
        <v>3780</v>
      </c>
      <c r="L71" s="12">
        <v>4668</v>
      </c>
      <c r="M71" s="11">
        <v>4163</v>
      </c>
      <c r="N71" s="11">
        <v>4380</v>
      </c>
      <c r="O71" s="11">
        <v>4506</v>
      </c>
      <c r="P71" s="11">
        <v>4633</v>
      </c>
      <c r="Q71" s="11">
        <v>5699</v>
      </c>
      <c r="R71" s="11">
        <v>4601</v>
      </c>
      <c r="S71" s="13">
        <f t="shared" si="9"/>
        <v>0.10956771644114477</v>
      </c>
      <c r="T71" s="13">
        <f t="shared" si="10"/>
        <v>0.14235458239825316</v>
      </c>
      <c r="U71" s="14">
        <f t="shared" si="13"/>
        <v>0.78074817735371294</v>
      </c>
      <c r="V71" s="7">
        <f t="shared" si="14"/>
        <v>0.26400830976975009</v>
      </c>
      <c r="W71" s="7">
        <f t="shared" si="15"/>
        <v>-2300.0793162030154</v>
      </c>
      <c r="X71" s="15">
        <f t="shared" si="16"/>
        <v>0.1643417350176615</v>
      </c>
      <c r="Y71" s="15">
        <f t="shared" si="17"/>
        <v>2227.4004030608316</v>
      </c>
      <c r="Z71" s="7">
        <f t="shared" si="11"/>
        <v>-2507.0249251478913</v>
      </c>
      <c r="AA71" s="7">
        <f t="shared" si="12"/>
        <v>-0.10317460317460317</v>
      </c>
      <c r="AB71" s="7">
        <v>0.56666666666666665</v>
      </c>
      <c r="AC71" s="24">
        <v>49.657534246575338</v>
      </c>
      <c r="AD71" s="24">
        <v>50.342465753424662</v>
      </c>
      <c r="AE71" s="24">
        <v>0</v>
      </c>
      <c r="AF71" s="25">
        <v>0.44</v>
      </c>
      <c r="AG71" s="18">
        <v>57.674660670000002</v>
      </c>
      <c r="AH71" s="18">
        <v>58.063427090000005</v>
      </c>
    </row>
    <row r="72" spans="1:34">
      <c r="A72" s="22">
        <v>72</v>
      </c>
      <c r="B72" s="22">
        <v>127.500027456906</v>
      </c>
      <c r="C72" s="22">
        <v>37.208115857735798</v>
      </c>
      <c r="D72" s="23">
        <v>44849</v>
      </c>
      <c r="E72" s="10">
        <v>44863</v>
      </c>
      <c r="F72" s="11">
        <v>2313</v>
      </c>
      <c r="G72" s="11">
        <v>2941</v>
      </c>
      <c r="H72" s="11">
        <v>3578</v>
      </c>
      <c r="I72" s="12">
        <v>2376</v>
      </c>
      <c r="J72" s="12">
        <v>3006</v>
      </c>
      <c r="K72" s="12">
        <v>3734</v>
      </c>
      <c r="L72" s="12">
        <v>4712</v>
      </c>
      <c r="M72" s="11">
        <v>4196</v>
      </c>
      <c r="N72" s="11">
        <v>4346</v>
      </c>
      <c r="O72" s="11">
        <v>4457</v>
      </c>
      <c r="P72" s="11">
        <v>4551</v>
      </c>
      <c r="Q72" s="11">
        <v>5596</v>
      </c>
      <c r="R72" s="11">
        <v>4497</v>
      </c>
      <c r="S72" s="13">
        <f t="shared" si="9"/>
        <v>0.11969491942428342</v>
      </c>
      <c r="T72" s="13">
        <f t="shared" si="10"/>
        <v>0.1440329218106996</v>
      </c>
      <c r="U72" s="14">
        <f t="shared" si="13"/>
        <v>0.78720703720449769</v>
      </c>
      <c r="V72" s="7">
        <f t="shared" si="14"/>
        <v>0.28048428942058229</v>
      </c>
      <c r="W72" s="7">
        <f t="shared" si="15"/>
        <v>-2248.0601089918255</v>
      </c>
      <c r="X72" s="15">
        <f t="shared" si="16"/>
        <v>0.17953133649055908</v>
      </c>
      <c r="Y72" s="15">
        <f t="shared" si="17"/>
        <v>2164.4390086630351</v>
      </c>
      <c r="Z72" s="7">
        <f t="shared" si="11"/>
        <v>-2511.382548172161</v>
      </c>
      <c r="AA72" s="7">
        <f t="shared" si="12"/>
        <v>-0.10298610426727112</v>
      </c>
      <c r="AB72" s="7">
        <v>0.6333333333333333</v>
      </c>
      <c r="AC72" s="24">
        <v>58.90804597701149</v>
      </c>
      <c r="AD72" s="24">
        <v>41.09195402298851</v>
      </c>
      <c r="AE72" s="24">
        <v>0</v>
      </c>
      <c r="AF72" s="25">
        <v>0.5</v>
      </c>
      <c r="AG72" s="18">
        <v>57.733770620000001</v>
      </c>
      <c r="AH72" s="18">
        <v>57.875403910000003</v>
      </c>
    </row>
    <row r="73" spans="1:34">
      <c r="A73" s="22">
        <v>73</v>
      </c>
      <c r="B73" s="22">
        <v>127.498623086188</v>
      </c>
      <c r="C73" s="22">
        <v>37.2093854870188</v>
      </c>
      <c r="D73" s="23">
        <v>44849</v>
      </c>
      <c r="E73" s="10">
        <v>44863</v>
      </c>
      <c r="F73" s="11">
        <v>2803</v>
      </c>
      <c r="G73" s="11">
        <v>3426</v>
      </c>
      <c r="H73" s="11">
        <v>3734</v>
      </c>
      <c r="I73" s="12">
        <v>2802</v>
      </c>
      <c r="J73" s="12">
        <v>3454</v>
      </c>
      <c r="K73" s="12">
        <v>3724</v>
      </c>
      <c r="L73" s="12">
        <v>4969</v>
      </c>
      <c r="M73" s="11">
        <v>4431</v>
      </c>
      <c r="N73" s="11">
        <v>4584</v>
      </c>
      <c r="O73" s="11">
        <v>4820</v>
      </c>
      <c r="P73" s="11">
        <v>4869</v>
      </c>
      <c r="Q73" s="11">
        <v>5893</v>
      </c>
      <c r="R73" s="11">
        <v>4776</v>
      </c>
      <c r="S73" s="13">
        <f t="shared" si="9"/>
        <v>0.13193072184121818</v>
      </c>
      <c r="T73" s="13">
        <f t="shared" si="10"/>
        <v>0.11301231285045378</v>
      </c>
      <c r="U73" s="14">
        <f t="shared" si="13"/>
        <v>0.79494070334913547</v>
      </c>
      <c r="V73" s="7">
        <f t="shared" si="14"/>
        <v>0.45389106614412539</v>
      </c>
      <c r="W73" s="7">
        <f t="shared" si="15"/>
        <v>-2387.5515164104695</v>
      </c>
      <c r="X73" s="15">
        <f t="shared" si="16"/>
        <v>0.19788458185622129</v>
      </c>
      <c r="Y73" s="15">
        <f t="shared" si="17"/>
        <v>2342.5388174182112</v>
      </c>
      <c r="Z73" s="7">
        <f t="shared" si="11"/>
        <v>-2742.6130742938185</v>
      </c>
      <c r="AA73" s="7">
        <f t="shared" si="12"/>
        <v>-9.5149600446013755E-2</v>
      </c>
      <c r="AB73" s="7">
        <v>0.53333333333333333</v>
      </c>
      <c r="AC73" s="24">
        <v>69.525959367945831</v>
      </c>
      <c r="AD73" s="24">
        <v>30.474040632054177</v>
      </c>
      <c r="AE73" s="24">
        <v>0</v>
      </c>
      <c r="AF73" s="25">
        <v>0.21</v>
      </c>
      <c r="AG73" s="18">
        <v>57.710271339999998</v>
      </c>
      <c r="AH73" s="18">
        <v>57.787180320000004</v>
      </c>
    </row>
    <row r="74" spans="1:34">
      <c r="A74" s="22">
        <v>74</v>
      </c>
      <c r="B74" s="22">
        <v>127.499403</v>
      </c>
      <c r="C74" s="22">
        <v>37.208725771547201</v>
      </c>
      <c r="D74" s="23">
        <v>44849</v>
      </c>
      <c r="E74" s="10">
        <v>44863</v>
      </c>
      <c r="F74" s="11">
        <v>2813</v>
      </c>
      <c r="G74" s="11">
        <v>3487</v>
      </c>
      <c r="H74" s="11">
        <v>4011</v>
      </c>
      <c r="I74" s="12">
        <v>2822</v>
      </c>
      <c r="J74" s="12">
        <v>3456</v>
      </c>
      <c r="K74" s="12">
        <v>3968</v>
      </c>
      <c r="L74" s="12">
        <v>5152</v>
      </c>
      <c r="M74" s="11">
        <v>4685</v>
      </c>
      <c r="N74" s="11">
        <v>4856</v>
      </c>
      <c r="O74" s="11">
        <v>5002</v>
      </c>
      <c r="P74" s="11">
        <v>5061</v>
      </c>
      <c r="Q74" s="11">
        <v>6164</v>
      </c>
      <c r="R74" s="11">
        <v>5095</v>
      </c>
      <c r="S74" s="13">
        <f t="shared" si="9"/>
        <v>0.11574074074074074</v>
      </c>
      <c r="T74" s="13">
        <f t="shared" si="10"/>
        <v>0.12748628732893788</v>
      </c>
      <c r="U74" s="14">
        <f t="shared" si="13"/>
        <v>0.78469149399030746</v>
      </c>
      <c r="V74" s="7">
        <f t="shared" si="14"/>
        <v>0.32687877467156462</v>
      </c>
      <c r="W74" s="7">
        <f t="shared" si="15"/>
        <v>-2547.0768474842766</v>
      </c>
      <c r="X74" s="15">
        <f t="shared" si="16"/>
        <v>0.17360154312482778</v>
      </c>
      <c r="Y74" s="15">
        <f t="shared" si="17"/>
        <v>2446.3353772076666</v>
      </c>
      <c r="Z74" s="7">
        <f t="shared" si="11"/>
        <v>-2772.4049760325311</v>
      </c>
      <c r="AA74" s="7">
        <f t="shared" si="12"/>
        <v>-9.8262806236080177E-2</v>
      </c>
      <c r="AB74" s="7">
        <v>0.66666666666666663</v>
      </c>
      <c r="AC74" s="24">
        <v>60.617760617760617</v>
      </c>
      <c r="AD74" s="24">
        <v>39.382239382239383</v>
      </c>
      <c r="AE74" s="24">
        <v>0</v>
      </c>
      <c r="AF74" s="25">
        <v>0.46</v>
      </c>
      <c r="AG74" s="18">
        <v>57.723019409999999</v>
      </c>
      <c r="AH74" s="18">
        <v>58.109253580000001</v>
      </c>
    </row>
    <row r="75" spans="1:34">
      <c r="A75" s="22">
        <v>75</v>
      </c>
      <c r="B75" s="22">
        <v>127.499209543094</v>
      </c>
      <c r="C75" s="22">
        <v>37.208416314641497</v>
      </c>
      <c r="D75" s="23">
        <v>44849</v>
      </c>
      <c r="E75" s="10">
        <v>44863</v>
      </c>
      <c r="F75" s="11">
        <v>2708</v>
      </c>
      <c r="G75" s="11">
        <v>3329</v>
      </c>
      <c r="H75" s="11">
        <v>3872</v>
      </c>
      <c r="I75" s="12">
        <v>2814</v>
      </c>
      <c r="J75" s="12">
        <v>3402</v>
      </c>
      <c r="K75" s="12">
        <v>3862</v>
      </c>
      <c r="L75" s="12">
        <v>5091</v>
      </c>
      <c r="M75" s="11">
        <v>4545</v>
      </c>
      <c r="N75" s="11">
        <v>4753</v>
      </c>
      <c r="O75" s="11">
        <v>4870</v>
      </c>
      <c r="P75" s="11">
        <v>5011</v>
      </c>
      <c r="Q75" s="11">
        <v>6065</v>
      </c>
      <c r="R75" s="11">
        <v>4878</v>
      </c>
      <c r="S75" s="13">
        <f t="shared" ref="S75:S93" si="18">(P75-H75)/(P75+H75)</f>
        <v>0.12822244737138355</v>
      </c>
      <c r="T75" s="13">
        <f t="shared" ref="T75:T93" si="19">((Q75+H75)-(P75+F75))/((Q75+H75)+(P75+F75))</f>
        <v>0.12562301767104667</v>
      </c>
      <c r="U75" s="14">
        <f t="shared" si="13"/>
        <v>0.79260484944982734</v>
      </c>
      <c r="V75" s="7">
        <f t="shared" si="14"/>
        <v>0.3588984118981598</v>
      </c>
      <c r="W75" s="7">
        <f t="shared" si="15"/>
        <v>-2438.5586637150332</v>
      </c>
      <c r="X75" s="15">
        <f t="shared" si="16"/>
        <v>0.1923228457252209</v>
      </c>
      <c r="Y75" s="15">
        <f t="shared" si="17"/>
        <v>2384.783847647413</v>
      </c>
      <c r="Z75" s="7">
        <f t="shared" si="11"/>
        <v>-2806.017871468418</v>
      </c>
      <c r="AA75" s="7">
        <f t="shared" si="12"/>
        <v>-9.5160707836764169E-2</v>
      </c>
      <c r="AB75" s="7">
        <v>0.5</v>
      </c>
      <c r="AC75" s="24">
        <v>69.230769230769226</v>
      </c>
      <c r="AD75" s="24">
        <v>27.163461538461537</v>
      </c>
      <c r="AE75" s="24">
        <v>3.6057692307692304</v>
      </c>
      <c r="AF75" s="25">
        <v>0.15</v>
      </c>
      <c r="AG75" s="18">
        <v>57.697421980000001</v>
      </c>
      <c r="AH75" s="18">
        <v>57.849980119999998</v>
      </c>
    </row>
    <row r="76" spans="1:34">
      <c r="A76" s="22">
        <v>76</v>
      </c>
      <c r="B76" s="22">
        <v>127.49262299999999</v>
      </c>
      <c r="C76" s="22">
        <v>37.198357771547201</v>
      </c>
      <c r="D76" s="23">
        <v>44849</v>
      </c>
      <c r="E76" s="10">
        <v>44863</v>
      </c>
      <c r="F76" s="11">
        <v>2581</v>
      </c>
      <c r="G76" s="11">
        <v>3160</v>
      </c>
      <c r="H76" s="11">
        <v>3697</v>
      </c>
      <c r="I76" s="12">
        <v>2614</v>
      </c>
      <c r="J76" s="12">
        <v>3128</v>
      </c>
      <c r="K76" s="12">
        <v>3712</v>
      </c>
      <c r="L76" s="12">
        <v>4696</v>
      </c>
      <c r="M76" s="11">
        <v>4203</v>
      </c>
      <c r="N76" s="11">
        <v>4353</v>
      </c>
      <c r="O76" s="11">
        <v>4491</v>
      </c>
      <c r="P76" s="11">
        <v>4651</v>
      </c>
      <c r="Q76" s="11">
        <v>5956</v>
      </c>
      <c r="R76" s="11">
        <v>5053</v>
      </c>
      <c r="S76" s="13">
        <f t="shared" si="18"/>
        <v>0.1142788691902252</v>
      </c>
      <c r="T76" s="13">
        <f t="shared" si="19"/>
        <v>0.14338169973349127</v>
      </c>
      <c r="U76" s="14">
        <f t="shared" si="13"/>
        <v>0.78375944599744707</v>
      </c>
      <c r="V76" s="7">
        <f t="shared" si="14"/>
        <v>0.31899953186651508</v>
      </c>
      <c r="W76" s="7">
        <f t="shared" si="15"/>
        <v>-2526.0320074580486</v>
      </c>
      <c r="X76" s="15">
        <f t="shared" si="16"/>
        <v>0.17140803737198299</v>
      </c>
      <c r="Y76" s="15">
        <f t="shared" si="17"/>
        <v>2243.1428844369234</v>
      </c>
      <c r="Z76" s="7">
        <f t="shared" si="11"/>
        <v>-2540.6347011625585</v>
      </c>
      <c r="AA76" s="7">
        <f t="shared" si="12"/>
        <v>-0.12303196002639766</v>
      </c>
      <c r="AB76" s="7">
        <v>0.53333333333333333</v>
      </c>
      <c r="AC76" s="24">
        <v>63.669064748201428</v>
      </c>
      <c r="AD76" s="24">
        <v>31.294964028776977</v>
      </c>
      <c r="AE76" s="24">
        <v>5.0359712230215825</v>
      </c>
      <c r="AF76" s="25">
        <v>0.74</v>
      </c>
      <c r="AG76" s="18">
        <v>57.668901609999999</v>
      </c>
      <c r="AH76" s="18">
        <v>57.909943939999998</v>
      </c>
    </row>
    <row r="77" spans="1:34">
      <c r="A77" s="22">
        <v>77</v>
      </c>
      <c r="B77" s="22">
        <v>127.492392172377</v>
      </c>
      <c r="C77" s="22">
        <v>37.198814685358499</v>
      </c>
      <c r="D77" s="23">
        <v>44849</v>
      </c>
      <c r="E77" s="10">
        <v>44863</v>
      </c>
      <c r="F77" s="11">
        <v>2594</v>
      </c>
      <c r="G77" s="11">
        <v>3337</v>
      </c>
      <c r="H77" s="11">
        <v>3916</v>
      </c>
      <c r="I77" s="12">
        <v>2608</v>
      </c>
      <c r="J77" s="12">
        <v>3376</v>
      </c>
      <c r="K77" s="12">
        <v>3954</v>
      </c>
      <c r="L77" s="12">
        <v>5184</v>
      </c>
      <c r="M77" s="11">
        <v>4471</v>
      </c>
      <c r="N77" s="11">
        <v>4759</v>
      </c>
      <c r="O77" s="11">
        <v>4822</v>
      </c>
      <c r="P77" s="11">
        <v>5018</v>
      </c>
      <c r="Q77" s="11">
        <v>6297</v>
      </c>
      <c r="R77" s="11">
        <v>5317</v>
      </c>
      <c r="S77" s="13">
        <f t="shared" si="18"/>
        <v>0.12334900380568614</v>
      </c>
      <c r="T77" s="13">
        <f t="shared" si="19"/>
        <v>0.1459186535764376</v>
      </c>
      <c r="U77" s="14">
        <f t="shared" si="13"/>
        <v>0.78952454287734852</v>
      </c>
      <c r="V77" s="7">
        <f t="shared" si="14"/>
        <v>0.30408388520971302</v>
      </c>
      <c r="W77" s="7">
        <f t="shared" si="15"/>
        <v>-2658.0337771685922</v>
      </c>
      <c r="X77" s="15">
        <f t="shared" si="16"/>
        <v>0.18501315126755835</v>
      </c>
      <c r="Y77" s="15">
        <f t="shared" si="17"/>
        <v>2395.6198223702636</v>
      </c>
      <c r="Z77" s="7">
        <f t="shared" si="11"/>
        <v>-2787.0708302924313</v>
      </c>
      <c r="AA77" s="7">
        <f t="shared" si="12"/>
        <v>-0.11303579319487406</v>
      </c>
      <c r="AB77" s="7">
        <v>0.5</v>
      </c>
      <c r="AC77" s="24">
        <v>62.241887905604706</v>
      </c>
      <c r="AD77" s="24">
        <v>33.038348082595867</v>
      </c>
      <c r="AE77" s="24">
        <v>4.71976401179941</v>
      </c>
      <c r="AF77" s="25">
        <v>0.73</v>
      </c>
      <c r="AG77" s="18">
        <v>57.836956190000002</v>
      </c>
      <c r="AH77" s="18">
        <v>57.832818840000002</v>
      </c>
    </row>
    <row r="78" spans="1:34">
      <c r="A78" s="22">
        <v>78</v>
      </c>
      <c r="B78" s="22">
        <v>127.492980913811</v>
      </c>
      <c r="C78" s="22">
        <v>37.198761685358498</v>
      </c>
      <c r="D78" s="23">
        <v>44849</v>
      </c>
      <c r="E78" s="10">
        <v>44863</v>
      </c>
      <c r="F78" s="11">
        <v>2482</v>
      </c>
      <c r="G78" s="11">
        <v>3065</v>
      </c>
      <c r="H78" s="11">
        <v>3604</v>
      </c>
      <c r="I78" s="12">
        <v>2522</v>
      </c>
      <c r="J78" s="12">
        <v>3152</v>
      </c>
      <c r="K78" s="12">
        <v>3710</v>
      </c>
      <c r="L78" s="12">
        <v>4639</v>
      </c>
      <c r="M78" s="11">
        <v>4082</v>
      </c>
      <c r="N78" s="11">
        <v>4273</v>
      </c>
      <c r="O78" s="11">
        <v>4367</v>
      </c>
      <c r="P78" s="11">
        <v>4527</v>
      </c>
      <c r="Q78" s="11">
        <v>5820</v>
      </c>
      <c r="R78" s="11">
        <v>4916</v>
      </c>
      <c r="S78" s="13">
        <f t="shared" si="18"/>
        <v>0.11351617267248801</v>
      </c>
      <c r="T78" s="13">
        <f t="shared" si="19"/>
        <v>0.14696038459197955</v>
      </c>
      <c r="U78" s="14">
        <f t="shared" si="13"/>
        <v>0.78327273198579306</v>
      </c>
      <c r="V78" s="7">
        <f t="shared" si="14"/>
        <v>0.30615629560833224</v>
      </c>
      <c r="W78" s="7">
        <f t="shared" si="15"/>
        <v>-2457.5297612732097</v>
      </c>
      <c r="X78" s="15">
        <f t="shared" si="16"/>
        <v>0.17026378896882494</v>
      </c>
      <c r="Y78" s="15">
        <f t="shared" si="17"/>
        <v>2182.6785277625186</v>
      </c>
      <c r="Z78" s="7">
        <f t="shared" si="11"/>
        <v>-2469.2145034054156</v>
      </c>
      <c r="AA78" s="7">
        <f t="shared" si="12"/>
        <v>-0.12496375761090171</v>
      </c>
      <c r="AB78" s="7">
        <v>0.66666666666666663</v>
      </c>
      <c r="AC78" s="24">
        <v>69.075144508670519</v>
      </c>
      <c r="AD78" s="24">
        <v>22.25433526011561</v>
      </c>
      <c r="AE78" s="24">
        <v>8.6705202312138745</v>
      </c>
      <c r="AF78" s="25">
        <v>0.04</v>
      </c>
      <c r="AG78" s="18">
        <v>57.682459999999999</v>
      </c>
      <c r="AH78" s="18">
        <v>57.864493670000002</v>
      </c>
    </row>
    <row r="79" spans="1:34">
      <c r="A79" s="22">
        <v>79</v>
      </c>
      <c r="B79" s="22">
        <v>127.493402284528</v>
      </c>
      <c r="C79" s="22">
        <v>37.198989943924502</v>
      </c>
      <c r="D79" s="23">
        <v>44849</v>
      </c>
      <c r="E79" s="10">
        <v>44863</v>
      </c>
      <c r="F79" s="11">
        <v>2638</v>
      </c>
      <c r="G79" s="11">
        <v>3198</v>
      </c>
      <c r="H79" s="11">
        <v>3677</v>
      </c>
      <c r="I79" s="12">
        <v>2654</v>
      </c>
      <c r="J79" s="12">
        <v>3204</v>
      </c>
      <c r="K79" s="12">
        <v>3644</v>
      </c>
      <c r="L79" s="12">
        <v>4636</v>
      </c>
      <c r="M79" s="11">
        <v>4162</v>
      </c>
      <c r="N79" s="11">
        <v>4272</v>
      </c>
      <c r="O79" s="11">
        <v>4479</v>
      </c>
      <c r="P79" s="11">
        <v>4585</v>
      </c>
      <c r="Q79" s="11">
        <v>5858</v>
      </c>
      <c r="R79" s="11">
        <v>4936</v>
      </c>
      <c r="S79" s="13">
        <f t="shared" si="18"/>
        <v>0.10990075042362624</v>
      </c>
      <c r="T79" s="13">
        <f t="shared" si="19"/>
        <v>0.13796395751282969</v>
      </c>
      <c r="U79" s="14">
        <f t="shared" si="13"/>
        <v>0.78096142697551085</v>
      </c>
      <c r="V79" s="7">
        <f t="shared" si="14"/>
        <v>0.33075914323182287</v>
      </c>
      <c r="W79" s="7">
        <f t="shared" si="15"/>
        <v>-2467.5425755033557</v>
      </c>
      <c r="X79" s="15">
        <f t="shared" si="16"/>
        <v>0.1648411497730711</v>
      </c>
      <c r="Y79" s="15">
        <f t="shared" si="17"/>
        <v>2230.3402331383336</v>
      </c>
      <c r="Z79" s="7">
        <f t="shared" si="11"/>
        <v>-2482.7532767497069</v>
      </c>
      <c r="AA79" s="7">
        <f t="shared" si="12"/>
        <v>-0.12189983721152925</v>
      </c>
      <c r="AB79" s="7">
        <v>0.6</v>
      </c>
      <c r="AC79" s="24">
        <v>70.183486238532112</v>
      </c>
      <c r="AD79" s="24">
        <v>26.605504587155966</v>
      </c>
      <c r="AE79" s="24">
        <v>3.2110091743119273</v>
      </c>
      <c r="AF79" s="25">
        <v>0.32</v>
      </c>
      <c r="AG79" s="18">
        <v>57.924572040000001</v>
      </c>
      <c r="AH79" s="18">
        <v>57.965798140000004</v>
      </c>
    </row>
    <row r="80" spans="1:34">
      <c r="A80" s="22">
        <v>80</v>
      </c>
      <c r="B80" s="22">
        <v>127.493729827622</v>
      </c>
      <c r="C80" s="22">
        <v>37.199309771547199</v>
      </c>
      <c r="D80" s="23">
        <v>44849</v>
      </c>
      <c r="E80" s="10">
        <v>44863</v>
      </c>
      <c r="F80" s="11">
        <v>2448</v>
      </c>
      <c r="G80" s="11">
        <v>2963</v>
      </c>
      <c r="H80" s="11">
        <v>3363</v>
      </c>
      <c r="I80" s="12">
        <v>2420</v>
      </c>
      <c r="J80" s="12">
        <v>2980</v>
      </c>
      <c r="K80" s="12">
        <v>3374</v>
      </c>
      <c r="L80" s="12">
        <v>4384</v>
      </c>
      <c r="M80" s="11">
        <v>3957</v>
      </c>
      <c r="N80" s="11">
        <v>4138</v>
      </c>
      <c r="O80" s="11">
        <v>4379</v>
      </c>
      <c r="P80" s="11">
        <v>4429</v>
      </c>
      <c r="Q80" s="11">
        <v>5624</v>
      </c>
      <c r="R80" s="11">
        <v>4681</v>
      </c>
      <c r="S80" s="13">
        <f t="shared" si="18"/>
        <v>0.13680698151950718</v>
      </c>
      <c r="T80" s="13">
        <f t="shared" si="19"/>
        <v>0.13300554715078164</v>
      </c>
      <c r="U80" s="14">
        <f t="shared" si="13"/>
        <v>0.79800186811780538</v>
      </c>
      <c r="V80" s="7">
        <f t="shared" si="14"/>
        <v>0.42653649167733676</v>
      </c>
      <c r="W80" s="7">
        <f t="shared" si="15"/>
        <v>-2339.9968847352025</v>
      </c>
      <c r="X80" s="15">
        <f t="shared" si="16"/>
        <v>0.20519730510105871</v>
      </c>
      <c r="Y80" s="15">
        <f t="shared" si="17"/>
        <v>2100.4015224607783</v>
      </c>
      <c r="Z80" s="7">
        <f t="shared" si="11"/>
        <v>-2513.1603428807343</v>
      </c>
      <c r="AA80" s="7">
        <f t="shared" si="12"/>
        <v>-0.11886998905799263</v>
      </c>
      <c r="AB80" s="7">
        <v>0.4</v>
      </c>
      <c r="AC80" s="24">
        <v>59.121621621621621</v>
      </c>
      <c r="AD80" s="24">
        <v>40.878378378378379</v>
      </c>
      <c r="AE80" s="24">
        <v>0</v>
      </c>
      <c r="AF80" s="25">
        <v>0.62</v>
      </c>
      <c r="AG80" s="18">
        <v>57.683400550000002</v>
      </c>
      <c r="AH80" s="18">
        <v>58.159016049999998</v>
      </c>
    </row>
    <row r="81" spans="1:34">
      <c r="A81" s="22">
        <v>81</v>
      </c>
      <c r="B81" s="22">
        <v>127.494528456906</v>
      </c>
      <c r="C81" s="22">
        <v>37.1992247715472</v>
      </c>
      <c r="D81" s="23">
        <v>44849</v>
      </c>
      <c r="E81" s="10">
        <v>44863</v>
      </c>
      <c r="F81" s="11">
        <v>2749</v>
      </c>
      <c r="G81" s="11">
        <v>3379</v>
      </c>
      <c r="H81" s="11">
        <v>3899</v>
      </c>
      <c r="I81" s="12">
        <v>2812</v>
      </c>
      <c r="J81" s="12">
        <v>3386</v>
      </c>
      <c r="K81" s="12">
        <v>3954</v>
      </c>
      <c r="L81" s="12">
        <v>5244</v>
      </c>
      <c r="M81" s="11">
        <v>4474</v>
      </c>
      <c r="N81" s="11">
        <v>4716</v>
      </c>
      <c r="O81" s="11">
        <v>4870</v>
      </c>
      <c r="P81" s="11">
        <v>5096</v>
      </c>
      <c r="Q81" s="11">
        <v>6343</v>
      </c>
      <c r="R81" s="11">
        <v>5248</v>
      </c>
      <c r="S81" s="13">
        <f t="shared" si="18"/>
        <v>0.13307392996108949</v>
      </c>
      <c r="T81" s="13">
        <f t="shared" si="19"/>
        <v>0.13252612373527947</v>
      </c>
      <c r="U81" s="14">
        <f t="shared" si="13"/>
        <v>0.79565943088804614</v>
      </c>
      <c r="V81" s="7">
        <f t="shared" si="14"/>
        <v>0.38007239474185556</v>
      </c>
      <c r="W81" s="7">
        <f t="shared" si="15"/>
        <v>-2623.5227960558432</v>
      </c>
      <c r="X81" s="15">
        <f t="shared" si="16"/>
        <v>0.19959979989994997</v>
      </c>
      <c r="Y81" s="15">
        <f t="shared" si="17"/>
        <v>2417.2771183020509</v>
      </c>
      <c r="Z81" s="7">
        <f t="shared" si="11"/>
        <v>-2875.5558134369462</v>
      </c>
      <c r="AA81" s="7">
        <f t="shared" si="12"/>
        <v>-0.10901302561412711</v>
      </c>
      <c r="AB81" s="7">
        <v>0.36666666666666664</v>
      </c>
      <c r="AC81" s="24">
        <v>80.882352941176478</v>
      </c>
      <c r="AD81" s="24">
        <v>12.867647058823529</v>
      </c>
      <c r="AE81" s="24">
        <v>6.25</v>
      </c>
      <c r="AF81" s="25">
        <v>0.38</v>
      </c>
      <c r="AG81" s="18">
        <v>57.693413790000001</v>
      </c>
      <c r="AH81" s="18">
        <v>57.785328300000003</v>
      </c>
    </row>
    <row r="82" spans="1:34">
      <c r="A82" s="22">
        <v>82</v>
      </c>
      <c r="B82" s="22">
        <v>127.49520545690601</v>
      </c>
      <c r="C82" s="22">
        <v>37.198810114226397</v>
      </c>
      <c r="D82" s="23">
        <v>44849</v>
      </c>
      <c r="E82" s="10">
        <v>44863</v>
      </c>
      <c r="F82" s="11">
        <v>2733</v>
      </c>
      <c r="G82" s="11">
        <v>3382</v>
      </c>
      <c r="H82" s="11">
        <v>3844</v>
      </c>
      <c r="I82" s="12">
        <v>2732</v>
      </c>
      <c r="J82" s="12">
        <v>3342</v>
      </c>
      <c r="K82" s="12">
        <v>3846</v>
      </c>
      <c r="L82" s="12">
        <v>4955</v>
      </c>
      <c r="M82" s="11">
        <v>4453</v>
      </c>
      <c r="N82" s="11">
        <v>4679</v>
      </c>
      <c r="O82" s="11">
        <v>4823</v>
      </c>
      <c r="P82" s="11">
        <v>4993</v>
      </c>
      <c r="Q82" s="11">
        <v>6202</v>
      </c>
      <c r="R82" s="11">
        <v>5242</v>
      </c>
      <c r="S82" s="13">
        <f t="shared" si="18"/>
        <v>0.13002150050922259</v>
      </c>
      <c r="T82" s="13">
        <f t="shared" si="19"/>
        <v>0.13054242628854379</v>
      </c>
      <c r="U82" s="14">
        <f t="shared" si="13"/>
        <v>0.79373893725155165</v>
      </c>
      <c r="V82" s="7">
        <f t="shared" si="14"/>
        <v>0.37993518947159577</v>
      </c>
      <c r="W82" s="7">
        <f t="shared" si="15"/>
        <v>-2620.5306061510901</v>
      </c>
      <c r="X82" s="15">
        <f t="shared" si="16"/>
        <v>0.19502121640735501</v>
      </c>
      <c r="Y82" s="15">
        <f t="shared" si="17"/>
        <v>2383.8416474254323</v>
      </c>
      <c r="Z82" s="7">
        <f t="shared" si="11"/>
        <v>-2804.0386341994699</v>
      </c>
      <c r="AA82" s="7">
        <f t="shared" si="12"/>
        <v>-0.10799464046449307</v>
      </c>
      <c r="AB82" s="7">
        <v>0.53333333333333333</v>
      </c>
      <c r="AC82" s="24">
        <v>64.356435643564353</v>
      </c>
      <c r="AD82" s="24">
        <v>31.188118811881189</v>
      </c>
      <c r="AE82" s="24">
        <v>4.455445544554455</v>
      </c>
      <c r="AF82" s="25">
        <v>0.57999999999999996</v>
      </c>
      <c r="AG82" s="18">
        <v>57.742756489999998</v>
      </c>
      <c r="AH82" s="18">
        <v>57.869543700000001</v>
      </c>
    </row>
    <row r="83" spans="1:34">
      <c r="A83" s="22">
        <v>83</v>
      </c>
      <c r="B83" s="22">
        <v>127.495801543094</v>
      </c>
      <c r="C83" s="22">
        <v>37.198081885773597</v>
      </c>
      <c r="D83" s="23">
        <v>44849</v>
      </c>
      <c r="E83" s="10">
        <v>44863</v>
      </c>
      <c r="F83" s="11">
        <v>2809</v>
      </c>
      <c r="G83" s="11">
        <v>3521</v>
      </c>
      <c r="H83" s="11">
        <v>3988</v>
      </c>
      <c r="I83" s="12">
        <v>2816</v>
      </c>
      <c r="J83" s="12">
        <v>3580</v>
      </c>
      <c r="K83" s="12">
        <v>4046</v>
      </c>
      <c r="L83" s="12">
        <v>5017</v>
      </c>
      <c r="M83" s="11">
        <v>4537</v>
      </c>
      <c r="N83" s="11">
        <v>4739</v>
      </c>
      <c r="O83" s="11">
        <v>4902</v>
      </c>
      <c r="P83" s="11">
        <v>4996</v>
      </c>
      <c r="Q83" s="11">
        <v>6245</v>
      </c>
      <c r="R83" s="11">
        <v>5135</v>
      </c>
      <c r="S83" s="13">
        <f t="shared" si="18"/>
        <v>0.11219946571682991</v>
      </c>
      <c r="T83" s="13">
        <f t="shared" si="19"/>
        <v>0.13460472336179177</v>
      </c>
      <c r="U83" s="14">
        <f t="shared" si="13"/>
        <v>0.78243176425604677</v>
      </c>
      <c r="V83" s="7">
        <f t="shared" si="14"/>
        <v>0.32071269487750553</v>
      </c>
      <c r="W83" s="7">
        <f t="shared" si="15"/>
        <v>-2567.0589212429159</v>
      </c>
      <c r="X83" s="15">
        <f t="shared" si="16"/>
        <v>0.16828983248928711</v>
      </c>
      <c r="Y83" s="15">
        <f t="shared" si="17"/>
        <v>2432.6848679322743</v>
      </c>
      <c r="Z83" s="7">
        <f t="shared" si="11"/>
        <v>-2717.9600304050223</v>
      </c>
      <c r="AA83" s="7">
        <f t="shared" si="12"/>
        <v>-0.1111111111111111</v>
      </c>
      <c r="AB83" s="7">
        <v>0.53333333333333333</v>
      </c>
      <c r="AC83" s="24">
        <v>74.203821656050948</v>
      </c>
      <c r="AD83" s="24">
        <v>25.796178343949045</v>
      </c>
      <c r="AE83" s="24">
        <v>0</v>
      </c>
      <c r="AF83" s="25">
        <v>0.23</v>
      </c>
      <c r="AG83" s="18">
        <v>57.59449687</v>
      </c>
      <c r="AH83" s="18">
        <v>57.758703500000003</v>
      </c>
    </row>
    <row r="84" spans="1:34">
      <c r="A84" s="22">
        <v>84</v>
      </c>
      <c r="B84" s="22">
        <v>127.495504771547</v>
      </c>
      <c r="C84" s="22">
        <v>37.197545428867897</v>
      </c>
      <c r="D84" s="23">
        <v>44849</v>
      </c>
      <c r="E84" s="10">
        <v>44863</v>
      </c>
      <c r="F84" s="11">
        <v>2805</v>
      </c>
      <c r="G84" s="11">
        <v>3490</v>
      </c>
      <c r="H84" s="11">
        <v>4064</v>
      </c>
      <c r="I84" s="12">
        <v>2948</v>
      </c>
      <c r="J84" s="12">
        <v>3592</v>
      </c>
      <c r="K84" s="12">
        <v>4232</v>
      </c>
      <c r="L84" s="12">
        <v>5220</v>
      </c>
      <c r="M84" s="11">
        <v>4606</v>
      </c>
      <c r="N84" s="11">
        <v>4740</v>
      </c>
      <c r="O84" s="11">
        <v>4915</v>
      </c>
      <c r="P84" s="11">
        <v>5028</v>
      </c>
      <c r="Q84" s="11">
        <v>6489</v>
      </c>
      <c r="R84" s="11">
        <v>5420</v>
      </c>
      <c r="S84" s="13">
        <f t="shared" si="18"/>
        <v>0.10602727672679278</v>
      </c>
      <c r="T84" s="13">
        <f t="shared" si="19"/>
        <v>0.14793864897204395</v>
      </c>
      <c r="U84" s="14">
        <f t="shared" si="13"/>
        <v>0.7784775377149894</v>
      </c>
      <c r="V84" s="7">
        <f t="shared" si="14"/>
        <v>0.28774401528266969</v>
      </c>
      <c r="W84" s="7">
        <f t="shared" si="15"/>
        <v>-2709.5404585938982</v>
      </c>
      <c r="X84" s="15">
        <f t="shared" si="16"/>
        <v>0.15903216937036019</v>
      </c>
      <c r="Y84" s="15">
        <f t="shared" si="17"/>
        <v>2448.9675829259609</v>
      </c>
      <c r="Z84" s="7">
        <f t="shared" si="11"/>
        <v>-2700.4721851818977</v>
      </c>
      <c r="AA84" s="7">
        <f t="shared" si="12"/>
        <v>-0.12685595207085179</v>
      </c>
      <c r="AB84" s="7">
        <v>0.56666666666666665</v>
      </c>
      <c r="AC84" s="24">
        <v>79.264214046822744</v>
      </c>
      <c r="AD84" s="24">
        <v>20.735785953177256</v>
      </c>
      <c r="AE84" s="24">
        <v>0</v>
      </c>
      <c r="AF84" s="25">
        <v>0.18</v>
      </c>
      <c r="AG84" s="18">
        <v>57.745230859999999</v>
      </c>
      <c r="AH84" s="18">
        <v>58.097807950000004</v>
      </c>
    </row>
    <row r="85" spans="1:34">
      <c r="A85" s="22">
        <v>85</v>
      </c>
      <c r="B85" s="22">
        <v>127.494616629283</v>
      </c>
      <c r="C85" s="22">
        <v>37.1973231142264</v>
      </c>
      <c r="D85" s="23">
        <v>44849</v>
      </c>
      <c r="E85" s="10">
        <v>44863</v>
      </c>
      <c r="F85" s="11">
        <v>2521</v>
      </c>
      <c r="G85" s="11">
        <v>3053</v>
      </c>
      <c r="H85" s="11">
        <v>3539</v>
      </c>
      <c r="I85" s="12">
        <v>2636</v>
      </c>
      <c r="J85" s="12">
        <v>3242</v>
      </c>
      <c r="K85" s="12">
        <v>3778</v>
      </c>
      <c r="L85" s="12">
        <v>5040</v>
      </c>
      <c r="M85" s="11">
        <v>4106</v>
      </c>
      <c r="N85" s="11">
        <v>4455</v>
      </c>
      <c r="O85" s="11">
        <v>4482</v>
      </c>
      <c r="P85" s="11">
        <v>4763</v>
      </c>
      <c r="Q85" s="11">
        <v>5856</v>
      </c>
      <c r="R85" s="11">
        <v>4902</v>
      </c>
      <c r="S85" s="13">
        <f t="shared" si="18"/>
        <v>0.14743435316791134</v>
      </c>
      <c r="T85" s="13">
        <f t="shared" si="19"/>
        <v>0.12656634090772828</v>
      </c>
      <c r="U85" s="14">
        <f t="shared" si="13"/>
        <v>0.80463305498090953</v>
      </c>
      <c r="V85" s="7">
        <f t="shared" si="14"/>
        <v>0.43156335942458218</v>
      </c>
      <c r="W85" s="7">
        <f t="shared" si="15"/>
        <v>-2450.5068114091105</v>
      </c>
      <c r="X85" s="15">
        <f t="shared" si="16"/>
        <v>0.22113821138211381</v>
      </c>
      <c r="Y85" s="15">
        <f t="shared" si="17"/>
        <v>2224.3975214276188</v>
      </c>
      <c r="Z85" s="7">
        <f t="shared" si="11"/>
        <v>-2742.4577312196911</v>
      </c>
      <c r="AA85" s="7">
        <f t="shared" si="12"/>
        <v>-0.10292871268481024</v>
      </c>
      <c r="AB85" s="7">
        <v>0.6</v>
      </c>
      <c r="AC85" s="24">
        <v>85.211267605633793</v>
      </c>
      <c r="AD85" s="24">
        <v>11.267605633802818</v>
      </c>
      <c r="AE85" s="24">
        <v>3.5211267605633805</v>
      </c>
      <c r="AF85" s="25">
        <v>0.68</v>
      </c>
      <c r="AG85" s="18">
        <v>57.773085610000003</v>
      </c>
      <c r="AH85" s="18">
        <v>58.078649670000004</v>
      </c>
    </row>
    <row r="86" spans="1:34">
      <c r="A86" s="22">
        <v>86</v>
      </c>
      <c r="B86" s="22">
        <v>127.494184685359</v>
      </c>
      <c r="C86" s="22">
        <v>37.197656342679302</v>
      </c>
      <c r="D86" s="23">
        <v>44849</v>
      </c>
      <c r="E86" s="10">
        <v>44863</v>
      </c>
      <c r="F86" s="11">
        <v>2852</v>
      </c>
      <c r="G86" s="11">
        <v>3525</v>
      </c>
      <c r="H86" s="11">
        <v>3997</v>
      </c>
      <c r="I86" s="12">
        <v>2960</v>
      </c>
      <c r="J86" s="12">
        <v>3630</v>
      </c>
      <c r="K86" s="12">
        <v>4136</v>
      </c>
      <c r="L86" s="12">
        <v>5230</v>
      </c>
      <c r="M86" s="11">
        <v>4660</v>
      </c>
      <c r="N86" s="11">
        <v>4866</v>
      </c>
      <c r="O86" s="11">
        <v>4961</v>
      </c>
      <c r="P86" s="11">
        <v>5141</v>
      </c>
      <c r="Q86" s="11">
        <v>6409</v>
      </c>
      <c r="R86" s="11">
        <v>5277</v>
      </c>
      <c r="S86" s="13">
        <f t="shared" si="18"/>
        <v>0.12519150798861894</v>
      </c>
      <c r="T86" s="13">
        <f t="shared" si="19"/>
        <v>0.13114843197999893</v>
      </c>
      <c r="U86" s="14">
        <f t="shared" si="13"/>
        <v>0.79069052605214574</v>
      </c>
      <c r="V86" s="7">
        <f t="shared" si="14"/>
        <v>0.36979570726661498</v>
      </c>
      <c r="W86" s="7">
        <f t="shared" si="15"/>
        <v>-2638.0364658403</v>
      </c>
      <c r="X86" s="15">
        <f t="shared" si="16"/>
        <v>0.18777698747059146</v>
      </c>
      <c r="Y86" s="15">
        <f t="shared" si="17"/>
        <v>2468.2768393264873</v>
      </c>
      <c r="Z86" s="7">
        <f t="shared" si="11"/>
        <v>-2864.3958507910284</v>
      </c>
      <c r="AA86" s="7">
        <f t="shared" si="12"/>
        <v>-0.10978354978354979</v>
      </c>
      <c r="AB86" s="7">
        <v>0.53333333333333333</v>
      </c>
      <c r="AC86" s="24">
        <v>70.754716981132077</v>
      </c>
      <c r="AD86" s="24">
        <v>24.056603773584907</v>
      </c>
      <c r="AE86" s="24">
        <v>5.1886792452830202</v>
      </c>
      <c r="AF86" s="25">
        <v>0.21</v>
      </c>
      <c r="AG86" s="18">
        <v>57.716015929999998</v>
      </c>
      <c r="AH86" s="18">
        <v>57.946307050000001</v>
      </c>
    </row>
    <row r="87" spans="1:34">
      <c r="A87" s="22">
        <v>87</v>
      </c>
      <c r="B87" s="22">
        <v>127.49345099999999</v>
      </c>
      <c r="C87" s="22">
        <v>37.1975201142264</v>
      </c>
      <c r="D87" s="23">
        <v>44849</v>
      </c>
      <c r="E87" s="10">
        <v>44863</v>
      </c>
      <c r="F87" s="11">
        <v>2402</v>
      </c>
      <c r="G87" s="11">
        <v>2972</v>
      </c>
      <c r="H87" s="11">
        <v>3409</v>
      </c>
      <c r="I87" s="12">
        <v>2548</v>
      </c>
      <c r="J87" s="12">
        <v>3192</v>
      </c>
      <c r="K87" s="12">
        <v>3646</v>
      </c>
      <c r="L87" s="12">
        <v>4864</v>
      </c>
      <c r="M87" s="11">
        <v>3933</v>
      </c>
      <c r="N87" s="11">
        <v>4237</v>
      </c>
      <c r="O87" s="11">
        <v>4477</v>
      </c>
      <c r="P87" s="11">
        <v>4625</v>
      </c>
      <c r="Q87" s="11">
        <v>5688</v>
      </c>
      <c r="R87" s="11">
        <v>4737</v>
      </c>
      <c r="S87" s="13">
        <f t="shared" si="18"/>
        <v>0.15135673388100573</v>
      </c>
      <c r="T87" s="13">
        <f t="shared" si="19"/>
        <v>0.12838005457702803</v>
      </c>
      <c r="U87" s="14">
        <f t="shared" si="13"/>
        <v>0.80706674685617286</v>
      </c>
      <c r="V87" s="7">
        <f t="shared" si="14"/>
        <v>0.4302901627742392</v>
      </c>
      <c r="W87" s="7">
        <f t="shared" si="15"/>
        <v>-2367.999010771598</v>
      </c>
      <c r="X87" s="15">
        <f t="shared" si="16"/>
        <v>0.22702097205799987</v>
      </c>
      <c r="Y87" s="15">
        <f t="shared" si="17"/>
        <v>2156.2490579708087</v>
      </c>
      <c r="Z87" s="7">
        <f t="shared" si="11"/>
        <v>-2676.1778142237372</v>
      </c>
      <c r="AA87" s="7">
        <f t="shared" si="12"/>
        <v>-0.10307379036167943</v>
      </c>
      <c r="AB87" s="7">
        <v>0.56666666666666665</v>
      </c>
      <c r="AC87" s="24">
        <v>70.445344129554655</v>
      </c>
      <c r="AD87" s="24">
        <v>23.076923076923073</v>
      </c>
      <c r="AE87" s="24">
        <v>6.4777327935222671</v>
      </c>
      <c r="AF87" s="25">
        <v>0.87</v>
      </c>
      <c r="AG87" s="18">
        <v>57.636778210000003</v>
      </c>
      <c r="AH87" s="18">
        <v>57.768109000000003</v>
      </c>
    </row>
    <row r="88" spans="1:34">
      <c r="A88" s="22">
        <v>88</v>
      </c>
      <c r="B88" s="22">
        <v>127.369273708267</v>
      </c>
      <c r="C88" s="22">
        <v>37.223550583465403</v>
      </c>
      <c r="D88" s="23">
        <v>44850</v>
      </c>
      <c r="E88" s="10">
        <v>44863</v>
      </c>
      <c r="F88" s="11">
        <v>2054</v>
      </c>
      <c r="G88" s="11">
        <v>2484</v>
      </c>
      <c r="H88" s="11">
        <v>2878</v>
      </c>
      <c r="I88" s="12">
        <v>2050</v>
      </c>
      <c r="J88" s="12">
        <v>2462</v>
      </c>
      <c r="K88" s="12">
        <v>2842</v>
      </c>
      <c r="L88" s="12">
        <v>3563</v>
      </c>
      <c r="M88" s="11">
        <v>3196</v>
      </c>
      <c r="N88" s="11">
        <v>3347</v>
      </c>
      <c r="O88" s="11">
        <v>3505</v>
      </c>
      <c r="P88" s="11">
        <v>3578</v>
      </c>
      <c r="Q88" s="11">
        <v>4304</v>
      </c>
      <c r="R88" s="11">
        <v>3870</v>
      </c>
      <c r="S88" s="13">
        <f t="shared" si="18"/>
        <v>0.10842627013630732</v>
      </c>
      <c r="T88" s="13">
        <f t="shared" si="19"/>
        <v>0.12096144841579523</v>
      </c>
      <c r="U88" s="14">
        <f t="shared" si="13"/>
        <v>0.78001683964918822</v>
      </c>
      <c r="V88" s="7">
        <f t="shared" si="14"/>
        <v>0.32157295112091144</v>
      </c>
      <c r="W88" s="7">
        <f t="shared" si="15"/>
        <v>-1934.6029514130587</v>
      </c>
      <c r="X88" s="15">
        <f t="shared" si="16"/>
        <v>0.16262681019128011</v>
      </c>
      <c r="Y88" s="15">
        <f t="shared" si="17"/>
        <v>1740.2178663093373</v>
      </c>
      <c r="Z88" s="7">
        <f t="shared" si="11"/>
        <v>-1931.4912544096699</v>
      </c>
      <c r="AA88" s="7">
        <f t="shared" si="12"/>
        <v>-9.2108601877696011E-2</v>
      </c>
      <c r="AB88" s="7">
        <v>0.7</v>
      </c>
      <c r="AC88" s="24">
        <v>93.1899641577061</v>
      </c>
      <c r="AD88" s="24">
        <v>0</v>
      </c>
      <c r="AE88" s="24">
        <v>6.8100358422939076</v>
      </c>
      <c r="AF88" s="25">
        <v>2.61</v>
      </c>
      <c r="AG88" s="18">
        <v>57.680073290000003</v>
      </c>
      <c r="AH88" s="18">
        <v>57.833282859999997</v>
      </c>
    </row>
    <row r="89" spans="1:34">
      <c r="A89" s="22">
        <v>89</v>
      </c>
      <c r="B89" s="22">
        <v>127.369189708267</v>
      </c>
      <c r="C89" s="22">
        <v>37.224005291732702</v>
      </c>
      <c r="D89" s="23">
        <v>44850</v>
      </c>
      <c r="E89" s="10">
        <v>44863</v>
      </c>
      <c r="F89" s="11">
        <v>2032</v>
      </c>
      <c r="G89" s="11">
        <v>2418</v>
      </c>
      <c r="H89" s="11">
        <v>2791</v>
      </c>
      <c r="I89" s="12">
        <v>2018</v>
      </c>
      <c r="J89" s="12">
        <v>2404</v>
      </c>
      <c r="K89" s="12">
        <v>2856</v>
      </c>
      <c r="L89" s="12">
        <v>3517</v>
      </c>
      <c r="M89" s="11">
        <v>3165</v>
      </c>
      <c r="N89" s="11">
        <v>3318</v>
      </c>
      <c r="O89" s="11">
        <v>3446</v>
      </c>
      <c r="P89" s="11">
        <v>3585</v>
      </c>
      <c r="Q89" s="11">
        <v>4250</v>
      </c>
      <c r="R89" s="11">
        <v>3802</v>
      </c>
      <c r="S89" s="13">
        <f t="shared" si="18"/>
        <v>0.12452948557089084</v>
      </c>
      <c r="T89" s="13">
        <f t="shared" si="19"/>
        <v>0.11249802496444936</v>
      </c>
      <c r="U89" s="14">
        <f t="shared" si="13"/>
        <v>0.79027177956124106</v>
      </c>
      <c r="V89" s="7">
        <f t="shared" si="14"/>
        <v>0.38982717989002358</v>
      </c>
      <c r="W89" s="7">
        <f t="shared" si="15"/>
        <v>-1900.5856290826471</v>
      </c>
      <c r="X89" s="15">
        <f t="shared" si="16"/>
        <v>0.18677958127499411</v>
      </c>
      <c r="Y89" s="15">
        <f t="shared" si="17"/>
        <v>1715.5701999950661</v>
      </c>
      <c r="Z89" s="7">
        <f t="shared" si="11"/>
        <v>-1995.1304115099701</v>
      </c>
      <c r="AA89" s="7">
        <f t="shared" si="12"/>
        <v>-8.4875558391831529E-2</v>
      </c>
      <c r="AB89" s="7">
        <v>0.6</v>
      </c>
      <c r="AC89" s="24">
        <v>100</v>
      </c>
      <c r="AD89" s="24">
        <v>0</v>
      </c>
      <c r="AE89" s="24">
        <v>0</v>
      </c>
      <c r="AF89" s="25">
        <v>2.37</v>
      </c>
      <c r="AG89" s="18">
        <v>57.716233819999999</v>
      </c>
      <c r="AH89" s="18">
        <v>58.054876439999994</v>
      </c>
    </row>
    <row r="90" spans="1:34">
      <c r="A90" s="22">
        <v>90</v>
      </c>
      <c r="B90" s="22">
        <v>127.368676708267</v>
      </c>
      <c r="C90" s="22">
        <v>37.223736583465403</v>
      </c>
      <c r="D90" s="23">
        <v>44850</v>
      </c>
      <c r="E90" s="10">
        <v>44863</v>
      </c>
      <c r="F90" s="11">
        <v>2006</v>
      </c>
      <c r="G90" s="11">
        <v>2417</v>
      </c>
      <c r="H90" s="11">
        <v>2814</v>
      </c>
      <c r="I90" s="12">
        <v>2004</v>
      </c>
      <c r="J90" s="12">
        <v>2412</v>
      </c>
      <c r="K90" s="12">
        <v>2836</v>
      </c>
      <c r="L90" s="12">
        <v>3542</v>
      </c>
      <c r="M90" s="11">
        <v>3137</v>
      </c>
      <c r="N90" s="11">
        <v>3297</v>
      </c>
      <c r="O90" s="11">
        <v>3434</v>
      </c>
      <c r="P90" s="11">
        <v>3573</v>
      </c>
      <c r="Q90" s="11">
        <v>4304</v>
      </c>
      <c r="R90" s="11">
        <v>3876</v>
      </c>
      <c r="S90" s="13">
        <f t="shared" si="18"/>
        <v>0.11883513386566463</v>
      </c>
      <c r="T90" s="13">
        <f t="shared" si="19"/>
        <v>0.12120973458297235</v>
      </c>
      <c r="U90" s="14">
        <f t="shared" si="13"/>
        <v>0.78666074890365834</v>
      </c>
      <c r="V90" s="7">
        <f t="shared" si="14"/>
        <v>0.3505449842970626</v>
      </c>
      <c r="W90" s="7">
        <f t="shared" si="15"/>
        <v>-1937.5814018822869</v>
      </c>
      <c r="X90" s="15">
        <f t="shared" si="16"/>
        <v>0.17823874755381605</v>
      </c>
      <c r="Y90" s="15">
        <f t="shared" si="17"/>
        <v>1716.8062726405033</v>
      </c>
      <c r="Z90" s="7">
        <f t="shared" si="11"/>
        <v>-1968.5578175034645</v>
      </c>
      <c r="AA90" s="7">
        <f t="shared" si="12"/>
        <v>-9.2801828107147391E-2</v>
      </c>
      <c r="AB90" s="7">
        <v>0.7</v>
      </c>
      <c r="AC90" s="24">
        <v>93.582887700534755</v>
      </c>
      <c r="AD90" s="24">
        <v>0</v>
      </c>
      <c r="AE90" s="24">
        <v>6.4171122994652396</v>
      </c>
      <c r="AF90" s="25">
        <v>3.68</v>
      </c>
      <c r="AG90" s="18">
        <v>57.68389337</v>
      </c>
      <c r="AH90" s="18">
        <v>57.886445639999998</v>
      </c>
    </row>
    <row r="91" spans="1:34">
      <c r="A91" s="22">
        <v>91</v>
      </c>
      <c r="B91" s="22">
        <v>127.36892899999999</v>
      </c>
      <c r="C91" s="22">
        <v>37.2240587082673</v>
      </c>
      <c r="D91" s="23">
        <v>44850</v>
      </c>
      <c r="E91" s="10">
        <v>44863</v>
      </c>
      <c r="F91" s="11">
        <v>2027</v>
      </c>
      <c r="G91" s="11">
        <v>2407</v>
      </c>
      <c r="H91" s="11">
        <v>2756</v>
      </c>
      <c r="I91" s="12">
        <v>2050</v>
      </c>
      <c r="J91" s="12">
        <v>2376</v>
      </c>
      <c r="K91" s="12">
        <v>2734</v>
      </c>
      <c r="L91" s="12">
        <v>3663</v>
      </c>
      <c r="M91" s="11">
        <v>3122</v>
      </c>
      <c r="N91" s="11">
        <v>3377</v>
      </c>
      <c r="O91" s="11">
        <v>3449</v>
      </c>
      <c r="P91" s="11">
        <v>3649</v>
      </c>
      <c r="Q91" s="11">
        <v>4283</v>
      </c>
      <c r="R91" s="11">
        <v>3924</v>
      </c>
      <c r="S91" s="13">
        <f t="shared" si="18"/>
        <v>0.1394223263075722</v>
      </c>
      <c r="T91" s="13">
        <f t="shared" si="19"/>
        <v>0.10719622493118364</v>
      </c>
      <c r="U91" s="14">
        <f t="shared" si="13"/>
        <v>0.79963887243403331</v>
      </c>
      <c r="V91" s="7">
        <f t="shared" si="14"/>
        <v>0.44797832848399721</v>
      </c>
      <c r="W91" s="7">
        <f t="shared" si="15"/>
        <v>-1961.5661931818181</v>
      </c>
      <c r="X91" s="15">
        <f t="shared" si="16"/>
        <v>0.2091171649363828</v>
      </c>
      <c r="Y91" s="15">
        <f t="shared" si="17"/>
        <v>1722.5428877099112</v>
      </c>
      <c r="Z91" s="7">
        <f t="shared" si="11"/>
        <v>-2078.3354328403175</v>
      </c>
      <c r="AA91" s="7">
        <f t="shared" si="12"/>
        <v>-7.9929399899142717E-2</v>
      </c>
      <c r="AB91" s="7">
        <v>0.6</v>
      </c>
      <c r="AC91" s="24">
        <v>95.358649789029542</v>
      </c>
      <c r="AD91" s="24">
        <v>0</v>
      </c>
      <c r="AE91" s="24">
        <v>4.6413502109704634</v>
      </c>
      <c r="AF91" s="25">
        <v>3.22</v>
      </c>
      <c r="AG91" s="18">
        <v>57.646199019999997</v>
      </c>
      <c r="AH91" s="18">
        <v>57.912766569999995</v>
      </c>
    </row>
    <row r="92" spans="1:34">
      <c r="A92" s="22">
        <v>92</v>
      </c>
      <c r="B92" s="22">
        <v>127.36800741653499</v>
      </c>
      <c r="C92" s="22">
        <v>37.223941583465397</v>
      </c>
      <c r="D92" s="23">
        <v>44850</v>
      </c>
      <c r="E92" s="10">
        <v>44863</v>
      </c>
      <c r="F92" s="11">
        <v>2043</v>
      </c>
      <c r="G92" s="11">
        <v>2483</v>
      </c>
      <c r="H92" s="11">
        <v>2853</v>
      </c>
      <c r="I92" s="12">
        <v>2064</v>
      </c>
      <c r="J92" s="12">
        <v>2526</v>
      </c>
      <c r="K92" s="12">
        <v>2886</v>
      </c>
      <c r="L92" s="12">
        <v>3654</v>
      </c>
      <c r="M92" s="11">
        <v>3178</v>
      </c>
      <c r="N92" s="11">
        <v>3425</v>
      </c>
      <c r="O92" s="11">
        <v>3555</v>
      </c>
      <c r="P92" s="11">
        <v>3656</v>
      </c>
      <c r="Q92" s="11">
        <v>4255</v>
      </c>
      <c r="R92" s="11">
        <v>3901</v>
      </c>
      <c r="S92" s="13">
        <f t="shared" si="18"/>
        <v>0.12336764479950837</v>
      </c>
      <c r="T92" s="13">
        <f t="shared" si="19"/>
        <v>0.11001795892871086</v>
      </c>
      <c r="U92" s="14">
        <f t="shared" si="13"/>
        <v>0.78953634799134376</v>
      </c>
      <c r="V92" s="7">
        <f t="shared" si="14"/>
        <v>0.36817973406694177</v>
      </c>
      <c r="W92" s="7">
        <f t="shared" si="15"/>
        <v>-1950.1055704037135</v>
      </c>
      <c r="X92" s="15">
        <f t="shared" si="16"/>
        <v>0.18503725324525694</v>
      </c>
      <c r="Y92" s="15">
        <f t="shared" si="17"/>
        <v>1753.448475306747</v>
      </c>
      <c r="Z92" s="7">
        <f t="shared" si="11"/>
        <v>-2030.5970512011158</v>
      </c>
      <c r="AA92" s="7">
        <f t="shared" si="12"/>
        <v>-7.5717355580836809E-2</v>
      </c>
      <c r="AB92" s="7">
        <v>0.73333333333333328</v>
      </c>
      <c r="AC92" s="24">
        <v>94.552529182879368</v>
      </c>
      <c r="AD92" s="24">
        <v>0</v>
      </c>
      <c r="AE92" s="24">
        <v>5.4474708171206228</v>
      </c>
      <c r="AF92" s="25">
        <v>3.3</v>
      </c>
      <c r="AG92" s="18">
        <v>57.750788180000001</v>
      </c>
      <c r="AH92" s="18">
        <v>57.788657379999997</v>
      </c>
    </row>
    <row r="93" spans="1:34">
      <c r="A93" s="26">
        <v>93</v>
      </c>
      <c r="B93" s="26">
        <v>127.367743124802</v>
      </c>
      <c r="C93" s="26">
        <v>37.2246412496036</v>
      </c>
      <c r="D93" s="23">
        <v>44850</v>
      </c>
      <c r="E93" s="19">
        <v>44828</v>
      </c>
      <c r="F93" s="12">
        <v>1891</v>
      </c>
      <c r="G93" s="12">
        <v>2344</v>
      </c>
      <c r="H93" s="12">
        <v>2834</v>
      </c>
      <c r="I93" s="12">
        <v>1866</v>
      </c>
      <c r="J93" s="12">
        <v>2304</v>
      </c>
      <c r="K93" s="12">
        <v>2842</v>
      </c>
      <c r="L93" s="12">
        <v>3578</v>
      </c>
      <c r="M93" s="12">
        <v>3052</v>
      </c>
      <c r="N93" s="12">
        <v>3162</v>
      </c>
      <c r="O93" s="12">
        <v>3352</v>
      </c>
      <c r="P93" s="12">
        <v>3576</v>
      </c>
      <c r="Q93" s="12">
        <v>3887</v>
      </c>
      <c r="R93" s="12">
        <v>3244</v>
      </c>
      <c r="S93" s="13">
        <f t="shared" si="18"/>
        <v>0.1157566302652106</v>
      </c>
      <c r="T93" s="13">
        <f t="shared" si="19"/>
        <v>0.10288808664259928</v>
      </c>
      <c r="U93" s="14">
        <f t="shared" si="13"/>
        <v>0.78470161862023113</v>
      </c>
      <c r="V93" s="7">
        <f t="shared" si="14"/>
        <v>0.28991169805423145</v>
      </c>
      <c r="W93" s="7">
        <f t="shared" si="15"/>
        <v>-1621.6867003867897</v>
      </c>
      <c r="X93" s="15">
        <f t="shared" si="16"/>
        <v>0.17362140238670931</v>
      </c>
      <c r="Y93" s="15">
        <f t="shared" si="17"/>
        <v>1709.8949935270555</v>
      </c>
      <c r="Z93" s="7">
        <f t="shared" si="11"/>
        <v>-1958.9168261895813</v>
      </c>
      <c r="AA93" s="7">
        <f t="shared" si="12"/>
        <v>-4.1672249765509851E-2</v>
      </c>
      <c r="AB93" s="7">
        <v>0.9</v>
      </c>
      <c r="AC93" s="24">
        <v>92.20779220779221</v>
      </c>
      <c r="AD93" s="24">
        <v>0</v>
      </c>
      <c r="AE93" s="24">
        <v>7.7922077922077921</v>
      </c>
      <c r="AF93" s="25">
        <v>2.5099999999999998</v>
      </c>
      <c r="AG93" s="18">
        <v>57.657311980000003</v>
      </c>
      <c r="AH93" s="18">
        <v>58.028989609999996</v>
      </c>
    </row>
    <row r="94" spans="1:34">
      <c r="Q94" s="14"/>
      <c r="R94" s="7">
        <f>2.5*((L94 - H94) / (L94 + 6*H94 -7.5*F94 +1))</f>
        <v>0</v>
      </c>
      <c r="S94" s="7">
        <f>(2*(M94-H94)/(M94+H94+1))-(N94/2)</f>
        <v>0</v>
      </c>
      <c r="T94" s="15">
        <f>(L94 - H94)*1.5 / (L94 + H94 + 0.5)</f>
        <v>0</v>
      </c>
      <c r="U94" s="15">
        <f>(SQRT((H94*H94)+(G94*G94)+(L94*L94)))/3</f>
        <v>0</v>
      </c>
      <c r="V94" s="7">
        <f>(L94*(1-H94)*(L94-H94))^(1/3)</f>
        <v>0</v>
      </c>
      <c r="W94" s="7" t="e">
        <f t="shared" ref="W94:W157" si="20">(L94-M94)/(L94+M94)</f>
        <v>#DIV/0!</v>
      </c>
    </row>
    <row r="95" spans="1:34">
      <c r="Q95" s="14"/>
      <c r="R95" s="7">
        <f>2.5*((L95 - H95) / (L95 + 6*H95 -7.5*F95 +1))</f>
        <v>0</v>
      </c>
      <c r="S95" s="7">
        <f>(2*(M95-H95)/(M95+H95+1))-(N95/2)</f>
        <v>0</v>
      </c>
      <c r="T95" s="15">
        <f>(L95 - H95)*1.5 / (L95 + H95 + 0.5)</f>
        <v>0</v>
      </c>
      <c r="U95" s="15">
        <f>(SQRT((H95*H95)+(G95*G95)+(L95*L95)))/3</f>
        <v>0</v>
      </c>
      <c r="V95" s="7">
        <f>(L95*(1-H95)*(L95-H95))^(1/3)</f>
        <v>0</v>
      </c>
      <c r="W95" s="7" t="e">
        <f t="shared" si="20"/>
        <v>#DIV/0!</v>
      </c>
    </row>
    <row r="96" spans="1:34">
      <c r="Q96" s="14"/>
      <c r="R96" s="7">
        <f>2.5*((L96 - H96) / (L96 + 6*H96 -7.5*F96 +1))</f>
        <v>0</v>
      </c>
      <c r="S96" s="7">
        <f>(2*(M96-H96)/(M96+H96+1))-(N96/2)</f>
        <v>0</v>
      </c>
      <c r="T96" s="15">
        <f>(L96 - H96)*1.5 / (L96 + H96 + 0.5)</f>
        <v>0</v>
      </c>
      <c r="U96" s="15">
        <f>(SQRT((H96*H96)+(G96*G96)+(L96*L96)))/3</f>
        <v>0</v>
      </c>
      <c r="V96" s="7">
        <f>(L96*(1-H96)*(L96-H96))^(1/3)</f>
        <v>0</v>
      </c>
      <c r="W96" s="7" t="e">
        <f t="shared" si="20"/>
        <v>#DIV/0!</v>
      </c>
    </row>
    <row r="97" spans="17:23">
      <c r="Q97" s="14"/>
      <c r="R97" s="7">
        <f>2.5*((L97 - H97) / (L97 + 6*H97 -7.5*F97 +1))</f>
        <v>0</v>
      </c>
      <c r="S97" s="7">
        <f>(2*(M97-H97)/(M97+H97+1))-(N97/2)</f>
        <v>0</v>
      </c>
      <c r="T97" s="15">
        <f>(L97 - H97)*1.5 / (L97 + H97 + 0.5)</f>
        <v>0</v>
      </c>
      <c r="U97" s="15">
        <f>(SQRT((H97*H97)+(G97*G97)+(L97*L97)))/3</f>
        <v>0</v>
      </c>
      <c r="V97" s="7">
        <f>(L97*(1-H97)*(L97-H97))^(1/3)</f>
        <v>0</v>
      </c>
      <c r="W97" s="7" t="e">
        <f t="shared" si="20"/>
        <v>#DIV/0!</v>
      </c>
    </row>
    <row r="98" spans="17:23">
      <c r="Q98" s="14"/>
      <c r="R98" s="7">
        <f>2.5*((L98 - H98) / (L98 + 6*H98 -7.5*F98 +1))</f>
        <v>0</v>
      </c>
      <c r="S98" s="7">
        <f>(2*(M98-H98)/(M98+H98+1))-(N98/2)</f>
        <v>0</v>
      </c>
      <c r="T98" s="15">
        <f>(L98 - H98)*1.5 / (L98 + H98 + 0.5)</f>
        <v>0</v>
      </c>
      <c r="U98" s="15">
        <f>(SQRT((H98*H98)+(G98*G98)+(L98*L98)))/3</f>
        <v>0</v>
      </c>
      <c r="V98" s="7">
        <f>(L98*(1-H98)*(L98-H98))^(1/3)</f>
        <v>0</v>
      </c>
      <c r="W98" s="7" t="e">
        <f t="shared" si="20"/>
        <v>#DIV/0!</v>
      </c>
    </row>
    <row r="99" spans="17:23">
      <c r="Q99" s="14">
        <f t="shared" ref="Q99:Q162" si="21">100*SQRT(O99+0.5)</f>
        <v>70.710678118654755</v>
      </c>
      <c r="R99" s="7">
        <f>2.5*((L99 - H99) / (L99 + 6*H99 -7.5*F99 +1))</f>
        <v>0</v>
      </c>
      <c r="S99" s="7">
        <f>(2*(M99-H99)/(M99+H99+1))-(N99/2)</f>
        <v>0</v>
      </c>
      <c r="T99" s="15">
        <f>(L99 - H99)*1.5 / (L99 + H99 + 0.5)</f>
        <v>0</v>
      </c>
      <c r="U99" s="15">
        <f>(SQRT((H99*H99)+(G99*G99)+(L99*L99)))/3</f>
        <v>0</v>
      </c>
      <c r="V99" s="7">
        <f>(L99*(1-H99)*(L99-H99))^(1/3)</f>
        <v>0</v>
      </c>
      <c r="W99" s="7" t="e">
        <f t="shared" si="20"/>
        <v>#DIV/0!</v>
      </c>
    </row>
    <row r="100" spans="17:23">
      <c r="Q100" s="14">
        <f t="shared" si="21"/>
        <v>70.710678118654755</v>
      </c>
      <c r="R100" s="7">
        <f>2.5*((L100 - H100) / (L100 + 6*H100 -7.5*F100 +1))</f>
        <v>0</v>
      </c>
      <c r="S100" s="7">
        <f>(2*(M100-H100)/(M100+H100+1))-(N100/2)</f>
        <v>0</v>
      </c>
      <c r="T100" s="15">
        <f>(L100 - H100)*1.5 / (L100 + H100 + 0.5)</f>
        <v>0</v>
      </c>
      <c r="U100" s="15">
        <f>(SQRT((H100*H100)+(G100*G100)+(L100*L100)))/3</f>
        <v>0</v>
      </c>
      <c r="V100" s="7">
        <f>(L100*(1-H100)*(L100-H100))^(1/3)</f>
        <v>0</v>
      </c>
      <c r="W100" s="7" t="e">
        <f t="shared" si="20"/>
        <v>#DIV/0!</v>
      </c>
    </row>
    <row r="101" spans="17:23">
      <c r="Q101" s="14">
        <f t="shared" si="21"/>
        <v>70.710678118654755</v>
      </c>
      <c r="R101" s="7">
        <f>2.5*((L101 - H101) / (L101 + 6*H101 -7.5*F101 +1))</f>
        <v>0</v>
      </c>
      <c r="S101" s="7">
        <f>(2*(M101-H101)/(M101+H101+1))-(N101/2)</f>
        <v>0</v>
      </c>
      <c r="T101" s="15">
        <f>(L101 - H101)*1.5 / (L101 + H101 + 0.5)</f>
        <v>0</v>
      </c>
      <c r="U101" s="15">
        <f>(SQRT((H101*H101)+(G101*G101)+(L101*L101)))/3</f>
        <v>0</v>
      </c>
      <c r="V101" s="7">
        <f>(L101*(1-H101)*(L101-H101))^(1/3)</f>
        <v>0</v>
      </c>
      <c r="W101" s="7" t="e">
        <f t="shared" si="20"/>
        <v>#DIV/0!</v>
      </c>
    </row>
    <row r="102" spans="17:23">
      <c r="Q102" s="14">
        <f t="shared" si="21"/>
        <v>70.710678118654755</v>
      </c>
      <c r="R102" s="7">
        <f>2.5*((L102 - H102) / (L102 + 6*H102 -7.5*F102 +1))</f>
        <v>0</v>
      </c>
      <c r="S102" s="7">
        <f>(2*(M102-H102)/(M102+H102+1))-(N102/2)</f>
        <v>0</v>
      </c>
      <c r="T102" s="15">
        <f>(L102 - H102)*1.5 / (L102 + H102 + 0.5)</f>
        <v>0</v>
      </c>
      <c r="U102" s="15">
        <f>(SQRT((H102*H102)+(G102*G102)+(L102*L102)))/3</f>
        <v>0</v>
      </c>
      <c r="V102" s="7">
        <f>(L102*(1-H102)*(L102-H102))^(1/3)</f>
        <v>0</v>
      </c>
      <c r="W102" s="7" t="e">
        <f t="shared" si="20"/>
        <v>#DIV/0!</v>
      </c>
    </row>
    <row r="103" spans="17:23">
      <c r="Q103" s="14">
        <f t="shared" si="21"/>
        <v>70.710678118654755</v>
      </c>
      <c r="R103" s="7">
        <f>2.5*((L103 - H103) / (L103 + 6*H103 -7.5*F103 +1))</f>
        <v>0</v>
      </c>
      <c r="S103" s="7">
        <f>(2*(M103-H103)/(M103+H103+1))-(N103/2)</f>
        <v>0</v>
      </c>
      <c r="T103" s="15">
        <f>(L103 - H103)*1.5 / (L103 + H103 + 0.5)</f>
        <v>0</v>
      </c>
      <c r="U103" s="15">
        <f>(SQRT((H103*H103)+(G103*G103)+(L103*L103)))/3</f>
        <v>0</v>
      </c>
      <c r="V103" s="7">
        <f>(L103*(1-H103)*(L103-H103))^(1/3)</f>
        <v>0</v>
      </c>
      <c r="W103" s="7" t="e">
        <f t="shared" si="20"/>
        <v>#DIV/0!</v>
      </c>
    </row>
    <row r="104" spans="17:23">
      <c r="Q104" s="14">
        <f t="shared" si="21"/>
        <v>70.710678118654755</v>
      </c>
      <c r="R104" s="7">
        <f>2.5*((L104 - H104) / (L104 + 6*H104 -7.5*F104 +1))</f>
        <v>0</v>
      </c>
      <c r="S104" s="7">
        <f>(2*(M104-H104)/(M104+H104+1))-(N104/2)</f>
        <v>0</v>
      </c>
      <c r="T104" s="15">
        <f>(L104 - H104)*1.5 / (L104 + H104 + 0.5)</f>
        <v>0</v>
      </c>
      <c r="U104" s="15">
        <f>(SQRT((H104*H104)+(G104*G104)+(L104*L104)))/3</f>
        <v>0</v>
      </c>
      <c r="V104" s="7">
        <f>(L104*(1-H104)*(L104-H104))^(1/3)</f>
        <v>0</v>
      </c>
      <c r="W104" s="7" t="e">
        <f t="shared" si="20"/>
        <v>#DIV/0!</v>
      </c>
    </row>
    <row r="105" spans="17:23">
      <c r="Q105" s="14">
        <f t="shared" si="21"/>
        <v>70.710678118654755</v>
      </c>
      <c r="R105" s="7">
        <f>2.5*((L105 - H105) / (L105 + 6*H105 -7.5*F105 +1))</f>
        <v>0</v>
      </c>
      <c r="S105" s="7">
        <f>(2*(M105-H105)/(M105+H105+1))-(N105/2)</f>
        <v>0</v>
      </c>
      <c r="T105" s="15">
        <f>(L105 - H105)*1.5 / (L105 + H105 + 0.5)</f>
        <v>0</v>
      </c>
      <c r="U105" s="15">
        <f>(SQRT((H105*H105)+(G105*G105)+(L105*L105)))/3</f>
        <v>0</v>
      </c>
      <c r="V105" s="7">
        <f>(L105*(1-H105)*(L105-H105))^(1/3)</f>
        <v>0</v>
      </c>
      <c r="W105" s="7" t="e">
        <f t="shared" si="20"/>
        <v>#DIV/0!</v>
      </c>
    </row>
    <row r="106" spans="17:23">
      <c r="Q106" s="14">
        <f t="shared" si="21"/>
        <v>70.710678118654755</v>
      </c>
      <c r="R106" s="7">
        <f>2.5*((L106 - H106) / (L106 + 6*H106 -7.5*F106 +1))</f>
        <v>0</v>
      </c>
      <c r="S106" s="7">
        <f>(2*(M106-H106)/(M106+H106+1))-(N106/2)</f>
        <v>0</v>
      </c>
      <c r="T106" s="15">
        <f>(L106 - H106)*1.5 / (L106 + H106 + 0.5)</f>
        <v>0</v>
      </c>
      <c r="U106" s="15">
        <f>(SQRT((H106*H106)+(G106*G106)+(L106*L106)))/3</f>
        <v>0</v>
      </c>
      <c r="V106" s="7">
        <f>(L106*(1-H106)*(L106-H106))^(1/3)</f>
        <v>0</v>
      </c>
      <c r="W106" s="7" t="e">
        <f t="shared" si="20"/>
        <v>#DIV/0!</v>
      </c>
    </row>
    <row r="107" spans="17:23">
      <c r="Q107" s="14">
        <f t="shared" si="21"/>
        <v>70.710678118654755</v>
      </c>
      <c r="R107" s="7">
        <f>2.5*((L107 - H107) / (L107 + 6*H107 -7.5*F107 +1))</f>
        <v>0</v>
      </c>
      <c r="S107" s="7">
        <f>(2*(M107-H107)/(M107+H107+1))-(N107/2)</f>
        <v>0</v>
      </c>
      <c r="T107" s="15">
        <f>(L107 - H107)*1.5 / (L107 + H107 + 0.5)</f>
        <v>0</v>
      </c>
      <c r="U107" s="15">
        <f>(SQRT((H107*H107)+(G107*G107)+(L107*L107)))/3</f>
        <v>0</v>
      </c>
      <c r="V107" s="7">
        <f>(L107*(1-H107)*(L107-H107))^(1/3)</f>
        <v>0</v>
      </c>
      <c r="W107" s="7" t="e">
        <f t="shared" si="20"/>
        <v>#DIV/0!</v>
      </c>
    </row>
    <row r="108" spans="17:23">
      <c r="Q108" s="14">
        <f t="shared" si="21"/>
        <v>70.710678118654755</v>
      </c>
      <c r="R108" s="7">
        <f>2.5*((L108 - H108) / (L108 + 6*H108 -7.5*F108 +1))</f>
        <v>0</v>
      </c>
      <c r="S108" s="7">
        <f>(2*(M108-H108)/(M108+H108+1))-(N108/2)</f>
        <v>0</v>
      </c>
      <c r="T108" s="15">
        <f>(L108 - H108)*1.5 / (L108 + H108 + 0.5)</f>
        <v>0</v>
      </c>
      <c r="U108" s="15">
        <f>(SQRT((H108*H108)+(G108*G108)+(L108*L108)))/3</f>
        <v>0</v>
      </c>
      <c r="V108" s="7">
        <f>(L108*(1-H108)*(L108-H108))^(1/3)</f>
        <v>0</v>
      </c>
      <c r="W108" s="7" t="e">
        <f t="shared" si="20"/>
        <v>#DIV/0!</v>
      </c>
    </row>
    <row r="109" spans="17:23">
      <c r="Q109" s="14">
        <f t="shared" si="21"/>
        <v>70.710678118654755</v>
      </c>
      <c r="R109" s="7">
        <f>2.5*((L109 - H109) / (L109 + 6*H109 -7.5*F109 +1))</f>
        <v>0</v>
      </c>
      <c r="S109" s="7">
        <f>(2*(M109-H109)/(M109+H109+1))-(N109/2)</f>
        <v>0</v>
      </c>
      <c r="T109" s="15">
        <f>(L109 - H109)*1.5 / (L109 + H109 + 0.5)</f>
        <v>0</v>
      </c>
      <c r="U109" s="15">
        <f>(SQRT((H109*H109)+(G109*G109)+(L109*L109)))/3</f>
        <v>0</v>
      </c>
      <c r="V109" s="7">
        <f>(L109*(1-H109)*(L109-H109))^(1/3)</f>
        <v>0</v>
      </c>
      <c r="W109" s="7" t="e">
        <f t="shared" si="20"/>
        <v>#DIV/0!</v>
      </c>
    </row>
    <row r="110" spans="17:23">
      <c r="Q110" s="14">
        <f t="shared" si="21"/>
        <v>70.710678118654755</v>
      </c>
      <c r="R110" s="7">
        <f>2.5*((L110 - H110) / (L110 + 6*H110 -7.5*F110 +1))</f>
        <v>0</v>
      </c>
      <c r="S110" s="7">
        <f>(2*(M110-H110)/(M110+H110+1))-(N110/2)</f>
        <v>0</v>
      </c>
      <c r="T110" s="15">
        <f>(L110 - H110)*1.5 / (L110 + H110 + 0.5)</f>
        <v>0</v>
      </c>
      <c r="U110" s="15">
        <f>(SQRT((H110*H110)+(G110*G110)+(L110*L110)))/3</f>
        <v>0</v>
      </c>
      <c r="V110" s="7">
        <f>(L110*(1-H110)*(L110-H110))^(1/3)</f>
        <v>0</v>
      </c>
      <c r="W110" s="7" t="e">
        <f t="shared" si="20"/>
        <v>#DIV/0!</v>
      </c>
    </row>
    <row r="111" spans="17:23">
      <c r="Q111" s="14">
        <f t="shared" si="21"/>
        <v>70.710678118654755</v>
      </c>
      <c r="R111" s="7">
        <f>2.5*((L111 - H111) / (L111 + 6*H111 -7.5*F111 +1))</f>
        <v>0</v>
      </c>
      <c r="S111" s="7">
        <f>(2*(M111-H111)/(M111+H111+1))-(N111/2)</f>
        <v>0</v>
      </c>
      <c r="T111" s="15">
        <f>(L111 - H111)*1.5 / (L111 + H111 + 0.5)</f>
        <v>0</v>
      </c>
      <c r="U111" s="15">
        <f>(SQRT((H111*H111)+(G111*G111)+(L111*L111)))/3</f>
        <v>0</v>
      </c>
      <c r="V111" s="7">
        <f>(L111*(1-H111)*(L111-H111))^(1/3)</f>
        <v>0</v>
      </c>
      <c r="W111" s="7" t="e">
        <f t="shared" si="20"/>
        <v>#DIV/0!</v>
      </c>
    </row>
    <row r="112" spans="17:23">
      <c r="Q112" s="14">
        <f t="shared" si="21"/>
        <v>70.710678118654755</v>
      </c>
      <c r="R112" s="7">
        <f>2.5*((L112 - H112) / (L112 + 6*H112 -7.5*F112 +1))</f>
        <v>0</v>
      </c>
      <c r="S112" s="7">
        <f>(2*(M112-H112)/(M112+H112+1))-(N112/2)</f>
        <v>0</v>
      </c>
      <c r="T112" s="15">
        <f>(L112 - H112)*1.5 / (L112 + H112 + 0.5)</f>
        <v>0</v>
      </c>
      <c r="U112" s="15">
        <f>(SQRT((H112*H112)+(G112*G112)+(L112*L112)))/3</f>
        <v>0</v>
      </c>
      <c r="V112" s="7">
        <f>(L112*(1-H112)*(L112-H112))^(1/3)</f>
        <v>0</v>
      </c>
      <c r="W112" s="7" t="e">
        <f t="shared" si="20"/>
        <v>#DIV/0!</v>
      </c>
    </row>
    <row r="113" spans="17:23">
      <c r="Q113" s="14">
        <f t="shared" si="21"/>
        <v>70.710678118654755</v>
      </c>
      <c r="R113" s="7">
        <f>2.5*((L113 - H113) / (L113 + 6*H113 -7.5*F113 +1))</f>
        <v>0</v>
      </c>
      <c r="S113" s="7">
        <f>(2*(M113-H113)/(M113+H113+1))-(N113/2)</f>
        <v>0</v>
      </c>
      <c r="T113" s="15">
        <f>(L113 - H113)*1.5 / (L113 + H113 + 0.5)</f>
        <v>0</v>
      </c>
      <c r="U113" s="15">
        <f>(SQRT((H113*H113)+(G113*G113)+(L113*L113)))/3</f>
        <v>0</v>
      </c>
      <c r="V113" s="7">
        <f>(L113*(1-H113)*(L113-H113))^(1/3)</f>
        <v>0</v>
      </c>
      <c r="W113" s="7" t="e">
        <f t="shared" si="20"/>
        <v>#DIV/0!</v>
      </c>
    </row>
    <row r="114" spans="17:23">
      <c r="Q114" s="14">
        <f t="shared" si="21"/>
        <v>70.710678118654755</v>
      </c>
      <c r="R114" s="7">
        <f>2.5*((L114 - H114) / (L114 + 6*H114 -7.5*F114 +1))</f>
        <v>0</v>
      </c>
      <c r="S114" s="7">
        <f>(2*(M114-H114)/(M114+H114+1))-(N114/2)</f>
        <v>0</v>
      </c>
      <c r="T114" s="15">
        <f>(L114 - H114)*1.5 / (L114 + H114 + 0.5)</f>
        <v>0</v>
      </c>
      <c r="U114" s="15">
        <f>(SQRT((H114*H114)+(G114*G114)+(L114*L114)))/3</f>
        <v>0</v>
      </c>
      <c r="V114" s="7">
        <f>(L114*(1-H114)*(L114-H114))^(1/3)</f>
        <v>0</v>
      </c>
      <c r="W114" s="7" t="e">
        <f t="shared" si="20"/>
        <v>#DIV/0!</v>
      </c>
    </row>
    <row r="115" spans="17:23">
      <c r="Q115" s="14">
        <f t="shared" si="21"/>
        <v>70.710678118654755</v>
      </c>
      <c r="R115" s="7">
        <f>2.5*((L115 - H115) / (L115 + 6*H115 -7.5*F115 +1))</f>
        <v>0</v>
      </c>
      <c r="S115" s="7">
        <f>(2*(M115-H115)/(M115+H115+1))-(N115/2)</f>
        <v>0</v>
      </c>
      <c r="T115" s="15">
        <f>(L115 - H115)*1.5 / (L115 + H115 + 0.5)</f>
        <v>0</v>
      </c>
      <c r="U115" s="15">
        <f>(SQRT((H115*H115)+(G115*G115)+(L115*L115)))/3</f>
        <v>0</v>
      </c>
      <c r="V115" s="7">
        <f>(L115*(1-H115)*(L115-H115))^(1/3)</f>
        <v>0</v>
      </c>
      <c r="W115" s="7" t="e">
        <f t="shared" si="20"/>
        <v>#DIV/0!</v>
      </c>
    </row>
    <row r="116" spans="17:23">
      <c r="Q116" s="14">
        <f t="shared" si="21"/>
        <v>70.710678118654755</v>
      </c>
      <c r="R116" s="7">
        <f>2.5*((L116 - H116) / (L116 + 6*H116 -7.5*F116 +1))</f>
        <v>0</v>
      </c>
      <c r="S116" s="7">
        <f>(2*(M116-H116)/(M116+H116+1))-(N116/2)</f>
        <v>0</v>
      </c>
      <c r="T116" s="15">
        <f>(L116 - H116)*1.5 / (L116 + H116 + 0.5)</f>
        <v>0</v>
      </c>
      <c r="U116" s="15">
        <f>(SQRT((H116*H116)+(G116*G116)+(L116*L116)))/3</f>
        <v>0</v>
      </c>
      <c r="V116" s="7">
        <f>(L116*(1-H116)*(L116-H116))^(1/3)</f>
        <v>0</v>
      </c>
      <c r="W116" s="7" t="e">
        <f t="shared" si="20"/>
        <v>#DIV/0!</v>
      </c>
    </row>
    <row r="117" spans="17:23">
      <c r="Q117" s="14">
        <f t="shared" si="21"/>
        <v>70.710678118654755</v>
      </c>
      <c r="R117" s="7">
        <f>2.5*((L117 - H117) / (L117 + 6*H117 -7.5*F117 +1))</f>
        <v>0</v>
      </c>
      <c r="S117" s="7">
        <f>(2*(M117-H117)/(M117+H117+1))-(N117/2)</f>
        <v>0</v>
      </c>
      <c r="T117" s="15">
        <f>(L117 - H117)*1.5 / (L117 + H117 + 0.5)</f>
        <v>0</v>
      </c>
      <c r="U117" s="15">
        <f>(SQRT((H117*H117)+(G117*G117)+(L117*L117)))/3</f>
        <v>0</v>
      </c>
      <c r="V117" s="7">
        <f>(L117*(1-H117)*(L117-H117))^(1/3)</f>
        <v>0</v>
      </c>
      <c r="W117" s="7" t="e">
        <f t="shared" si="20"/>
        <v>#DIV/0!</v>
      </c>
    </row>
    <row r="118" spans="17:23">
      <c r="Q118" s="14">
        <f t="shared" si="21"/>
        <v>70.710678118654755</v>
      </c>
      <c r="R118" s="7">
        <f>2.5*((L118 - H118) / (L118 + 6*H118 -7.5*F118 +1))</f>
        <v>0</v>
      </c>
      <c r="S118" s="7">
        <f>(2*(M118-H118)/(M118+H118+1))-(N118/2)</f>
        <v>0</v>
      </c>
      <c r="T118" s="15">
        <f>(L118 - H118)*1.5 / (L118 + H118 + 0.5)</f>
        <v>0</v>
      </c>
      <c r="U118" s="15">
        <f>(SQRT((H118*H118)+(G118*G118)+(L118*L118)))/3</f>
        <v>0</v>
      </c>
      <c r="V118" s="7">
        <f>(L118*(1-H118)*(L118-H118))^(1/3)</f>
        <v>0</v>
      </c>
      <c r="W118" s="7" t="e">
        <f t="shared" si="20"/>
        <v>#DIV/0!</v>
      </c>
    </row>
    <row r="119" spans="17:23">
      <c r="Q119" s="14">
        <f t="shared" si="21"/>
        <v>70.710678118654755</v>
      </c>
      <c r="R119" s="7">
        <f>2.5*((L119 - H119) / (L119 + 6*H119 -7.5*F119 +1))</f>
        <v>0</v>
      </c>
      <c r="S119" s="7">
        <f>(2*(M119-H119)/(M119+H119+1))-(N119/2)</f>
        <v>0</v>
      </c>
      <c r="T119" s="15">
        <f>(L119 - H119)*1.5 / (L119 + H119 + 0.5)</f>
        <v>0</v>
      </c>
      <c r="U119" s="15">
        <f>(SQRT((H119*H119)+(G119*G119)+(L119*L119)))/3</f>
        <v>0</v>
      </c>
      <c r="V119" s="7">
        <f>(L119*(1-H119)*(L119-H119))^(1/3)</f>
        <v>0</v>
      </c>
      <c r="W119" s="7" t="e">
        <f t="shared" si="20"/>
        <v>#DIV/0!</v>
      </c>
    </row>
    <row r="120" spans="17:23">
      <c r="Q120" s="14">
        <f t="shared" si="21"/>
        <v>70.710678118654755</v>
      </c>
      <c r="R120" s="7">
        <f>2.5*((L120 - H120) / (L120 + 6*H120 -7.5*F120 +1))</f>
        <v>0</v>
      </c>
      <c r="S120" s="7">
        <f>(2*(M120-H120)/(M120+H120+1))-(N120/2)</f>
        <v>0</v>
      </c>
      <c r="T120" s="15">
        <f>(L120 - H120)*1.5 / (L120 + H120 + 0.5)</f>
        <v>0</v>
      </c>
      <c r="U120" s="15">
        <f>(SQRT((H120*H120)+(G120*G120)+(L120*L120)))/3</f>
        <v>0</v>
      </c>
      <c r="V120" s="7">
        <f>(L120*(1-H120)*(L120-H120))^(1/3)</f>
        <v>0</v>
      </c>
      <c r="W120" s="7" t="e">
        <f t="shared" si="20"/>
        <v>#DIV/0!</v>
      </c>
    </row>
    <row r="121" spans="17:23">
      <c r="Q121" s="14">
        <f t="shared" si="21"/>
        <v>70.710678118654755</v>
      </c>
      <c r="R121" s="7">
        <f>2.5*((L121 - H121) / (L121 + 6*H121 -7.5*F121 +1))</f>
        <v>0</v>
      </c>
      <c r="S121" s="7">
        <f>(2*(M121-H121)/(M121+H121+1))-(N121/2)</f>
        <v>0</v>
      </c>
      <c r="T121" s="15">
        <f>(L121 - H121)*1.5 / (L121 + H121 + 0.5)</f>
        <v>0</v>
      </c>
      <c r="U121" s="15">
        <f>(SQRT((H121*H121)+(G121*G121)+(L121*L121)))/3</f>
        <v>0</v>
      </c>
      <c r="V121" s="7">
        <f>(L121*(1-H121)*(L121-H121))^(1/3)</f>
        <v>0</v>
      </c>
      <c r="W121" s="7" t="e">
        <f t="shared" si="20"/>
        <v>#DIV/0!</v>
      </c>
    </row>
    <row r="122" spans="17:23">
      <c r="Q122" s="14">
        <f t="shared" si="21"/>
        <v>70.710678118654755</v>
      </c>
      <c r="R122" s="7">
        <f>2.5*((L122 - H122) / (L122 + 6*H122 -7.5*F122 +1))</f>
        <v>0</v>
      </c>
      <c r="S122" s="7">
        <f>(2*(M122-H122)/(M122+H122+1))-(N122/2)</f>
        <v>0</v>
      </c>
      <c r="T122" s="15">
        <f>(L122 - H122)*1.5 / (L122 + H122 + 0.5)</f>
        <v>0</v>
      </c>
      <c r="U122" s="15">
        <f>(SQRT((H122*H122)+(G122*G122)+(L122*L122)))/3</f>
        <v>0</v>
      </c>
      <c r="V122" s="7">
        <f>(L122*(1-H122)*(L122-H122))^(1/3)</f>
        <v>0</v>
      </c>
      <c r="W122" s="7" t="e">
        <f t="shared" si="20"/>
        <v>#DIV/0!</v>
      </c>
    </row>
    <row r="123" spans="17:23">
      <c r="Q123" s="14">
        <f t="shared" si="21"/>
        <v>70.710678118654755</v>
      </c>
      <c r="R123" s="7">
        <f>2.5*((L123 - H123) / (L123 + 6*H123 -7.5*F123 +1))</f>
        <v>0</v>
      </c>
      <c r="S123" s="7">
        <f>(2*(M123-H123)/(M123+H123+1))-(N123/2)</f>
        <v>0</v>
      </c>
      <c r="T123" s="15">
        <f>(L123 - H123)*1.5 / (L123 + H123 + 0.5)</f>
        <v>0</v>
      </c>
      <c r="U123" s="15">
        <f>(SQRT((H123*H123)+(G123*G123)+(L123*L123)))/3</f>
        <v>0</v>
      </c>
      <c r="V123" s="7">
        <f>(L123*(1-H123)*(L123-H123))^(1/3)</f>
        <v>0</v>
      </c>
      <c r="W123" s="7" t="e">
        <f t="shared" si="20"/>
        <v>#DIV/0!</v>
      </c>
    </row>
    <row r="124" spans="17:23">
      <c r="Q124" s="14">
        <f t="shared" si="21"/>
        <v>70.710678118654755</v>
      </c>
      <c r="R124" s="7">
        <f>2.5*((L124 - H124) / (L124 + 6*H124 -7.5*F124 +1))</f>
        <v>0</v>
      </c>
      <c r="S124" s="7">
        <f>(2*(M124-H124)/(M124+H124+1))-(N124/2)</f>
        <v>0</v>
      </c>
      <c r="T124" s="15">
        <f>(L124 - H124)*1.5 / (L124 + H124 + 0.5)</f>
        <v>0</v>
      </c>
      <c r="U124" s="15">
        <f>(SQRT((H124*H124)+(G124*G124)+(L124*L124)))/3</f>
        <v>0</v>
      </c>
      <c r="V124" s="7">
        <f>(L124*(1-H124)*(L124-H124))^(1/3)</f>
        <v>0</v>
      </c>
      <c r="W124" s="7" t="e">
        <f t="shared" si="20"/>
        <v>#DIV/0!</v>
      </c>
    </row>
    <row r="125" spans="17:23">
      <c r="Q125" s="14">
        <f t="shared" si="21"/>
        <v>70.710678118654755</v>
      </c>
      <c r="R125" s="7">
        <f>2.5*((L125 - H125) / (L125 + 6*H125 -7.5*F125 +1))</f>
        <v>0</v>
      </c>
      <c r="S125" s="7">
        <f>(2*(M125-H125)/(M125+H125+1))-(N125/2)</f>
        <v>0</v>
      </c>
      <c r="T125" s="15">
        <f>(L125 - H125)*1.5 / (L125 + H125 + 0.5)</f>
        <v>0</v>
      </c>
      <c r="U125" s="15">
        <f>(SQRT((H125*H125)+(G125*G125)+(L125*L125)))/3</f>
        <v>0</v>
      </c>
      <c r="V125" s="7">
        <f>(L125*(1-H125)*(L125-H125))^(1/3)</f>
        <v>0</v>
      </c>
      <c r="W125" s="7" t="e">
        <f t="shared" si="20"/>
        <v>#DIV/0!</v>
      </c>
    </row>
    <row r="126" spans="17:23">
      <c r="Q126" s="14">
        <f t="shared" si="21"/>
        <v>70.710678118654755</v>
      </c>
      <c r="R126" s="7">
        <f>2.5*((L126 - H126) / (L126 + 6*H126 -7.5*F126 +1))</f>
        <v>0</v>
      </c>
      <c r="S126" s="7">
        <f>(2*(M126-H126)/(M126+H126+1))-(N126/2)</f>
        <v>0</v>
      </c>
      <c r="T126" s="15">
        <f>(L126 - H126)*1.5 / (L126 + H126 + 0.5)</f>
        <v>0</v>
      </c>
      <c r="U126" s="15">
        <f>(SQRT((H126*H126)+(G126*G126)+(L126*L126)))/3</f>
        <v>0</v>
      </c>
      <c r="V126" s="7">
        <f>(L126*(1-H126)*(L126-H126))^(1/3)</f>
        <v>0</v>
      </c>
      <c r="W126" s="7" t="e">
        <f t="shared" si="20"/>
        <v>#DIV/0!</v>
      </c>
    </row>
    <row r="127" spans="17:23">
      <c r="Q127" s="14">
        <f t="shared" si="21"/>
        <v>70.710678118654755</v>
      </c>
      <c r="R127" s="7">
        <f>2.5*((L127 - H127) / (L127 + 6*H127 -7.5*F127 +1))</f>
        <v>0</v>
      </c>
      <c r="S127" s="7">
        <f>(2*(M127-H127)/(M127+H127+1))-(N127/2)</f>
        <v>0</v>
      </c>
      <c r="T127" s="15">
        <f>(L127 - H127)*1.5 / (L127 + H127 + 0.5)</f>
        <v>0</v>
      </c>
      <c r="U127" s="15">
        <f>(SQRT((H127*H127)+(G127*G127)+(L127*L127)))/3</f>
        <v>0</v>
      </c>
      <c r="V127" s="7">
        <f>(L127*(1-H127)*(L127-H127))^(1/3)</f>
        <v>0</v>
      </c>
      <c r="W127" s="7" t="e">
        <f t="shared" si="20"/>
        <v>#DIV/0!</v>
      </c>
    </row>
    <row r="128" spans="17:23">
      <c r="Q128" s="14">
        <f t="shared" si="21"/>
        <v>70.710678118654755</v>
      </c>
      <c r="R128" s="7">
        <f>2.5*((L128 - H128) / (L128 + 6*H128 -7.5*F128 +1))</f>
        <v>0</v>
      </c>
      <c r="S128" s="7">
        <f>(2*(M128-H128)/(M128+H128+1))-(N128/2)</f>
        <v>0</v>
      </c>
      <c r="T128" s="15">
        <f>(L128 - H128)*1.5 / (L128 + H128 + 0.5)</f>
        <v>0</v>
      </c>
      <c r="U128" s="15">
        <f>(SQRT((H128*H128)+(G128*G128)+(L128*L128)))/3</f>
        <v>0</v>
      </c>
      <c r="V128" s="7">
        <f>(L128*(1-H128)*(L128-H128))^(1/3)</f>
        <v>0</v>
      </c>
      <c r="W128" s="7" t="e">
        <f t="shared" si="20"/>
        <v>#DIV/0!</v>
      </c>
    </row>
    <row r="129" spans="17:23">
      <c r="Q129" s="14">
        <f t="shared" si="21"/>
        <v>70.710678118654755</v>
      </c>
      <c r="R129" s="7">
        <f>2.5*((L129 - H129) / (L129 + 6*H129 -7.5*F129 +1))</f>
        <v>0</v>
      </c>
      <c r="S129" s="7">
        <f>(2*(M129-H129)/(M129+H129+1))-(N129/2)</f>
        <v>0</v>
      </c>
      <c r="T129" s="15">
        <f>(L129 - H129)*1.5 / (L129 + H129 + 0.5)</f>
        <v>0</v>
      </c>
      <c r="U129" s="15">
        <f>(SQRT((H129*H129)+(G129*G129)+(L129*L129)))/3</f>
        <v>0</v>
      </c>
      <c r="V129" s="7">
        <f>(L129*(1-H129)*(L129-H129))^(1/3)</f>
        <v>0</v>
      </c>
      <c r="W129" s="7" t="e">
        <f t="shared" si="20"/>
        <v>#DIV/0!</v>
      </c>
    </row>
    <row r="130" spans="17:23">
      <c r="Q130" s="14">
        <f t="shared" si="21"/>
        <v>70.710678118654755</v>
      </c>
      <c r="R130" s="7">
        <f>2.5*((L130 - H130) / (L130 + 6*H130 -7.5*F130 +1))</f>
        <v>0</v>
      </c>
      <c r="S130" s="7">
        <f>(2*(M130-H130)/(M130+H130+1))-(N130/2)</f>
        <v>0</v>
      </c>
      <c r="T130" s="15">
        <f>(L130 - H130)*1.5 / (L130 + H130 + 0.5)</f>
        <v>0</v>
      </c>
      <c r="U130" s="15">
        <f>(SQRT((H130*H130)+(G130*G130)+(L130*L130)))/3</f>
        <v>0</v>
      </c>
      <c r="V130" s="7">
        <f>(L130*(1-H130)*(L130-H130))^(1/3)</f>
        <v>0</v>
      </c>
      <c r="W130" s="7" t="e">
        <f t="shared" si="20"/>
        <v>#DIV/0!</v>
      </c>
    </row>
    <row r="131" spans="17:23">
      <c r="Q131" s="14">
        <f t="shared" si="21"/>
        <v>70.710678118654755</v>
      </c>
      <c r="R131" s="7">
        <f>2.5*((L131 - H131) / (L131 + 6*H131 -7.5*F131 +1))</f>
        <v>0</v>
      </c>
      <c r="S131" s="7">
        <f>(2*(M131-H131)/(M131+H131+1))-(N131/2)</f>
        <v>0</v>
      </c>
      <c r="T131" s="15">
        <f>(L131 - H131)*1.5 / (L131 + H131 + 0.5)</f>
        <v>0</v>
      </c>
      <c r="U131" s="15">
        <f>(SQRT((H131*H131)+(G131*G131)+(L131*L131)))/3</f>
        <v>0</v>
      </c>
      <c r="V131" s="7">
        <f>(L131*(1-H131)*(L131-H131))^(1/3)</f>
        <v>0</v>
      </c>
      <c r="W131" s="7" t="e">
        <f t="shared" si="20"/>
        <v>#DIV/0!</v>
      </c>
    </row>
    <row r="132" spans="17:23">
      <c r="Q132" s="14">
        <f t="shared" si="21"/>
        <v>70.710678118654755</v>
      </c>
      <c r="R132" s="7">
        <f>2.5*((L132 - H132) / (L132 + 6*H132 -7.5*F132 +1))</f>
        <v>0</v>
      </c>
      <c r="S132" s="7">
        <f>(2*(M132-H132)/(M132+H132+1))-(N132/2)</f>
        <v>0</v>
      </c>
      <c r="T132" s="15">
        <f>(L132 - H132)*1.5 / (L132 + H132 + 0.5)</f>
        <v>0</v>
      </c>
      <c r="U132" s="15">
        <f>(SQRT((H132*H132)+(G132*G132)+(L132*L132)))/3</f>
        <v>0</v>
      </c>
      <c r="V132" s="7">
        <f>(L132*(1-H132)*(L132-H132))^(1/3)</f>
        <v>0</v>
      </c>
      <c r="W132" s="7" t="e">
        <f t="shared" si="20"/>
        <v>#DIV/0!</v>
      </c>
    </row>
    <row r="133" spans="17:23">
      <c r="Q133" s="14">
        <f t="shared" si="21"/>
        <v>70.710678118654755</v>
      </c>
      <c r="R133" s="7">
        <f>2.5*((L133 - H133) / (L133 + 6*H133 -7.5*F133 +1))</f>
        <v>0</v>
      </c>
      <c r="S133" s="7">
        <f>(2*(M133-H133)/(M133+H133+1))-(N133/2)</f>
        <v>0</v>
      </c>
      <c r="T133" s="15">
        <f>(L133 - H133)*1.5 / (L133 + H133 + 0.5)</f>
        <v>0</v>
      </c>
      <c r="U133" s="15">
        <f>(SQRT((H133*H133)+(G133*G133)+(L133*L133)))/3</f>
        <v>0</v>
      </c>
      <c r="V133" s="7">
        <f>(L133*(1-H133)*(L133-H133))^(1/3)</f>
        <v>0</v>
      </c>
      <c r="W133" s="7" t="e">
        <f t="shared" si="20"/>
        <v>#DIV/0!</v>
      </c>
    </row>
    <row r="134" spans="17:23">
      <c r="Q134" s="14">
        <f t="shared" si="21"/>
        <v>70.710678118654755</v>
      </c>
      <c r="R134" s="7">
        <f>2.5*((L134 - H134) / (L134 + 6*H134 -7.5*F134 +1))</f>
        <v>0</v>
      </c>
      <c r="S134" s="7">
        <f>(2*(M134-H134)/(M134+H134+1))-(N134/2)</f>
        <v>0</v>
      </c>
      <c r="T134" s="15">
        <f>(L134 - H134)*1.5 / (L134 + H134 + 0.5)</f>
        <v>0</v>
      </c>
      <c r="U134" s="15">
        <f>(SQRT((H134*H134)+(G134*G134)+(L134*L134)))/3</f>
        <v>0</v>
      </c>
      <c r="V134" s="7">
        <f>(L134*(1-H134)*(L134-H134))^(1/3)</f>
        <v>0</v>
      </c>
      <c r="W134" s="7" t="e">
        <f t="shared" si="20"/>
        <v>#DIV/0!</v>
      </c>
    </row>
    <row r="135" spans="17:23">
      <c r="Q135" s="14">
        <f t="shared" si="21"/>
        <v>70.710678118654755</v>
      </c>
      <c r="R135" s="7">
        <f>2.5*((L135 - H135) / (L135 + 6*H135 -7.5*F135 +1))</f>
        <v>0</v>
      </c>
      <c r="S135" s="7">
        <f>(2*(M135-H135)/(M135+H135+1))-(N135/2)</f>
        <v>0</v>
      </c>
      <c r="T135" s="15">
        <f>(L135 - H135)*1.5 / (L135 + H135 + 0.5)</f>
        <v>0</v>
      </c>
      <c r="U135" s="15">
        <f>(SQRT((H135*H135)+(G135*G135)+(L135*L135)))/3</f>
        <v>0</v>
      </c>
      <c r="V135" s="7">
        <f>(L135*(1-H135)*(L135-H135))^(1/3)</f>
        <v>0</v>
      </c>
      <c r="W135" s="7" t="e">
        <f t="shared" si="20"/>
        <v>#DIV/0!</v>
      </c>
    </row>
    <row r="136" spans="17:23">
      <c r="Q136" s="14">
        <f t="shared" si="21"/>
        <v>70.710678118654755</v>
      </c>
      <c r="R136" s="7">
        <f>2.5*((L136 - H136) / (L136 + 6*H136 -7.5*F136 +1))</f>
        <v>0</v>
      </c>
      <c r="S136" s="7">
        <f>(2*(M136-H136)/(M136+H136+1))-(N136/2)</f>
        <v>0</v>
      </c>
      <c r="T136" s="15">
        <f>(L136 - H136)*1.5 / (L136 + H136 + 0.5)</f>
        <v>0</v>
      </c>
      <c r="U136" s="15">
        <f>(SQRT((H136*H136)+(G136*G136)+(L136*L136)))/3</f>
        <v>0</v>
      </c>
      <c r="V136" s="7">
        <f>(L136*(1-H136)*(L136-H136))^(1/3)</f>
        <v>0</v>
      </c>
      <c r="W136" s="7" t="e">
        <f t="shared" si="20"/>
        <v>#DIV/0!</v>
      </c>
    </row>
    <row r="137" spans="17:23">
      <c r="Q137" s="14">
        <f t="shared" si="21"/>
        <v>70.710678118654755</v>
      </c>
      <c r="R137" s="7">
        <f>2.5*((L137 - H137) / (L137 + 6*H137 -7.5*F137 +1))</f>
        <v>0</v>
      </c>
      <c r="S137" s="7">
        <f>(2*(M137-H137)/(M137+H137+1))-(N137/2)</f>
        <v>0</v>
      </c>
      <c r="T137" s="15">
        <f>(L137 - H137)*1.5 / (L137 + H137 + 0.5)</f>
        <v>0</v>
      </c>
      <c r="U137" s="15">
        <f>(SQRT((H137*H137)+(G137*G137)+(L137*L137)))/3</f>
        <v>0</v>
      </c>
      <c r="V137" s="7">
        <f>(L137*(1-H137)*(L137-H137))^(1/3)</f>
        <v>0</v>
      </c>
      <c r="W137" s="7" t="e">
        <f t="shared" si="20"/>
        <v>#DIV/0!</v>
      </c>
    </row>
    <row r="138" spans="17:23">
      <c r="Q138" s="14">
        <f t="shared" si="21"/>
        <v>70.710678118654755</v>
      </c>
      <c r="R138" s="7">
        <f>2.5*((L138 - H138) / (L138 + 6*H138 -7.5*F138 +1))</f>
        <v>0</v>
      </c>
      <c r="S138" s="7">
        <f>(2*(M138-H138)/(M138+H138+1))-(N138/2)</f>
        <v>0</v>
      </c>
      <c r="T138" s="15">
        <f>(L138 - H138)*1.5 / (L138 + H138 + 0.5)</f>
        <v>0</v>
      </c>
      <c r="U138" s="15">
        <f>(SQRT((H138*H138)+(G138*G138)+(L138*L138)))/3</f>
        <v>0</v>
      </c>
      <c r="V138" s="7">
        <f>(L138*(1-H138)*(L138-H138))^(1/3)</f>
        <v>0</v>
      </c>
      <c r="W138" s="7" t="e">
        <f t="shared" si="20"/>
        <v>#DIV/0!</v>
      </c>
    </row>
    <row r="139" spans="17:23">
      <c r="Q139" s="14">
        <f t="shared" si="21"/>
        <v>70.710678118654755</v>
      </c>
      <c r="R139" s="7">
        <f>2.5*((L139 - H139) / (L139 + 6*H139 -7.5*F139 +1))</f>
        <v>0</v>
      </c>
      <c r="S139" s="7">
        <f>(2*(M139-H139)/(M139+H139+1))-(N139/2)</f>
        <v>0</v>
      </c>
      <c r="T139" s="15">
        <f>(L139 - H139)*1.5 / (L139 + H139 + 0.5)</f>
        <v>0</v>
      </c>
      <c r="U139" s="15">
        <f>(SQRT((H139*H139)+(G139*G139)+(L139*L139)))/3</f>
        <v>0</v>
      </c>
      <c r="V139" s="7">
        <f>(L139*(1-H139)*(L139-H139))^(1/3)</f>
        <v>0</v>
      </c>
      <c r="W139" s="7" t="e">
        <f t="shared" si="20"/>
        <v>#DIV/0!</v>
      </c>
    </row>
    <row r="140" spans="17:23">
      <c r="Q140" s="14">
        <f t="shared" si="21"/>
        <v>70.710678118654755</v>
      </c>
      <c r="R140" s="7">
        <f>2.5*((L140 - H140) / (L140 + 6*H140 -7.5*F140 +1))</f>
        <v>0</v>
      </c>
      <c r="S140" s="7">
        <f>(2*(M140-H140)/(M140+H140+1))-(N140/2)</f>
        <v>0</v>
      </c>
      <c r="T140" s="15">
        <f>(L140 - H140)*1.5 / (L140 + H140 + 0.5)</f>
        <v>0</v>
      </c>
      <c r="U140" s="15">
        <f>(SQRT((H140*H140)+(G140*G140)+(L140*L140)))/3</f>
        <v>0</v>
      </c>
      <c r="V140" s="7">
        <f>(L140*(1-H140)*(L140-H140))^(1/3)</f>
        <v>0</v>
      </c>
      <c r="W140" s="7" t="e">
        <f t="shared" si="20"/>
        <v>#DIV/0!</v>
      </c>
    </row>
    <row r="141" spans="17:23">
      <c r="Q141" s="14">
        <f t="shared" si="21"/>
        <v>70.710678118654755</v>
      </c>
      <c r="R141" s="7">
        <f>2.5*((L141 - H141) / (L141 + 6*H141 -7.5*F141 +1))</f>
        <v>0</v>
      </c>
      <c r="S141" s="7">
        <f>(2*(M141-H141)/(M141+H141+1))-(N141/2)</f>
        <v>0</v>
      </c>
      <c r="T141" s="15">
        <f>(L141 - H141)*1.5 / (L141 + H141 + 0.5)</f>
        <v>0</v>
      </c>
      <c r="U141" s="15">
        <f>(SQRT((H141*H141)+(G141*G141)+(L141*L141)))/3</f>
        <v>0</v>
      </c>
      <c r="V141" s="7">
        <f>(L141*(1-H141)*(L141-H141))^(1/3)</f>
        <v>0</v>
      </c>
      <c r="W141" s="7" t="e">
        <f t="shared" si="20"/>
        <v>#DIV/0!</v>
      </c>
    </row>
    <row r="142" spans="17:23">
      <c r="Q142" s="14">
        <f t="shared" si="21"/>
        <v>70.710678118654755</v>
      </c>
      <c r="R142" s="7">
        <f>2.5*((L142 - H142) / (L142 + 6*H142 -7.5*F142 +1))</f>
        <v>0</v>
      </c>
      <c r="S142" s="7">
        <f>(2*(M142-H142)/(M142+H142+1))-(N142/2)</f>
        <v>0</v>
      </c>
      <c r="T142" s="15">
        <f>(L142 - H142)*1.5 / (L142 + H142 + 0.5)</f>
        <v>0</v>
      </c>
      <c r="U142" s="15">
        <f>(SQRT((H142*H142)+(G142*G142)+(L142*L142)))/3</f>
        <v>0</v>
      </c>
      <c r="V142" s="7">
        <f>(L142*(1-H142)*(L142-H142))^(1/3)</f>
        <v>0</v>
      </c>
      <c r="W142" s="7" t="e">
        <f t="shared" si="20"/>
        <v>#DIV/0!</v>
      </c>
    </row>
    <row r="143" spans="17:23">
      <c r="Q143" s="14">
        <f t="shared" si="21"/>
        <v>70.710678118654755</v>
      </c>
      <c r="R143" s="7">
        <f>2.5*((L143 - H143) / (L143 + 6*H143 -7.5*F143 +1))</f>
        <v>0</v>
      </c>
      <c r="S143" s="7">
        <f>(2*(M143-H143)/(M143+H143+1))-(N143/2)</f>
        <v>0</v>
      </c>
      <c r="T143" s="15">
        <f>(L143 - H143)*1.5 / (L143 + H143 + 0.5)</f>
        <v>0</v>
      </c>
      <c r="U143" s="15">
        <f>(SQRT((H143*H143)+(G143*G143)+(L143*L143)))/3</f>
        <v>0</v>
      </c>
      <c r="V143" s="7">
        <f>(L143*(1-H143)*(L143-H143))^(1/3)</f>
        <v>0</v>
      </c>
      <c r="W143" s="7" t="e">
        <f t="shared" si="20"/>
        <v>#DIV/0!</v>
      </c>
    </row>
    <row r="144" spans="17:23">
      <c r="Q144" s="14">
        <f t="shared" si="21"/>
        <v>70.710678118654755</v>
      </c>
      <c r="R144" s="7">
        <f>2.5*((L144 - H144) / (L144 + 6*H144 -7.5*F144 +1))</f>
        <v>0</v>
      </c>
      <c r="S144" s="7">
        <f>(2*(M144-H144)/(M144+H144+1))-(N144/2)</f>
        <v>0</v>
      </c>
      <c r="T144" s="15">
        <f>(L144 - H144)*1.5 / (L144 + H144 + 0.5)</f>
        <v>0</v>
      </c>
      <c r="U144" s="15">
        <f>(SQRT((H144*H144)+(G144*G144)+(L144*L144)))/3</f>
        <v>0</v>
      </c>
      <c r="V144" s="7">
        <f>(L144*(1-H144)*(L144-H144))^(1/3)</f>
        <v>0</v>
      </c>
      <c r="W144" s="7" t="e">
        <f t="shared" si="20"/>
        <v>#DIV/0!</v>
      </c>
    </row>
    <row r="145" spans="17:23">
      <c r="Q145" s="14">
        <f t="shared" si="21"/>
        <v>70.710678118654755</v>
      </c>
      <c r="R145" s="7">
        <f>2.5*((L145 - H145) / (L145 + 6*H145 -7.5*F145 +1))</f>
        <v>0</v>
      </c>
      <c r="S145" s="7">
        <f>(2*(M145-H145)/(M145+H145+1))-(N145/2)</f>
        <v>0</v>
      </c>
      <c r="T145" s="15">
        <f>(L145 - H145)*1.5 / (L145 + H145 + 0.5)</f>
        <v>0</v>
      </c>
      <c r="U145" s="15">
        <f>(SQRT((H145*H145)+(G145*G145)+(L145*L145)))/3</f>
        <v>0</v>
      </c>
      <c r="V145" s="7">
        <f>(L145*(1-H145)*(L145-H145))^(1/3)</f>
        <v>0</v>
      </c>
      <c r="W145" s="7" t="e">
        <f t="shared" si="20"/>
        <v>#DIV/0!</v>
      </c>
    </row>
    <row r="146" spans="17:23">
      <c r="Q146" s="14">
        <f t="shared" si="21"/>
        <v>70.710678118654755</v>
      </c>
      <c r="R146" s="7">
        <f>2.5*((L146 - H146) / (L146 + 6*H146 -7.5*F146 +1))</f>
        <v>0</v>
      </c>
      <c r="S146" s="7">
        <f>(2*(M146-H146)/(M146+H146+1))-(N146/2)</f>
        <v>0</v>
      </c>
      <c r="T146" s="15">
        <f>(L146 - H146)*1.5 / (L146 + H146 + 0.5)</f>
        <v>0</v>
      </c>
      <c r="U146" s="15">
        <f>(SQRT((H146*H146)+(G146*G146)+(L146*L146)))/3</f>
        <v>0</v>
      </c>
      <c r="V146" s="7">
        <f>(L146*(1-H146)*(L146-H146))^(1/3)</f>
        <v>0</v>
      </c>
      <c r="W146" s="7" t="e">
        <f t="shared" si="20"/>
        <v>#DIV/0!</v>
      </c>
    </row>
    <row r="147" spans="17:23">
      <c r="Q147" s="14">
        <f t="shared" si="21"/>
        <v>70.710678118654755</v>
      </c>
      <c r="R147" s="7">
        <f>2.5*((L147 - H147) / (L147 + 6*H147 -7.5*F147 +1))</f>
        <v>0</v>
      </c>
      <c r="S147" s="7">
        <f>(2*(M147-H147)/(M147+H147+1))-(N147/2)</f>
        <v>0</v>
      </c>
      <c r="T147" s="15">
        <f>(L147 - H147)*1.5 / (L147 + H147 + 0.5)</f>
        <v>0</v>
      </c>
      <c r="U147" s="15">
        <f>(SQRT((H147*H147)+(G147*G147)+(L147*L147)))/3</f>
        <v>0</v>
      </c>
      <c r="V147" s="7">
        <f>(L147*(1-H147)*(L147-H147))^(1/3)</f>
        <v>0</v>
      </c>
      <c r="W147" s="7" t="e">
        <f t="shared" si="20"/>
        <v>#DIV/0!</v>
      </c>
    </row>
    <row r="148" spans="17:23">
      <c r="Q148" s="14">
        <f t="shared" si="21"/>
        <v>70.710678118654755</v>
      </c>
      <c r="R148" s="7">
        <f>2.5*((L148 - H148) / (L148 + 6*H148 -7.5*F148 +1))</f>
        <v>0</v>
      </c>
      <c r="S148" s="7">
        <f>(2*(M148-H148)/(M148+H148+1))-(N148/2)</f>
        <v>0</v>
      </c>
      <c r="T148" s="15">
        <f>(L148 - H148)*1.5 / (L148 + H148 + 0.5)</f>
        <v>0</v>
      </c>
      <c r="U148" s="15">
        <f>(SQRT((H148*H148)+(G148*G148)+(L148*L148)))/3</f>
        <v>0</v>
      </c>
      <c r="V148" s="7">
        <f>(L148*(1-H148)*(L148-H148))^(1/3)</f>
        <v>0</v>
      </c>
      <c r="W148" s="7" t="e">
        <f t="shared" si="20"/>
        <v>#DIV/0!</v>
      </c>
    </row>
    <row r="149" spans="17:23">
      <c r="Q149" s="14">
        <f t="shared" si="21"/>
        <v>70.710678118654755</v>
      </c>
      <c r="R149" s="7">
        <f>2.5*((L149 - H149) / (L149 + 6*H149 -7.5*F149 +1))</f>
        <v>0</v>
      </c>
      <c r="S149" s="7">
        <f>(2*(M149-H149)/(M149+H149+1))-(N149/2)</f>
        <v>0</v>
      </c>
      <c r="T149" s="15">
        <f>(L149 - H149)*1.5 / (L149 + H149 + 0.5)</f>
        <v>0</v>
      </c>
      <c r="U149" s="15">
        <f>(SQRT((H149*H149)+(G149*G149)+(L149*L149)))/3</f>
        <v>0</v>
      </c>
      <c r="V149" s="7">
        <f>(L149*(1-H149)*(L149-H149))^(1/3)</f>
        <v>0</v>
      </c>
      <c r="W149" s="7" t="e">
        <f t="shared" si="20"/>
        <v>#DIV/0!</v>
      </c>
    </row>
    <row r="150" spans="17:23">
      <c r="Q150" s="14">
        <f t="shared" si="21"/>
        <v>70.710678118654755</v>
      </c>
      <c r="R150" s="7">
        <f>2.5*((L150 - H150) / (L150 + 6*H150 -7.5*F150 +1))</f>
        <v>0</v>
      </c>
      <c r="S150" s="7">
        <f>(2*(M150-H150)/(M150+H150+1))-(N150/2)</f>
        <v>0</v>
      </c>
      <c r="T150" s="15">
        <f>(L150 - H150)*1.5 / (L150 + H150 + 0.5)</f>
        <v>0</v>
      </c>
      <c r="U150" s="15">
        <f>(SQRT((H150*H150)+(G150*G150)+(L150*L150)))/3</f>
        <v>0</v>
      </c>
      <c r="V150" s="7">
        <f>(L150*(1-H150)*(L150-H150))^(1/3)</f>
        <v>0</v>
      </c>
      <c r="W150" s="7" t="e">
        <f t="shared" si="20"/>
        <v>#DIV/0!</v>
      </c>
    </row>
    <row r="151" spans="17:23">
      <c r="Q151" s="14">
        <f t="shared" si="21"/>
        <v>70.710678118654755</v>
      </c>
      <c r="R151" s="7">
        <f>2.5*((L151 - H151) / (L151 + 6*H151 -7.5*F151 +1))</f>
        <v>0</v>
      </c>
      <c r="S151" s="7">
        <f>(2*(M151-H151)/(M151+H151+1))-(N151/2)</f>
        <v>0</v>
      </c>
      <c r="T151" s="15">
        <f>(L151 - H151)*1.5 / (L151 + H151 + 0.5)</f>
        <v>0</v>
      </c>
      <c r="U151" s="15">
        <f>(SQRT((H151*H151)+(G151*G151)+(L151*L151)))/3</f>
        <v>0</v>
      </c>
      <c r="V151" s="7">
        <f>(L151*(1-H151)*(L151-H151))^(1/3)</f>
        <v>0</v>
      </c>
      <c r="W151" s="7" t="e">
        <f t="shared" si="20"/>
        <v>#DIV/0!</v>
      </c>
    </row>
    <row r="152" spans="17:23">
      <c r="Q152" s="14">
        <f t="shared" si="21"/>
        <v>70.710678118654755</v>
      </c>
      <c r="R152" s="7">
        <f>2.5*((L152 - H152) / (L152 + 6*H152 -7.5*F152 +1))</f>
        <v>0</v>
      </c>
      <c r="S152" s="7">
        <f>(2*(M152-H152)/(M152+H152+1))-(N152/2)</f>
        <v>0</v>
      </c>
      <c r="T152" s="15">
        <f>(L152 - H152)*1.5 / (L152 + H152 + 0.5)</f>
        <v>0</v>
      </c>
      <c r="U152" s="15">
        <f>(SQRT((H152*H152)+(G152*G152)+(L152*L152)))/3</f>
        <v>0</v>
      </c>
      <c r="V152" s="7">
        <f>(L152*(1-H152)*(L152-H152))^(1/3)</f>
        <v>0</v>
      </c>
      <c r="W152" s="7" t="e">
        <f t="shared" si="20"/>
        <v>#DIV/0!</v>
      </c>
    </row>
    <row r="153" spans="17:23">
      <c r="Q153" s="14">
        <f t="shared" si="21"/>
        <v>70.710678118654755</v>
      </c>
      <c r="R153" s="7">
        <f>2.5*((L153 - H153) / (L153 + 6*H153 -7.5*F153 +1))</f>
        <v>0</v>
      </c>
      <c r="S153" s="7">
        <f>(2*(M153-H153)/(M153+H153+1))-(N153/2)</f>
        <v>0</v>
      </c>
      <c r="T153" s="15">
        <f>(L153 - H153)*1.5 / (L153 + H153 + 0.5)</f>
        <v>0</v>
      </c>
      <c r="U153" s="15">
        <f>(SQRT((H153*H153)+(G153*G153)+(L153*L153)))/3</f>
        <v>0</v>
      </c>
      <c r="V153" s="7">
        <f>(L153*(1-H153)*(L153-H153))^(1/3)</f>
        <v>0</v>
      </c>
      <c r="W153" s="7" t="e">
        <f t="shared" si="20"/>
        <v>#DIV/0!</v>
      </c>
    </row>
    <row r="154" spans="17:23">
      <c r="Q154" s="14">
        <f t="shared" si="21"/>
        <v>70.710678118654755</v>
      </c>
      <c r="R154" s="7">
        <f>2.5*((L154 - H154) / (L154 + 6*H154 -7.5*F154 +1))</f>
        <v>0</v>
      </c>
      <c r="S154" s="7">
        <f>(2*(M154-H154)/(M154+H154+1))-(N154/2)</f>
        <v>0</v>
      </c>
      <c r="T154" s="15">
        <f>(L154 - H154)*1.5 / (L154 + H154 + 0.5)</f>
        <v>0</v>
      </c>
      <c r="U154" s="15">
        <f>(SQRT((H154*H154)+(G154*G154)+(L154*L154)))/3</f>
        <v>0</v>
      </c>
      <c r="V154" s="7">
        <f>(L154*(1-H154)*(L154-H154))^(1/3)</f>
        <v>0</v>
      </c>
      <c r="W154" s="7" t="e">
        <f t="shared" si="20"/>
        <v>#DIV/0!</v>
      </c>
    </row>
    <row r="155" spans="17:23">
      <c r="Q155" s="14">
        <f t="shared" si="21"/>
        <v>70.710678118654755</v>
      </c>
      <c r="R155" s="7">
        <f>2.5*((L155 - H155) / (L155 + 6*H155 -7.5*F155 +1))</f>
        <v>0</v>
      </c>
      <c r="S155" s="7">
        <f>(2*(M155-H155)/(M155+H155+1))-(N155/2)</f>
        <v>0</v>
      </c>
      <c r="T155" s="15">
        <f>(L155 - H155)*1.5 / (L155 + H155 + 0.5)</f>
        <v>0</v>
      </c>
      <c r="U155" s="15">
        <f>(SQRT((H155*H155)+(G155*G155)+(L155*L155)))/3</f>
        <v>0</v>
      </c>
      <c r="V155" s="7">
        <f>(L155*(1-H155)*(L155-H155))^(1/3)</f>
        <v>0</v>
      </c>
      <c r="W155" s="7" t="e">
        <f t="shared" si="20"/>
        <v>#DIV/0!</v>
      </c>
    </row>
    <row r="156" spans="17:23">
      <c r="Q156" s="14">
        <f t="shared" si="21"/>
        <v>70.710678118654755</v>
      </c>
      <c r="R156" s="7">
        <f>2.5*((L156 - H156) / (L156 + 6*H156 -7.5*F156 +1))</f>
        <v>0</v>
      </c>
      <c r="S156" s="7">
        <f>(2*(M156-H156)/(M156+H156+1))-(N156/2)</f>
        <v>0</v>
      </c>
      <c r="T156" s="15">
        <f>(L156 - H156)*1.5 / (L156 + H156 + 0.5)</f>
        <v>0</v>
      </c>
      <c r="U156" s="15">
        <f>(SQRT((H156*H156)+(G156*G156)+(L156*L156)))/3</f>
        <v>0</v>
      </c>
      <c r="V156" s="7">
        <f>(L156*(1-H156)*(L156-H156))^(1/3)</f>
        <v>0</v>
      </c>
      <c r="W156" s="7" t="e">
        <f t="shared" si="20"/>
        <v>#DIV/0!</v>
      </c>
    </row>
    <row r="157" spans="17:23">
      <c r="Q157" s="14">
        <f t="shared" si="21"/>
        <v>70.710678118654755</v>
      </c>
      <c r="R157" s="7">
        <f>2.5*((L157 - H157) / (L157 + 6*H157 -7.5*F157 +1))</f>
        <v>0</v>
      </c>
      <c r="S157" s="7">
        <f>(2*(M157-H157)/(M157+H157+1))-(N157/2)</f>
        <v>0</v>
      </c>
      <c r="T157" s="15">
        <f>(L157 - H157)*1.5 / (L157 + H157 + 0.5)</f>
        <v>0</v>
      </c>
      <c r="U157" s="15">
        <f>(SQRT((H157*H157)+(G157*G157)+(L157*L157)))/3</f>
        <v>0</v>
      </c>
      <c r="V157" s="7">
        <f>(L157*(1-H157)*(L157-H157))^(1/3)</f>
        <v>0</v>
      </c>
      <c r="W157" s="7" t="e">
        <f t="shared" si="20"/>
        <v>#DIV/0!</v>
      </c>
    </row>
    <row r="158" spans="17:23">
      <c r="Q158" s="14">
        <f t="shared" si="21"/>
        <v>70.710678118654755</v>
      </c>
      <c r="R158" s="7">
        <f>2.5*((L158 - H158) / (L158 + 6*H158 -7.5*F158 +1))</f>
        <v>0</v>
      </c>
      <c r="S158" s="7">
        <f>(2*(M158-H158)/(M158+H158+1))-(N158/2)</f>
        <v>0</v>
      </c>
      <c r="T158" s="15">
        <f>(L158 - H158)*1.5 / (L158 + H158 + 0.5)</f>
        <v>0</v>
      </c>
      <c r="U158" s="15">
        <f>(SQRT((H158*H158)+(G158*G158)+(L158*L158)))/3</f>
        <v>0</v>
      </c>
      <c r="V158" s="7">
        <f>(L158*(1-H158)*(L158-H158))^(1/3)</f>
        <v>0</v>
      </c>
      <c r="W158" s="7" t="e">
        <f t="shared" ref="W158:W221" si="22">(L158-M158)/(L158+M158)</f>
        <v>#DIV/0!</v>
      </c>
    </row>
    <row r="159" spans="17:23">
      <c r="Q159" s="14">
        <f t="shared" si="21"/>
        <v>70.710678118654755</v>
      </c>
      <c r="R159" s="7">
        <f>2.5*((L159 - H159) / (L159 + 6*H159 -7.5*F159 +1))</f>
        <v>0</v>
      </c>
      <c r="S159" s="7">
        <f>(2*(M159-H159)/(M159+H159+1))-(N159/2)</f>
        <v>0</v>
      </c>
      <c r="T159" s="15">
        <f>(L159 - H159)*1.5 / (L159 + H159 + 0.5)</f>
        <v>0</v>
      </c>
      <c r="U159" s="15">
        <f>(SQRT((H159*H159)+(G159*G159)+(L159*L159)))/3</f>
        <v>0</v>
      </c>
      <c r="V159" s="7">
        <f>(L159*(1-H159)*(L159-H159))^(1/3)</f>
        <v>0</v>
      </c>
      <c r="W159" s="7" t="e">
        <f t="shared" si="22"/>
        <v>#DIV/0!</v>
      </c>
    </row>
    <row r="160" spans="17:23">
      <c r="Q160" s="14">
        <f t="shared" si="21"/>
        <v>70.710678118654755</v>
      </c>
      <c r="R160" s="7">
        <f>2.5*((L160 - H160) / (L160 + 6*H160 -7.5*F160 +1))</f>
        <v>0</v>
      </c>
      <c r="S160" s="7">
        <f>(2*(M160-H160)/(M160+H160+1))-(N160/2)</f>
        <v>0</v>
      </c>
      <c r="T160" s="15">
        <f>(L160 - H160)*1.5 / (L160 + H160 + 0.5)</f>
        <v>0</v>
      </c>
      <c r="U160" s="15">
        <f>(SQRT((H160*H160)+(G160*G160)+(L160*L160)))/3</f>
        <v>0</v>
      </c>
      <c r="V160" s="7">
        <f>(L160*(1-H160)*(L160-H160))^(1/3)</f>
        <v>0</v>
      </c>
      <c r="W160" s="7" t="e">
        <f t="shared" si="22"/>
        <v>#DIV/0!</v>
      </c>
    </row>
    <row r="161" spans="17:23">
      <c r="Q161" s="14">
        <f t="shared" si="21"/>
        <v>70.710678118654755</v>
      </c>
      <c r="R161" s="7">
        <f>2.5*((L161 - H161) / (L161 + 6*H161 -7.5*F161 +1))</f>
        <v>0</v>
      </c>
      <c r="S161" s="7">
        <f>(2*(M161-H161)/(M161+H161+1))-(N161/2)</f>
        <v>0</v>
      </c>
      <c r="T161" s="15">
        <f>(L161 - H161)*1.5 / (L161 + H161 + 0.5)</f>
        <v>0</v>
      </c>
      <c r="U161" s="15">
        <f>(SQRT((H161*H161)+(G161*G161)+(L161*L161)))/3</f>
        <v>0</v>
      </c>
      <c r="V161" s="7">
        <f>(L161*(1-H161)*(L161-H161))^(1/3)</f>
        <v>0</v>
      </c>
      <c r="W161" s="7" t="e">
        <f t="shared" si="22"/>
        <v>#DIV/0!</v>
      </c>
    </row>
    <row r="162" spans="17:23">
      <c r="Q162" s="14">
        <f t="shared" si="21"/>
        <v>70.710678118654755</v>
      </c>
      <c r="R162" s="7">
        <f>2.5*((L162 - H162) / (L162 + 6*H162 -7.5*F162 +1))</f>
        <v>0</v>
      </c>
      <c r="S162" s="7">
        <f>(2*(M162-H162)/(M162+H162+1))-(N162/2)</f>
        <v>0</v>
      </c>
      <c r="T162" s="15">
        <f>(L162 - H162)*1.5 / (L162 + H162 + 0.5)</f>
        <v>0</v>
      </c>
      <c r="U162" s="15">
        <f>(SQRT((H162*H162)+(G162*G162)+(L162*L162)))/3</f>
        <v>0</v>
      </c>
      <c r="V162" s="7">
        <f>(L162*(1-H162)*(L162-H162))^(1/3)</f>
        <v>0</v>
      </c>
      <c r="W162" s="7" t="e">
        <f t="shared" si="22"/>
        <v>#DIV/0!</v>
      </c>
    </row>
    <row r="163" spans="17:23">
      <c r="Q163" s="14">
        <f t="shared" ref="Q163:Q226" si="23">100*SQRT(O163+0.5)</f>
        <v>70.710678118654755</v>
      </c>
      <c r="R163" s="7">
        <f>2.5*((L163 - H163) / (L163 + 6*H163 -7.5*F163 +1))</f>
        <v>0</v>
      </c>
      <c r="S163" s="7">
        <f>(2*(M163-H163)/(M163+H163+1))-(N163/2)</f>
        <v>0</v>
      </c>
      <c r="T163" s="15">
        <f>(L163 - H163)*1.5 / (L163 + H163 + 0.5)</f>
        <v>0</v>
      </c>
      <c r="U163" s="15">
        <f>(SQRT((H163*H163)+(G163*G163)+(L163*L163)))/3</f>
        <v>0</v>
      </c>
      <c r="V163" s="7">
        <f>(L163*(1-H163)*(L163-H163))^(1/3)</f>
        <v>0</v>
      </c>
      <c r="W163" s="7" t="e">
        <f t="shared" si="22"/>
        <v>#DIV/0!</v>
      </c>
    </row>
    <row r="164" spans="17:23">
      <c r="Q164" s="14">
        <f t="shared" si="23"/>
        <v>70.710678118654755</v>
      </c>
      <c r="R164" s="7">
        <f>2.5*((L164 - H164) / (L164 + 6*H164 -7.5*F164 +1))</f>
        <v>0</v>
      </c>
      <c r="S164" s="7">
        <f>(2*(M164-H164)/(M164+H164+1))-(N164/2)</f>
        <v>0</v>
      </c>
      <c r="T164" s="15">
        <f>(L164 - H164)*1.5 / (L164 + H164 + 0.5)</f>
        <v>0</v>
      </c>
      <c r="U164" s="15">
        <f>(SQRT((H164*H164)+(G164*G164)+(L164*L164)))/3</f>
        <v>0</v>
      </c>
      <c r="V164" s="7">
        <f>(L164*(1-H164)*(L164-H164))^(1/3)</f>
        <v>0</v>
      </c>
      <c r="W164" s="7" t="e">
        <f t="shared" si="22"/>
        <v>#DIV/0!</v>
      </c>
    </row>
    <row r="165" spans="17:23">
      <c r="Q165" s="14">
        <f t="shared" si="23"/>
        <v>70.710678118654755</v>
      </c>
      <c r="R165" s="7">
        <f>2.5*((L165 - H165) / (L165 + 6*H165 -7.5*F165 +1))</f>
        <v>0</v>
      </c>
      <c r="S165" s="7">
        <f>(2*(M165-H165)/(M165+H165+1))-(N165/2)</f>
        <v>0</v>
      </c>
      <c r="T165" s="15">
        <f>(L165 - H165)*1.5 / (L165 + H165 + 0.5)</f>
        <v>0</v>
      </c>
      <c r="U165" s="15">
        <f>(SQRT((H165*H165)+(G165*G165)+(L165*L165)))/3</f>
        <v>0</v>
      </c>
      <c r="V165" s="7">
        <f>(L165*(1-H165)*(L165-H165))^(1/3)</f>
        <v>0</v>
      </c>
      <c r="W165" s="7" t="e">
        <f t="shared" si="22"/>
        <v>#DIV/0!</v>
      </c>
    </row>
    <row r="166" spans="17:23">
      <c r="Q166" s="14">
        <f t="shared" si="23"/>
        <v>70.710678118654755</v>
      </c>
      <c r="R166" s="7">
        <f>2.5*((L166 - H166) / (L166 + 6*H166 -7.5*F166 +1))</f>
        <v>0</v>
      </c>
      <c r="S166" s="7">
        <f>(2*(M166-H166)/(M166+H166+1))-(N166/2)</f>
        <v>0</v>
      </c>
      <c r="T166" s="15">
        <f>(L166 - H166)*1.5 / (L166 + H166 + 0.5)</f>
        <v>0</v>
      </c>
      <c r="U166" s="15">
        <f>(SQRT((H166*H166)+(G166*G166)+(L166*L166)))/3</f>
        <v>0</v>
      </c>
      <c r="V166" s="7">
        <f>(L166*(1-H166)*(L166-H166))^(1/3)</f>
        <v>0</v>
      </c>
      <c r="W166" s="7" t="e">
        <f t="shared" si="22"/>
        <v>#DIV/0!</v>
      </c>
    </row>
    <row r="167" spans="17:23">
      <c r="Q167" s="14">
        <f t="shared" si="23"/>
        <v>70.710678118654755</v>
      </c>
      <c r="R167" s="7">
        <f>2.5*((L167 - H167) / (L167 + 6*H167 -7.5*F167 +1))</f>
        <v>0</v>
      </c>
      <c r="S167" s="7">
        <f>(2*(M167-H167)/(M167+H167+1))-(N167/2)</f>
        <v>0</v>
      </c>
      <c r="T167" s="15">
        <f>(L167 - H167)*1.5 / (L167 + H167 + 0.5)</f>
        <v>0</v>
      </c>
      <c r="U167" s="15">
        <f>(SQRT((H167*H167)+(G167*G167)+(L167*L167)))/3</f>
        <v>0</v>
      </c>
      <c r="V167" s="7">
        <f>(L167*(1-H167)*(L167-H167))^(1/3)</f>
        <v>0</v>
      </c>
      <c r="W167" s="7" t="e">
        <f t="shared" si="22"/>
        <v>#DIV/0!</v>
      </c>
    </row>
    <row r="168" spans="17:23">
      <c r="Q168" s="14">
        <f t="shared" si="23"/>
        <v>70.710678118654755</v>
      </c>
      <c r="R168" s="7">
        <f>2.5*((L168 - H168) / (L168 + 6*H168 -7.5*F168 +1))</f>
        <v>0</v>
      </c>
      <c r="S168" s="7">
        <f>(2*(M168-H168)/(M168+H168+1))-(N168/2)</f>
        <v>0</v>
      </c>
      <c r="T168" s="15">
        <f>(L168 - H168)*1.5 / (L168 + H168 + 0.5)</f>
        <v>0</v>
      </c>
      <c r="U168" s="15">
        <f>(SQRT((H168*H168)+(G168*G168)+(L168*L168)))/3</f>
        <v>0</v>
      </c>
      <c r="V168" s="7">
        <f>(L168*(1-H168)*(L168-H168))^(1/3)</f>
        <v>0</v>
      </c>
      <c r="W168" s="7" t="e">
        <f t="shared" si="22"/>
        <v>#DIV/0!</v>
      </c>
    </row>
    <row r="169" spans="17:23">
      <c r="Q169" s="14">
        <f t="shared" si="23"/>
        <v>70.710678118654755</v>
      </c>
      <c r="R169" s="7">
        <f>2.5*((L169 - H169) / (L169 + 6*H169 -7.5*F169 +1))</f>
        <v>0</v>
      </c>
      <c r="S169" s="7">
        <f>(2*(M169-H169)/(M169+H169+1))-(N169/2)</f>
        <v>0</v>
      </c>
      <c r="T169" s="15">
        <f>(L169 - H169)*1.5 / (L169 + H169 + 0.5)</f>
        <v>0</v>
      </c>
      <c r="U169" s="15">
        <f>(SQRT((H169*H169)+(G169*G169)+(L169*L169)))/3</f>
        <v>0</v>
      </c>
      <c r="V169" s="7">
        <f>(L169*(1-H169)*(L169-H169))^(1/3)</f>
        <v>0</v>
      </c>
      <c r="W169" s="7" t="e">
        <f t="shared" si="22"/>
        <v>#DIV/0!</v>
      </c>
    </row>
    <row r="170" spans="17:23">
      <c r="Q170" s="14">
        <f t="shared" si="23"/>
        <v>70.710678118654755</v>
      </c>
      <c r="R170" s="7">
        <f>2.5*((L170 - H170) / (L170 + 6*H170 -7.5*F170 +1))</f>
        <v>0</v>
      </c>
      <c r="S170" s="7">
        <f>(2*(M170-H170)/(M170+H170+1))-(N170/2)</f>
        <v>0</v>
      </c>
      <c r="T170" s="15">
        <f>(L170 - H170)*1.5 / (L170 + H170 + 0.5)</f>
        <v>0</v>
      </c>
      <c r="U170" s="15">
        <f>(SQRT((H170*H170)+(G170*G170)+(L170*L170)))/3</f>
        <v>0</v>
      </c>
      <c r="V170" s="7">
        <f>(L170*(1-H170)*(L170-H170))^(1/3)</f>
        <v>0</v>
      </c>
      <c r="W170" s="7" t="e">
        <f t="shared" si="22"/>
        <v>#DIV/0!</v>
      </c>
    </row>
    <row r="171" spans="17:23">
      <c r="Q171" s="14">
        <f t="shared" si="23"/>
        <v>70.710678118654755</v>
      </c>
      <c r="R171" s="7">
        <f>2.5*((L171 - H171) / (L171 + 6*H171 -7.5*F171 +1))</f>
        <v>0</v>
      </c>
      <c r="S171" s="7">
        <f>(2*(M171-H171)/(M171+H171+1))-(N171/2)</f>
        <v>0</v>
      </c>
      <c r="T171" s="15">
        <f>(L171 - H171)*1.5 / (L171 + H171 + 0.5)</f>
        <v>0</v>
      </c>
      <c r="U171" s="15">
        <f>(SQRT((H171*H171)+(G171*G171)+(L171*L171)))/3</f>
        <v>0</v>
      </c>
      <c r="V171" s="7">
        <f>(L171*(1-H171)*(L171-H171))^(1/3)</f>
        <v>0</v>
      </c>
      <c r="W171" s="7" t="e">
        <f t="shared" si="22"/>
        <v>#DIV/0!</v>
      </c>
    </row>
    <row r="172" spans="17:23">
      <c r="Q172" s="14">
        <f t="shared" si="23"/>
        <v>70.710678118654755</v>
      </c>
      <c r="R172" s="7">
        <f>2.5*((L172 - H172) / (L172 + 6*H172 -7.5*F172 +1))</f>
        <v>0</v>
      </c>
      <c r="S172" s="7">
        <f>(2*(M172-H172)/(M172+H172+1))-(N172/2)</f>
        <v>0</v>
      </c>
      <c r="T172" s="15">
        <f>(L172 - H172)*1.5 / (L172 + H172 + 0.5)</f>
        <v>0</v>
      </c>
      <c r="U172" s="15">
        <f>(SQRT((H172*H172)+(G172*G172)+(L172*L172)))/3</f>
        <v>0</v>
      </c>
      <c r="V172" s="7">
        <f>(L172*(1-H172)*(L172-H172))^(1/3)</f>
        <v>0</v>
      </c>
      <c r="W172" s="7" t="e">
        <f t="shared" si="22"/>
        <v>#DIV/0!</v>
      </c>
    </row>
    <row r="173" spans="17:23">
      <c r="Q173" s="14">
        <f t="shared" si="23"/>
        <v>70.710678118654755</v>
      </c>
      <c r="R173" s="7">
        <f>2.5*((L173 - H173) / (L173 + 6*H173 -7.5*F173 +1))</f>
        <v>0</v>
      </c>
      <c r="S173" s="7">
        <f>(2*(M173-H173)/(M173+H173+1))-(N173/2)</f>
        <v>0</v>
      </c>
      <c r="T173" s="15">
        <f>(L173 - H173)*1.5 / (L173 + H173 + 0.5)</f>
        <v>0</v>
      </c>
      <c r="U173" s="15">
        <f>(SQRT((H173*H173)+(G173*G173)+(L173*L173)))/3</f>
        <v>0</v>
      </c>
      <c r="V173" s="7">
        <f>(L173*(1-H173)*(L173-H173))^(1/3)</f>
        <v>0</v>
      </c>
      <c r="W173" s="7" t="e">
        <f t="shared" si="22"/>
        <v>#DIV/0!</v>
      </c>
    </row>
    <row r="174" spans="17:23">
      <c r="Q174" s="14">
        <f t="shared" si="23"/>
        <v>70.710678118654755</v>
      </c>
      <c r="R174" s="7">
        <f>2.5*((L174 - H174) / (L174 + 6*H174 -7.5*F174 +1))</f>
        <v>0</v>
      </c>
      <c r="S174" s="7">
        <f>(2*(M174-H174)/(M174+H174+1))-(N174/2)</f>
        <v>0</v>
      </c>
      <c r="T174" s="15">
        <f>(L174 - H174)*1.5 / (L174 + H174 + 0.5)</f>
        <v>0</v>
      </c>
      <c r="U174" s="15">
        <f>(SQRT((H174*H174)+(G174*G174)+(L174*L174)))/3</f>
        <v>0</v>
      </c>
      <c r="V174" s="7">
        <f>(L174*(1-H174)*(L174-H174))^(1/3)</f>
        <v>0</v>
      </c>
      <c r="W174" s="7" t="e">
        <f t="shared" si="22"/>
        <v>#DIV/0!</v>
      </c>
    </row>
    <row r="175" spans="17:23">
      <c r="Q175" s="14">
        <f t="shared" si="23"/>
        <v>70.710678118654755</v>
      </c>
      <c r="R175" s="7">
        <f>2.5*((L175 - H175) / (L175 + 6*H175 -7.5*F175 +1))</f>
        <v>0</v>
      </c>
      <c r="S175" s="7">
        <f>(2*(M175-H175)/(M175+H175+1))-(N175/2)</f>
        <v>0</v>
      </c>
      <c r="T175" s="15">
        <f>(L175 - H175)*1.5 / (L175 + H175 + 0.5)</f>
        <v>0</v>
      </c>
      <c r="U175" s="15">
        <f>(SQRT((H175*H175)+(G175*G175)+(L175*L175)))/3</f>
        <v>0</v>
      </c>
      <c r="V175" s="7">
        <f>(L175*(1-H175)*(L175-H175))^(1/3)</f>
        <v>0</v>
      </c>
      <c r="W175" s="7" t="e">
        <f t="shared" si="22"/>
        <v>#DIV/0!</v>
      </c>
    </row>
    <row r="176" spans="17:23">
      <c r="Q176" s="14">
        <f t="shared" si="23"/>
        <v>70.710678118654755</v>
      </c>
      <c r="R176" s="7">
        <f>2.5*((L176 - H176) / (L176 + 6*H176 -7.5*F176 +1))</f>
        <v>0</v>
      </c>
      <c r="S176" s="7">
        <f>(2*(M176-H176)/(M176+H176+1))-(N176/2)</f>
        <v>0</v>
      </c>
      <c r="T176" s="15">
        <f>(L176 - H176)*1.5 / (L176 + H176 + 0.5)</f>
        <v>0</v>
      </c>
      <c r="U176" s="15">
        <f>(SQRT((H176*H176)+(G176*G176)+(L176*L176)))/3</f>
        <v>0</v>
      </c>
      <c r="V176" s="7">
        <f>(L176*(1-H176)*(L176-H176))^(1/3)</f>
        <v>0</v>
      </c>
      <c r="W176" s="7" t="e">
        <f t="shared" si="22"/>
        <v>#DIV/0!</v>
      </c>
    </row>
    <row r="177" spans="17:23">
      <c r="Q177" s="14">
        <f t="shared" si="23"/>
        <v>70.710678118654755</v>
      </c>
      <c r="R177" s="7">
        <f>2.5*((L177 - H177) / (L177 + 6*H177 -7.5*F177 +1))</f>
        <v>0</v>
      </c>
      <c r="S177" s="7">
        <f>(2*(M177-H177)/(M177+H177+1))-(N177/2)</f>
        <v>0</v>
      </c>
      <c r="T177" s="15">
        <f>(L177 - H177)*1.5 / (L177 + H177 + 0.5)</f>
        <v>0</v>
      </c>
      <c r="U177" s="15">
        <f>(SQRT((H177*H177)+(G177*G177)+(L177*L177)))/3</f>
        <v>0</v>
      </c>
      <c r="V177" s="7">
        <f>(L177*(1-H177)*(L177-H177))^(1/3)</f>
        <v>0</v>
      </c>
      <c r="W177" s="7" t="e">
        <f t="shared" si="22"/>
        <v>#DIV/0!</v>
      </c>
    </row>
    <row r="178" spans="17:23">
      <c r="Q178" s="14">
        <f t="shared" si="23"/>
        <v>70.710678118654755</v>
      </c>
      <c r="R178" s="7">
        <f>2.5*((L178 - H178) / (L178 + 6*H178 -7.5*F178 +1))</f>
        <v>0</v>
      </c>
      <c r="S178" s="7">
        <f>(2*(M178-H178)/(M178+H178+1))-(N178/2)</f>
        <v>0</v>
      </c>
      <c r="T178" s="15">
        <f>(L178 - H178)*1.5 / (L178 + H178 + 0.5)</f>
        <v>0</v>
      </c>
      <c r="U178" s="15">
        <f>(SQRT((H178*H178)+(G178*G178)+(L178*L178)))/3</f>
        <v>0</v>
      </c>
      <c r="V178" s="7">
        <f>(L178*(1-H178)*(L178-H178))^(1/3)</f>
        <v>0</v>
      </c>
      <c r="W178" s="7" t="e">
        <f t="shared" si="22"/>
        <v>#DIV/0!</v>
      </c>
    </row>
    <row r="179" spans="17:23">
      <c r="Q179" s="14">
        <f t="shared" si="23"/>
        <v>70.710678118654755</v>
      </c>
      <c r="R179" s="7">
        <f>2.5*((L179 - H179) / (L179 + 6*H179 -7.5*F179 +1))</f>
        <v>0</v>
      </c>
      <c r="S179" s="7">
        <f>(2*(M179-H179)/(M179+H179+1))-(N179/2)</f>
        <v>0</v>
      </c>
      <c r="T179" s="15">
        <f>(L179 - H179)*1.5 / (L179 + H179 + 0.5)</f>
        <v>0</v>
      </c>
      <c r="U179" s="15">
        <f>(SQRT((H179*H179)+(G179*G179)+(L179*L179)))/3</f>
        <v>0</v>
      </c>
      <c r="V179" s="7">
        <f>(L179*(1-H179)*(L179-H179))^(1/3)</f>
        <v>0</v>
      </c>
      <c r="W179" s="7" t="e">
        <f t="shared" si="22"/>
        <v>#DIV/0!</v>
      </c>
    </row>
    <row r="180" spans="17:23">
      <c r="Q180" s="14">
        <f t="shared" si="23"/>
        <v>70.710678118654755</v>
      </c>
      <c r="R180" s="7">
        <f>2.5*((L180 - H180) / (L180 + 6*H180 -7.5*F180 +1))</f>
        <v>0</v>
      </c>
      <c r="S180" s="7">
        <f>(2*(M180-H180)/(M180+H180+1))-(N180/2)</f>
        <v>0</v>
      </c>
      <c r="T180" s="15">
        <f>(L180 - H180)*1.5 / (L180 + H180 + 0.5)</f>
        <v>0</v>
      </c>
      <c r="U180" s="15">
        <f>(SQRT((H180*H180)+(G180*G180)+(L180*L180)))/3</f>
        <v>0</v>
      </c>
      <c r="V180" s="7">
        <f>(L180*(1-H180)*(L180-H180))^(1/3)</f>
        <v>0</v>
      </c>
      <c r="W180" s="7" t="e">
        <f t="shared" si="22"/>
        <v>#DIV/0!</v>
      </c>
    </row>
    <row r="181" spans="17:23">
      <c r="Q181" s="14">
        <f t="shared" si="23"/>
        <v>70.710678118654755</v>
      </c>
      <c r="R181" s="7">
        <f>2.5*((L181 - H181) / (L181 + 6*H181 -7.5*F181 +1))</f>
        <v>0</v>
      </c>
      <c r="S181" s="7">
        <f>(2*(M181-H181)/(M181+H181+1))-(N181/2)</f>
        <v>0</v>
      </c>
      <c r="T181" s="15">
        <f>(L181 - H181)*1.5 / (L181 + H181 + 0.5)</f>
        <v>0</v>
      </c>
      <c r="U181" s="15">
        <f>(SQRT((H181*H181)+(G181*G181)+(L181*L181)))/3</f>
        <v>0</v>
      </c>
      <c r="V181" s="7">
        <f>(L181*(1-H181)*(L181-H181))^(1/3)</f>
        <v>0</v>
      </c>
      <c r="W181" s="7" t="e">
        <f t="shared" si="22"/>
        <v>#DIV/0!</v>
      </c>
    </row>
    <row r="182" spans="17:23">
      <c r="Q182" s="14">
        <f t="shared" si="23"/>
        <v>70.710678118654755</v>
      </c>
      <c r="R182" s="7">
        <f>2.5*((L182 - H182) / (L182 + 6*H182 -7.5*F182 +1))</f>
        <v>0</v>
      </c>
      <c r="S182" s="7">
        <f>(2*(M182-H182)/(M182+H182+1))-(N182/2)</f>
        <v>0</v>
      </c>
      <c r="T182" s="15">
        <f>(L182 - H182)*1.5 / (L182 + H182 + 0.5)</f>
        <v>0</v>
      </c>
      <c r="U182" s="15">
        <f>(SQRT((H182*H182)+(G182*G182)+(L182*L182)))/3</f>
        <v>0</v>
      </c>
      <c r="V182" s="7">
        <f>(L182*(1-H182)*(L182-H182))^(1/3)</f>
        <v>0</v>
      </c>
      <c r="W182" s="7" t="e">
        <f t="shared" si="22"/>
        <v>#DIV/0!</v>
      </c>
    </row>
    <row r="183" spans="17:23">
      <c r="Q183" s="14">
        <f t="shared" si="23"/>
        <v>70.710678118654755</v>
      </c>
      <c r="R183" s="7">
        <f>2.5*((L183 - H183) / (L183 + 6*H183 -7.5*F183 +1))</f>
        <v>0</v>
      </c>
      <c r="S183" s="7">
        <f>(2*(M183-H183)/(M183+H183+1))-(N183/2)</f>
        <v>0</v>
      </c>
      <c r="T183" s="15">
        <f>(L183 - H183)*1.5 / (L183 + H183 + 0.5)</f>
        <v>0</v>
      </c>
      <c r="U183" s="15">
        <f>(SQRT((H183*H183)+(G183*G183)+(L183*L183)))/3</f>
        <v>0</v>
      </c>
      <c r="V183" s="7">
        <f>(L183*(1-H183)*(L183-H183))^(1/3)</f>
        <v>0</v>
      </c>
      <c r="W183" s="7" t="e">
        <f t="shared" si="22"/>
        <v>#DIV/0!</v>
      </c>
    </row>
    <row r="184" spans="17:23">
      <c r="Q184" s="14">
        <f t="shared" si="23"/>
        <v>70.710678118654755</v>
      </c>
      <c r="R184" s="7">
        <f>2.5*((L184 - H184) / (L184 + 6*H184 -7.5*F184 +1))</f>
        <v>0</v>
      </c>
      <c r="S184" s="7">
        <f>(2*(M184-H184)/(M184+H184+1))-(N184/2)</f>
        <v>0</v>
      </c>
      <c r="T184" s="15">
        <f>(L184 - H184)*1.5 / (L184 + H184 + 0.5)</f>
        <v>0</v>
      </c>
      <c r="U184" s="15">
        <f>(SQRT((H184*H184)+(G184*G184)+(L184*L184)))/3</f>
        <v>0</v>
      </c>
      <c r="V184" s="7">
        <f>(L184*(1-H184)*(L184-H184))^(1/3)</f>
        <v>0</v>
      </c>
      <c r="W184" s="7" t="e">
        <f t="shared" si="22"/>
        <v>#DIV/0!</v>
      </c>
    </row>
    <row r="185" spans="17:23">
      <c r="Q185" s="14">
        <f t="shared" si="23"/>
        <v>70.710678118654755</v>
      </c>
      <c r="R185" s="7">
        <f>2.5*((L185 - H185) / (L185 + 6*H185 -7.5*F185 +1))</f>
        <v>0</v>
      </c>
      <c r="S185" s="7">
        <f>(2*(M185-H185)/(M185+H185+1))-(N185/2)</f>
        <v>0</v>
      </c>
      <c r="T185" s="15">
        <f>(L185 - H185)*1.5 / (L185 + H185 + 0.5)</f>
        <v>0</v>
      </c>
      <c r="U185" s="15">
        <f>(SQRT((H185*H185)+(G185*G185)+(L185*L185)))/3</f>
        <v>0</v>
      </c>
      <c r="V185" s="7">
        <f>(L185*(1-H185)*(L185-H185))^(1/3)</f>
        <v>0</v>
      </c>
      <c r="W185" s="7" t="e">
        <f t="shared" si="22"/>
        <v>#DIV/0!</v>
      </c>
    </row>
    <row r="186" spans="17:23">
      <c r="Q186" s="14">
        <f t="shared" si="23"/>
        <v>70.710678118654755</v>
      </c>
      <c r="R186" s="7">
        <f>2.5*((L186 - H186) / (L186 + 6*H186 -7.5*F186 +1))</f>
        <v>0</v>
      </c>
      <c r="S186" s="7">
        <f>(2*(M186-H186)/(M186+H186+1))-(N186/2)</f>
        <v>0</v>
      </c>
      <c r="T186" s="15">
        <f>(L186 - H186)*1.5 / (L186 + H186 + 0.5)</f>
        <v>0</v>
      </c>
      <c r="U186" s="15">
        <f>(SQRT((H186*H186)+(G186*G186)+(L186*L186)))/3</f>
        <v>0</v>
      </c>
      <c r="V186" s="7">
        <f>(L186*(1-H186)*(L186-H186))^(1/3)</f>
        <v>0</v>
      </c>
      <c r="W186" s="7" t="e">
        <f t="shared" si="22"/>
        <v>#DIV/0!</v>
      </c>
    </row>
    <row r="187" spans="17:23">
      <c r="Q187" s="14">
        <f t="shared" si="23"/>
        <v>70.710678118654755</v>
      </c>
      <c r="R187" s="7">
        <f>2.5*((L187 - H187) / (L187 + 6*H187 -7.5*F187 +1))</f>
        <v>0</v>
      </c>
      <c r="S187" s="7">
        <f>(2*(M187-H187)/(M187+H187+1))-(N187/2)</f>
        <v>0</v>
      </c>
      <c r="T187" s="15">
        <f>(L187 - H187)*1.5 / (L187 + H187 + 0.5)</f>
        <v>0</v>
      </c>
      <c r="U187" s="15">
        <f>(SQRT((H187*H187)+(G187*G187)+(L187*L187)))/3</f>
        <v>0</v>
      </c>
      <c r="V187" s="7">
        <f>(L187*(1-H187)*(L187-H187))^(1/3)</f>
        <v>0</v>
      </c>
      <c r="W187" s="7" t="e">
        <f t="shared" si="22"/>
        <v>#DIV/0!</v>
      </c>
    </row>
  </sheetData>
  <phoneticPr fontId="2" type="noConversion"/>
  <conditionalFormatting sqref="O94:O1048576">
    <cfRule type="cellIs" dxfId="57" priority="21" operator="greaterThan">
      <formula>0.3</formula>
    </cfRule>
    <cfRule type="cellIs" dxfId="56" priority="23" operator="greaterThan">
      <formula>0.3</formula>
    </cfRule>
  </conditionalFormatting>
  <conditionalFormatting sqref="P94:P1048576">
    <cfRule type="cellIs" dxfId="55" priority="20" operator="lessThan">
      <formula>0.1</formula>
    </cfRule>
    <cfRule type="cellIs" dxfId="54" priority="22" operator="lessThan">
      <formula>0.1</formula>
    </cfRule>
  </conditionalFormatting>
  <conditionalFormatting sqref="E94:E1048576">
    <cfRule type="cellIs" dxfId="53" priority="19" operator="equal">
      <formula>44863</formula>
    </cfRule>
  </conditionalFormatting>
  <conditionalFormatting sqref="S1:S9 S11:S56 S60:S92">
    <cfRule type="cellIs" dxfId="52" priority="14" operator="greaterThan">
      <formula>0.3</formula>
    </cfRule>
    <cfRule type="cellIs" dxfId="51" priority="18" operator="greaterThan">
      <formula>0.3</formula>
    </cfRule>
  </conditionalFormatting>
  <conditionalFormatting sqref="T1:T9 T11:T56 T60:T92">
    <cfRule type="cellIs" dxfId="50" priority="13" operator="lessThan">
      <formula>0.1</formula>
    </cfRule>
    <cfRule type="cellIs" dxfId="49" priority="17" operator="lessThan">
      <formula>0.1</formula>
    </cfRule>
  </conditionalFormatting>
  <conditionalFormatting sqref="S1">
    <cfRule type="cellIs" dxfId="48" priority="15" operator="greaterThan">
      <formula>0.3</formula>
    </cfRule>
    <cfRule type="cellIs" dxfId="47" priority="16" operator="greaterThan">
      <formula>0.3</formula>
    </cfRule>
  </conditionalFormatting>
  <conditionalFormatting sqref="S10">
    <cfRule type="cellIs" dxfId="46" priority="10" operator="greaterThan">
      <formula>0.3</formula>
    </cfRule>
    <cfRule type="cellIs" dxfId="45" priority="12" operator="greaterThan">
      <formula>0.3</formula>
    </cfRule>
  </conditionalFormatting>
  <conditionalFormatting sqref="T10">
    <cfRule type="cellIs" dxfId="44" priority="9" operator="lessThan">
      <formula>0.1</formula>
    </cfRule>
    <cfRule type="cellIs" dxfId="43" priority="11" operator="lessThan">
      <formula>0.1</formula>
    </cfRule>
  </conditionalFormatting>
  <conditionalFormatting sqref="S57:S59">
    <cfRule type="cellIs" dxfId="42" priority="6" operator="greaterThan">
      <formula>0.3</formula>
    </cfRule>
    <cfRule type="cellIs" dxfId="41" priority="8" operator="greaterThan">
      <formula>0.3</formula>
    </cfRule>
  </conditionalFormatting>
  <conditionalFormatting sqref="T57:T59">
    <cfRule type="cellIs" dxfId="40" priority="5" operator="lessThan">
      <formula>0.1</formula>
    </cfRule>
    <cfRule type="cellIs" dxfId="39" priority="7" operator="lessThan">
      <formula>0.1</formula>
    </cfRule>
  </conditionalFormatting>
  <conditionalFormatting sqref="S93">
    <cfRule type="cellIs" dxfId="38" priority="2" operator="greaterThan">
      <formula>0.3</formula>
    </cfRule>
    <cfRule type="cellIs" dxfId="37" priority="4" operator="greaterThan">
      <formula>0.3</formula>
    </cfRule>
  </conditionalFormatting>
  <conditionalFormatting sqref="T93">
    <cfRule type="cellIs" dxfId="36" priority="1" operator="lessThan">
      <formula>0.1</formula>
    </cfRule>
    <cfRule type="cellIs" dxfId="35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G324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/>
  <cols>
    <col min="1" max="1" width="3.08203125" style="8" bestFit="1" customWidth="1"/>
    <col min="2" max="3" width="12.33203125" style="8" bestFit="1" customWidth="1"/>
    <col min="4" max="4" width="13.08203125" style="8" bestFit="1" customWidth="1"/>
    <col min="5" max="5" width="12" style="8" bestFit="1" customWidth="1"/>
    <col min="6" max="6" width="7.58203125" style="7" bestFit="1" customWidth="1"/>
    <col min="7" max="9" width="6.58203125" style="7" bestFit="1" customWidth="1"/>
    <col min="10" max="12" width="7.58203125" style="7" bestFit="1" customWidth="1"/>
    <col min="13" max="13" width="6.58203125" style="7" bestFit="1" customWidth="1"/>
    <col min="14" max="17" width="7.58203125" style="7" bestFit="1" customWidth="1"/>
    <col min="18" max="18" width="12.33203125" style="7" bestFit="1" customWidth="1"/>
    <col min="19" max="19" width="13.08203125" style="7" bestFit="1" customWidth="1"/>
    <col min="20" max="20" width="13.08203125" style="27" customWidth="1"/>
    <col min="21" max="26" width="13.08203125" style="7" customWidth="1"/>
    <col min="27" max="27" width="12.33203125" style="7" bestFit="1" customWidth="1"/>
    <col min="28" max="28" width="9.1640625" style="7" bestFit="1" customWidth="1"/>
    <col min="29" max="29" width="7.58203125" style="7" bestFit="1" customWidth="1"/>
    <col min="30" max="30" width="8.58203125" style="7" bestFit="1" customWidth="1"/>
    <col min="31" max="31" width="5.1640625" style="25" bestFit="1" customWidth="1"/>
    <col min="32" max="33" width="12.33203125" style="18" bestFit="1" customWidth="1"/>
    <col min="34" max="16384" width="8.6640625" style="7"/>
  </cols>
  <sheetData>
    <row r="1" spans="1:33">
      <c r="A1" s="1" t="s">
        <v>0</v>
      </c>
      <c r="B1" s="1" t="s">
        <v>60</v>
      </c>
      <c r="C1" s="1" t="s">
        <v>61</v>
      </c>
      <c r="D1" s="1" t="s">
        <v>62</v>
      </c>
      <c r="E1" s="1" t="s">
        <v>63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3" t="s">
        <v>18</v>
      </c>
      <c r="S1" s="3" t="s">
        <v>20</v>
      </c>
      <c r="T1" s="4" t="s">
        <v>22</v>
      </c>
      <c r="U1" s="2" t="s">
        <v>24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3" t="s">
        <v>69</v>
      </c>
      <c r="AB1" s="3" t="s">
        <v>32</v>
      </c>
      <c r="AC1" s="3" t="s">
        <v>33</v>
      </c>
      <c r="AD1" s="3" t="s">
        <v>34</v>
      </c>
      <c r="AE1" s="5" t="s">
        <v>70</v>
      </c>
      <c r="AF1" s="6" t="s">
        <v>71</v>
      </c>
      <c r="AG1" s="6" t="s">
        <v>72</v>
      </c>
    </row>
    <row r="2" spans="1:33">
      <c r="A2" s="8">
        <v>1</v>
      </c>
      <c r="B2" s="9">
        <v>127.48448620000001</v>
      </c>
      <c r="C2" s="9">
        <v>37.154076199999999</v>
      </c>
      <c r="D2" s="10">
        <v>44768</v>
      </c>
      <c r="E2" s="10">
        <v>44863</v>
      </c>
      <c r="F2" s="11">
        <v>8.43E-2</v>
      </c>
      <c r="G2" s="11">
        <v>9.6000000000000002E-2</v>
      </c>
      <c r="H2" s="11">
        <v>0.14199999999999999</v>
      </c>
      <c r="I2" s="11">
        <v>0.18279999999999999</v>
      </c>
      <c r="J2" s="11">
        <v>0.21945999999999999</v>
      </c>
      <c r="K2" s="11">
        <v>0.25592999999999999</v>
      </c>
      <c r="L2" s="11">
        <v>0.25838</v>
      </c>
      <c r="M2" s="11">
        <v>0.26840000000000003</v>
      </c>
      <c r="N2" s="11">
        <v>0.2797</v>
      </c>
      <c r="O2" s="11">
        <v>0.28262999999999999</v>
      </c>
      <c r="P2" s="11">
        <v>0.39233000000000001</v>
      </c>
      <c r="Q2" s="11">
        <v>0.29594999999999999</v>
      </c>
      <c r="R2" s="13">
        <f t="shared" ref="R2:R9" si="0">(M2-I2)/(M2+I2)</f>
        <v>0.18971631205673764</v>
      </c>
      <c r="S2" s="13">
        <f>((P2+I2)-(M2+G2))/((P2+I2)+(M2+G2))</f>
        <v>0.22429299756261104</v>
      </c>
      <c r="T2" s="14">
        <f>SQRT(R2+0.5)</f>
        <v>0.83049160866124205</v>
      </c>
      <c r="U2" s="7">
        <f>2.5*((M2 - I2) / (M2 + 6*I2 -7.5*G2 +1))</f>
        <v>0.13007537077558967</v>
      </c>
      <c r="V2" s="7">
        <f>(2*(P2-I2)/(P2+I2+1))-(Q2/2)</f>
        <v>0.11807288176214029</v>
      </c>
      <c r="W2" s="15">
        <f>(M2 - I2)*1.5 / (M2 + I2 + 0.5)</f>
        <v>0.13498738435660226</v>
      </c>
      <c r="X2" s="15">
        <f>(SQRT((I2*I2)+(H2*H2)+(M2*M2)))/3</f>
        <v>0.1181422870948417</v>
      </c>
      <c r="Y2" s="7">
        <f t="shared" ref="Y2:Y66" si="1">(M2*(1-I2)*(M2-I2))^(1/3)</f>
        <v>0.26578361945908641</v>
      </c>
      <c r="Z2" s="7">
        <f t="shared" ref="Z2:Z66" si="2">(M2-P2)/(M2+P2)</f>
        <v>-0.18756526871793316</v>
      </c>
      <c r="AA2" s="7">
        <v>0.7</v>
      </c>
      <c r="AB2" s="16">
        <v>68</v>
      </c>
      <c r="AC2" s="16">
        <v>30.5</v>
      </c>
      <c r="AD2" s="16">
        <v>1.6</v>
      </c>
      <c r="AE2" s="17">
        <v>0.71</v>
      </c>
      <c r="AF2" s="18">
        <v>57.643318649999998</v>
      </c>
      <c r="AG2" s="18">
        <v>57.804081420000003</v>
      </c>
    </row>
    <row r="3" spans="1:33">
      <c r="A3" s="8">
        <v>2</v>
      </c>
      <c r="B3" s="9">
        <v>127.4852446</v>
      </c>
      <c r="C3" s="9">
        <v>37.154517300000002</v>
      </c>
      <c r="D3" s="10">
        <v>44768</v>
      </c>
      <c r="E3" s="10">
        <v>44863</v>
      </c>
      <c r="F3" s="11">
        <v>7.7049999999999993E-2</v>
      </c>
      <c r="G3" s="11">
        <v>0.1148</v>
      </c>
      <c r="H3" s="11">
        <v>0.16739999999999999</v>
      </c>
      <c r="I3" s="11">
        <v>0.2286</v>
      </c>
      <c r="J3" s="11">
        <v>0.25741000000000003</v>
      </c>
      <c r="K3" s="11">
        <v>0.27416000000000001</v>
      </c>
      <c r="L3" s="11">
        <v>0.28749999999999998</v>
      </c>
      <c r="M3" s="11">
        <v>0.30430000000000001</v>
      </c>
      <c r="N3" s="11">
        <v>0.30447000000000002</v>
      </c>
      <c r="O3" s="11">
        <v>0.29652000000000001</v>
      </c>
      <c r="P3" s="11">
        <v>0.42309999999999998</v>
      </c>
      <c r="Q3" s="11">
        <v>0.32789000000000001</v>
      </c>
      <c r="R3" s="13">
        <f t="shared" si="0"/>
        <v>0.14205291799587166</v>
      </c>
      <c r="S3" s="13">
        <f t="shared" ref="S3:S67" si="3">((P3+I3)-(M3+G3))/((P3+I3)+(M3+G3))</f>
        <v>0.21722076951811722</v>
      </c>
      <c r="T3" s="14">
        <f t="shared" ref="T3:T67" si="4">SQRT(R3+0.5)</f>
        <v>0.80128204647044954</v>
      </c>
      <c r="U3" s="7">
        <f t="shared" ref="U3:U67" si="5">2.5*((M3 - I3) / (M3 + 6*I3 -7.5*G3 +1))</f>
        <v>0.10427571767039509</v>
      </c>
      <c r="V3" s="7">
        <f t="shared" ref="V3:V67" si="6">(2*(P3-I3)/(P3+I3+1))-(Q3/2)</f>
        <v>7.1569924017678727E-2</v>
      </c>
      <c r="W3" s="15">
        <f t="shared" ref="W3:W67" si="7">(O3 - K3)*1.5 / (O3 + K3 + 0.5)</f>
        <v>3.1325886352598337E-2</v>
      </c>
      <c r="X3" s="15">
        <f t="shared" ref="X3:X67" si="8">(SQRT((I3*I3)+(H3*H3)+(M3*M3)))/3</f>
        <v>0.13859581924109801</v>
      </c>
      <c r="Y3" s="7">
        <f t="shared" si="1"/>
        <v>0.26095111415903816</v>
      </c>
      <c r="Z3" s="7">
        <f t="shared" si="2"/>
        <v>-0.16332141875171838</v>
      </c>
      <c r="AA3" s="7">
        <v>0.75</v>
      </c>
      <c r="AB3" s="16">
        <v>75.2</v>
      </c>
      <c r="AC3" s="16">
        <v>23.6</v>
      </c>
      <c r="AD3" s="16">
        <v>1.2</v>
      </c>
      <c r="AE3" s="17">
        <v>0.86</v>
      </c>
      <c r="AF3" s="18">
        <v>57.600487450000003</v>
      </c>
      <c r="AG3" s="18">
        <v>57.747923350000001</v>
      </c>
    </row>
    <row r="4" spans="1:33">
      <c r="A4" s="8">
        <v>3</v>
      </c>
      <c r="B4" s="9">
        <v>127.4861837</v>
      </c>
      <c r="C4" s="9">
        <v>37.1552674</v>
      </c>
      <c r="D4" s="10">
        <v>44768</v>
      </c>
      <c r="E4" s="10">
        <v>44863</v>
      </c>
      <c r="F4" s="11">
        <v>7.6069999999999999E-2</v>
      </c>
      <c r="G4" s="11">
        <v>0.12280000000000001</v>
      </c>
      <c r="H4" s="11">
        <v>0.1726</v>
      </c>
      <c r="I4" s="11">
        <v>0.24579999999999999</v>
      </c>
      <c r="J4" s="11">
        <v>0.28749000000000002</v>
      </c>
      <c r="K4" s="11">
        <v>0.30679000000000001</v>
      </c>
      <c r="L4" s="11">
        <v>0.32255</v>
      </c>
      <c r="M4" s="11">
        <v>0.33200000000000002</v>
      </c>
      <c r="N4" s="11">
        <v>0.32533000000000001</v>
      </c>
      <c r="O4" s="11">
        <v>0.33688000000000001</v>
      </c>
      <c r="P4" s="11">
        <v>0.46377000000000002</v>
      </c>
      <c r="Q4" s="11">
        <v>0.35239999999999999</v>
      </c>
      <c r="R4" s="13">
        <f t="shared" si="0"/>
        <v>0.14918656974731745</v>
      </c>
      <c r="S4" s="13">
        <f t="shared" si="3"/>
        <v>0.21880501902316271</v>
      </c>
      <c r="T4" s="14">
        <f t="shared" si="4"/>
        <v>0.80572114887677948</v>
      </c>
      <c r="U4" s="7">
        <f t="shared" si="5"/>
        <v>0.11427510870718001</v>
      </c>
      <c r="V4" s="7">
        <f t="shared" si="6"/>
        <v>7.8799795270155709E-2</v>
      </c>
      <c r="W4" s="15">
        <f t="shared" si="7"/>
        <v>3.9465055479290363E-2</v>
      </c>
      <c r="X4" s="15">
        <f t="shared" si="8"/>
        <v>0.1492322574601975</v>
      </c>
      <c r="Y4" s="7">
        <f t="shared" si="1"/>
        <v>0.27842653705622111</v>
      </c>
      <c r="Z4" s="7">
        <f t="shared" si="2"/>
        <v>-0.16558804679744146</v>
      </c>
      <c r="AA4" s="7">
        <v>0.8</v>
      </c>
      <c r="AB4" s="16">
        <v>63.8</v>
      </c>
      <c r="AC4" s="16">
        <v>33.5</v>
      </c>
      <c r="AD4" s="16">
        <v>2.7</v>
      </c>
      <c r="AE4" s="17">
        <v>0.87</v>
      </c>
      <c r="AF4" s="18">
        <v>57.585279479999997</v>
      </c>
      <c r="AG4" s="18">
        <v>57.724727940000001</v>
      </c>
    </row>
    <row r="5" spans="1:33">
      <c r="A5" s="8">
        <v>4</v>
      </c>
      <c r="B5" s="9">
        <v>127.4828685</v>
      </c>
      <c r="C5" s="9">
        <v>37.1539711</v>
      </c>
      <c r="D5" s="10">
        <v>44768</v>
      </c>
      <c r="E5" s="10">
        <v>44863</v>
      </c>
      <c r="F5" s="11">
        <v>8.3779999999999993E-2</v>
      </c>
      <c r="G5" s="11">
        <v>0.1188</v>
      </c>
      <c r="H5" s="11">
        <v>0.16700000000000001</v>
      </c>
      <c r="I5" s="11">
        <v>0.2238</v>
      </c>
      <c r="J5" s="11">
        <v>0.26150000000000001</v>
      </c>
      <c r="K5" s="11">
        <v>0.2752</v>
      </c>
      <c r="L5" s="11">
        <v>0.28705000000000003</v>
      </c>
      <c r="M5" s="11">
        <v>0.29680000000000001</v>
      </c>
      <c r="N5" s="11">
        <v>0.29987000000000003</v>
      </c>
      <c r="O5" s="11">
        <v>0.29593999999999998</v>
      </c>
      <c r="P5" s="11">
        <v>0.41508</v>
      </c>
      <c r="Q5" s="11">
        <v>0.32543</v>
      </c>
      <c r="R5" s="13">
        <f t="shared" si="0"/>
        <v>0.14022281982328086</v>
      </c>
      <c r="S5" s="13">
        <f t="shared" si="3"/>
        <v>0.21174417722479322</v>
      </c>
      <c r="T5" s="14">
        <f t="shared" si="4"/>
        <v>0.80013925027040189</v>
      </c>
      <c r="U5" s="7">
        <f t="shared" si="5"/>
        <v>0.10436920965343705</v>
      </c>
      <c r="V5" s="7">
        <f t="shared" si="6"/>
        <v>7.0712706726544977E-2</v>
      </c>
      <c r="W5" s="15">
        <f t="shared" si="7"/>
        <v>2.9043822469518431E-2</v>
      </c>
      <c r="X5" s="15">
        <f t="shared" si="8"/>
        <v>0.13583719012929493</v>
      </c>
      <c r="Y5" s="7">
        <f t="shared" si="1"/>
        <v>0.25620452649520592</v>
      </c>
      <c r="Z5" s="7">
        <f t="shared" si="2"/>
        <v>-0.166151598584031</v>
      </c>
      <c r="AA5" s="7">
        <v>1</v>
      </c>
      <c r="AB5" s="16">
        <v>77.8</v>
      </c>
      <c r="AC5" s="16">
        <v>17.600000000000001</v>
      </c>
      <c r="AD5" s="16">
        <v>4.7</v>
      </c>
      <c r="AE5" s="17">
        <v>1</v>
      </c>
      <c r="AF5" s="18">
        <v>57.607707980000001</v>
      </c>
      <c r="AG5" s="18">
        <v>57.724366190000005</v>
      </c>
    </row>
    <row r="6" spans="1:33">
      <c r="A6" s="8">
        <v>5</v>
      </c>
      <c r="B6" s="9">
        <v>127.4812562</v>
      </c>
      <c r="C6" s="9">
        <v>37.157669400000003</v>
      </c>
      <c r="D6" s="10">
        <v>44768</v>
      </c>
      <c r="E6" s="10">
        <v>44863</v>
      </c>
      <c r="F6" s="11">
        <v>7.1150000000000005E-2</v>
      </c>
      <c r="G6" s="11">
        <v>8.3599999999999994E-2</v>
      </c>
      <c r="H6" s="11">
        <v>0.1114</v>
      </c>
      <c r="I6" s="11">
        <v>0.14119999999999999</v>
      </c>
      <c r="J6" s="11">
        <v>0.16617999999999999</v>
      </c>
      <c r="K6" s="11">
        <v>0.18790000000000001</v>
      </c>
      <c r="L6" s="11">
        <v>0.21562000000000001</v>
      </c>
      <c r="M6" s="11">
        <v>0.2349</v>
      </c>
      <c r="N6" s="11">
        <v>0.24138999999999999</v>
      </c>
      <c r="O6" s="11">
        <v>0.25533</v>
      </c>
      <c r="P6" s="11">
        <v>0.32517000000000001</v>
      </c>
      <c r="Q6" s="11">
        <v>0.23915</v>
      </c>
      <c r="R6" s="13">
        <f t="shared" si="0"/>
        <v>0.24913586812018082</v>
      </c>
      <c r="S6" s="13">
        <f t="shared" si="3"/>
        <v>0.18840062685540282</v>
      </c>
      <c r="T6" s="14">
        <f t="shared" si="4"/>
        <v>0.86552635322107951</v>
      </c>
      <c r="U6" s="7">
        <f t="shared" si="5"/>
        <v>0.16098549927840011</v>
      </c>
      <c r="V6" s="7">
        <f t="shared" si="6"/>
        <v>0.13134393587566578</v>
      </c>
      <c r="W6" s="15">
        <f t="shared" si="7"/>
        <v>0.10723259438313029</v>
      </c>
      <c r="X6" s="15">
        <f t="shared" si="8"/>
        <v>9.8615645592145043E-2</v>
      </c>
      <c r="Y6" s="7">
        <f t="shared" si="1"/>
        <v>0.26638200359315967</v>
      </c>
      <c r="Z6" s="7">
        <f t="shared" si="2"/>
        <v>-0.16117628153623656</v>
      </c>
      <c r="AA6" s="7">
        <v>0.7</v>
      </c>
      <c r="AB6" s="16">
        <v>81.099999999999994</v>
      </c>
      <c r="AC6" s="16">
        <v>16</v>
      </c>
      <c r="AD6" s="16">
        <v>2.9</v>
      </c>
      <c r="AE6" s="17">
        <v>0.84</v>
      </c>
      <c r="AF6" s="18">
        <v>57.62175835</v>
      </c>
      <c r="AG6" s="18">
        <v>58.142418960000001</v>
      </c>
    </row>
    <row r="7" spans="1:33">
      <c r="A7" s="8">
        <v>6</v>
      </c>
      <c r="B7" s="9">
        <v>127.48933599999999</v>
      </c>
      <c r="C7" s="9">
        <v>37.140254300000002</v>
      </c>
      <c r="D7" s="10">
        <v>44768</v>
      </c>
      <c r="E7" s="10">
        <v>44863</v>
      </c>
      <c r="F7" s="11">
        <v>9.3469999999999998E-2</v>
      </c>
      <c r="G7" s="11">
        <v>0.16200000000000001</v>
      </c>
      <c r="H7" s="11">
        <v>0.21879999999999999</v>
      </c>
      <c r="I7" s="11">
        <v>0.29580000000000001</v>
      </c>
      <c r="J7" s="11">
        <v>0.34837000000000001</v>
      </c>
      <c r="K7" s="11">
        <v>0.34505000000000002</v>
      </c>
      <c r="L7" s="11">
        <v>0.35310999999999998</v>
      </c>
      <c r="M7" s="11">
        <v>0.38240000000000002</v>
      </c>
      <c r="N7" s="11">
        <v>0.36609999999999998</v>
      </c>
      <c r="O7" s="11">
        <v>0.35629</v>
      </c>
      <c r="P7" s="11">
        <v>0.53290000000000004</v>
      </c>
      <c r="Q7" s="11">
        <v>0.38783000000000001</v>
      </c>
      <c r="R7" s="13">
        <f t="shared" si="0"/>
        <v>0.12769094662341493</v>
      </c>
      <c r="S7" s="13">
        <f t="shared" si="3"/>
        <v>0.20704974146092783</v>
      </c>
      <c r="T7" s="14">
        <f t="shared" si="4"/>
        <v>0.79226949116030898</v>
      </c>
      <c r="U7" s="7">
        <f t="shared" si="5"/>
        <v>0.11147152713417775</v>
      </c>
      <c r="V7" s="7">
        <f t="shared" si="6"/>
        <v>6.5394892273199556E-2</v>
      </c>
      <c r="W7" s="15">
        <f t="shared" si="7"/>
        <v>1.4034328333361044E-2</v>
      </c>
      <c r="X7" s="15">
        <f t="shared" si="8"/>
        <v>0.17688691930785108</v>
      </c>
      <c r="Y7" s="7">
        <f t="shared" si="1"/>
        <v>0.28570023577463238</v>
      </c>
      <c r="Z7" s="7">
        <f t="shared" si="2"/>
        <v>-0.16442696383699337</v>
      </c>
      <c r="AA7" s="7">
        <v>0.7</v>
      </c>
      <c r="AB7" s="16">
        <v>68</v>
      </c>
      <c r="AC7" s="16">
        <v>30.3</v>
      </c>
      <c r="AD7" s="16">
        <v>1.7</v>
      </c>
      <c r="AE7" s="17">
        <v>1.07</v>
      </c>
      <c r="AF7" s="18">
        <v>57.66722309</v>
      </c>
      <c r="AG7" s="18">
        <v>57.813515860000003</v>
      </c>
    </row>
    <row r="8" spans="1:33">
      <c r="A8" s="8">
        <v>7</v>
      </c>
      <c r="B8" s="9">
        <v>127.5011897</v>
      </c>
      <c r="C8" s="9">
        <v>37.150497700000003</v>
      </c>
      <c r="D8" s="10">
        <v>44768</v>
      </c>
      <c r="E8" s="10">
        <v>44863</v>
      </c>
      <c r="F8" s="11">
        <v>0.10292</v>
      </c>
      <c r="G8" s="11">
        <v>6.5600000000000006E-2</v>
      </c>
      <c r="H8" s="11">
        <v>6.5199999999999994E-2</v>
      </c>
      <c r="I8" s="11">
        <v>6.1800000000000001E-2</v>
      </c>
      <c r="J8" s="11">
        <v>6.6449999999999995E-2</v>
      </c>
      <c r="K8" s="11">
        <v>7.1959999999999996E-2</v>
      </c>
      <c r="L8" s="11">
        <v>7.5480000000000005E-2</v>
      </c>
      <c r="M8" s="11">
        <v>7.6100000000000001E-2</v>
      </c>
      <c r="N8" s="11">
        <v>8.5930000000000006E-2</v>
      </c>
      <c r="O8" s="11">
        <v>8.5800000000000001E-2</v>
      </c>
      <c r="P8" s="11">
        <v>0.11430999999999999</v>
      </c>
      <c r="Q8" s="11">
        <v>9.8100000000000007E-2</v>
      </c>
      <c r="R8" s="13">
        <f t="shared" si="0"/>
        <v>0.10369833212472807</v>
      </c>
      <c r="S8" s="13">
        <f t="shared" si="3"/>
        <v>0.10827223812970013</v>
      </c>
      <c r="T8" s="14">
        <f t="shared" si="4"/>
        <v>0.77698026495190209</v>
      </c>
      <c r="U8" s="7">
        <f t="shared" si="5"/>
        <v>3.7438475233008695E-2</v>
      </c>
      <c r="V8" s="7">
        <f t="shared" si="6"/>
        <v>4.02443687240139E-2</v>
      </c>
      <c r="W8" s="15">
        <f t="shared" si="7"/>
        <v>3.156166382875214E-2</v>
      </c>
      <c r="X8" s="15">
        <f t="shared" si="8"/>
        <v>3.9244943057106803E-2</v>
      </c>
      <c r="Y8" s="7">
        <f t="shared" si="1"/>
        <v>0.10069441294487308</v>
      </c>
      <c r="Z8" s="7">
        <f t="shared" si="2"/>
        <v>-0.20067223360117639</v>
      </c>
      <c r="AA8" s="7">
        <v>0.65</v>
      </c>
      <c r="AB8" s="16">
        <v>66.2</v>
      </c>
      <c r="AC8" s="16">
        <v>32.5</v>
      </c>
      <c r="AD8" s="16">
        <v>1.4</v>
      </c>
      <c r="AE8" s="17">
        <v>0.47</v>
      </c>
      <c r="AF8" s="18">
        <v>57.619385270000002</v>
      </c>
      <c r="AG8" s="18">
        <v>57.924558640000001</v>
      </c>
    </row>
    <row r="9" spans="1:33">
      <c r="A9" s="8">
        <v>8</v>
      </c>
      <c r="B9" s="9">
        <v>127.5006666</v>
      </c>
      <c r="C9" s="9">
        <v>37.150883899999997</v>
      </c>
      <c r="D9" s="10">
        <v>44768</v>
      </c>
      <c r="E9" s="10">
        <v>44863</v>
      </c>
      <c r="F9" s="11">
        <v>7.4929999999999997E-2</v>
      </c>
      <c r="G9" s="11">
        <v>6.1100000000000002E-2</v>
      </c>
      <c r="H9" s="11">
        <v>6.3399999999999998E-2</v>
      </c>
      <c r="I9" s="11">
        <v>6.1199999999999997E-2</v>
      </c>
      <c r="J9" s="11">
        <v>6.1749999999999999E-2</v>
      </c>
      <c r="K9" s="11">
        <v>6.7809999999999995E-2</v>
      </c>
      <c r="L9" s="11">
        <v>6.8930000000000005E-2</v>
      </c>
      <c r="M9" s="11">
        <v>7.0599999999999996E-2</v>
      </c>
      <c r="N9" s="11">
        <v>7.2220000000000006E-2</v>
      </c>
      <c r="O9" s="11">
        <v>6.7970000000000003E-2</v>
      </c>
      <c r="P9" s="11">
        <v>0.10238</v>
      </c>
      <c r="Q9" s="11">
        <v>9.9110000000000004E-2</v>
      </c>
      <c r="R9" s="13">
        <f t="shared" si="0"/>
        <v>7.1320182094081933E-2</v>
      </c>
      <c r="S9" s="13">
        <f t="shared" si="3"/>
        <v>0.10796532105120571</v>
      </c>
      <c r="T9" s="14">
        <f t="shared" si="4"/>
        <v>0.75585724981247748</v>
      </c>
      <c r="U9" s="7">
        <f t="shared" si="5"/>
        <v>2.3990607932213772E-2</v>
      </c>
      <c r="V9" s="7">
        <f t="shared" si="6"/>
        <v>2.1226553481496754E-2</v>
      </c>
      <c r="W9" s="15">
        <f t="shared" si="7"/>
        <v>3.774890685457407E-4</v>
      </c>
      <c r="X9" s="15">
        <f t="shared" si="8"/>
        <v>3.7637687967721337E-2</v>
      </c>
      <c r="Y9" s="7">
        <f t="shared" si="1"/>
        <v>8.5408654173285942E-2</v>
      </c>
      <c r="Z9" s="7">
        <f t="shared" si="2"/>
        <v>-0.18372066134813275</v>
      </c>
      <c r="AA9" s="7">
        <v>0.6</v>
      </c>
      <c r="AB9" s="16">
        <v>67.400000000000006</v>
      </c>
      <c r="AC9" s="16">
        <v>32.6</v>
      </c>
      <c r="AD9" s="16">
        <v>0</v>
      </c>
      <c r="AE9" s="17">
        <v>0.52</v>
      </c>
      <c r="AF9" s="18">
        <v>57.622756779999996</v>
      </c>
      <c r="AG9" s="18">
        <v>57.765518870000001</v>
      </c>
    </row>
    <row r="10" spans="1:33" customFormat="1">
      <c r="A10" s="8">
        <v>10</v>
      </c>
      <c r="B10" s="8">
        <v>127.514349925614</v>
      </c>
      <c r="C10" s="8">
        <v>37.145336365961697</v>
      </c>
      <c r="D10" s="10">
        <v>44800</v>
      </c>
      <c r="E10" s="10">
        <v>44828</v>
      </c>
      <c r="F10" s="12">
        <v>6.1060000000000003E-2</v>
      </c>
      <c r="G10" s="12">
        <v>7.8399999999999997E-2</v>
      </c>
      <c r="H10" s="12">
        <v>0.1278</v>
      </c>
      <c r="I10" s="12">
        <v>0.19359999999999999</v>
      </c>
      <c r="J10" s="12">
        <v>0.21529000000000001</v>
      </c>
      <c r="K10" s="12">
        <v>0.23463000000000001</v>
      </c>
      <c r="L10" s="12">
        <v>0.24423</v>
      </c>
      <c r="M10" s="12">
        <v>0.25459999999999999</v>
      </c>
      <c r="N10" s="12">
        <v>0.24526999999999999</v>
      </c>
      <c r="O10" s="12">
        <v>0.26085000000000003</v>
      </c>
      <c r="P10" s="12">
        <v>0.31136000000000003</v>
      </c>
      <c r="Q10" s="12">
        <v>0.21770999999999999</v>
      </c>
      <c r="R10" s="13">
        <v>0.13609995537706382</v>
      </c>
      <c r="S10" s="13">
        <v>0.20521265931548058</v>
      </c>
      <c r="T10" s="14">
        <f t="shared" si="4"/>
        <v>0.79755874728891529</v>
      </c>
      <c r="U10" s="7">
        <v>8.3415381249316273E-2</v>
      </c>
      <c r="V10" s="7">
        <v>4.7640853710397654E-2</v>
      </c>
      <c r="W10" s="15">
        <v>3.9508578776067858E-2</v>
      </c>
      <c r="X10" s="15">
        <v>0.11481142026045242</v>
      </c>
      <c r="Y10" s="7">
        <v>0.23222711014472766</v>
      </c>
      <c r="Z10" s="7">
        <v>-0.10028977312884309</v>
      </c>
      <c r="AA10" s="7">
        <v>0.6216216216216216</v>
      </c>
      <c r="AB10" s="28">
        <v>29.126213592233015</v>
      </c>
      <c r="AC10" s="28">
        <v>70.873786407766985</v>
      </c>
      <c r="AD10" s="28">
        <v>0</v>
      </c>
      <c r="AE10" s="29" t="s">
        <v>38</v>
      </c>
      <c r="AF10" s="18">
        <v>57.645648180000002</v>
      </c>
      <c r="AG10" s="18">
        <v>58.107661880000002</v>
      </c>
    </row>
    <row r="11" spans="1:33">
      <c r="A11" s="8">
        <v>11</v>
      </c>
      <c r="B11" s="8">
        <v>127.509622750009</v>
      </c>
      <c r="C11" s="8">
        <v>37.140433063957303</v>
      </c>
      <c r="D11" s="10">
        <v>44800</v>
      </c>
      <c r="E11" s="10">
        <v>44863</v>
      </c>
      <c r="F11" s="11">
        <v>0.10131999999999999</v>
      </c>
      <c r="G11" s="11">
        <v>0.1366</v>
      </c>
      <c r="H11" s="11">
        <v>0.1888</v>
      </c>
      <c r="I11" s="11">
        <v>0.26219999999999999</v>
      </c>
      <c r="J11" s="11">
        <v>0.29955999999999999</v>
      </c>
      <c r="K11" s="11">
        <v>0.3211</v>
      </c>
      <c r="L11" s="11">
        <v>0.33651999999999999</v>
      </c>
      <c r="M11" s="11">
        <v>0.3448</v>
      </c>
      <c r="N11" s="11">
        <v>0.34813</v>
      </c>
      <c r="O11" s="11">
        <v>0.35076000000000002</v>
      </c>
      <c r="P11" s="11">
        <v>0.47606999999999999</v>
      </c>
      <c r="Q11" s="11">
        <v>0.36917</v>
      </c>
      <c r="R11" s="13">
        <f t="shared" ref="R11:R75" si="9">(M11-I11)/(M11+I11)</f>
        <v>0.13607907742998354</v>
      </c>
      <c r="S11" s="13">
        <f t="shared" si="3"/>
        <v>0.21060614756450513</v>
      </c>
      <c r="T11" s="14">
        <f t="shared" si="4"/>
        <v>0.79754565852368831</v>
      </c>
      <c r="U11" s="7">
        <f t="shared" si="5"/>
        <v>0.10905730129390021</v>
      </c>
      <c r="V11" s="7">
        <f t="shared" si="6"/>
        <v>6.1487244242839162E-2</v>
      </c>
      <c r="W11" s="15">
        <f t="shared" si="7"/>
        <v>3.7965285955660254E-2</v>
      </c>
      <c r="X11" s="15">
        <f t="shared" si="8"/>
        <v>0.15750884278527208</v>
      </c>
      <c r="Y11" s="7">
        <f t="shared" si="1"/>
        <v>0.27594889020698932</v>
      </c>
      <c r="Z11" s="7">
        <f t="shared" si="2"/>
        <v>-0.15991569919719323</v>
      </c>
      <c r="AA11" s="7">
        <v>0.52380952380952384</v>
      </c>
      <c r="AB11" s="20">
        <v>65.373134328358219</v>
      </c>
      <c r="AC11" s="20">
        <v>34.626865671641795</v>
      </c>
      <c r="AD11" s="20">
        <v>0</v>
      </c>
      <c r="AE11" s="21" t="s">
        <v>39</v>
      </c>
      <c r="AF11" s="18">
        <v>57.683168889999997</v>
      </c>
      <c r="AG11" s="18">
        <v>57.889439809999999</v>
      </c>
    </row>
    <row r="12" spans="1:33">
      <c r="A12" s="8">
        <v>12</v>
      </c>
      <c r="B12" s="8">
        <v>127.51009067707299</v>
      </c>
      <c r="C12" s="8">
        <v>37.140230023506398</v>
      </c>
      <c r="D12" s="10">
        <v>44800</v>
      </c>
      <c r="E12" s="10">
        <v>44863</v>
      </c>
      <c r="F12" s="11">
        <v>0.10249999999999999</v>
      </c>
      <c r="G12" s="11">
        <v>0.1366</v>
      </c>
      <c r="H12" s="11">
        <v>0.192</v>
      </c>
      <c r="I12" s="11">
        <v>0.253</v>
      </c>
      <c r="J12" s="11">
        <v>0.29104999999999998</v>
      </c>
      <c r="K12" s="11">
        <v>0.31242999999999999</v>
      </c>
      <c r="L12" s="11">
        <v>0.32467000000000001</v>
      </c>
      <c r="M12" s="11">
        <v>0.34210000000000002</v>
      </c>
      <c r="N12" s="11">
        <v>0.33563999999999999</v>
      </c>
      <c r="O12" s="11">
        <v>0.33932000000000001</v>
      </c>
      <c r="P12" s="11">
        <v>0.45452999999999999</v>
      </c>
      <c r="Q12" s="11">
        <v>0.34722999999999998</v>
      </c>
      <c r="R12" s="13">
        <f t="shared" si="9"/>
        <v>0.14972273567467656</v>
      </c>
      <c r="S12" s="13">
        <f t="shared" si="3"/>
        <v>0.19290525446161363</v>
      </c>
      <c r="T12" s="14">
        <f t="shared" si="4"/>
        <v>0.8060538044539437</v>
      </c>
      <c r="U12" s="7">
        <f t="shared" si="5"/>
        <v>0.12134996731314013</v>
      </c>
      <c r="V12" s="7">
        <f t="shared" si="6"/>
        <v>6.2433561372274571E-2</v>
      </c>
      <c r="W12" s="15">
        <f t="shared" si="7"/>
        <v>3.502062079444327E-2</v>
      </c>
      <c r="X12" s="15">
        <f t="shared" si="8"/>
        <v>0.15560113181536381</v>
      </c>
      <c r="Y12" s="7">
        <f t="shared" si="1"/>
        <v>0.2834330302886755</v>
      </c>
      <c r="Z12" s="7">
        <f t="shared" si="2"/>
        <v>-0.14113201862847241</v>
      </c>
      <c r="AA12" s="7">
        <v>0.82608695652173914</v>
      </c>
      <c r="AB12" s="20">
        <v>54.301075268817215</v>
      </c>
      <c r="AC12" s="20">
        <v>45.6989247311828</v>
      </c>
      <c r="AD12" s="20">
        <v>0</v>
      </c>
      <c r="AE12" s="21" t="s">
        <v>40</v>
      </c>
      <c r="AF12" s="18">
        <v>57.641683399999998</v>
      </c>
      <c r="AG12" s="18">
        <v>57.797164620000004</v>
      </c>
    </row>
    <row r="13" spans="1:33">
      <c r="A13" s="8">
        <v>13</v>
      </c>
      <c r="B13" s="8">
        <v>127.51153476319401</v>
      </c>
      <c r="C13" s="8">
        <v>37.139536279814898</v>
      </c>
      <c r="D13" s="10">
        <v>44800</v>
      </c>
      <c r="E13" s="10">
        <v>44863</v>
      </c>
      <c r="F13" s="11">
        <v>9.375E-2</v>
      </c>
      <c r="G13" s="11">
        <v>0.1368</v>
      </c>
      <c r="H13" s="11">
        <v>0.19539999999999999</v>
      </c>
      <c r="I13" s="11">
        <v>0.25</v>
      </c>
      <c r="J13" s="11">
        <v>0.28752</v>
      </c>
      <c r="K13" s="11">
        <v>0.29759000000000002</v>
      </c>
      <c r="L13" s="11">
        <v>0.31662000000000001</v>
      </c>
      <c r="M13" s="11">
        <v>0.33629999999999999</v>
      </c>
      <c r="N13" s="11">
        <v>0.32139000000000001</v>
      </c>
      <c r="O13" s="11">
        <v>0.32397999999999999</v>
      </c>
      <c r="P13" s="11">
        <v>0.44764999999999999</v>
      </c>
      <c r="Q13" s="11">
        <v>0.3417</v>
      </c>
      <c r="R13" s="13">
        <f t="shared" si="9"/>
        <v>0.14719426914548864</v>
      </c>
      <c r="S13" s="13">
        <f t="shared" si="3"/>
        <v>0.1918001281229981</v>
      </c>
      <c r="T13" s="14">
        <f t="shared" si="4"/>
        <v>0.80448385263191491</v>
      </c>
      <c r="U13" s="7">
        <f t="shared" si="5"/>
        <v>0.11917914157874383</v>
      </c>
      <c r="V13" s="7">
        <f t="shared" si="6"/>
        <v>6.2001294436426824E-2</v>
      </c>
      <c r="W13" s="15">
        <f t="shared" si="7"/>
        <v>3.5294274989523575E-2</v>
      </c>
      <c r="X13" s="15">
        <f t="shared" si="8"/>
        <v>0.15412074991887223</v>
      </c>
      <c r="Y13" s="7">
        <f t="shared" si="1"/>
        <v>0.27921129021087093</v>
      </c>
      <c r="Z13" s="7">
        <f t="shared" si="2"/>
        <v>-0.14203711971426752</v>
      </c>
      <c r="AA13" s="7">
        <v>0.43243243243243246</v>
      </c>
      <c r="AB13" s="20">
        <v>37.323943661971832</v>
      </c>
      <c r="AC13" s="20">
        <v>62.676056338028175</v>
      </c>
      <c r="AD13" s="20">
        <v>0</v>
      </c>
      <c r="AE13" s="21" t="s">
        <v>41</v>
      </c>
      <c r="AF13" s="18">
        <v>57.685281509999996</v>
      </c>
      <c r="AG13" s="18">
        <v>57.785632030000002</v>
      </c>
    </row>
    <row r="14" spans="1:33">
      <c r="A14" s="8">
        <v>14</v>
      </c>
      <c r="B14" s="8">
        <v>127.51351223426801</v>
      </c>
      <c r="C14" s="8">
        <v>37.133029324864303</v>
      </c>
      <c r="D14" s="10">
        <v>44800</v>
      </c>
      <c r="E14" s="10">
        <v>44863</v>
      </c>
      <c r="F14" s="11">
        <v>0.10335999999999999</v>
      </c>
      <c r="G14" s="11">
        <v>0.1686</v>
      </c>
      <c r="H14" s="11">
        <v>0.24079999999999999</v>
      </c>
      <c r="I14" s="11">
        <v>0.32079999999999997</v>
      </c>
      <c r="J14" s="11">
        <v>0.35872999999999999</v>
      </c>
      <c r="K14" s="11">
        <v>0.36939</v>
      </c>
      <c r="L14" s="11">
        <v>0.38473000000000002</v>
      </c>
      <c r="M14" s="11">
        <v>0.4027</v>
      </c>
      <c r="N14" s="11">
        <v>0.38605</v>
      </c>
      <c r="O14" s="11">
        <v>0.40011999999999998</v>
      </c>
      <c r="P14" s="11">
        <v>0.55264000000000002</v>
      </c>
      <c r="Q14" s="11">
        <v>0.38033</v>
      </c>
      <c r="R14" s="13">
        <f t="shared" si="9"/>
        <v>0.11319972356599865</v>
      </c>
      <c r="S14" s="13">
        <f t="shared" si="3"/>
        <v>0.20913105472264903</v>
      </c>
      <c r="T14" s="14">
        <f t="shared" si="4"/>
        <v>0.78307070151168257</v>
      </c>
      <c r="U14" s="7">
        <f t="shared" si="5"/>
        <v>9.9248666989820697E-2</v>
      </c>
      <c r="V14" s="7">
        <f t="shared" si="6"/>
        <v>5.7336921598770213E-2</v>
      </c>
      <c r="W14" s="15">
        <f t="shared" si="7"/>
        <v>3.6309284684642083E-2</v>
      </c>
      <c r="X14" s="15">
        <f t="shared" si="8"/>
        <v>0.18946256446415299</v>
      </c>
      <c r="Y14" s="7">
        <f t="shared" si="1"/>
        <v>0.28189523586949583</v>
      </c>
      <c r="Z14" s="7">
        <f t="shared" si="2"/>
        <v>-0.15694935834362636</v>
      </c>
      <c r="AA14" s="7">
        <v>0.4</v>
      </c>
      <c r="AB14" s="20">
        <v>36.034115138592746</v>
      </c>
      <c r="AC14" s="20">
        <v>57.569296375266518</v>
      </c>
      <c r="AD14" s="20">
        <v>6.3965884861407236</v>
      </c>
      <c r="AE14" s="21" t="s">
        <v>42</v>
      </c>
      <c r="AF14" s="18">
        <v>57.617489559999996</v>
      </c>
      <c r="AG14" s="18">
        <v>57.814268160000005</v>
      </c>
    </row>
    <row r="15" spans="1:33" customFormat="1">
      <c r="A15" s="30">
        <v>15</v>
      </c>
      <c r="B15" s="30">
        <v>127.53705853143801</v>
      </c>
      <c r="C15" s="30">
        <v>37.118106182777403</v>
      </c>
      <c r="D15" s="10">
        <v>44800</v>
      </c>
      <c r="E15" s="10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13">
        <v>0.15632922088896403</v>
      </c>
      <c r="S15" s="13">
        <v>0.13269746540914021</v>
      </c>
      <c r="T15" s="14">
        <f t="shared" si="4"/>
        <v>0.81014148201963099</v>
      </c>
      <c r="U15" s="7">
        <v>0.13265832950894912</v>
      </c>
      <c r="V15" s="7">
        <v>2.8797005715262725E-2</v>
      </c>
      <c r="W15" s="15">
        <v>2.4416025055461317E-2</v>
      </c>
      <c r="X15" s="15">
        <v>0.15477034240735169</v>
      </c>
      <c r="Y15" s="7">
        <v>0.28742809120299262</v>
      </c>
      <c r="Z15" s="7">
        <v>-6.3022102927884752E-2</v>
      </c>
      <c r="AA15" s="7">
        <v>0.5</v>
      </c>
      <c r="AB15" s="28">
        <v>17.11340206185567</v>
      </c>
      <c r="AC15" s="28">
        <v>82.88659793814432</v>
      </c>
      <c r="AD15" s="28">
        <v>0</v>
      </c>
      <c r="AE15" s="29" t="s">
        <v>43</v>
      </c>
      <c r="AF15" s="18">
        <v>57.64810808</v>
      </c>
      <c r="AG15" s="18">
        <v>57.717796669999998</v>
      </c>
    </row>
    <row r="16" spans="1:33" customFormat="1">
      <c r="A16" s="30">
        <v>16</v>
      </c>
      <c r="B16" s="30">
        <v>127.53765737685499</v>
      </c>
      <c r="C16" s="30">
        <v>37.117635382131503</v>
      </c>
      <c r="D16" s="10">
        <v>44800</v>
      </c>
      <c r="E16" s="10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13">
        <v>0.17922643907753766</v>
      </c>
      <c r="S16" s="13">
        <v>0.10940431519699818</v>
      </c>
      <c r="T16" s="14">
        <f t="shared" si="4"/>
        <v>0.82415195144920794</v>
      </c>
      <c r="U16" s="7">
        <v>0.14530090684253916</v>
      </c>
      <c r="V16" s="7">
        <v>2.0512506091882182E-2</v>
      </c>
      <c r="W16" s="15">
        <v>3.6987921579871678E-2</v>
      </c>
      <c r="X16" s="15">
        <v>0.14395382361484302</v>
      </c>
      <c r="Y16" s="7">
        <v>0.29163980599367778</v>
      </c>
      <c r="Z16" s="7">
        <v>-2.5451707785581409E-2</v>
      </c>
      <c r="AA16" s="7">
        <v>0.47619047619047616</v>
      </c>
      <c r="AB16" s="28">
        <v>52.405063291139243</v>
      </c>
      <c r="AC16" s="28">
        <v>23.544303797468356</v>
      </c>
      <c r="AD16" s="28">
        <v>24.050632911392402</v>
      </c>
      <c r="AE16" s="29" t="s">
        <v>44</v>
      </c>
      <c r="AF16" s="18">
        <v>57.595263639999999</v>
      </c>
      <c r="AG16" s="18">
        <v>57.717492800000002</v>
      </c>
    </row>
    <row r="17" spans="1:33">
      <c r="A17" s="8">
        <v>17</v>
      </c>
      <c r="B17" s="8">
        <v>127.53669729593599</v>
      </c>
      <c r="C17" s="8">
        <v>37.119767591725598</v>
      </c>
      <c r="D17" s="10">
        <v>44800</v>
      </c>
      <c r="E17" s="10">
        <v>44863</v>
      </c>
      <c r="F17" s="11">
        <v>0.2127</v>
      </c>
      <c r="G17" s="11">
        <v>0.2888</v>
      </c>
      <c r="H17" s="11">
        <v>0.32640000000000002</v>
      </c>
      <c r="I17" s="11">
        <v>0.36880000000000002</v>
      </c>
      <c r="J17" s="11">
        <v>0.41105000000000003</v>
      </c>
      <c r="K17" s="11">
        <v>0.41038999999999998</v>
      </c>
      <c r="L17" s="11">
        <v>0.42291000000000001</v>
      </c>
      <c r="M17" s="11">
        <v>0.42709999999999998</v>
      </c>
      <c r="N17" s="11">
        <v>0.42343999999999998</v>
      </c>
      <c r="O17" s="11">
        <v>0.41667999999999999</v>
      </c>
      <c r="P17" s="11">
        <v>0.60985999999999996</v>
      </c>
      <c r="Q17" s="11">
        <v>0.51193999999999995</v>
      </c>
      <c r="R17" s="13">
        <f t="shared" si="9"/>
        <v>7.3250408342756576E-2</v>
      </c>
      <c r="S17" s="13">
        <f t="shared" si="3"/>
        <v>0.15506090076480028</v>
      </c>
      <c r="T17" s="14">
        <f t="shared" si="4"/>
        <v>0.75713301892253815</v>
      </c>
      <c r="U17" s="7">
        <f t="shared" si="5"/>
        <v>9.8887305787366792E-2</v>
      </c>
      <c r="V17" s="7">
        <f t="shared" si="6"/>
        <v>-1.2310149394034381E-2</v>
      </c>
      <c r="W17" s="15">
        <f t="shared" si="7"/>
        <v>7.1096475694575473E-3</v>
      </c>
      <c r="X17" s="15">
        <f t="shared" si="8"/>
        <v>0.21729775015453387</v>
      </c>
      <c r="Y17" s="7">
        <f t="shared" si="1"/>
        <v>0.25048883455876841</v>
      </c>
      <c r="Z17" s="7">
        <f t="shared" si="2"/>
        <v>-0.1762459496991205</v>
      </c>
      <c r="AA17" s="7">
        <v>0.33333333333333331</v>
      </c>
      <c r="AB17" s="20">
        <v>42.553191489361694</v>
      </c>
      <c r="AC17" s="20">
        <v>45.531914893617014</v>
      </c>
      <c r="AD17" s="20">
        <v>11.914893617021274</v>
      </c>
      <c r="AE17" s="21" t="s">
        <v>45</v>
      </c>
      <c r="AF17" s="18">
        <v>57.721572269999996</v>
      </c>
      <c r="AG17" s="18">
        <v>58.077202530000001</v>
      </c>
    </row>
    <row r="18" spans="1:33">
      <c r="A18" s="8">
        <v>18</v>
      </c>
      <c r="B18" s="8">
        <v>127.536181614686</v>
      </c>
      <c r="C18" s="8">
        <v>37.120319735186001</v>
      </c>
      <c r="D18" s="10">
        <v>44800</v>
      </c>
      <c r="E18" s="10">
        <v>44863</v>
      </c>
      <c r="F18" s="11">
        <v>0.18088000000000001</v>
      </c>
      <c r="G18" s="11">
        <v>0.17119999999999999</v>
      </c>
      <c r="H18" s="11">
        <v>0.23480000000000001</v>
      </c>
      <c r="I18" s="11">
        <v>0.30840000000000001</v>
      </c>
      <c r="J18" s="11">
        <v>0.33935999999999999</v>
      </c>
      <c r="K18" s="11">
        <v>0.34304000000000001</v>
      </c>
      <c r="L18" s="11">
        <v>0.36704999999999999</v>
      </c>
      <c r="M18" s="11">
        <v>0.38390000000000002</v>
      </c>
      <c r="N18" s="11">
        <v>0.37569000000000002</v>
      </c>
      <c r="O18" s="11">
        <v>0.38489000000000001</v>
      </c>
      <c r="P18" s="11">
        <v>0.56355</v>
      </c>
      <c r="Q18" s="11">
        <v>0.4012</v>
      </c>
      <c r="R18" s="13">
        <f t="shared" si="9"/>
        <v>0.10905676729741443</v>
      </c>
      <c r="S18" s="13">
        <f t="shared" si="3"/>
        <v>0.22203146350863667</v>
      </c>
      <c r="T18" s="14">
        <f t="shared" si="4"/>
        <v>0.78042089112056345</v>
      </c>
      <c r="U18" s="7">
        <f t="shared" si="5"/>
        <v>9.6779982566784606E-2</v>
      </c>
      <c r="V18" s="7">
        <f t="shared" si="6"/>
        <v>7.2003434920804521E-2</v>
      </c>
      <c r="W18" s="15">
        <f t="shared" si="7"/>
        <v>5.1122620996310861E-2</v>
      </c>
      <c r="X18" s="15">
        <f t="shared" si="8"/>
        <v>0.18184878027880444</v>
      </c>
      <c r="Y18" s="7">
        <f t="shared" si="1"/>
        <v>0.27164810688483393</v>
      </c>
      <c r="Z18" s="7">
        <f t="shared" si="2"/>
        <v>-0.18961422766372893</v>
      </c>
      <c r="AA18" s="7">
        <v>0.8</v>
      </c>
      <c r="AB18" s="20">
        <v>37.810945273631845</v>
      </c>
      <c r="AC18" s="20">
        <v>53.482587064676622</v>
      </c>
      <c r="AD18" s="20">
        <v>8.7064676616915424</v>
      </c>
      <c r="AE18" s="21" t="s">
        <v>46</v>
      </c>
      <c r="AF18" s="18">
        <v>57.615087539999998</v>
      </c>
      <c r="AG18" s="18">
        <v>57.836378320000001</v>
      </c>
    </row>
    <row r="19" spans="1:33">
      <c r="A19" s="8">
        <v>19</v>
      </c>
      <c r="B19" s="8">
        <v>127.53604540318899</v>
      </c>
      <c r="C19" s="8">
        <v>37.119483496779701</v>
      </c>
      <c r="D19" s="10">
        <v>44800</v>
      </c>
      <c r="E19" s="10">
        <v>44863</v>
      </c>
      <c r="F19" s="11">
        <v>0.13070999999999999</v>
      </c>
      <c r="G19" s="11">
        <v>0.18140000000000001</v>
      </c>
      <c r="H19" s="11">
        <v>0.24479999999999999</v>
      </c>
      <c r="I19" s="11">
        <v>0.3256</v>
      </c>
      <c r="J19" s="11">
        <v>0.35913</v>
      </c>
      <c r="K19" s="11">
        <v>0.3654</v>
      </c>
      <c r="L19" s="11">
        <v>0.38400000000000001</v>
      </c>
      <c r="M19" s="11">
        <v>0.40629999999999999</v>
      </c>
      <c r="N19" s="11">
        <v>0.40517999999999998</v>
      </c>
      <c r="O19" s="11">
        <v>0.39200000000000002</v>
      </c>
      <c r="P19" s="11">
        <v>0.58123000000000002</v>
      </c>
      <c r="Q19" s="11">
        <v>0.41953000000000001</v>
      </c>
      <c r="R19" s="13">
        <f t="shared" si="9"/>
        <v>0.11026096461265199</v>
      </c>
      <c r="S19" s="13">
        <f t="shared" si="3"/>
        <v>0.21353201340889777</v>
      </c>
      <c r="T19" s="14">
        <f t="shared" si="4"/>
        <v>0.7811920152002656</v>
      </c>
      <c r="U19" s="7">
        <f t="shared" si="5"/>
        <v>0.10090527158147443</v>
      </c>
      <c r="V19" s="7">
        <f t="shared" si="6"/>
        <v>5.8355388288415883E-2</v>
      </c>
      <c r="W19" s="15">
        <f t="shared" si="7"/>
        <v>3.1732145697470987E-2</v>
      </c>
      <c r="X19" s="15">
        <f t="shared" si="8"/>
        <v>0.19178173067897322</v>
      </c>
      <c r="Y19" s="7">
        <f t="shared" si="1"/>
        <v>0.28068075725741415</v>
      </c>
      <c r="Z19" s="7">
        <f t="shared" si="2"/>
        <v>-0.17713892236185233</v>
      </c>
      <c r="AA19" s="7">
        <v>0.30769230769230771</v>
      </c>
      <c r="AB19" s="20">
        <v>43.333333333333336</v>
      </c>
      <c r="AC19" s="20">
        <v>56.666666666666679</v>
      </c>
      <c r="AD19" s="20">
        <v>0</v>
      </c>
      <c r="AE19" s="21" t="s">
        <v>47</v>
      </c>
      <c r="AF19" s="18">
        <v>57.638745989999997</v>
      </c>
      <c r="AG19" s="18">
        <v>58.015603740000003</v>
      </c>
    </row>
    <row r="20" spans="1:33">
      <c r="A20" s="8">
        <v>20</v>
      </c>
      <c r="B20" s="8">
        <v>127.523045054886</v>
      </c>
      <c r="C20" s="8">
        <v>37.125712867772997</v>
      </c>
      <c r="D20" s="10">
        <v>44800</v>
      </c>
      <c r="E20" s="10">
        <v>44713</v>
      </c>
      <c r="F20" s="11">
        <v>0.13453999999999999</v>
      </c>
      <c r="G20" s="11">
        <v>0.17219999999999999</v>
      </c>
      <c r="H20" s="11">
        <v>0.22059999999999999</v>
      </c>
      <c r="I20" s="11">
        <v>0.26619999999999999</v>
      </c>
      <c r="J20" s="11">
        <v>0.29886000000000001</v>
      </c>
      <c r="K20" s="11">
        <v>0.34327999999999997</v>
      </c>
      <c r="L20" s="11">
        <v>0.35426000000000002</v>
      </c>
      <c r="M20" s="11">
        <v>0.36919999999999997</v>
      </c>
      <c r="N20" s="11">
        <v>0.36865999999999999</v>
      </c>
      <c r="O20" s="11">
        <v>0.35086000000000001</v>
      </c>
      <c r="P20" s="11">
        <v>0.38880999999999999</v>
      </c>
      <c r="Q20" s="11">
        <v>0.30248999999999998</v>
      </c>
      <c r="R20" s="13">
        <v>0.16210261252754168</v>
      </c>
      <c r="S20" s="13">
        <v>9.4959085932080134E-2</v>
      </c>
      <c r="T20" s="14">
        <v>0.81369688000356843</v>
      </c>
      <c r="U20" s="7">
        <v>0.1537405218221983</v>
      </c>
      <c r="V20" s="7">
        <v>-3.0767109866405573E-3</v>
      </c>
      <c r="W20" s="15">
        <v>0.13607539193235862</v>
      </c>
      <c r="X20" s="15">
        <v>0.16860059311876693</v>
      </c>
      <c r="Y20" s="7">
        <v>0.30331382661930562</v>
      </c>
      <c r="Z20" s="7">
        <v>-2.5870371103283621E-2</v>
      </c>
      <c r="AA20" s="7">
        <v>0.45238095238095238</v>
      </c>
      <c r="AB20" s="20">
        <v>50.775193798449614</v>
      </c>
      <c r="AC20" s="20">
        <v>49.224806201550386</v>
      </c>
      <c r="AD20" s="20">
        <v>0</v>
      </c>
      <c r="AE20" s="21" t="s">
        <v>48</v>
      </c>
      <c r="AF20" s="18">
        <v>57.719040020000001</v>
      </c>
      <c r="AG20" s="18">
        <v>57.997458360000003</v>
      </c>
    </row>
    <row r="21" spans="1:33" customFormat="1">
      <c r="A21" s="30">
        <v>21</v>
      </c>
      <c r="B21" s="30">
        <v>127.52342098896101</v>
      </c>
      <c r="C21" s="30">
        <v>37.125634995351902</v>
      </c>
      <c r="D21" s="10">
        <v>44800</v>
      </c>
      <c r="E21" s="10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13">
        <v>0.14314381270903012</v>
      </c>
      <c r="S21" s="13">
        <v>0.11691357268487326</v>
      </c>
      <c r="T21" s="14">
        <f t="shared" si="4"/>
        <v>0.80196247587342273</v>
      </c>
      <c r="U21" s="7">
        <v>0.12907117008443911</v>
      </c>
      <c r="V21" s="7">
        <v>4.529472015187358E-3</v>
      </c>
      <c r="W21" s="15">
        <v>3.7413725745539757E-2</v>
      </c>
      <c r="X21" s="15">
        <v>0.15889907348866308</v>
      </c>
      <c r="Y21" s="7">
        <v>0.27919051877612683</v>
      </c>
      <c r="Z21" s="7">
        <v>-5.5553252925491521E-2</v>
      </c>
      <c r="AA21" s="7">
        <v>0.84615384615384615</v>
      </c>
      <c r="AB21" s="28">
        <v>51.267605633802816</v>
      </c>
      <c r="AC21" s="28">
        <v>48.732394366197184</v>
      </c>
      <c r="AD21" s="28">
        <v>0</v>
      </c>
      <c r="AE21" s="29" t="s">
        <v>49</v>
      </c>
      <c r="AF21" s="18">
        <v>57.819259240000001</v>
      </c>
      <c r="AG21" s="18">
        <v>57.887168020000004</v>
      </c>
    </row>
    <row r="22" spans="1:33" customFormat="1">
      <c r="A22" s="30">
        <v>22</v>
      </c>
      <c r="B22" s="30">
        <v>127.523068230842</v>
      </c>
      <c r="C22" s="30">
        <v>37.125078776356197</v>
      </c>
      <c r="D22" s="10">
        <v>44800</v>
      </c>
      <c r="E22" s="10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13">
        <v>0.1523226503420958</v>
      </c>
      <c r="S22" s="13">
        <v>0.12009988467513649</v>
      </c>
      <c r="T22" s="14">
        <f t="shared" si="4"/>
        <v>0.80766493692749586</v>
      </c>
      <c r="U22" s="7">
        <v>0.12661637931034486</v>
      </c>
      <c r="V22" s="7">
        <v>1.2332008364774771E-2</v>
      </c>
      <c r="W22" s="15">
        <v>4.2093117480226185E-2</v>
      </c>
      <c r="X22" s="15">
        <v>0.14635655092957062</v>
      </c>
      <c r="Y22" s="7">
        <v>0.27456902720250043</v>
      </c>
      <c r="Z22" s="7">
        <v>-4.7916573689769593E-2</v>
      </c>
      <c r="AA22" s="7">
        <v>0.47499999999999998</v>
      </c>
      <c r="AB22" s="28">
        <v>44.47004608294931</v>
      </c>
      <c r="AC22" s="28">
        <v>55.529953917050697</v>
      </c>
      <c r="AD22" s="28">
        <v>0</v>
      </c>
      <c r="AE22" s="29" t="s">
        <v>38</v>
      </c>
      <c r="AF22" s="18">
        <v>57.63939714</v>
      </c>
      <c r="AG22" s="18">
        <v>57.796137250000001</v>
      </c>
    </row>
    <row r="23" spans="1:33" customFormat="1">
      <c r="A23" s="30">
        <v>23</v>
      </c>
      <c r="B23" s="30">
        <v>127.52376425208401</v>
      </c>
      <c r="C23" s="30">
        <v>37.126121573920699</v>
      </c>
      <c r="D23" s="10">
        <v>44800</v>
      </c>
      <c r="E23" s="10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13">
        <v>0.1609623856319892</v>
      </c>
      <c r="S23" s="13">
        <v>0.12241044597505514</v>
      </c>
      <c r="T23" s="14">
        <f t="shared" si="4"/>
        <v>0.81299593211281762</v>
      </c>
      <c r="U23" s="7">
        <v>0.1409328269641586</v>
      </c>
      <c r="V23" s="7">
        <v>2.493005615122254E-2</v>
      </c>
      <c r="W23" s="15">
        <v>1.9042728551578909E-2</v>
      </c>
      <c r="X23" s="15">
        <v>0.15599186588480254</v>
      </c>
      <c r="Y23" s="7">
        <v>0.29039329436056299</v>
      </c>
      <c r="Z23" s="7">
        <v>-5.8907552637723334E-2</v>
      </c>
      <c r="AA23" s="7">
        <v>0.58695652173913049</v>
      </c>
      <c r="AB23" s="28">
        <v>65.352697095435687</v>
      </c>
      <c r="AC23" s="28">
        <v>34.647302904564313</v>
      </c>
      <c r="AD23" s="28">
        <v>0</v>
      </c>
      <c r="AE23" s="29" t="s">
        <v>50</v>
      </c>
      <c r="AF23" s="18">
        <v>57.730312149999996</v>
      </c>
      <c r="AG23" s="18">
        <v>57.82429587</v>
      </c>
    </row>
    <row r="24" spans="1:33">
      <c r="A24" s="8">
        <v>24</v>
      </c>
      <c r="B24" s="8">
        <v>127.524959461297</v>
      </c>
      <c r="C24" s="8">
        <v>37.127562777623901</v>
      </c>
      <c r="D24" s="10">
        <v>44800</v>
      </c>
      <c r="E24" s="10">
        <v>44863</v>
      </c>
      <c r="F24" s="11">
        <v>7.4859999999999996E-2</v>
      </c>
      <c r="G24" s="11">
        <v>9.9599999999999994E-2</v>
      </c>
      <c r="H24" s="11">
        <v>0.14119999999999999</v>
      </c>
      <c r="I24" s="11">
        <v>0.20219999999999999</v>
      </c>
      <c r="J24" s="11">
        <v>0.22603999999999999</v>
      </c>
      <c r="K24" s="11">
        <v>0.23644999999999999</v>
      </c>
      <c r="L24" s="11">
        <v>0.25396999999999997</v>
      </c>
      <c r="M24" s="11">
        <v>0.2697</v>
      </c>
      <c r="N24" s="11">
        <v>0.26067000000000001</v>
      </c>
      <c r="O24" s="11">
        <v>0.26252999999999999</v>
      </c>
      <c r="P24" s="11">
        <v>0.36429</v>
      </c>
      <c r="Q24" s="11">
        <v>0.25901000000000002</v>
      </c>
      <c r="R24" s="13">
        <f t="shared" si="9"/>
        <v>0.14303877940241577</v>
      </c>
      <c r="S24" s="13">
        <f t="shared" si="3"/>
        <v>0.21072035392556021</v>
      </c>
      <c r="T24" s="14">
        <f t="shared" si="4"/>
        <v>0.80189698802428211</v>
      </c>
      <c r="U24" s="7">
        <f t="shared" si="5"/>
        <v>9.7211820957428419E-2</v>
      </c>
      <c r="V24" s="7">
        <f t="shared" si="6"/>
        <v>7.7441740802686287E-2</v>
      </c>
      <c r="W24" s="15">
        <f t="shared" si="7"/>
        <v>3.9159943142004834E-2</v>
      </c>
      <c r="X24" s="15">
        <f t="shared" si="8"/>
        <v>0.12181970740036734</v>
      </c>
      <c r="Y24" s="7">
        <f t="shared" si="1"/>
        <v>0.2439830093763449</v>
      </c>
      <c r="Z24" s="7">
        <f t="shared" si="2"/>
        <v>-0.14919793687597596</v>
      </c>
      <c r="AA24" s="7">
        <v>0.7142857142857143</v>
      </c>
      <c r="AB24" s="20">
        <v>48.421052631578945</v>
      </c>
      <c r="AC24" s="20">
        <v>42.105263157894733</v>
      </c>
      <c r="AD24" s="20">
        <v>9.4736842105263168</v>
      </c>
      <c r="AE24" s="21" t="s">
        <v>51</v>
      </c>
      <c r="AF24" s="18">
        <v>57.78470488</v>
      </c>
      <c r="AG24" s="18">
        <v>58.138946019999999</v>
      </c>
    </row>
    <row r="25" spans="1:33">
      <c r="A25" s="8">
        <v>25</v>
      </c>
      <c r="B25" s="8">
        <v>127.523912778281</v>
      </c>
      <c r="C25" s="8">
        <v>37.127160279638403</v>
      </c>
      <c r="D25" s="10">
        <v>44800</v>
      </c>
      <c r="E25" s="10">
        <v>44863</v>
      </c>
      <c r="F25" s="11">
        <v>8.8160000000000002E-2</v>
      </c>
      <c r="G25" s="11">
        <v>0.14380000000000001</v>
      </c>
      <c r="H25" s="11">
        <v>0.2036</v>
      </c>
      <c r="I25" s="11">
        <v>0.2868</v>
      </c>
      <c r="J25" s="11">
        <v>0.32302999999999998</v>
      </c>
      <c r="K25" s="11">
        <v>0.33837</v>
      </c>
      <c r="L25" s="11">
        <v>0.35507</v>
      </c>
      <c r="M25" s="11">
        <v>0.37090000000000001</v>
      </c>
      <c r="N25" s="11">
        <v>0.36564000000000002</v>
      </c>
      <c r="O25" s="11">
        <v>0.38136999999999999</v>
      </c>
      <c r="P25" s="11">
        <v>0.46477000000000002</v>
      </c>
      <c r="Q25" s="11">
        <v>0.33395999999999998</v>
      </c>
      <c r="R25" s="13">
        <f t="shared" si="9"/>
        <v>0.12786984947544475</v>
      </c>
      <c r="S25" s="13">
        <f t="shared" si="3"/>
        <v>0.18706121127405689</v>
      </c>
      <c r="T25" s="14">
        <f t="shared" si="4"/>
        <v>0.79238238841827169</v>
      </c>
      <c r="U25" s="7">
        <f t="shared" si="5"/>
        <v>0.10443572422014702</v>
      </c>
      <c r="V25" s="7">
        <f t="shared" si="6"/>
        <v>3.6231975541942407E-2</v>
      </c>
      <c r="W25" s="15">
        <f t="shared" si="7"/>
        <v>5.2880121993211647E-2</v>
      </c>
      <c r="X25" s="15">
        <f t="shared" si="8"/>
        <v>0.17038323143888182</v>
      </c>
      <c r="Y25" s="7">
        <f t="shared" si="1"/>
        <v>0.28124710097502331</v>
      </c>
      <c r="Z25" s="7">
        <f t="shared" si="2"/>
        <v>-0.11232902940155803</v>
      </c>
      <c r="AA25" s="7">
        <v>0.6428571428571429</v>
      </c>
      <c r="AB25" s="20">
        <v>35.452793834296727</v>
      </c>
      <c r="AC25" s="20">
        <v>53.564547206165692</v>
      </c>
      <c r="AD25" s="20">
        <v>10.98265895953757</v>
      </c>
      <c r="AE25" s="21" t="s">
        <v>52</v>
      </c>
      <c r="AF25" s="18">
        <v>57.603641769999996</v>
      </c>
      <c r="AG25" s="18">
        <v>57.79247634</v>
      </c>
    </row>
    <row r="26" spans="1:33">
      <c r="A26" s="8">
        <v>26</v>
      </c>
      <c r="B26" s="8">
        <v>127.524152044994</v>
      </c>
      <c r="C26" s="8">
        <v>37.126877448490198</v>
      </c>
      <c r="D26" s="10">
        <v>44800</v>
      </c>
      <c r="E26" s="10">
        <v>44863</v>
      </c>
      <c r="F26" s="11">
        <v>8.1229999999999997E-2</v>
      </c>
      <c r="G26" s="11">
        <v>0.13</v>
      </c>
      <c r="H26" s="11">
        <v>0.1802</v>
      </c>
      <c r="I26" s="11">
        <v>0.25219999999999998</v>
      </c>
      <c r="J26" s="11">
        <v>0.27334000000000003</v>
      </c>
      <c r="K26" s="11">
        <v>0.29586000000000001</v>
      </c>
      <c r="L26" s="11">
        <v>0.30862000000000001</v>
      </c>
      <c r="M26" s="11">
        <v>0.31569999999999998</v>
      </c>
      <c r="N26" s="11">
        <v>0.31095</v>
      </c>
      <c r="O26" s="11">
        <v>0.29731999999999997</v>
      </c>
      <c r="P26" s="11">
        <v>0.39595999999999998</v>
      </c>
      <c r="Q26" s="11">
        <v>0.28499000000000002</v>
      </c>
      <c r="R26" s="13">
        <f t="shared" si="9"/>
        <v>0.11181546046839233</v>
      </c>
      <c r="S26" s="13">
        <f t="shared" si="3"/>
        <v>0.18508767118278391</v>
      </c>
      <c r="T26" s="14">
        <f t="shared" si="4"/>
        <v>0.78218633359858203</v>
      </c>
      <c r="U26" s="7">
        <f t="shared" si="5"/>
        <v>8.5630292896056975E-2</v>
      </c>
      <c r="V26" s="7">
        <f t="shared" si="6"/>
        <v>3.1954082613338514E-2</v>
      </c>
      <c r="W26" s="15">
        <f t="shared" si="7"/>
        <v>2.0033297352676977E-3</v>
      </c>
      <c r="X26" s="15">
        <f t="shared" si="8"/>
        <v>0.1474763144824732</v>
      </c>
      <c r="Y26" s="7">
        <f t="shared" si="1"/>
        <v>0.24657247208376526</v>
      </c>
      <c r="Z26" s="7">
        <f t="shared" si="2"/>
        <v>-0.1127785740381643</v>
      </c>
      <c r="AA26" s="7">
        <v>0.66666666666666663</v>
      </c>
      <c r="AB26" s="20">
        <v>37.500000000000007</v>
      </c>
      <c r="AC26" s="20">
        <v>46.09375</v>
      </c>
      <c r="AD26" s="20">
        <v>16.40625</v>
      </c>
      <c r="AE26" s="21" t="s">
        <v>53</v>
      </c>
      <c r="AF26" s="18">
        <v>57.687206019999998</v>
      </c>
      <c r="AG26" s="18">
        <v>57.749558319999998</v>
      </c>
    </row>
    <row r="27" spans="1:33">
      <c r="A27" s="8">
        <v>27</v>
      </c>
      <c r="B27" s="8">
        <v>127.52433528984101</v>
      </c>
      <c r="C27" s="8">
        <v>37.127149438758401</v>
      </c>
      <c r="D27" s="10">
        <v>44800</v>
      </c>
      <c r="E27" s="10">
        <v>44863</v>
      </c>
      <c r="F27" s="11">
        <v>8.3909999999999998E-2</v>
      </c>
      <c r="G27" s="11">
        <v>0.12520000000000001</v>
      </c>
      <c r="H27" s="11">
        <v>0.1706</v>
      </c>
      <c r="I27" s="11">
        <v>0.23080000000000001</v>
      </c>
      <c r="J27" s="11">
        <v>0.25096000000000002</v>
      </c>
      <c r="K27" s="11">
        <v>0.26373000000000002</v>
      </c>
      <c r="L27" s="11">
        <v>0.27876000000000001</v>
      </c>
      <c r="M27" s="11">
        <v>0.30099999999999999</v>
      </c>
      <c r="N27" s="11">
        <v>0.29093000000000002</v>
      </c>
      <c r="O27" s="11">
        <v>0.28476000000000001</v>
      </c>
      <c r="P27" s="11">
        <v>0.37678</v>
      </c>
      <c r="Q27" s="11">
        <v>0.27300000000000002</v>
      </c>
      <c r="R27" s="13">
        <f t="shared" si="9"/>
        <v>0.13200451297480251</v>
      </c>
      <c r="S27" s="13">
        <f t="shared" si="3"/>
        <v>0.17545319120122266</v>
      </c>
      <c r="T27" s="14">
        <f t="shared" si="4"/>
        <v>0.79498711497407459</v>
      </c>
      <c r="U27" s="7">
        <f t="shared" si="5"/>
        <v>0.10046942981451797</v>
      </c>
      <c r="V27" s="7">
        <f t="shared" si="6"/>
        <v>4.5114600828574603E-2</v>
      </c>
      <c r="W27" s="15">
        <f t="shared" si="7"/>
        <v>3.0086123854304748E-2</v>
      </c>
      <c r="X27" s="15">
        <f t="shared" si="8"/>
        <v>0.13863381020996765</v>
      </c>
      <c r="Y27" s="7">
        <f t="shared" si="1"/>
        <v>0.25330725448689961</v>
      </c>
      <c r="Z27" s="7">
        <f t="shared" si="2"/>
        <v>-0.11180619079937444</v>
      </c>
      <c r="AA27" s="7">
        <v>0.5</v>
      </c>
      <c r="AB27" s="20">
        <v>36.86274509803922</v>
      </c>
      <c r="AC27" s="20">
        <v>56.470588235294116</v>
      </c>
      <c r="AD27" s="20">
        <v>6.6666666666666679</v>
      </c>
      <c r="AE27" s="21" t="s">
        <v>54</v>
      </c>
      <c r="AF27" s="18">
        <v>57.66152177</v>
      </c>
      <c r="AG27" s="18">
        <v>57.978878880000003</v>
      </c>
    </row>
    <row r="28" spans="1:33" customFormat="1">
      <c r="A28" s="30">
        <v>28</v>
      </c>
      <c r="B28" s="30">
        <v>127.536804708985</v>
      </c>
      <c r="C28" s="30">
        <v>37.126940728976997</v>
      </c>
      <c r="D28" s="10">
        <v>44800</v>
      </c>
      <c r="E28" s="10">
        <v>44723</v>
      </c>
      <c r="F28" s="12">
        <v>9.3399999999999997E-2</v>
      </c>
      <c r="G28" s="12">
        <v>0.1108</v>
      </c>
      <c r="H28" s="12">
        <v>0.1318</v>
      </c>
      <c r="I28" s="12">
        <v>0.156</v>
      </c>
      <c r="J28" s="12">
        <v>0.18966</v>
      </c>
      <c r="K28" s="12">
        <v>0.20063</v>
      </c>
      <c r="L28" s="12">
        <v>0.20574000000000001</v>
      </c>
      <c r="M28" s="12">
        <v>0.20380000000000001</v>
      </c>
      <c r="N28" s="12">
        <v>0.20321</v>
      </c>
      <c r="O28" s="12">
        <v>0.21381</v>
      </c>
      <c r="P28" s="12">
        <v>0.23343</v>
      </c>
      <c r="Q28" s="12">
        <v>0.18113000000000001</v>
      </c>
      <c r="R28" s="13">
        <v>0.13285158421345195</v>
      </c>
      <c r="S28" s="13">
        <v>0.10628808431458889</v>
      </c>
      <c r="T28" s="14">
        <f t="shared" si="4"/>
        <v>0.7955196944221129</v>
      </c>
      <c r="U28" s="7">
        <v>9.1305012224938892E-2</v>
      </c>
      <c r="V28" s="7">
        <v>2.0890776829347285E-2</v>
      </c>
      <c r="W28" s="15">
        <v>2.1619789160579148E-2</v>
      </c>
      <c r="X28" s="15">
        <v>9.6172114230454339E-2</v>
      </c>
      <c r="Y28" s="7">
        <v>0.20183268961431722</v>
      </c>
      <c r="Z28" s="7">
        <v>-6.7767536536834136E-2</v>
      </c>
      <c r="AA28" s="7">
        <v>0.58695652173913049</v>
      </c>
      <c r="AB28" s="28">
        <v>48.915662650602407</v>
      </c>
      <c r="AC28" s="28">
        <v>51.084337349397593</v>
      </c>
      <c r="AD28" s="28">
        <v>0</v>
      </c>
      <c r="AE28" s="29" t="s">
        <v>49</v>
      </c>
      <c r="AF28" s="18">
        <v>57.750613559999998</v>
      </c>
      <c r="AG28" s="18">
        <v>57.920087270000003</v>
      </c>
    </row>
    <row r="29" spans="1:33" customFormat="1">
      <c r="A29" s="30">
        <v>29</v>
      </c>
      <c r="B29" s="30">
        <v>127.53687794791099</v>
      </c>
      <c r="C29" s="30">
        <v>37.126661860203498</v>
      </c>
      <c r="D29" s="10">
        <v>44800</v>
      </c>
      <c r="E29" s="10">
        <v>44723</v>
      </c>
      <c r="F29" s="12">
        <v>8.9169999999999999E-2</v>
      </c>
      <c r="G29" s="12">
        <v>0.10199999999999999</v>
      </c>
      <c r="H29" s="12">
        <v>0.1288</v>
      </c>
      <c r="I29" s="12">
        <v>0.16200000000000001</v>
      </c>
      <c r="J29" s="12">
        <v>0.17995</v>
      </c>
      <c r="K29" s="12">
        <v>0.19681000000000001</v>
      </c>
      <c r="L29" s="12">
        <v>0.21109</v>
      </c>
      <c r="M29" s="12">
        <v>0.20910000000000001</v>
      </c>
      <c r="N29" s="12">
        <v>0.21695</v>
      </c>
      <c r="O29" s="12">
        <v>0.22686999999999999</v>
      </c>
      <c r="P29" s="12">
        <v>0.2278</v>
      </c>
      <c r="Q29" s="12">
        <v>0.17224</v>
      </c>
      <c r="R29" s="13">
        <v>0.12691996766370253</v>
      </c>
      <c r="S29" s="13">
        <v>0.11228420602083042</v>
      </c>
      <c r="T29" s="14">
        <f t="shared" si="4"/>
        <v>0.79178277807976005</v>
      </c>
      <c r="U29" s="7">
        <v>8.315090742179225E-2</v>
      </c>
      <c r="V29" s="7">
        <v>8.5698834364656695E-3</v>
      </c>
      <c r="W29" s="15">
        <v>4.8815607136670665E-2</v>
      </c>
      <c r="X29" s="15">
        <v>9.8068145241516178E-2</v>
      </c>
      <c r="Y29" s="7">
        <v>0.20208759377912147</v>
      </c>
      <c r="Z29" s="7">
        <v>-4.280155642023345E-2</v>
      </c>
      <c r="AA29" s="7">
        <v>1.0652173913043479</v>
      </c>
      <c r="AB29" s="28">
        <v>21.428571428571427</v>
      </c>
      <c r="AC29" s="28">
        <v>78.571428571428569</v>
      </c>
      <c r="AD29" s="28">
        <v>0</v>
      </c>
      <c r="AE29" s="29" t="s">
        <v>55</v>
      </c>
      <c r="AF29" s="18">
        <v>57.760814910000001</v>
      </c>
      <c r="AG29" s="18">
        <v>57.958823459999998</v>
      </c>
    </row>
    <row r="30" spans="1:33" customFormat="1">
      <c r="A30" s="30">
        <v>30</v>
      </c>
      <c r="B30" s="30">
        <v>127.536435581959</v>
      </c>
      <c r="C30" s="30">
        <v>37.127181727569997</v>
      </c>
      <c r="D30" s="10">
        <v>44800</v>
      </c>
      <c r="E30" s="10">
        <v>44723</v>
      </c>
      <c r="F30" s="12">
        <v>8.4889999999999993E-2</v>
      </c>
      <c r="G30" s="12">
        <v>0.111</v>
      </c>
      <c r="H30" s="12">
        <v>0.13600000000000001</v>
      </c>
      <c r="I30" s="12">
        <v>0.17100000000000001</v>
      </c>
      <c r="J30" s="12">
        <v>0.18368999999999999</v>
      </c>
      <c r="K30" s="12">
        <v>0.19486999999999999</v>
      </c>
      <c r="L30" s="12">
        <v>0.20527999999999999</v>
      </c>
      <c r="M30" s="12">
        <v>0.20760000000000001</v>
      </c>
      <c r="N30" s="12">
        <v>0.20280000000000001</v>
      </c>
      <c r="O30" s="12">
        <v>0.23180000000000001</v>
      </c>
      <c r="P30" s="12">
        <v>0.23507</v>
      </c>
      <c r="Q30" s="12">
        <v>0.18958</v>
      </c>
      <c r="R30" s="13">
        <v>9.6671949286846248E-2</v>
      </c>
      <c r="S30" s="13">
        <v>0.12070321663653807</v>
      </c>
      <c r="T30" s="14">
        <f t="shared" si="4"/>
        <v>0.77244543450450021</v>
      </c>
      <c r="U30" s="7">
        <v>6.5305831132681458E-2</v>
      </c>
      <c r="V30" s="7">
        <v>-3.6565571415363707E-3</v>
      </c>
      <c r="W30" s="15">
        <v>5.9778561947618922E-2</v>
      </c>
      <c r="X30" s="15">
        <v>0.10046268516773336</v>
      </c>
      <c r="Y30" s="7">
        <v>0.18468047733180804</v>
      </c>
      <c r="Z30" s="7">
        <v>-6.2055255608014989E-2</v>
      </c>
      <c r="AA30" s="7">
        <v>0.62222222222222223</v>
      </c>
      <c r="AB30" s="28">
        <v>63.333333333333329</v>
      </c>
      <c r="AC30" s="28">
        <v>36.666666666666671</v>
      </c>
      <c r="AD30" s="28">
        <v>0</v>
      </c>
      <c r="AE30" s="29" t="s">
        <v>56</v>
      </c>
      <c r="AF30" s="18">
        <v>57.6840805</v>
      </c>
      <c r="AG30" s="18">
        <v>58.061155300000003</v>
      </c>
    </row>
    <row r="31" spans="1:33" customFormat="1">
      <c r="A31" s="30">
        <v>31</v>
      </c>
      <c r="B31" s="30">
        <v>127.537093685109</v>
      </c>
      <c r="C31" s="30">
        <v>37.127495301800401</v>
      </c>
      <c r="D31" s="10">
        <v>44800</v>
      </c>
      <c r="E31" s="10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13">
        <v>0.14349887696531069</v>
      </c>
      <c r="S31" s="13">
        <v>0.10181765610419656</v>
      </c>
      <c r="T31" s="14">
        <f t="shared" si="4"/>
        <v>0.80218381744168255</v>
      </c>
      <c r="U31" s="7">
        <v>0.10164757460048081</v>
      </c>
      <c r="V31" s="7">
        <v>1.1342578831288724E-2</v>
      </c>
      <c r="W31" s="15">
        <v>4.8990035572382497E-2</v>
      </c>
      <c r="X31" s="15">
        <v>0.1062436455616157</v>
      </c>
      <c r="Y31" s="7">
        <v>0.22180823943418498</v>
      </c>
      <c r="Z31" s="7">
        <v>-3.8747980783351191E-2</v>
      </c>
      <c r="AA31" s="7">
        <v>0.55555555555555558</v>
      </c>
      <c r="AB31" s="28">
        <v>36.883116883116877</v>
      </c>
      <c r="AC31" s="28">
        <v>63.116883116883116</v>
      </c>
      <c r="AD31" s="28">
        <v>0</v>
      </c>
      <c r="AE31" s="29" t="s">
        <v>57</v>
      </c>
      <c r="AF31" s="18">
        <v>57.619877109999997</v>
      </c>
      <c r="AG31" s="18">
        <v>57.840270750000002</v>
      </c>
    </row>
    <row r="32" spans="1:33" customFormat="1">
      <c r="A32" s="8">
        <v>32</v>
      </c>
      <c r="B32" s="8">
        <v>127.538045799401</v>
      </c>
      <c r="C32" s="8">
        <v>37.127068269023802</v>
      </c>
      <c r="D32" s="10">
        <v>44800</v>
      </c>
      <c r="E32" s="10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13">
        <v>0.13608345187292556</v>
      </c>
      <c r="S32" s="13">
        <v>0.11288911113889241</v>
      </c>
      <c r="T32" s="14">
        <f t="shared" si="4"/>
        <v>0.79754840095941859</v>
      </c>
      <c r="U32" s="7">
        <v>9.7698801742919394E-2</v>
      </c>
      <c r="V32" s="7">
        <v>6.6777724724932791E-3</v>
      </c>
      <c r="W32" s="15">
        <v>4.4281295917633447E-2</v>
      </c>
      <c r="X32" s="15">
        <v>0.11160274787536968</v>
      </c>
      <c r="Y32" s="7">
        <v>0.22405188604596893</v>
      </c>
      <c r="Z32" s="7">
        <v>-4.6368159203980124E-2</v>
      </c>
      <c r="AA32" s="7">
        <v>0.5</v>
      </c>
      <c r="AB32" s="28">
        <v>47.956403269754766</v>
      </c>
      <c r="AC32" s="28">
        <v>52.043596730245234</v>
      </c>
      <c r="AD32" s="28">
        <v>0</v>
      </c>
      <c r="AE32" s="29" t="s">
        <v>41</v>
      </c>
      <c r="AF32" s="18">
        <v>57.619066789999998</v>
      </c>
      <c r="AG32" s="18">
        <v>57.711487750000003</v>
      </c>
    </row>
    <row r="33" spans="1:33">
      <c r="A33" s="8">
        <v>33</v>
      </c>
      <c r="B33" s="8">
        <v>127.537609138379</v>
      </c>
      <c r="C33" s="8">
        <v>37.127063385404597</v>
      </c>
      <c r="D33" s="10">
        <v>44800</v>
      </c>
      <c r="E33" s="10">
        <v>44723</v>
      </c>
      <c r="F33" s="11">
        <v>9.196E-2</v>
      </c>
      <c r="G33" s="11">
        <v>0.13880000000000001</v>
      </c>
      <c r="H33" s="11">
        <v>0.16600000000000001</v>
      </c>
      <c r="I33" s="11">
        <v>0.19439999999999999</v>
      </c>
      <c r="J33" s="11">
        <v>0.22087999999999999</v>
      </c>
      <c r="K33" s="11">
        <v>0.23100999999999999</v>
      </c>
      <c r="L33" s="11">
        <v>0.24626000000000001</v>
      </c>
      <c r="M33" s="11">
        <v>0.24490000000000001</v>
      </c>
      <c r="N33" s="11">
        <v>0.25137999999999999</v>
      </c>
      <c r="O33" s="11">
        <v>0.26857999999999999</v>
      </c>
      <c r="P33" s="11">
        <v>0.26874999999999999</v>
      </c>
      <c r="Q33" s="11">
        <v>0.21357000000000001</v>
      </c>
      <c r="R33" s="13">
        <v>0.11495561119963582</v>
      </c>
      <c r="S33" s="13">
        <v>9.3818267697939314E-2</v>
      </c>
      <c r="T33" s="14">
        <v>0.78419105529178013</v>
      </c>
      <c r="U33" s="7">
        <v>9.2133109538057423E-2</v>
      </c>
      <c r="V33" s="7">
        <v>-5.1549552335714011E-3</v>
      </c>
      <c r="W33" s="15">
        <v>8.0645161290322606E-2</v>
      </c>
      <c r="X33" s="15">
        <v>0.11800346981715787</v>
      </c>
      <c r="Y33" s="7">
        <v>0.21517899440499103</v>
      </c>
      <c r="Z33" s="7">
        <v>-4.6432395600116784E-2</v>
      </c>
      <c r="AA33" s="7">
        <v>0.625</v>
      </c>
      <c r="AB33" s="20">
        <v>59.505703422053237</v>
      </c>
      <c r="AC33" s="20">
        <v>40.49429657794677</v>
      </c>
      <c r="AD33" s="20">
        <v>0</v>
      </c>
      <c r="AE33" s="21" t="s">
        <v>58</v>
      </c>
      <c r="AF33" s="18">
        <v>57.63884728</v>
      </c>
      <c r="AG33" s="18">
        <v>57.701677090000004</v>
      </c>
    </row>
    <row r="34" spans="1:33" s="27" customFormat="1">
      <c r="A34" s="8">
        <v>33</v>
      </c>
      <c r="B34" s="8">
        <v>127.537609138379</v>
      </c>
      <c r="C34" s="8">
        <v>37.127063385404597</v>
      </c>
      <c r="D34" s="10">
        <v>44800</v>
      </c>
      <c r="E34" s="10">
        <v>44713</v>
      </c>
      <c r="F34" s="31">
        <v>9.5170000000000005E-2</v>
      </c>
      <c r="G34" s="31">
        <v>0.1366</v>
      </c>
      <c r="H34" s="31">
        <v>0.1636</v>
      </c>
      <c r="I34" s="31">
        <v>0.19719999999999999</v>
      </c>
      <c r="J34" s="31">
        <v>0.21179000000000001</v>
      </c>
      <c r="K34" s="31">
        <v>0.22878000000000001</v>
      </c>
      <c r="L34" s="31">
        <v>0.24043999999999999</v>
      </c>
      <c r="M34" s="31">
        <v>0.25019999999999998</v>
      </c>
      <c r="N34" s="31">
        <v>0.25045000000000001</v>
      </c>
      <c r="O34" s="31">
        <v>0.25990000000000002</v>
      </c>
      <c r="P34" s="31">
        <v>0.27331</v>
      </c>
      <c r="Q34" s="31">
        <v>0.21837999999999999</v>
      </c>
      <c r="R34" s="13">
        <v>0.11846222619579794</v>
      </c>
      <c r="S34" s="13">
        <v>9.7642626354527542E-2</v>
      </c>
      <c r="T34" s="14">
        <v>0.78642369381637911</v>
      </c>
      <c r="U34" s="7">
        <v>9.4044999645113203E-2</v>
      </c>
      <c r="V34" s="7">
        <v>-5.6748929963073846E-3</v>
      </c>
      <c r="W34" s="15">
        <v>8.3913869537682068E-2</v>
      </c>
      <c r="X34" s="15">
        <v>0.11937468557259345</v>
      </c>
      <c r="Y34" s="7">
        <v>0.21998353650904787</v>
      </c>
      <c r="Z34" s="7">
        <v>-4.4144333441577088E-2</v>
      </c>
      <c r="AA34" s="7">
        <v>0.625</v>
      </c>
      <c r="AB34" s="20">
        <v>59.505703422053237</v>
      </c>
      <c r="AC34" s="20">
        <v>40.49429657794677</v>
      </c>
      <c r="AD34" s="20">
        <v>0</v>
      </c>
      <c r="AE34" s="21" t="s">
        <v>58</v>
      </c>
      <c r="AF34" s="18">
        <v>57.63884728</v>
      </c>
      <c r="AG34" s="18">
        <v>57.701677090000004</v>
      </c>
    </row>
    <row r="35" spans="1:33" customFormat="1">
      <c r="A35" s="8">
        <v>34</v>
      </c>
      <c r="B35" s="8">
        <v>127.53803751804099</v>
      </c>
      <c r="C35" s="8">
        <v>37.127368067329101</v>
      </c>
      <c r="D35" s="10">
        <v>44800</v>
      </c>
      <c r="E35" s="10">
        <v>44713</v>
      </c>
      <c r="F35" s="12">
        <v>9.7839999999999996E-2</v>
      </c>
      <c r="G35" s="12">
        <v>0.12820000000000001</v>
      </c>
      <c r="H35" s="12">
        <v>0.16220000000000001</v>
      </c>
      <c r="I35" s="12">
        <v>0.19600000000000001</v>
      </c>
      <c r="J35" s="12">
        <v>0.21708</v>
      </c>
      <c r="K35" s="12">
        <v>0.24123</v>
      </c>
      <c r="L35" s="12">
        <v>0.25880999999999998</v>
      </c>
      <c r="M35" s="12">
        <v>0.27029999999999998</v>
      </c>
      <c r="N35" s="12">
        <v>0.26286999999999999</v>
      </c>
      <c r="O35" s="12">
        <v>0.27634999999999998</v>
      </c>
      <c r="P35" s="12">
        <v>0.29283999999999999</v>
      </c>
      <c r="Q35" s="12">
        <v>0.23647000000000001</v>
      </c>
      <c r="R35" s="13">
        <v>0.159339481020802</v>
      </c>
      <c r="S35" s="13">
        <v>0.10180990375729712</v>
      </c>
      <c r="T35" s="14">
        <f t="shared" si="4"/>
        <v>0.81199721737257324</v>
      </c>
      <c r="U35" s="7">
        <v>0.12510102370689649</v>
      </c>
      <c r="V35" s="7">
        <v>1.1852853631014737E-2</v>
      </c>
      <c r="W35" s="15">
        <v>5.1769885414414574E-2</v>
      </c>
      <c r="X35" s="15">
        <v>0.12373220635262627</v>
      </c>
      <c r="Y35" s="7">
        <v>0.25275337848830109</v>
      </c>
      <c r="Z35" s="7">
        <v>-4.0025570905991417E-2</v>
      </c>
      <c r="AA35" s="7">
        <v>0.75862068965517238</v>
      </c>
      <c r="AB35" s="28">
        <v>40.533333333333331</v>
      </c>
      <c r="AC35" s="28">
        <v>44.800000000000004</v>
      </c>
      <c r="AD35" s="28">
        <v>14.666666666666666</v>
      </c>
      <c r="AE35" s="29" t="s">
        <v>59</v>
      </c>
      <c r="AF35" s="18">
        <v>57.610428200000001</v>
      </c>
      <c r="AG35" s="18">
        <v>57.786977740000005</v>
      </c>
    </row>
    <row r="36" spans="1:33">
      <c r="A36" s="22">
        <v>35</v>
      </c>
      <c r="B36" s="22">
        <v>127.523977253556</v>
      </c>
      <c r="C36" s="22">
        <v>37.271079624407299</v>
      </c>
      <c r="D36" s="23">
        <v>44849</v>
      </c>
      <c r="E36" s="10">
        <v>44863</v>
      </c>
      <c r="F36" s="11">
        <v>8.2070000000000004E-2</v>
      </c>
      <c r="G36" s="11">
        <v>0.1022</v>
      </c>
      <c r="H36" s="11">
        <v>0.1646</v>
      </c>
      <c r="I36" s="11">
        <v>0.26519999999999999</v>
      </c>
      <c r="J36" s="11">
        <v>0.30889</v>
      </c>
      <c r="K36" s="11">
        <v>0.32242999999999999</v>
      </c>
      <c r="L36" s="11">
        <v>0.33245000000000002</v>
      </c>
      <c r="M36" s="11">
        <v>0.34660000000000002</v>
      </c>
      <c r="N36" s="11">
        <v>0.33971000000000001</v>
      </c>
      <c r="O36" s="11">
        <v>0.33587</v>
      </c>
      <c r="P36" s="11">
        <v>0.45466000000000001</v>
      </c>
      <c r="Q36" s="11">
        <v>0.34753000000000001</v>
      </c>
      <c r="R36" s="13">
        <f t="shared" si="9"/>
        <v>0.13305001634521091</v>
      </c>
      <c r="S36" s="13">
        <f t="shared" si="3"/>
        <v>0.23194085533859285</v>
      </c>
      <c r="T36" s="14">
        <f t="shared" si="4"/>
        <v>0.79564440320108509</v>
      </c>
      <c r="U36" s="7">
        <f t="shared" si="5"/>
        <v>9.372265463086632E-2</v>
      </c>
      <c r="V36" s="7">
        <f t="shared" si="6"/>
        <v>4.6555258625702117E-2</v>
      </c>
      <c r="W36" s="15">
        <f t="shared" si="7"/>
        <v>1.7404817404817412E-2</v>
      </c>
      <c r="X36" s="15">
        <f t="shared" si="8"/>
        <v>0.15547624327279785</v>
      </c>
      <c r="Y36" s="7">
        <f t="shared" si="1"/>
        <v>0.27470972677977101</v>
      </c>
      <c r="Z36" s="7">
        <f t="shared" si="2"/>
        <v>-0.13486259141851581</v>
      </c>
      <c r="AA36" s="7">
        <v>0.46666666666666667</v>
      </c>
      <c r="AB36" s="24">
        <v>16.556291390728479</v>
      </c>
      <c r="AC36" s="24">
        <v>83.443708609271525</v>
      </c>
      <c r="AD36" s="24">
        <v>0</v>
      </c>
      <c r="AE36" s="25">
        <v>1</v>
      </c>
      <c r="AF36" s="18">
        <v>57.71098009</v>
      </c>
      <c r="AG36" s="18">
        <v>57.97660681</v>
      </c>
    </row>
    <row r="37" spans="1:33">
      <c r="A37" s="22">
        <v>36</v>
      </c>
      <c r="B37" s="22">
        <v>127.52318573680699</v>
      </c>
      <c r="C37" s="22">
        <v>37.2703673847708</v>
      </c>
      <c r="D37" s="23">
        <v>44849</v>
      </c>
      <c r="E37" s="10">
        <v>44863</v>
      </c>
      <c r="F37" s="11">
        <v>9.4390000000000002E-2</v>
      </c>
      <c r="G37" s="11">
        <v>0.14979999999999999</v>
      </c>
      <c r="H37" s="11">
        <v>0.2266</v>
      </c>
      <c r="I37" s="11">
        <v>0.29459999999999997</v>
      </c>
      <c r="J37" s="11">
        <v>0.35705999999999999</v>
      </c>
      <c r="K37" s="11">
        <v>0.37089</v>
      </c>
      <c r="L37" s="11">
        <v>0.38097999999999999</v>
      </c>
      <c r="M37" s="11">
        <v>0.3972</v>
      </c>
      <c r="N37" s="11">
        <v>0.39212000000000002</v>
      </c>
      <c r="O37" s="11">
        <v>0.40011999999999998</v>
      </c>
      <c r="P37" s="11">
        <v>0.49229000000000001</v>
      </c>
      <c r="Q37" s="11">
        <v>0.37304999999999999</v>
      </c>
      <c r="R37" s="13">
        <f t="shared" si="9"/>
        <v>0.1483087597571553</v>
      </c>
      <c r="S37" s="13">
        <f t="shared" si="3"/>
        <v>0.17984241579140714</v>
      </c>
      <c r="T37" s="14">
        <f t="shared" si="4"/>
        <v>0.80517622900651709</v>
      </c>
      <c r="U37" s="7">
        <f t="shared" si="5"/>
        <v>0.12565521971292809</v>
      </c>
      <c r="V37" s="7">
        <f t="shared" si="6"/>
        <v>3.47421177296868E-2</v>
      </c>
      <c r="W37" s="15">
        <f t="shared" si="7"/>
        <v>3.4496188070904217E-2</v>
      </c>
      <c r="X37" s="15">
        <f t="shared" si="8"/>
        <v>0.18132370072454521</v>
      </c>
      <c r="Y37" s="7">
        <f t="shared" si="1"/>
        <v>0.30633551664483682</v>
      </c>
      <c r="Z37" s="7">
        <f t="shared" si="2"/>
        <v>-0.10690395619962001</v>
      </c>
      <c r="AA37" s="7">
        <v>0.5</v>
      </c>
      <c r="AB37" s="24">
        <v>63.679245283018872</v>
      </c>
      <c r="AC37" s="24">
        <v>32.547169811320757</v>
      </c>
      <c r="AD37" s="24">
        <v>3.7735849056603774</v>
      </c>
      <c r="AE37" s="25">
        <v>0.86</v>
      </c>
      <c r="AF37" s="18">
        <v>57.690953610000001</v>
      </c>
      <c r="AG37" s="18">
        <v>57.82267495</v>
      </c>
    </row>
    <row r="38" spans="1:33">
      <c r="A38" s="22">
        <v>37</v>
      </c>
      <c r="B38" s="22">
        <v>127.52117556421101</v>
      </c>
      <c r="C38" s="22">
        <v>37.2691517508608</v>
      </c>
      <c r="D38" s="23">
        <v>44849</v>
      </c>
      <c r="E38" s="10">
        <v>44863</v>
      </c>
      <c r="F38" s="11">
        <v>0.11284</v>
      </c>
      <c r="G38" s="11">
        <v>0.19739999999999999</v>
      </c>
      <c r="H38" s="11">
        <v>0.27400000000000002</v>
      </c>
      <c r="I38" s="11">
        <v>0.32840000000000003</v>
      </c>
      <c r="J38" s="11">
        <v>0.37776999999999999</v>
      </c>
      <c r="K38" s="11">
        <v>0.38363999999999998</v>
      </c>
      <c r="L38" s="11">
        <v>0.39859</v>
      </c>
      <c r="M38" s="11">
        <v>0.41670000000000001</v>
      </c>
      <c r="N38" s="11">
        <v>0.40841</v>
      </c>
      <c r="O38" s="11">
        <v>0.41061999999999999</v>
      </c>
      <c r="P38" s="11">
        <v>0.52839000000000003</v>
      </c>
      <c r="Q38" s="11">
        <v>0.40307999999999999</v>
      </c>
      <c r="R38" s="13">
        <f t="shared" si="9"/>
        <v>0.11850758287478189</v>
      </c>
      <c r="S38" s="13">
        <f t="shared" si="3"/>
        <v>0.16499534295562554</v>
      </c>
      <c r="T38" s="14">
        <f t="shared" si="4"/>
        <v>0.7864525305921406</v>
      </c>
      <c r="U38" s="7">
        <f t="shared" si="5"/>
        <v>0.11578202035036186</v>
      </c>
      <c r="V38" s="7">
        <f t="shared" si="6"/>
        <v>1.3874774961088743E-2</v>
      </c>
      <c r="W38" s="15">
        <f t="shared" si="7"/>
        <v>3.1268833155625612E-2</v>
      </c>
      <c r="X38" s="15">
        <f t="shared" si="8"/>
        <v>0.19904255547216254</v>
      </c>
      <c r="Y38" s="7">
        <f t="shared" si="1"/>
        <v>0.2912717044287933</v>
      </c>
      <c r="Z38" s="7">
        <f t="shared" si="2"/>
        <v>-0.11817922102656891</v>
      </c>
      <c r="AA38" s="7">
        <v>0.83333333333333337</v>
      </c>
      <c r="AB38" s="24">
        <v>66.064981949458485</v>
      </c>
      <c r="AC38" s="24">
        <v>30.324909747292416</v>
      </c>
      <c r="AD38" s="24">
        <v>3.6101083032490973</v>
      </c>
      <c r="AE38" s="25">
        <v>0.85</v>
      </c>
      <c r="AF38" s="18">
        <v>57.720631579999996</v>
      </c>
      <c r="AG38" s="18">
        <v>57.97146996</v>
      </c>
    </row>
    <row r="39" spans="1:33">
      <c r="A39" s="22">
        <v>38</v>
      </c>
      <c r="B39" s="22">
        <v>127.520322207893</v>
      </c>
      <c r="C39" s="22">
        <v>37.269490448026801</v>
      </c>
      <c r="D39" s="23">
        <v>44849</v>
      </c>
      <c r="E39" s="10">
        <v>44863</v>
      </c>
      <c r="F39" s="11">
        <v>0.10602</v>
      </c>
      <c r="G39" s="11">
        <v>0.12039999999999999</v>
      </c>
      <c r="H39" s="11">
        <v>0.191</v>
      </c>
      <c r="I39" s="11">
        <v>0.28320000000000001</v>
      </c>
      <c r="J39" s="11">
        <v>0.32184000000000001</v>
      </c>
      <c r="K39" s="11">
        <v>0.34405000000000002</v>
      </c>
      <c r="L39" s="11">
        <v>0.35824</v>
      </c>
      <c r="M39" s="11">
        <v>0.36270000000000002</v>
      </c>
      <c r="N39" s="11">
        <v>0.35669000000000001</v>
      </c>
      <c r="O39" s="11">
        <v>0.36520999999999998</v>
      </c>
      <c r="P39" s="11">
        <v>0.47953000000000001</v>
      </c>
      <c r="Q39" s="11">
        <v>0.35831000000000002</v>
      </c>
      <c r="R39" s="13">
        <f t="shared" si="9"/>
        <v>0.12308406874129124</v>
      </c>
      <c r="S39" s="13">
        <f t="shared" si="3"/>
        <v>0.22445277445558381</v>
      </c>
      <c r="T39" s="14">
        <f t="shared" si="4"/>
        <v>0.78935674364718722</v>
      </c>
      <c r="U39" s="7">
        <f t="shared" si="5"/>
        <v>9.2060771689286225E-2</v>
      </c>
      <c r="V39" s="7">
        <f t="shared" si="6"/>
        <v>4.3601746637318251E-2</v>
      </c>
      <c r="W39" s="15">
        <f t="shared" si="7"/>
        <v>2.6247457122537697E-2</v>
      </c>
      <c r="X39" s="15">
        <f t="shared" si="8"/>
        <v>0.16607713402044377</v>
      </c>
      <c r="Y39" s="7">
        <f t="shared" si="1"/>
        <v>0.27443377541844233</v>
      </c>
      <c r="Z39" s="7">
        <f t="shared" si="2"/>
        <v>-0.13871507782909653</v>
      </c>
      <c r="AA39" s="7">
        <v>0.56666666666666665</v>
      </c>
      <c r="AB39" s="24">
        <v>45.217391304347828</v>
      </c>
      <c r="AC39" s="24">
        <v>54.782608695652179</v>
      </c>
      <c r="AD39" s="24">
        <v>0</v>
      </c>
      <c r="AE39" s="25">
        <v>1.08</v>
      </c>
      <c r="AF39" s="18">
        <v>57.730818460000002</v>
      </c>
      <c r="AG39" s="18">
        <v>58.324060449999998</v>
      </c>
    </row>
    <row r="40" spans="1:33">
      <c r="A40" s="22">
        <v>39</v>
      </c>
      <c r="B40" s="22">
        <v>127.51941827237501</v>
      </c>
      <c r="C40" s="22">
        <v>37.2728454480268</v>
      </c>
      <c r="D40" s="23">
        <v>44849</v>
      </c>
      <c r="E40" s="10">
        <v>44863</v>
      </c>
      <c r="F40" s="11">
        <v>0.11232</v>
      </c>
      <c r="G40" s="11">
        <v>0.14219999999999999</v>
      </c>
      <c r="H40" s="11">
        <v>0.20660000000000001</v>
      </c>
      <c r="I40" s="11">
        <v>0.26100000000000001</v>
      </c>
      <c r="J40" s="11">
        <v>0.32086999999999999</v>
      </c>
      <c r="K40" s="11">
        <v>0.34255000000000002</v>
      </c>
      <c r="L40" s="11">
        <v>0.36024</v>
      </c>
      <c r="M40" s="11">
        <v>0.37430000000000002</v>
      </c>
      <c r="N40" s="11">
        <v>0.37108999999999998</v>
      </c>
      <c r="O40" s="11">
        <v>0.37644</v>
      </c>
      <c r="P40" s="11">
        <v>0.45634000000000002</v>
      </c>
      <c r="Q40" s="11">
        <v>0.34142</v>
      </c>
      <c r="R40" s="13">
        <f t="shared" si="9"/>
        <v>0.17834094128758068</v>
      </c>
      <c r="S40" s="13">
        <f t="shared" si="3"/>
        <v>0.16277637294949113</v>
      </c>
      <c r="T40" s="14">
        <f t="shared" si="4"/>
        <v>0.82361455869088462</v>
      </c>
      <c r="U40" s="7">
        <f t="shared" si="5"/>
        <v>0.1511634112498666</v>
      </c>
      <c r="V40" s="7">
        <f t="shared" si="6"/>
        <v>5.678135290623873E-2</v>
      </c>
      <c r="W40" s="15">
        <f t="shared" si="7"/>
        <v>4.1702557034922323E-2</v>
      </c>
      <c r="X40" s="15">
        <f t="shared" si="8"/>
        <v>0.16696807745461073</v>
      </c>
      <c r="Y40" s="7">
        <f t="shared" si="1"/>
        <v>0.31528118810678524</v>
      </c>
      <c r="Z40" s="7">
        <f t="shared" si="2"/>
        <v>-9.8767215640951547E-2</v>
      </c>
      <c r="AA40" s="7">
        <v>0.56666666666666665</v>
      </c>
      <c r="AB40" s="24">
        <v>67.672413793103445</v>
      </c>
      <c r="AC40" s="24">
        <v>32.327586206896555</v>
      </c>
      <c r="AD40" s="24">
        <v>0</v>
      </c>
      <c r="AE40" s="25">
        <v>0.88</v>
      </c>
      <c r="AF40" s="18">
        <v>57.682430779999997</v>
      </c>
      <c r="AG40" s="18">
        <v>57.902563819999997</v>
      </c>
    </row>
    <row r="41" spans="1:33">
      <c r="A41" s="22">
        <v>40</v>
      </c>
      <c r="B41" s="22">
        <v>127.518856947587</v>
      </c>
      <c r="C41" s="22">
        <v>37.273386113560399</v>
      </c>
      <c r="D41" s="23">
        <v>44849</v>
      </c>
      <c r="E41" s="10">
        <v>44863</v>
      </c>
      <c r="F41" s="11">
        <v>0.11249000000000001</v>
      </c>
      <c r="G41" s="11">
        <v>0.14699999999999999</v>
      </c>
      <c r="H41" s="11">
        <v>0.217</v>
      </c>
      <c r="I41" s="11">
        <v>0.26</v>
      </c>
      <c r="J41" s="11">
        <v>0.31137999999999999</v>
      </c>
      <c r="K41" s="11">
        <v>0.34551999999999999</v>
      </c>
      <c r="L41" s="11">
        <v>0.35658000000000001</v>
      </c>
      <c r="M41" s="11">
        <v>0.36859999999999998</v>
      </c>
      <c r="N41" s="11">
        <v>0.36044999999999999</v>
      </c>
      <c r="O41" s="11">
        <v>0.37452000000000002</v>
      </c>
      <c r="P41" s="11">
        <v>0.43955</v>
      </c>
      <c r="Q41" s="11">
        <v>0.30686000000000002</v>
      </c>
      <c r="R41" s="13">
        <f t="shared" si="9"/>
        <v>0.17276487432389431</v>
      </c>
      <c r="S41" s="13">
        <f t="shared" si="3"/>
        <v>0.15138048800559606</v>
      </c>
      <c r="T41" s="14">
        <f t="shared" si="4"/>
        <v>0.82022245416953465</v>
      </c>
      <c r="U41" s="7">
        <f t="shared" si="5"/>
        <v>0.14867750944636107</v>
      </c>
      <c r="V41" s="7">
        <f t="shared" si="6"/>
        <v>5.7861224147568474E-2</v>
      </c>
      <c r="W41" s="15">
        <f t="shared" si="7"/>
        <v>3.5654568702665521E-2</v>
      </c>
      <c r="X41" s="15">
        <f t="shared" si="8"/>
        <v>0.16685155078691957</v>
      </c>
      <c r="Y41" s="7">
        <f t="shared" si="1"/>
        <v>0.30941328638710719</v>
      </c>
      <c r="Z41" s="7">
        <f t="shared" si="2"/>
        <v>-8.7793107715151919E-2</v>
      </c>
      <c r="AA41" s="7">
        <v>0.6</v>
      </c>
      <c r="AB41" s="24">
        <v>63.837638376383765</v>
      </c>
      <c r="AC41" s="24">
        <v>36.162361623616235</v>
      </c>
      <c r="AD41" s="24">
        <v>0</v>
      </c>
      <c r="AE41" s="25">
        <v>0.69</v>
      </c>
      <c r="AF41" s="18">
        <v>57.680520739999999</v>
      </c>
      <c r="AG41" s="18">
        <v>58.119642759999998</v>
      </c>
    </row>
    <row r="42" spans="1:33">
      <c r="A42" s="22">
        <v>41</v>
      </c>
      <c r="B42" s="22">
        <v>127.51847889517499</v>
      </c>
      <c r="C42" s="22">
        <v>37.2739530262062</v>
      </c>
      <c r="D42" s="23">
        <v>44849</v>
      </c>
      <c r="E42" s="10">
        <v>44863</v>
      </c>
      <c r="F42" s="11">
        <v>0.11133</v>
      </c>
      <c r="G42" s="11">
        <v>0.16300000000000001</v>
      </c>
      <c r="H42" s="11">
        <v>0.22919999999999999</v>
      </c>
      <c r="I42" s="11">
        <v>0.30759999999999998</v>
      </c>
      <c r="J42" s="11">
        <v>0.35548000000000002</v>
      </c>
      <c r="K42" s="11">
        <v>0.36487999999999998</v>
      </c>
      <c r="L42" s="11">
        <v>0.38388</v>
      </c>
      <c r="M42" s="11">
        <v>0.39789999999999998</v>
      </c>
      <c r="N42" s="11">
        <v>0.38849</v>
      </c>
      <c r="O42" s="11">
        <v>0.40516000000000002</v>
      </c>
      <c r="P42" s="11">
        <v>0.49558999999999997</v>
      </c>
      <c r="Q42" s="11">
        <v>0.35925000000000001</v>
      </c>
      <c r="R42" s="13">
        <f t="shared" si="9"/>
        <v>0.12799433026222537</v>
      </c>
      <c r="S42" s="13">
        <f t="shared" si="3"/>
        <v>0.17762024499849716</v>
      </c>
      <c r="T42" s="14">
        <f t="shared" si="4"/>
        <v>0.79246093295646147</v>
      </c>
      <c r="U42" s="7">
        <f t="shared" si="5"/>
        <v>0.11170212765957446</v>
      </c>
      <c r="V42" s="7">
        <f t="shared" si="6"/>
        <v>2.8883254815077725E-2</v>
      </c>
      <c r="W42" s="15">
        <f t="shared" si="7"/>
        <v>4.7573304777802319E-2</v>
      </c>
      <c r="X42" s="15">
        <f t="shared" si="8"/>
        <v>0.18423258548789775</v>
      </c>
      <c r="Y42" s="7">
        <f t="shared" si="1"/>
        <v>0.29192609387154494</v>
      </c>
      <c r="Z42" s="7">
        <f t="shared" si="2"/>
        <v>-0.10933530313713641</v>
      </c>
      <c r="AA42" s="7">
        <v>0.6333333333333333</v>
      </c>
      <c r="AB42" s="24">
        <v>55.033557046979865</v>
      </c>
      <c r="AC42" s="24">
        <v>44.966442953020135</v>
      </c>
      <c r="AD42" s="24">
        <v>0</v>
      </c>
      <c r="AE42" s="25">
        <v>0.61</v>
      </c>
      <c r="AF42" s="18">
        <v>57.677438629999997</v>
      </c>
      <c r="AG42" s="18">
        <v>57.742091520000002</v>
      </c>
    </row>
    <row r="43" spans="1:33">
      <c r="A43" s="22">
        <v>42</v>
      </c>
      <c r="B43" s="22">
        <v>127.52203813444601</v>
      </c>
      <c r="C43" s="22">
        <v>37.269773948458798</v>
      </c>
      <c r="D43" s="23">
        <v>44849</v>
      </c>
      <c r="E43" s="10">
        <v>44863</v>
      </c>
      <c r="F43" s="11">
        <v>0.1008</v>
      </c>
      <c r="G43" s="11">
        <v>0.14000000000000001</v>
      </c>
      <c r="H43" s="11">
        <v>0.2276</v>
      </c>
      <c r="I43" s="11">
        <v>0.314</v>
      </c>
      <c r="J43" s="11">
        <v>0.36107</v>
      </c>
      <c r="K43" s="11">
        <v>0.36660999999999999</v>
      </c>
      <c r="L43" s="11">
        <v>0.39661000000000002</v>
      </c>
      <c r="M43" s="11">
        <v>0.40400000000000003</v>
      </c>
      <c r="N43" s="11">
        <v>0.38524999999999998</v>
      </c>
      <c r="O43" s="11">
        <v>0.39801999999999998</v>
      </c>
      <c r="P43" s="11">
        <v>0.51246999999999998</v>
      </c>
      <c r="Q43" s="11">
        <v>0.38879999999999998</v>
      </c>
      <c r="R43" s="13">
        <f t="shared" si="9"/>
        <v>0.12534818941504183</v>
      </c>
      <c r="S43" s="13">
        <f t="shared" si="3"/>
        <v>0.20611177187388266</v>
      </c>
      <c r="T43" s="14">
        <f t="shared" si="4"/>
        <v>0.79078959870185561</v>
      </c>
      <c r="U43" s="7">
        <f t="shared" si="5"/>
        <v>0.10053619302949067</v>
      </c>
      <c r="V43" s="7">
        <f t="shared" si="6"/>
        <v>2.292631797949049E-2</v>
      </c>
      <c r="W43" s="15">
        <f t="shared" si="7"/>
        <v>3.7255956287609811E-2</v>
      </c>
      <c r="X43" s="15">
        <f t="shared" si="8"/>
        <v>0.18667076185984063</v>
      </c>
      <c r="Y43" s="7">
        <f t="shared" si="1"/>
        <v>0.29217922318247541</v>
      </c>
      <c r="Z43" s="7">
        <f t="shared" si="2"/>
        <v>-0.11835630189749796</v>
      </c>
      <c r="AA43" s="7">
        <v>0.6</v>
      </c>
      <c r="AB43" s="24">
        <v>66.666666666666671</v>
      </c>
      <c r="AC43" s="24">
        <v>32.302405498281786</v>
      </c>
      <c r="AD43" s="24">
        <v>1.0309278350515465</v>
      </c>
      <c r="AE43" s="25">
        <v>1.04</v>
      </c>
      <c r="AF43" s="18">
        <v>57.907410339999998</v>
      </c>
      <c r="AG43" s="18">
        <v>57.952239329999998</v>
      </c>
    </row>
    <row r="44" spans="1:33">
      <c r="A44" s="22">
        <v>43</v>
      </c>
      <c r="B44" s="22">
        <v>127.522709628523</v>
      </c>
      <c r="C44" s="22">
        <v>37.269345721392398</v>
      </c>
      <c r="D44" s="23">
        <v>44849</v>
      </c>
      <c r="E44" s="10">
        <v>44863</v>
      </c>
      <c r="F44" s="11">
        <v>8.9419999999999999E-2</v>
      </c>
      <c r="G44" s="11">
        <v>0.1036</v>
      </c>
      <c r="H44" s="11">
        <v>0.16980000000000001</v>
      </c>
      <c r="I44" s="11">
        <v>0.25080000000000002</v>
      </c>
      <c r="J44" s="11">
        <v>0.28859000000000001</v>
      </c>
      <c r="K44" s="11">
        <v>0.30234</v>
      </c>
      <c r="L44" s="11">
        <v>0.30719000000000002</v>
      </c>
      <c r="M44" s="11">
        <v>0.33050000000000002</v>
      </c>
      <c r="N44" s="11">
        <v>0.32372000000000001</v>
      </c>
      <c r="O44" s="11">
        <v>0.33043</v>
      </c>
      <c r="P44" s="11">
        <v>0.43251000000000001</v>
      </c>
      <c r="Q44" s="11">
        <v>0.32951999999999998</v>
      </c>
      <c r="R44" s="13">
        <f t="shared" si="9"/>
        <v>0.13710648546361601</v>
      </c>
      <c r="S44" s="13">
        <f t="shared" si="3"/>
        <v>0.2230246731280372</v>
      </c>
      <c r="T44" s="14">
        <f t="shared" si="4"/>
        <v>0.79818950473156192</v>
      </c>
      <c r="U44" s="7">
        <f t="shared" si="5"/>
        <v>9.6803187096147297E-2</v>
      </c>
      <c r="V44" s="7">
        <f t="shared" si="6"/>
        <v>5.1136061925610821E-2</v>
      </c>
      <c r="W44" s="15">
        <f t="shared" si="7"/>
        <v>3.7196429990201015E-2</v>
      </c>
      <c r="X44" s="15">
        <f t="shared" si="8"/>
        <v>0.14942963040991719</v>
      </c>
      <c r="Y44" s="7">
        <f t="shared" si="1"/>
        <v>0.27023557318792035</v>
      </c>
      <c r="Z44" s="7">
        <f t="shared" si="2"/>
        <v>-0.1336941848730685</v>
      </c>
      <c r="AA44" s="7">
        <v>0.7</v>
      </c>
      <c r="AB44" s="24">
        <v>36.5</v>
      </c>
      <c r="AC44" s="24">
        <v>61</v>
      </c>
      <c r="AD44" s="24">
        <v>2.5</v>
      </c>
      <c r="AE44" s="25">
        <v>1.04</v>
      </c>
      <c r="AF44" s="18">
        <v>57.947521179999995</v>
      </c>
      <c r="AG44" s="18">
        <v>58.006849109999997</v>
      </c>
    </row>
    <row r="45" spans="1:33">
      <c r="A45" s="22">
        <v>44</v>
      </c>
      <c r="B45" s="22">
        <v>127.523696</v>
      </c>
      <c r="C45" s="22">
        <v>37.269146464346001</v>
      </c>
      <c r="D45" s="23">
        <v>44849</v>
      </c>
      <c r="E45" s="10">
        <v>44863</v>
      </c>
      <c r="F45" s="11">
        <v>8.8679999999999995E-2</v>
      </c>
      <c r="G45" s="11">
        <v>0.10979999999999999</v>
      </c>
      <c r="H45" s="11">
        <v>0.1726</v>
      </c>
      <c r="I45" s="11">
        <v>0.27560000000000001</v>
      </c>
      <c r="J45" s="11">
        <v>0.31337999999999999</v>
      </c>
      <c r="K45" s="11">
        <v>0.32930999999999999</v>
      </c>
      <c r="L45" s="11">
        <v>0.34783999999999998</v>
      </c>
      <c r="M45" s="11">
        <v>0.34310000000000002</v>
      </c>
      <c r="N45" s="11">
        <v>0.33917000000000003</v>
      </c>
      <c r="O45" s="11">
        <v>0.34616000000000002</v>
      </c>
      <c r="P45" s="11">
        <v>0.43558000000000002</v>
      </c>
      <c r="Q45" s="11">
        <v>0.33766000000000002</v>
      </c>
      <c r="R45" s="13">
        <f t="shared" si="9"/>
        <v>0.10909972523032165</v>
      </c>
      <c r="S45" s="13">
        <f t="shared" si="3"/>
        <v>0.22187478523812798</v>
      </c>
      <c r="T45" s="14">
        <f t="shared" si="4"/>
        <v>0.7804484129206245</v>
      </c>
      <c r="U45" s="7">
        <f t="shared" si="5"/>
        <v>7.7650469353948093E-2</v>
      </c>
      <c r="V45" s="7">
        <f t="shared" si="6"/>
        <v>1.8152082539534126E-2</v>
      </c>
      <c r="W45" s="15">
        <f t="shared" si="7"/>
        <v>2.1502037482879228E-2</v>
      </c>
      <c r="X45" s="15">
        <f t="shared" si="8"/>
        <v>0.15757316818968051</v>
      </c>
      <c r="Y45" s="7">
        <f t="shared" si="1"/>
        <v>0.25599666692844669</v>
      </c>
      <c r="Z45" s="7">
        <f t="shared" si="2"/>
        <v>-0.11876508963887605</v>
      </c>
      <c r="AA45" s="7">
        <v>0.6333333333333333</v>
      </c>
      <c r="AB45" s="24">
        <v>32.692307692307686</v>
      </c>
      <c r="AC45" s="24">
        <v>67.307692307692307</v>
      </c>
      <c r="AD45" s="24">
        <v>0</v>
      </c>
      <c r="AE45" s="25">
        <v>0.96</v>
      </c>
      <c r="AF45" s="18">
        <v>57.623566820000001</v>
      </c>
      <c r="AG45" s="18">
        <v>58.030218160000004</v>
      </c>
    </row>
    <row r="46" spans="1:33">
      <c r="A46" s="22">
        <v>45</v>
      </c>
      <c r="B46" s="22">
        <v>127.523496814262</v>
      </c>
      <c r="C46" s="22">
        <v>37.268802278607602</v>
      </c>
      <c r="D46" s="23">
        <v>44849</v>
      </c>
      <c r="E46" s="10">
        <v>44863</v>
      </c>
      <c r="F46" s="11">
        <v>6.7809999999999995E-2</v>
      </c>
      <c r="G46" s="11">
        <v>9.4399999999999998E-2</v>
      </c>
      <c r="H46" s="11">
        <v>0.15440000000000001</v>
      </c>
      <c r="I46" s="11">
        <v>0.25080000000000002</v>
      </c>
      <c r="J46" s="11">
        <v>0.28462999999999999</v>
      </c>
      <c r="K46" s="11">
        <v>0.29921999999999999</v>
      </c>
      <c r="L46" s="11">
        <v>0.31229000000000001</v>
      </c>
      <c r="M46" s="11">
        <v>0.32450000000000001</v>
      </c>
      <c r="N46" s="11">
        <v>0.30848999999999999</v>
      </c>
      <c r="O46" s="11">
        <v>0.31122</v>
      </c>
      <c r="P46" s="11">
        <v>0.40751999999999999</v>
      </c>
      <c r="Q46" s="11">
        <v>0.30732999999999999</v>
      </c>
      <c r="R46" s="13">
        <f t="shared" si="9"/>
        <v>0.12810707456978965</v>
      </c>
      <c r="S46" s="13">
        <f t="shared" si="3"/>
        <v>0.22225729191808544</v>
      </c>
      <c r="T46" s="14">
        <f t="shared" si="4"/>
        <v>0.79253206532593345</v>
      </c>
      <c r="U46" s="7">
        <f t="shared" si="5"/>
        <v>8.6857115919483308E-2</v>
      </c>
      <c r="V46" s="7">
        <f t="shared" si="6"/>
        <v>3.534556490906457E-2</v>
      </c>
      <c r="W46" s="15">
        <f t="shared" si="7"/>
        <v>1.6209790713591021E-2</v>
      </c>
      <c r="X46" s="15">
        <f t="shared" si="8"/>
        <v>0.14607465747197754</v>
      </c>
      <c r="Y46" s="7">
        <f t="shared" si="1"/>
        <v>0.2616736461569345</v>
      </c>
      <c r="Z46" s="7">
        <f t="shared" si="2"/>
        <v>-0.11341220185240838</v>
      </c>
      <c r="AA46" s="7">
        <v>0.66666666666666663</v>
      </c>
      <c r="AB46" s="24">
        <v>38.028169014084511</v>
      </c>
      <c r="AC46" s="24">
        <v>61.971830985915503</v>
      </c>
      <c r="AD46" s="24">
        <v>0</v>
      </c>
      <c r="AE46" s="25">
        <v>1.01</v>
      </c>
      <c r="AF46" s="18">
        <v>57.672649059999998</v>
      </c>
      <c r="AG46" s="18">
        <v>57.773448010000003</v>
      </c>
    </row>
    <row r="47" spans="1:33">
      <c r="A47" s="22">
        <v>46</v>
      </c>
      <c r="B47" s="22">
        <v>127.519622341854</v>
      </c>
      <c r="C47" s="22">
        <v>37.268656670926902</v>
      </c>
      <c r="D47" s="23">
        <v>44849</v>
      </c>
      <c r="E47" s="10">
        <v>44863</v>
      </c>
      <c r="F47" s="11">
        <v>0.1055</v>
      </c>
      <c r="G47" s="11">
        <v>0.1598</v>
      </c>
      <c r="H47" s="11">
        <v>0.25040000000000001</v>
      </c>
      <c r="I47" s="11">
        <v>0.33239999999999997</v>
      </c>
      <c r="J47" s="11">
        <v>0.38355</v>
      </c>
      <c r="K47" s="11">
        <v>0.39484999999999998</v>
      </c>
      <c r="L47" s="11">
        <v>0.40854000000000001</v>
      </c>
      <c r="M47" s="11">
        <v>0.43530000000000002</v>
      </c>
      <c r="N47" s="11">
        <v>0.41333999999999999</v>
      </c>
      <c r="O47" s="11">
        <v>0.41394999999999998</v>
      </c>
      <c r="P47" s="11">
        <v>0.52707000000000004</v>
      </c>
      <c r="Q47" s="11">
        <v>0.40975</v>
      </c>
      <c r="R47" s="13">
        <f t="shared" si="9"/>
        <v>0.13403673309886679</v>
      </c>
      <c r="S47" s="13">
        <f t="shared" si="3"/>
        <v>0.1817513079466784</v>
      </c>
      <c r="T47" s="14">
        <f t="shared" si="4"/>
        <v>0.79626423572760496</v>
      </c>
      <c r="U47" s="7">
        <f t="shared" si="5"/>
        <v>0.11529670132664045</v>
      </c>
      <c r="V47" s="7">
        <f t="shared" si="6"/>
        <v>4.5072433273998236E-3</v>
      </c>
      <c r="W47" s="15">
        <f t="shared" si="7"/>
        <v>2.189028117359414E-2</v>
      </c>
      <c r="X47" s="15">
        <f t="shared" si="8"/>
        <v>0.20074195985006335</v>
      </c>
      <c r="Y47" s="7">
        <f t="shared" si="1"/>
        <v>0.31038933465907287</v>
      </c>
      <c r="Z47" s="7">
        <f t="shared" si="2"/>
        <v>-9.5358334112659385E-2</v>
      </c>
      <c r="AA47" s="7">
        <v>0.66666666666666663</v>
      </c>
      <c r="AB47" s="24">
        <v>61.154855643044627</v>
      </c>
      <c r="AC47" s="24">
        <v>23.884514435695539</v>
      </c>
      <c r="AD47" s="24">
        <v>14.960629921259841</v>
      </c>
      <c r="AE47" s="25">
        <v>0.91</v>
      </c>
      <c r="AF47" s="18">
        <v>57.77377989</v>
      </c>
      <c r="AG47" s="18">
        <v>57.852106929999998</v>
      </c>
    </row>
    <row r="48" spans="1:33">
      <c r="A48" s="22">
        <v>47</v>
      </c>
      <c r="B48" s="22">
        <v>127.519654367415</v>
      </c>
      <c r="C48" s="22">
        <v>37.269117696488202</v>
      </c>
      <c r="D48" s="23">
        <v>44849</v>
      </c>
      <c r="E48" s="10">
        <v>44863</v>
      </c>
      <c r="F48" s="11">
        <v>0.11928999999999999</v>
      </c>
      <c r="G48" s="11">
        <v>0.1268</v>
      </c>
      <c r="H48" s="11">
        <v>0.19259999999999999</v>
      </c>
      <c r="I48" s="11">
        <v>0.27960000000000002</v>
      </c>
      <c r="J48" s="11">
        <v>0.32357000000000002</v>
      </c>
      <c r="K48" s="11">
        <v>0.33939999999999998</v>
      </c>
      <c r="L48" s="11">
        <v>0.35220000000000001</v>
      </c>
      <c r="M48" s="11">
        <v>0.36080000000000001</v>
      </c>
      <c r="N48" s="11">
        <v>0.36181000000000002</v>
      </c>
      <c r="O48" s="11">
        <v>0.35626000000000002</v>
      </c>
      <c r="P48" s="11">
        <v>0.48010999999999998</v>
      </c>
      <c r="Q48" s="11">
        <v>0.37286999999999998</v>
      </c>
      <c r="R48" s="13">
        <f t="shared" si="9"/>
        <v>0.12679575265459087</v>
      </c>
      <c r="S48" s="13">
        <f t="shared" si="3"/>
        <v>0.21815747488595452</v>
      </c>
      <c r="T48" s="14">
        <f t="shared" si="4"/>
        <v>0.79170433411380969</v>
      </c>
      <c r="U48" s="7">
        <f t="shared" si="5"/>
        <v>9.7250167672702864E-2</v>
      </c>
      <c r="V48" s="7">
        <f t="shared" si="6"/>
        <v>4.1454822754885712E-2</v>
      </c>
      <c r="W48" s="15">
        <f t="shared" si="7"/>
        <v>2.1151497917468228E-2</v>
      </c>
      <c r="X48" s="15">
        <f t="shared" si="8"/>
        <v>0.16514221480624242</v>
      </c>
      <c r="Y48" s="7">
        <f t="shared" si="1"/>
        <v>0.27635378729401189</v>
      </c>
      <c r="Z48" s="7">
        <f t="shared" si="2"/>
        <v>-0.14188200877620669</v>
      </c>
      <c r="AA48" s="7">
        <v>0.56666666666666665</v>
      </c>
      <c r="AB48" s="24">
        <v>24.958949096880133</v>
      </c>
      <c r="AC48" s="24">
        <v>75.041050903119881</v>
      </c>
      <c r="AD48" s="24">
        <v>0</v>
      </c>
      <c r="AE48" s="25">
        <v>0.92</v>
      </c>
      <c r="AF48" s="18">
        <v>57.666195439999996</v>
      </c>
      <c r="AG48" s="18">
        <v>57.879353940000001</v>
      </c>
    </row>
    <row r="49" spans="1:33">
      <c r="A49" s="22">
        <v>48</v>
      </c>
      <c r="B49" s="22">
        <v>127.52024431629199</v>
      </c>
      <c r="C49" s="22">
        <v>37.268045012780703</v>
      </c>
      <c r="D49" s="23">
        <v>44849</v>
      </c>
      <c r="E49" s="10">
        <v>44863</v>
      </c>
      <c r="F49" s="11">
        <v>6.9589999999999999E-2</v>
      </c>
      <c r="G49" s="11">
        <v>0.14019999999999999</v>
      </c>
      <c r="H49" s="11">
        <v>0.2036</v>
      </c>
      <c r="I49" s="11">
        <v>0.27460000000000001</v>
      </c>
      <c r="J49" s="11">
        <v>0.32977000000000001</v>
      </c>
      <c r="K49" s="11">
        <v>0.34405999999999998</v>
      </c>
      <c r="L49" s="11">
        <v>0.34669</v>
      </c>
      <c r="M49" s="11">
        <v>0.3674</v>
      </c>
      <c r="N49" s="11">
        <v>0.37291000000000002</v>
      </c>
      <c r="O49" s="11">
        <v>0.34050999999999998</v>
      </c>
      <c r="P49" s="11">
        <v>0.45916000000000001</v>
      </c>
      <c r="Q49" s="11">
        <v>0.37064000000000002</v>
      </c>
      <c r="R49" s="13">
        <f t="shared" si="9"/>
        <v>0.14454828660436136</v>
      </c>
      <c r="S49" s="13">
        <f t="shared" si="3"/>
        <v>0.18218727846877611</v>
      </c>
      <c r="T49" s="14">
        <f t="shared" si="4"/>
        <v>0.80283764647926259</v>
      </c>
      <c r="U49" s="7">
        <f t="shared" si="5"/>
        <v>0.11815635345047107</v>
      </c>
      <c r="V49" s="7">
        <f t="shared" si="6"/>
        <v>2.7581439645625677E-2</v>
      </c>
      <c r="W49" s="15">
        <f t="shared" si="7"/>
        <v>-4.4953020927425112E-3</v>
      </c>
      <c r="X49" s="15">
        <f t="shared" si="8"/>
        <v>0.16727916786019711</v>
      </c>
      <c r="Y49" s="7">
        <f t="shared" si="1"/>
        <v>0.29135438569102734</v>
      </c>
      <c r="Z49" s="7">
        <f t="shared" si="2"/>
        <v>-0.11101432442895859</v>
      </c>
      <c r="AA49" s="7">
        <v>0.56666666666666665</v>
      </c>
      <c r="AB49" s="24">
        <v>59.118236472945895</v>
      </c>
      <c r="AC49" s="24">
        <v>34.268537074148291</v>
      </c>
      <c r="AD49" s="24">
        <v>6.6132264529058116</v>
      </c>
      <c r="AE49" s="25">
        <v>1.03</v>
      </c>
      <c r="AF49" s="18">
        <v>57.968806549999996</v>
      </c>
      <c r="AG49" s="18">
        <v>57.931503820000003</v>
      </c>
    </row>
    <row r="50" spans="1:33">
      <c r="A50" s="22">
        <v>49</v>
      </c>
      <c r="B50" s="22">
        <v>127.51892341853799</v>
      </c>
      <c r="C50" s="22">
        <v>37.270635875417497</v>
      </c>
      <c r="D50" s="23">
        <v>44849</v>
      </c>
      <c r="E50" s="10">
        <v>44863</v>
      </c>
      <c r="F50" s="11">
        <v>0.10545</v>
      </c>
      <c r="G50" s="11">
        <v>0.16639999999999999</v>
      </c>
      <c r="H50" s="11">
        <v>0.24079999999999999</v>
      </c>
      <c r="I50" s="11">
        <v>0.31559999999999999</v>
      </c>
      <c r="J50" s="11">
        <v>0.36380000000000001</v>
      </c>
      <c r="K50" s="11">
        <v>0.38688</v>
      </c>
      <c r="L50" s="11">
        <v>0.40451999999999999</v>
      </c>
      <c r="M50" s="11">
        <v>0.41520000000000001</v>
      </c>
      <c r="N50" s="11">
        <v>0.39461000000000002</v>
      </c>
      <c r="O50" s="11">
        <v>0.40694000000000002</v>
      </c>
      <c r="P50" s="11">
        <v>0.53632999999999997</v>
      </c>
      <c r="Q50" s="11">
        <v>0.43839</v>
      </c>
      <c r="R50" s="13">
        <f t="shared" si="9"/>
        <v>0.1362889983579639</v>
      </c>
      <c r="S50" s="13">
        <f t="shared" si="3"/>
        <v>0.18857645113809962</v>
      </c>
      <c r="T50" s="14">
        <f t="shared" si="4"/>
        <v>0.79767725199980721</v>
      </c>
      <c r="U50" s="7">
        <f t="shared" si="5"/>
        <v>0.12082686335403733</v>
      </c>
      <c r="V50" s="7">
        <f t="shared" si="6"/>
        <v>1.9183340434033691E-2</v>
      </c>
      <c r="W50" s="15">
        <f t="shared" si="7"/>
        <v>2.3256712680280126E-2</v>
      </c>
      <c r="X50" s="15">
        <f t="shared" si="8"/>
        <v>0.19147934034192249</v>
      </c>
      <c r="Y50" s="7">
        <f t="shared" si="1"/>
        <v>0.30474895708390948</v>
      </c>
      <c r="Z50" s="7">
        <f t="shared" si="2"/>
        <v>-0.12730024276691221</v>
      </c>
      <c r="AA50" s="7">
        <v>0.6333333333333333</v>
      </c>
      <c r="AB50" s="24">
        <v>73.511904761904759</v>
      </c>
      <c r="AC50" s="24">
        <v>23.511904761904763</v>
      </c>
      <c r="AD50" s="24">
        <v>2.9761904761904758</v>
      </c>
      <c r="AE50" s="25">
        <v>0.99</v>
      </c>
      <c r="AF50" s="18">
        <v>57.698145199999999</v>
      </c>
      <c r="AG50" s="18">
        <v>57.80432699</v>
      </c>
    </row>
    <row r="51" spans="1:33">
      <c r="A51" s="22">
        <v>50</v>
      </c>
      <c r="B51" s="22">
        <v>127.519400025561</v>
      </c>
      <c r="C51" s="22">
        <v>37.270983354634403</v>
      </c>
      <c r="D51" s="23">
        <v>44849</v>
      </c>
      <c r="E51" s="10">
        <v>44863</v>
      </c>
      <c r="F51" s="11">
        <v>9.4189999999999996E-2</v>
      </c>
      <c r="G51" s="11">
        <v>0.1196</v>
      </c>
      <c r="H51" s="11">
        <v>0.20419999999999999</v>
      </c>
      <c r="I51" s="11">
        <v>0.2382</v>
      </c>
      <c r="J51" s="11">
        <v>0.31270999999999999</v>
      </c>
      <c r="K51" s="11">
        <v>0.32873999999999998</v>
      </c>
      <c r="L51" s="11">
        <v>0.34850999999999999</v>
      </c>
      <c r="M51" s="11">
        <v>0.35</v>
      </c>
      <c r="N51" s="11">
        <v>0.35004999999999997</v>
      </c>
      <c r="O51" s="11">
        <v>0.34736</v>
      </c>
      <c r="P51" s="11">
        <v>0.47582000000000002</v>
      </c>
      <c r="Q51" s="11">
        <v>0.36606</v>
      </c>
      <c r="R51" s="13">
        <f t="shared" si="9"/>
        <v>0.19007140428425703</v>
      </c>
      <c r="S51" s="13">
        <f t="shared" si="3"/>
        <v>0.2065020868184046</v>
      </c>
      <c r="T51" s="14">
        <f t="shared" si="4"/>
        <v>0.83070536550828722</v>
      </c>
      <c r="U51" s="7">
        <f t="shared" si="5"/>
        <v>0.14849644033577725</v>
      </c>
      <c r="V51" s="7">
        <f t="shared" si="6"/>
        <v>9.4236309611323094E-2</v>
      </c>
      <c r="W51" s="15">
        <f t="shared" si="7"/>
        <v>2.374798061389341E-2</v>
      </c>
      <c r="X51" s="15">
        <f t="shared" si="8"/>
        <v>0.15667974413504196</v>
      </c>
      <c r="Y51" s="7">
        <f t="shared" si="1"/>
        <v>0.31006323371883177</v>
      </c>
      <c r="Z51" s="7">
        <f t="shared" si="2"/>
        <v>-0.15235765663219594</v>
      </c>
      <c r="AA51" s="7">
        <v>0.56666666666666665</v>
      </c>
      <c r="AB51" s="24">
        <v>66.935483870967744</v>
      </c>
      <c r="AC51" s="24">
        <v>28.225806451612893</v>
      </c>
      <c r="AD51" s="24">
        <v>4.8387096774193541</v>
      </c>
      <c r="AE51" s="25">
        <v>0.92</v>
      </c>
      <c r="AF51" s="18">
        <v>57.625853079999999</v>
      </c>
      <c r="AG51" s="18">
        <v>58.038712050000001</v>
      </c>
    </row>
    <row r="52" spans="1:33">
      <c r="A52" s="22">
        <v>51</v>
      </c>
      <c r="B52" s="22">
        <v>127.520054316292</v>
      </c>
      <c r="C52" s="22">
        <v>37.2712579872193</v>
      </c>
      <c r="D52" s="23">
        <v>44849</v>
      </c>
      <c r="E52" s="10">
        <v>44863</v>
      </c>
      <c r="F52" s="11">
        <v>0.11125</v>
      </c>
      <c r="G52" s="11">
        <v>0.1426</v>
      </c>
      <c r="H52" s="11">
        <v>0.2104</v>
      </c>
      <c r="I52" s="11">
        <v>0.26100000000000001</v>
      </c>
      <c r="J52" s="11">
        <v>0.32268000000000002</v>
      </c>
      <c r="K52" s="11">
        <v>0.34510999999999997</v>
      </c>
      <c r="L52" s="11">
        <v>0.35997000000000001</v>
      </c>
      <c r="M52" s="11">
        <v>0.3725</v>
      </c>
      <c r="N52" s="11">
        <v>0.36945</v>
      </c>
      <c r="O52" s="11">
        <v>0.38151000000000002</v>
      </c>
      <c r="P52" s="11">
        <v>0.44718000000000002</v>
      </c>
      <c r="Q52" s="11">
        <v>0.35288000000000003</v>
      </c>
      <c r="R52" s="13">
        <f t="shared" si="9"/>
        <v>0.17600631412786108</v>
      </c>
      <c r="S52" s="13">
        <f t="shared" si="3"/>
        <v>0.15783794388856193</v>
      </c>
      <c r="T52" s="14">
        <f t="shared" si="4"/>
        <v>0.82219603144740427</v>
      </c>
      <c r="U52" s="7">
        <f t="shared" si="5"/>
        <v>0.14914392723381487</v>
      </c>
      <c r="V52" s="7">
        <f t="shared" si="6"/>
        <v>4.1546394876418175E-2</v>
      </c>
      <c r="W52" s="15">
        <f t="shared" si="7"/>
        <v>4.4512562977939429E-2</v>
      </c>
      <c r="X52" s="15">
        <f t="shared" si="8"/>
        <v>0.1670480336776089</v>
      </c>
      <c r="Y52" s="7">
        <f t="shared" si="1"/>
        <v>0.31309913007069584</v>
      </c>
      <c r="Z52" s="7">
        <f t="shared" si="2"/>
        <v>-9.1108725356236611E-2</v>
      </c>
      <c r="AA52" s="7">
        <v>0.66666666666666663</v>
      </c>
      <c r="AB52" s="24">
        <v>59.925093632958792</v>
      </c>
      <c r="AC52" s="24">
        <v>34.082397003745314</v>
      </c>
      <c r="AD52" s="24">
        <v>5.9925093632958797</v>
      </c>
      <c r="AE52" s="25">
        <v>0.99</v>
      </c>
      <c r="AF52" s="18">
        <v>57.684688099999995</v>
      </c>
      <c r="AG52" s="18">
        <v>57.791998550000002</v>
      </c>
    </row>
    <row r="53" spans="1:33">
      <c r="A53" s="22">
        <v>52</v>
      </c>
      <c r="B53" s="22">
        <v>127.52054502556101</v>
      </c>
      <c r="C53" s="22">
        <v>37.271746670926902</v>
      </c>
      <c r="D53" s="23">
        <v>44849</v>
      </c>
      <c r="E53" s="10">
        <v>44863</v>
      </c>
      <c r="F53" s="11">
        <v>0.10716000000000001</v>
      </c>
      <c r="G53" s="11">
        <v>0.13159999999999999</v>
      </c>
      <c r="H53" s="11">
        <v>0.21279999999999999</v>
      </c>
      <c r="I53" s="11">
        <v>0.27900000000000003</v>
      </c>
      <c r="J53" s="11">
        <v>0.33606000000000003</v>
      </c>
      <c r="K53" s="11">
        <v>0.36137999999999998</v>
      </c>
      <c r="L53" s="11">
        <v>0.37724999999999997</v>
      </c>
      <c r="M53" s="11">
        <v>0.39050000000000001</v>
      </c>
      <c r="N53" s="11">
        <v>0.38899</v>
      </c>
      <c r="O53" s="11">
        <v>0.39527000000000001</v>
      </c>
      <c r="P53" s="11">
        <v>0.47753000000000001</v>
      </c>
      <c r="Q53" s="11">
        <v>0.37125000000000002</v>
      </c>
      <c r="R53" s="13">
        <f t="shared" si="9"/>
        <v>0.16654219566840925</v>
      </c>
      <c r="S53" s="13">
        <f t="shared" si="3"/>
        <v>0.18334467359595819</v>
      </c>
      <c r="T53" s="14">
        <f t="shared" si="4"/>
        <v>0.81642035476120345</v>
      </c>
      <c r="U53" s="7">
        <f t="shared" si="5"/>
        <v>0.13417569193742476</v>
      </c>
      <c r="V53" s="7">
        <f t="shared" si="6"/>
        <v>4.0422946804210519E-2</v>
      </c>
      <c r="W53" s="15">
        <f t="shared" si="7"/>
        <v>4.0452791151076313E-2</v>
      </c>
      <c r="X53" s="15">
        <f t="shared" si="8"/>
        <v>0.17499685393997486</v>
      </c>
      <c r="Y53" s="7">
        <f t="shared" si="1"/>
        <v>0.31545958194078999</v>
      </c>
      <c r="Z53" s="7">
        <f t="shared" si="2"/>
        <v>-0.1002615116989044</v>
      </c>
      <c r="AA53" s="7">
        <v>0.6333333333333333</v>
      </c>
      <c r="AB53" s="24">
        <v>58.82352941176471</v>
      </c>
      <c r="AC53" s="24">
        <v>41.176470588235297</v>
      </c>
      <c r="AD53" s="24">
        <v>0</v>
      </c>
      <c r="AE53" s="25">
        <v>1.02</v>
      </c>
      <c r="AF53" s="18">
        <v>57.623451060000001</v>
      </c>
      <c r="AG53" s="18">
        <v>57.746287819999999</v>
      </c>
    </row>
    <row r="54" spans="1:33">
      <c r="A54" s="22">
        <v>53</v>
      </c>
      <c r="B54" s="22">
        <v>127.52105034185399</v>
      </c>
      <c r="C54" s="22">
        <v>37.2720559105354</v>
      </c>
      <c r="D54" s="23">
        <v>44849</v>
      </c>
      <c r="E54" s="10">
        <v>44863</v>
      </c>
      <c r="F54" s="11">
        <v>0.11128</v>
      </c>
      <c r="G54" s="11">
        <v>0.12920000000000001</v>
      </c>
      <c r="H54" s="11">
        <v>0.18779999999999999</v>
      </c>
      <c r="I54" s="11">
        <v>0.23519999999999999</v>
      </c>
      <c r="J54" s="11">
        <v>0.29776000000000002</v>
      </c>
      <c r="K54" s="11">
        <v>0.33101999999999998</v>
      </c>
      <c r="L54" s="11">
        <v>0.34250999999999998</v>
      </c>
      <c r="M54" s="11">
        <v>0.36170000000000002</v>
      </c>
      <c r="N54" s="11">
        <v>0.36398000000000003</v>
      </c>
      <c r="O54" s="11">
        <v>0.35625000000000001</v>
      </c>
      <c r="P54" s="11">
        <v>0.44077</v>
      </c>
      <c r="Q54" s="11">
        <v>0.32582</v>
      </c>
      <c r="R54" s="13">
        <f t="shared" si="9"/>
        <v>0.21192829619701797</v>
      </c>
      <c r="S54" s="13">
        <f t="shared" si="3"/>
        <v>0.15860378619726276</v>
      </c>
      <c r="T54" s="14">
        <f t="shared" si="4"/>
        <v>0.84375843474125811</v>
      </c>
      <c r="U54" s="7">
        <f t="shared" si="5"/>
        <v>0.17531459615278017</v>
      </c>
      <c r="V54" s="7">
        <f t="shared" si="6"/>
        <v>8.2404653603584788E-2</v>
      </c>
      <c r="W54" s="15">
        <f t="shared" si="7"/>
        <v>3.1875647493830421E-2</v>
      </c>
      <c r="X54" s="15">
        <f t="shared" si="8"/>
        <v>0.15684910299747051</v>
      </c>
      <c r="Y54" s="7">
        <f t="shared" si="1"/>
        <v>0.32708626265869728</v>
      </c>
      <c r="Z54" s="7">
        <f t="shared" si="2"/>
        <v>-9.8533278502623112E-2</v>
      </c>
      <c r="AA54" s="7">
        <v>0.5</v>
      </c>
      <c r="AB54" s="24">
        <v>59.74842767295597</v>
      </c>
      <c r="AC54" s="24">
        <v>37.421383647798748</v>
      </c>
      <c r="AD54" s="24">
        <v>2.8301886792452833</v>
      </c>
      <c r="AE54" s="25">
        <v>1.06</v>
      </c>
      <c r="AF54" s="18">
        <v>57.610977919999996</v>
      </c>
      <c r="AG54" s="18">
        <v>57.828868110000002</v>
      </c>
    </row>
    <row r="55" spans="1:33">
      <c r="A55" s="22">
        <v>54</v>
      </c>
      <c r="B55" s="22">
        <v>127.519006632585</v>
      </c>
      <c r="C55" s="22">
        <v>37.274267012780697</v>
      </c>
      <c r="D55" s="23">
        <v>44849</v>
      </c>
      <c r="E55" s="10">
        <v>44863</v>
      </c>
      <c r="F55" s="11">
        <v>0.10789</v>
      </c>
      <c r="G55" s="11">
        <v>0.14419999999999999</v>
      </c>
      <c r="H55" s="11">
        <v>0.20660000000000001</v>
      </c>
      <c r="I55" s="11">
        <v>0.23899999999999999</v>
      </c>
      <c r="J55" s="11">
        <v>0.31241999999999998</v>
      </c>
      <c r="K55" s="11">
        <v>0.34720000000000001</v>
      </c>
      <c r="L55" s="11">
        <v>0.36464000000000002</v>
      </c>
      <c r="M55" s="11">
        <v>0.38200000000000001</v>
      </c>
      <c r="N55" s="11">
        <v>0.37896999999999997</v>
      </c>
      <c r="O55" s="11">
        <v>0.38064999999999999</v>
      </c>
      <c r="P55" s="11">
        <v>0.44824999999999998</v>
      </c>
      <c r="Q55" s="11">
        <v>0.31696999999999997</v>
      </c>
      <c r="R55" s="13">
        <f t="shared" si="9"/>
        <v>0.23027375201288247</v>
      </c>
      <c r="S55" s="13">
        <f t="shared" si="3"/>
        <v>0.13272075487247098</v>
      </c>
      <c r="T55" s="14">
        <f t="shared" si="4"/>
        <v>0.85456056076376619</v>
      </c>
      <c r="U55" s="7">
        <f t="shared" si="5"/>
        <v>0.20611127125972906</v>
      </c>
      <c r="V55" s="7">
        <f t="shared" si="6"/>
        <v>8.9551746184619946E-2</v>
      </c>
      <c r="W55" s="15">
        <f t="shared" si="7"/>
        <v>4.0864112065806056E-2</v>
      </c>
      <c r="X55" s="15">
        <f t="shared" si="8"/>
        <v>0.16523671908305773</v>
      </c>
      <c r="Y55" s="7">
        <f t="shared" si="1"/>
        <v>0.34641340208998</v>
      </c>
      <c r="Z55" s="7">
        <f t="shared" si="2"/>
        <v>-7.9795242396868388E-2</v>
      </c>
      <c r="AA55" s="7">
        <v>0.66666666666666663</v>
      </c>
      <c r="AB55" s="24">
        <v>49.662162162162168</v>
      </c>
      <c r="AC55" s="24">
        <v>50.337837837837839</v>
      </c>
      <c r="AD55" s="24">
        <v>0</v>
      </c>
      <c r="AE55" s="25">
        <v>0.75</v>
      </c>
      <c r="AF55" s="18">
        <v>57.864752779999996</v>
      </c>
      <c r="AG55" s="18">
        <v>57.899915810000003</v>
      </c>
    </row>
    <row r="56" spans="1:33">
      <c r="A56" s="22">
        <v>55</v>
      </c>
      <c r="B56" s="22">
        <v>127.51940528204101</v>
      </c>
      <c r="C56" s="22">
        <v>37.273521224278603</v>
      </c>
      <c r="D56" s="23">
        <v>44849</v>
      </c>
      <c r="E56" s="10">
        <v>44863</v>
      </c>
      <c r="F56" s="11">
        <v>0.12909999999999999</v>
      </c>
      <c r="G56" s="11">
        <v>0.1794</v>
      </c>
      <c r="H56" s="11">
        <v>0.24099999999999999</v>
      </c>
      <c r="I56" s="11">
        <v>0.28739999999999999</v>
      </c>
      <c r="J56" s="11">
        <v>0.34273999999999999</v>
      </c>
      <c r="K56" s="11">
        <v>0.35543999999999998</v>
      </c>
      <c r="L56" s="11">
        <v>0.36884</v>
      </c>
      <c r="M56" s="11">
        <v>0.38</v>
      </c>
      <c r="N56" s="11">
        <v>0.37175999999999998</v>
      </c>
      <c r="O56" s="11">
        <v>0.38269999999999998</v>
      </c>
      <c r="P56" s="11">
        <v>0.46589000000000003</v>
      </c>
      <c r="Q56" s="11">
        <v>0.32573999999999997</v>
      </c>
      <c r="R56" s="13">
        <f t="shared" si="9"/>
        <v>0.13874737788432726</v>
      </c>
      <c r="S56" s="13">
        <f t="shared" si="3"/>
        <v>0.14770433232522531</v>
      </c>
      <c r="T56" s="14">
        <f t="shared" si="4"/>
        <v>0.79921672773054941</v>
      </c>
      <c r="U56" s="7">
        <f t="shared" si="5"/>
        <v>0.13161635112854625</v>
      </c>
      <c r="V56" s="7">
        <f t="shared" si="6"/>
        <v>4.0735792538598908E-2</v>
      </c>
      <c r="W56" s="15">
        <f t="shared" si="7"/>
        <v>3.3025344468315385E-2</v>
      </c>
      <c r="X56" s="15">
        <f t="shared" si="8"/>
        <v>0.17797620315336793</v>
      </c>
      <c r="Y56" s="7">
        <f t="shared" si="1"/>
        <v>0.29269376228318134</v>
      </c>
      <c r="Z56" s="7">
        <f t="shared" si="2"/>
        <v>-0.10153802503871664</v>
      </c>
      <c r="AA56" s="7">
        <v>0.6</v>
      </c>
      <c r="AB56" s="24">
        <v>61.988304093567258</v>
      </c>
      <c r="AC56" s="24">
        <v>38.011695906432749</v>
      </c>
      <c r="AD56" s="24">
        <v>0</v>
      </c>
      <c r="AE56" s="25">
        <v>0.83</v>
      </c>
      <c r="AF56" s="18">
        <v>57.726969439999998</v>
      </c>
      <c r="AG56" s="18">
        <v>58.009916750000002</v>
      </c>
    </row>
    <row r="57" spans="1:33">
      <c r="A57" s="22">
        <v>56</v>
      </c>
      <c r="B57" s="22">
        <v>127.52000116485</v>
      </c>
      <c r="C57" s="22">
        <v>37.2731811778782</v>
      </c>
      <c r="D57" s="23">
        <v>44849</v>
      </c>
      <c r="E57" s="10">
        <v>44863</v>
      </c>
      <c r="F57" s="11">
        <v>9.9199999999999997E-2</v>
      </c>
      <c r="G57" s="11">
        <v>0.12620000000000001</v>
      </c>
      <c r="H57" s="11">
        <v>0.187</v>
      </c>
      <c r="I57" s="11">
        <v>0.22339999999999999</v>
      </c>
      <c r="J57" s="11">
        <v>0.29896</v>
      </c>
      <c r="K57" s="11">
        <v>0.33062999999999998</v>
      </c>
      <c r="L57" s="11">
        <v>0.35727999999999999</v>
      </c>
      <c r="M57" s="11">
        <v>0.3805</v>
      </c>
      <c r="N57" s="11">
        <v>0.375</v>
      </c>
      <c r="O57" s="11">
        <v>0.37392999999999998</v>
      </c>
      <c r="P57" s="11">
        <v>0.42674000000000001</v>
      </c>
      <c r="Q57" s="11">
        <v>0.31589</v>
      </c>
      <c r="R57" s="13">
        <f t="shared" si="9"/>
        <v>0.26014240768339131</v>
      </c>
      <c r="S57" s="13">
        <f t="shared" si="3"/>
        <v>0.12399294630199502</v>
      </c>
      <c r="T57" s="14">
        <f t="shared" si="4"/>
        <v>0.87186146129037689</v>
      </c>
      <c r="U57" s="7">
        <f t="shared" si="5"/>
        <v>0.22134242560865647</v>
      </c>
      <c r="V57" s="7">
        <f t="shared" si="6"/>
        <v>8.8506816209533767E-2</v>
      </c>
      <c r="W57" s="15">
        <f t="shared" si="7"/>
        <v>5.3920103606296087E-2</v>
      </c>
      <c r="X57" s="15">
        <f t="shared" si="8"/>
        <v>0.15974173948387232</v>
      </c>
      <c r="Y57" s="7">
        <f t="shared" si="1"/>
        <v>0.35939834877793153</v>
      </c>
      <c r="Z57" s="7">
        <f t="shared" si="2"/>
        <v>-5.728160150636738E-2</v>
      </c>
      <c r="AA57" s="7">
        <v>0.38461538461538464</v>
      </c>
      <c r="AB57" s="24">
        <v>65.991902834008101</v>
      </c>
      <c r="AC57" s="24">
        <v>28.74493927125506</v>
      </c>
      <c r="AD57" s="24">
        <v>5.2631578947368425</v>
      </c>
      <c r="AE57" s="25">
        <v>0.76</v>
      </c>
      <c r="AF57" s="18">
        <v>57.661565039999999</v>
      </c>
      <c r="AG57" s="18">
        <v>57.842788249999998</v>
      </c>
    </row>
    <row r="58" spans="1:33">
      <c r="A58" s="22">
        <v>57</v>
      </c>
      <c r="B58" s="22">
        <v>127.520633155844</v>
      </c>
      <c r="C58" s="22">
        <v>37.272798995671401</v>
      </c>
      <c r="D58" s="23">
        <v>44849</v>
      </c>
      <c r="E58" s="10">
        <v>44863</v>
      </c>
      <c r="F58" s="11">
        <v>0.11151999999999999</v>
      </c>
      <c r="G58" s="11">
        <v>0.13639999999999999</v>
      </c>
      <c r="H58" s="11">
        <v>0.191</v>
      </c>
      <c r="I58" s="11">
        <v>0.22739999999999999</v>
      </c>
      <c r="J58" s="11">
        <v>0.30945</v>
      </c>
      <c r="K58" s="11">
        <v>0.35639999999999999</v>
      </c>
      <c r="L58" s="11">
        <v>0.37447000000000003</v>
      </c>
      <c r="M58" s="11">
        <v>0.39610000000000001</v>
      </c>
      <c r="N58" s="11">
        <v>0.39291999999999999</v>
      </c>
      <c r="O58" s="11">
        <v>0.38807999999999998</v>
      </c>
      <c r="P58" s="11">
        <v>0.42687000000000003</v>
      </c>
      <c r="Q58" s="11">
        <v>0.30192000000000002</v>
      </c>
      <c r="R58" s="13">
        <f t="shared" si="9"/>
        <v>0.27056936647955099</v>
      </c>
      <c r="S58" s="13">
        <f t="shared" si="3"/>
        <v>0.10260623372683843</v>
      </c>
      <c r="T58" s="14">
        <f t="shared" si="4"/>
        <v>0.87782080544923913</v>
      </c>
      <c r="U58" s="7">
        <f t="shared" si="5"/>
        <v>0.2427338129496403</v>
      </c>
      <c r="V58" s="7">
        <f t="shared" si="6"/>
        <v>9.0197731204700621E-2</v>
      </c>
      <c r="W58" s="15">
        <f t="shared" si="7"/>
        <v>3.8184623296477226E-2</v>
      </c>
      <c r="X58" s="15">
        <f t="shared" si="8"/>
        <v>0.16502086400075464</v>
      </c>
      <c r="Y58" s="7">
        <f t="shared" si="1"/>
        <v>0.37235587423273836</v>
      </c>
      <c r="Z58" s="7">
        <f t="shared" si="2"/>
        <v>-3.7388969221235309E-2</v>
      </c>
      <c r="AA58" s="7">
        <v>0.6333333333333333</v>
      </c>
      <c r="AB58" s="24">
        <v>60.769230769230774</v>
      </c>
      <c r="AC58" s="24">
        <v>33.84615384615384</v>
      </c>
      <c r="AD58" s="24">
        <v>5.384615384615385</v>
      </c>
      <c r="AE58" s="25">
        <v>0.79</v>
      </c>
      <c r="AF58" s="18">
        <v>57.624507369999996</v>
      </c>
      <c r="AG58" s="18">
        <v>57.79570287</v>
      </c>
    </row>
    <row r="59" spans="1:33" customFormat="1">
      <c r="A59" s="22">
        <v>58</v>
      </c>
      <c r="B59" s="22">
        <v>127.497155168227</v>
      </c>
      <c r="C59" s="22">
        <v>37.209338457943304</v>
      </c>
      <c r="D59" s="23">
        <v>44849</v>
      </c>
      <c r="E59" s="10">
        <v>44828</v>
      </c>
      <c r="F59" s="12">
        <v>0.12359000000000001</v>
      </c>
      <c r="G59" s="12">
        <v>0.1678</v>
      </c>
      <c r="H59" s="12">
        <v>0.23319999999999999</v>
      </c>
      <c r="I59" s="12">
        <v>0.30640000000000001</v>
      </c>
      <c r="J59" s="12">
        <v>0.34149000000000002</v>
      </c>
      <c r="K59" s="12">
        <v>0.35561999999999999</v>
      </c>
      <c r="L59" s="12">
        <v>0.37651000000000001</v>
      </c>
      <c r="M59" s="12">
        <v>0.38800000000000001</v>
      </c>
      <c r="N59" s="12">
        <v>0.39085999999999999</v>
      </c>
      <c r="O59" s="12">
        <v>0.40653</v>
      </c>
      <c r="P59" s="12">
        <v>0.49657000000000001</v>
      </c>
      <c r="Q59" s="12">
        <v>0.35901</v>
      </c>
      <c r="R59" s="13">
        <v>0.11751152073732719</v>
      </c>
      <c r="S59" s="13">
        <v>0.18190716603987422</v>
      </c>
      <c r="T59" s="14">
        <f t="shared" si="4"/>
        <v>0.78581901271051413</v>
      </c>
      <c r="U59" s="7">
        <v>0.10366380405508412</v>
      </c>
      <c r="V59" s="7">
        <v>3.144692931662757E-2</v>
      </c>
      <c r="W59" s="15">
        <v>6.0503902071861515E-2</v>
      </c>
      <c r="X59" s="15">
        <v>0.18221086685486132</v>
      </c>
      <c r="Y59" s="7">
        <v>0.28003371566792018</v>
      </c>
      <c r="Z59" s="7">
        <v>-0.12273760132041556</v>
      </c>
      <c r="AA59" s="7">
        <v>0.6333333333333333</v>
      </c>
      <c r="AB59" s="28">
        <v>63.879598662207357</v>
      </c>
      <c r="AC59" s="28">
        <v>31.438127090300998</v>
      </c>
      <c r="AD59" s="28">
        <v>4.6822742474916392</v>
      </c>
      <c r="AE59" s="32">
        <v>0.7</v>
      </c>
      <c r="AF59" s="18">
        <v>57.730225470000001</v>
      </c>
      <c r="AG59" s="18">
        <v>57.948448470000002</v>
      </c>
    </row>
    <row r="60" spans="1:33" customFormat="1">
      <c r="A60" s="22">
        <v>59</v>
      </c>
      <c r="B60" s="22">
        <v>127.496601887849</v>
      </c>
      <c r="C60" s="22">
        <v>37.209428485981</v>
      </c>
      <c r="D60" s="23">
        <v>44849</v>
      </c>
      <c r="E60" s="10">
        <v>44828</v>
      </c>
      <c r="F60" s="12">
        <v>0.11326</v>
      </c>
      <c r="G60" s="12">
        <v>0.126</v>
      </c>
      <c r="H60" s="12">
        <v>0.18340000000000001</v>
      </c>
      <c r="I60" s="12">
        <v>0.253</v>
      </c>
      <c r="J60" s="12">
        <v>0.28941</v>
      </c>
      <c r="K60" s="12">
        <v>0.30299999999999999</v>
      </c>
      <c r="L60" s="12">
        <v>0.32008999999999999</v>
      </c>
      <c r="M60" s="12">
        <v>0.33510000000000001</v>
      </c>
      <c r="N60" s="12">
        <v>0.33996999999999999</v>
      </c>
      <c r="O60" s="12">
        <v>0.35686000000000001</v>
      </c>
      <c r="P60" s="12">
        <v>0.46157999999999999</v>
      </c>
      <c r="Q60" s="12">
        <v>0.33987000000000001</v>
      </c>
      <c r="R60" s="13">
        <v>0.13960210848495153</v>
      </c>
      <c r="S60" s="13">
        <v>0.21560288513881326</v>
      </c>
      <c r="T60" s="14">
        <f t="shared" si="4"/>
        <v>0.79975127913930311</v>
      </c>
      <c r="U60" s="7">
        <v>0.10756773753996124</v>
      </c>
      <c r="V60" s="7">
        <v>7.3366566564406432E-2</v>
      </c>
      <c r="W60" s="15">
        <v>6.9654958357043106E-2</v>
      </c>
      <c r="X60" s="15">
        <v>0.15272945215496439</v>
      </c>
      <c r="Y60" s="7">
        <v>0.27391305324627785</v>
      </c>
      <c r="Z60" s="7">
        <v>-0.15875884922428074</v>
      </c>
      <c r="AA60" s="7">
        <v>0.6</v>
      </c>
      <c r="AB60" s="28">
        <v>72.809667673716021</v>
      </c>
      <c r="AC60" s="28">
        <v>21.450151057401811</v>
      </c>
      <c r="AD60" s="28">
        <v>5.7401812688821749</v>
      </c>
      <c r="AE60" s="32">
        <v>1.7</v>
      </c>
      <c r="AF60" s="18">
        <v>57.773114550000003</v>
      </c>
      <c r="AG60" s="18">
        <v>57.937002700000001</v>
      </c>
    </row>
    <row r="61" spans="1:33">
      <c r="A61" s="22">
        <v>60</v>
      </c>
      <c r="B61" s="22">
        <v>127.496607835924</v>
      </c>
      <c r="C61" s="22">
        <v>37.210056968859497</v>
      </c>
      <c r="D61" s="23">
        <v>44849</v>
      </c>
      <c r="E61" s="10">
        <v>44863</v>
      </c>
      <c r="F61" s="11">
        <v>0.10993</v>
      </c>
      <c r="G61" s="11">
        <v>0.13600000000000001</v>
      </c>
      <c r="H61" s="11">
        <v>0.19139999999999999</v>
      </c>
      <c r="I61" s="11">
        <v>0.25979999999999998</v>
      </c>
      <c r="J61" s="11">
        <v>0.29981999999999998</v>
      </c>
      <c r="K61" s="11">
        <v>0.31868000000000002</v>
      </c>
      <c r="L61" s="11">
        <v>0.31679000000000002</v>
      </c>
      <c r="M61" s="11">
        <v>0.32750000000000001</v>
      </c>
      <c r="N61" s="11">
        <v>0.33889999999999998</v>
      </c>
      <c r="O61" s="11">
        <v>0.34181</v>
      </c>
      <c r="P61" s="11">
        <v>0.47710999999999998</v>
      </c>
      <c r="Q61" s="11">
        <v>0.37171999999999999</v>
      </c>
      <c r="R61" s="13">
        <f t="shared" si="9"/>
        <v>0.11527328452239068</v>
      </c>
      <c r="S61" s="13">
        <f t="shared" si="3"/>
        <v>0.22776384735215463</v>
      </c>
      <c r="T61" s="14">
        <f t="shared" si="4"/>
        <v>0.78439357756319672</v>
      </c>
      <c r="U61" s="7">
        <f t="shared" si="5"/>
        <v>9.0687456464662752E-2</v>
      </c>
      <c r="V61" s="7">
        <f t="shared" si="6"/>
        <v>6.4365976014877008E-2</v>
      </c>
      <c r="W61" s="15">
        <f t="shared" si="7"/>
        <v>2.9896853915156507E-2</v>
      </c>
      <c r="X61" s="15">
        <f t="shared" si="8"/>
        <v>0.15325586811313657</v>
      </c>
      <c r="Y61" s="7">
        <f t="shared" si="1"/>
        <v>0.25412634170730952</v>
      </c>
      <c r="Z61" s="7">
        <f t="shared" si="2"/>
        <v>-0.18594101490162931</v>
      </c>
      <c r="AA61" s="7">
        <v>0.7</v>
      </c>
      <c r="AB61" s="24">
        <v>68.456375838926178</v>
      </c>
      <c r="AC61" s="24">
        <v>26.845637583892618</v>
      </c>
      <c r="AD61" s="24">
        <v>4.6979865771812079</v>
      </c>
      <c r="AE61" s="25">
        <v>0.7</v>
      </c>
      <c r="AF61" s="18">
        <v>57.841745760000002</v>
      </c>
      <c r="AG61" s="18">
        <v>57.8472887</v>
      </c>
    </row>
    <row r="62" spans="1:33">
      <c r="A62" s="22">
        <v>61</v>
      </c>
      <c r="B62" s="22">
        <v>127.496333827623</v>
      </c>
      <c r="C62" s="22">
        <v>37.210142771547197</v>
      </c>
      <c r="D62" s="23">
        <v>44849</v>
      </c>
      <c r="E62" s="10">
        <v>44863</v>
      </c>
      <c r="F62" s="11">
        <v>0.10732999999999999</v>
      </c>
      <c r="G62" s="11">
        <v>0.153</v>
      </c>
      <c r="H62" s="11">
        <v>0.21479999999999999</v>
      </c>
      <c r="I62" s="11">
        <v>0.28720000000000001</v>
      </c>
      <c r="J62" s="11">
        <v>0.32028000000000001</v>
      </c>
      <c r="K62" s="11">
        <v>0.32611000000000001</v>
      </c>
      <c r="L62" s="11">
        <v>0.33818999999999999</v>
      </c>
      <c r="M62" s="11">
        <v>0.35320000000000001</v>
      </c>
      <c r="N62" s="11">
        <v>0.36107</v>
      </c>
      <c r="O62" s="11">
        <v>0.35021000000000002</v>
      </c>
      <c r="P62" s="11">
        <v>0.50319999999999998</v>
      </c>
      <c r="Q62" s="11">
        <v>0.39045000000000002</v>
      </c>
      <c r="R62" s="13">
        <f t="shared" si="9"/>
        <v>0.10306058713304184</v>
      </c>
      <c r="S62" s="13">
        <f t="shared" si="3"/>
        <v>0.21918864723122011</v>
      </c>
      <c r="T62" s="14">
        <f t="shared" si="4"/>
        <v>0.7765697567720764</v>
      </c>
      <c r="U62" s="7">
        <f t="shared" si="5"/>
        <v>8.5540981906786245E-2</v>
      </c>
      <c r="V62" s="7">
        <f t="shared" si="6"/>
        <v>4.6061863270777437E-2</v>
      </c>
      <c r="W62" s="15">
        <f t="shared" si="7"/>
        <v>3.073143362350382E-2</v>
      </c>
      <c r="X62" s="15">
        <f t="shared" si="8"/>
        <v>0.16778727272617819</v>
      </c>
      <c r="Y62" s="7">
        <f t="shared" si="1"/>
        <v>0.25517851582912526</v>
      </c>
      <c r="Z62" s="7">
        <f t="shared" si="2"/>
        <v>-0.17515179822512839</v>
      </c>
      <c r="AA62" s="7">
        <v>1</v>
      </c>
      <c r="AB62" s="24">
        <v>67.730496453900713</v>
      </c>
      <c r="AC62" s="24">
        <v>28.014184397163117</v>
      </c>
      <c r="AD62" s="24">
        <v>4.2553191489361692</v>
      </c>
      <c r="AE62" s="25">
        <v>0.93</v>
      </c>
      <c r="AF62" s="18">
        <v>57.712731239999997</v>
      </c>
      <c r="AG62" s="18">
        <v>57.91484913</v>
      </c>
    </row>
    <row r="63" spans="1:33">
      <c r="A63" s="22">
        <v>62</v>
      </c>
      <c r="B63" s="22">
        <v>127.496336370717</v>
      </c>
      <c r="C63" s="22">
        <v>37.210400685358501</v>
      </c>
      <c r="D63" s="23">
        <v>44849</v>
      </c>
      <c r="E63" s="10">
        <v>44863</v>
      </c>
      <c r="F63" s="11">
        <v>0.11282</v>
      </c>
      <c r="G63" s="11">
        <v>0.1842</v>
      </c>
      <c r="H63" s="11">
        <v>0.25619999999999998</v>
      </c>
      <c r="I63" s="11">
        <v>0.33279999999999998</v>
      </c>
      <c r="J63" s="11">
        <v>0.37551000000000001</v>
      </c>
      <c r="K63" s="11">
        <v>0.38424999999999998</v>
      </c>
      <c r="L63" s="11">
        <v>0.39129000000000003</v>
      </c>
      <c r="M63" s="11">
        <v>0.40210000000000001</v>
      </c>
      <c r="N63" s="11">
        <v>0.39504</v>
      </c>
      <c r="O63" s="11">
        <v>0.39426</v>
      </c>
      <c r="P63" s="11">
        <v>0.54581000000000002</v>
      </c>
      <c r="Q63" s="11">
        <v>0.43112</v>
      </c>
      <c r="R63" s="13">
        <f t="shared" si="9"/>
        <v>9.4298544019594546E-2</v>
      </c>
      <c r="S63" s="13">
        <f t="shared" si="3"/>
        <v>0.19954126874688544</v>
      </c>
      <c r="T63" s="14">
        <f t="shared" si="4"/>
        <v>0.77090761056017254</v>
      </c>
      <c r="U63" s="7">
        <f t="shared" si="5"/>
        <v>8.5877862595419879E-2</v>
      </c>
      <c r="V63" s="7">
        <f t="shared" si="6"/>
        <v>1.1214051027089195E-2</v>
      </c>
      <c r="W63" s="15">
        <f t="shared" si="7"/>
        <v>1.174413966257599E-2</v>
      </c>
      <c r="X63" s="15">
        <f t="shared" si="8"/>
        <v>0.19381511522295905</v>
      </c>
      <c r="Y63" s="7">
        <f t="shared" si="1"/>
        <v>0.26491575162623071</v>
      </c>
      <c r="Z63" s="7">
        <f t="shared" si="2"/>
        <v>-0.15160722009473473</v>
      </c>
      <c r="AA63" s="7">
        <v>0.33333333333333331</v>
      </c>
      <c r="AB63" s="24">
        <v>75.196850393700771</v>
      </c>
      <c r="AC63" s="24">
        <v>16.929133858267715</v>
      </c>
      <c r="AD63" s="24">
        <v>7.8740157480314945</v>
      </c>
      <c r="AE63" s="25">
        <v>0.72</v>
      </c>
      <c r="AF63" s="18">
        <v>57.657325610000001</v>
      </c>
      <c r="AG63" s="18">
        <v>58.336244470000004</v>
      </c>
    </row>
    <row r="64" spans="1:33">
      <c r="A64" s="22">
        <v>63</v>
      </c>
      <c r="B64" s="22">
        <v>127.49739991381099</v>
      </c>
      <c r="C64" s="22">
        <v>37.208799400830102</v>
      </c>
      <c r="D64" s="23">
        <v>44849</v>
      </c>
      <c r="E64" s="10">
        <v>44863</v>
      </c>
      <c r="F64" s="11">
        <v>0.11416999999999999</v>
      </c>
      <c r="G64" s="11">
        <v>0.1328</v>
      </c>
      <c r="H64" s="11">
        <v>0.191</v>
      </c>
      <c r="I64" s="11">
        <v>0.26079999999999998</v>
      </c>
      <c r="J64" s="11">
        <v>0.29187000000000002</v>
      </c>
      <c r="K64" s="11">
        <v>0.30731999999999998</v>
      </c>
      <c r="L64" s="11">
        <v>0.31979999999999997</v>
      </c>
      <c r="M64" s="11">
        <v>0.33200000000000002</v>
      </c>
      <c r="N64" s="11">
        <v>0.32578000000000001</v>
      </c>
      <c r="O64" s="11">
        <v>0.33423999999999998</v>
      </c>
      <c r="P64" s="11">
        <v>0.47344000000000003</v>
      </c>
      <c r="Q64" s="11">
        <v>0.33893000000000001</v>
      </c>
      <c r="R64" s="13">
        <f t="shared" si="9"/>
        <v>0.12010796221322544</v>
      </c>
      <c r="S64" s="13">
        <f t="shared" si="3"/>
        <v>0.22471310381638643</v>
      </c>
      <c r="T64" s="14">
        <f t="shared" si="4"/>
        <v>0.78746934049093331</v>
      </c>
      <c r="U64" s="7">
        <f t="shared" si="5"/>
        <v>9.3644781144781197E-2</v>
      </c>
      <c r="V64" s="7">
        <f t="shared" si="6"/>
        <v>7.5760574314973766E-2</v>
      </c>
      <c r="W64" s="15">
        <f t="shared" si="7"/>
        <v>3.5372647955429416E-2</v>
      </c>
      <c r="X64" s="15">
        <f t="shared" si="8"/>
        <v>0.15446022141638927</v>
      </c>
      <c r="Y64" s="7">
        <f t="shared" si="1"/>
        <v>0.25949361636503071</v>
      </c>
      <c r="Z64" s="7">
        <f t="shared" si="2"/>
        <v>-0.17560588001589195</v>
      </c>
      <c r="AA64" s="7">
        <v>0.6</v>
      </c>
      <c r="AB64" s="24">
        <v>66.077738515901061</v>
      </c>
      <c r="AC64" s="24">
        <v>28.268551236749119</v>
      </c>
      <c r="AD64" s="24">
        <v>5.6537102473498235</v>
      </c>
      <c r="AE64" s="25">
        <v>0.72</v>
      </c>
      <c r="AF64" s="18">
        <v>57.764085270000002</v>
      </c>
      <c r="AG64" s="18">
        <v>57.900711940000001</v>
      </c>
    </row>
    <row r="65" spans="1:33">
      <c r="A65" s="22">
        <v>64</v>
      </c>
      <c r="B65" s="22">
        <v>127.496622456906</v>
      </c>
      <c r="C65" s="22">
        <v>37.208797857735803</v>
      </c>
      <c r="D65" s="23">
        <v>44849</v>
      </c>
      <c r="E65" s="10">
        <v>44863</v>
      </c>
      <c r="F65" s="11">
        <v>0.10524</v>
      </c>
      <c r="G65" s="11">
        <v>0.15759999999999999</v>
      </c>
      <c r="H65" s="11">
        <v>0.21940000000000001</v>
      </c>
      <c r="I65" s="11">
        <v>0.28239999999999998</v>
      </c>
      <c r="J65" s="11">
        <v>0.32044</v>
      </c>
      <c r="K65" s="11">
        <v>0.32562999999999998</v>
      </c>
      <c r="L65" s="11">
        <v>0.34405000000000002</v>
      </c>
      <c r="M65" s="11">
        <v>0.36030000000000001</v>
      </c>
      <c r="N65" s="11">
        <v>0.34355999999999998</v>
      </c>
      <c r="O65" s="11">
        <v>0.34425</v>
      </c>
      <c r="P65" s="11">
        <v>0.49745</v>
      </c>
      <c r="Q65" s="11">
        <v>0.34852</v>
      </c>
      <c r="R65" s="13">
        <f t="shared" si="9"/>
        <v>0.12120740625486233</v>
      </c>
      <c r="S65" s="13">
        <f t="shared" si="3"/>
        <v>0.20184935465228274</v>
      </c>
      <c r="T65" s="14">
        <f t="shared" si="4"/>
        <v>0.78816711822738605</v>
      </c>
      <c r="U65" s="7">
        <f t="shared" si="5"/>
        <v>0.10399423292572224</v>
      </c>
      <c r="V65" s="7">
        <f t="shared" si="6"/>
        <v>6.7389577211562801E-2</v>
      </c>
      <c r="W65" s="15">
        <f t="shared" si="7"/>
        <v>2.3874243512155124E-2</v>
      </c>
      <c r="X65" s="15">
        <f t="shared" si="8"/>
        <v>0.16921459419591708</v>
      </c>
      <c r="Y65" s="7">
        <f t="shared" si="1"/>
        <v>0.27207880822677644</v>
      </c>
      <c r="Z65" s="7">
        <f t="shared" si="2"/>
        <v>-0.159895074322355</v>
      </c>
      <c r="AA65" s="7">
        <v>0.6333333333333333</v>
      </c>
      <c r="AB65" s="24">
        <v>70</v>
      </c>
      <c r="AC65" s="24">
        <v>26.086956521739129</v>
      </c>
      <c r="AD65" s="24">
        <v>3.9130434782608701</v>
      </c>
      <c r="AE65" s="25">
        <v>0.47</v>
      </c>
      <c r="AF65" s="18">
        <v>57.72235379</v>
      </c>
      <c r="AG65" s="18">
        <v>57.968764350000001</v>
      </c>
    </row>
    <row r="66" spans="1:33">
      <c r="A66" s="22">
        <v>65</v>
      </c>
      <c r="B66" s="22">
        <v>127.49695545690599</v>
      </c>
      <c r="C66" s="22">
        <v>37.208146857735798</v>
      </c>
      <c r="D66" s="23">
        <v>44849</v>
      </c>
      <c r="E66" s="10">
        <v>44863</v>
      </c>
      <c r="F66" s="11">
        <v>7.8939999999999996E-2</v>
      </c>
      <c r="G66" s="11">
        <v>6.8400000000000002E-2</v>
      </c>
      <c r="H66" s="11">
        <v>7.5600000000000001E-2</v>
      </c>
      <c r="I66" s="11">
        <v>8.72E-2</v>
      </c>
      <c r="J66" s="11">
        <v>0.11298</v>
      </c>
      <c r="K66" s="11">
        <v>0.11276</v>
      </c>
      <c r="L66" s="11">
        <v>0.1167</v>
      </c>
      <c r="M66" s="11">
        <v>0.10589999999999999</v>
      </c>
      <c r="N66" s="11">
        <v>0.13095000000000001</v>
      </c>
      <c r="O66" s="11">
        <v>0.14371</v>
      </c>
      <c r="P66" s="11">
        <v>0.19425999999999999</v>
      </c>
      <c r="Q66" s="11">
        <v>0.13056999999999999</v>
      </c>
      <c r="R66" s="13">
        <f t="shared" si="9"/>
        <v>9.6841015018125295E-2</v>
      </c>
      <c r="S66" s="13">
        <f t="shared" si="3"/>
        <v>0.23512374934175878</v>
      </c>
      <c r="T66" s="14">
        <f t="shared" si="4"/>
        <v>0.77255486214127556</v>
      </c>
      <c r="U66" s="7">
        <f t="shared" si="5"/>
        <v>4.1886927694651008E-2</v>
      </c>
      <c r="V66" s="7">
        <f t="shared" si="6"/>
        <v>0.10180566221341282</v>
      </c>
      <c r="W66" s="15">
        <f t="shared" si="7"/>
        <v>6.1370576493449853E-2</v>
      </c>
      <c r="X66" s="15">
        <f t="shared" si="8"/>
        <v>5.2211120569387426E-2</v>
      </c>
      <c r="Y66" s="7">
        <f t="shared" si="1"/>
        <v>0.12181601812624139</v>
      </c>
      <c r="Z66" s="7">
        <f t="shared" si="2"/>
        <v>-0.29437633262260127</v>
      </c>
      <c r="AA66" s="7">
        <v>0.56666666666666665</v>
      </c>
      <c r="AB66" s="24">
        <v>67.099567099567096</v>
      </c>
      <c r="AC66" s="24">
        <v>26.839826839826841</v>
      </c>
      <c r="AD66" s="24">
        <v>6.0606060606060606</v>
      </c>
      <c r="AE66" s="25">
        <v>0.47</v>
      </c>
      <c r="AF66" s="18">
        <v>57.588462880000002</v>
      </c>
      <c r="AG66" s="18">
        <v>57.77929417</v>
      </c>
    </row>
    <row r="67" spans="1:33">
      <c r="A67" s="22">
        <v>66</v>
      </c>
      <c r="B67" s="22">
        <v>127.497328</v>
      </c>
      <c r="C67" s="22">
        <v>37.207930228452803</v>
      </c>
      <c r="D67" s="23">
        <v>44849</v>
      </c>
      <c r="E67" s="10">
        <v>44863</v>
      </c>
      <c r="F67" s="11">
        <v>6.5360000000000001E-2</v>
      </c>
      <c r="G67" s="11">
        <v>6.3100000000000003E-2</v>
      </c>
      <c r="H67" s="11">
        <v>7.9799999999999996E-2</v>
      </c>
      <c r="I67" s="11">
        <v>9.0200000000000002E-2</v>
      </c>
      <c r="J67" s="11">
        <v>9.2840000000000006E-2</v>
      </c>
      <c r="K67" s="11">
        <v>9.6409999999999996E-2</v>
      </c>
      <c r="L67" s="11">
        <v>0.10234</v>
      </c>
      <c r="M67" s="11">
        <v>0.1086</v>
      </c>
      <c r="N67" s="11">
        <v>0.10799</v>
      </c>
      <c r="O67" s="11">
        <v>0.11047</v>
      </c>
      <c r="P67" s="11">
        <v>0.12950999999999999</v>
      </c>
      <c r="Q67" s="11">
        <v>9.1179999999999997E-2</v>
      </c>
      <c r="R67" s="13">
        <f t="shared" si="9"/>
        <v>9.2555331991951706E-2</v>
      </c>
      <c r="S67" s="13">
        <f t="shared" si="3"/>
        <v>0.12265910426407084</v>
      </c>
      <c r="T67" s="14">
        <f t="shared" si="4"/>
        <v>0.76977615706902203</v>
      </c>
      <c r="U67" s="7">
        <f t="shared" si="5"/>
        <v>3.9097360928137356E-2</v>
      </c>
      <c r="V67" s="7">
        <f t="shared" si="6"/>
        <v>1.8867944921333736E-2</v>
      </c>
      <c r="W67" s="15">
        <f t="shared" si="7"/>
        <v>2.9835332729741974E-2</v>
      </c>
      <c r="X67" s="15">
        <f t="shared" si="8"/>
        <v>5.4055568116933565E-2</v>
      </c>
      <c r="Y67" s="7">
        <f t="shared" ref="Y67:Y130" si="10">(M67*(1-I67)*(M67-I67))^(1/3)</f>
        <v>0.12204814797583735</v>
      </c>
      <c r="Z67" s="7">
        <f t="shared" ref="Z67:Z130" si="11">(M67-P67)/(M67+P67)</f>
        <v>-8.7816555373566779E-2</v>
      </c>
      <c r="AA67" s="7">
        <v>0.6</v>
      </c>
      <c r="AB67" s="24">
        <v>55.666666666666664</v>
      </c>
      <c r="AC67" s="24">
        <v>44.333333333333336</v>
      </c>
      <c r="AD67" s="24">
        <v>0</v>
      </c>
      <c r="AE67" s="25">
        <v>0.45</v>
      </c>
      <c r="AF67" s="18">
        <v>57.612772479999997</v>
      </c>
      <c r="AG67" s="18">
        <v>57.737345640000001</v>
      </c>
    </row>
    <row r="68" spans="1:33">
      <c r="A68" s="22">
        <v>67</v>
      </c>
      <c r="B68" s="22">
        <v>127.497890827623</v>
      </c>
      <c r="C68" s="22">
        <v>37.2077143146414</v>
      </c>
      <c r="D68" s="23">
        <v>44849</v>
      </c>
      <c r="E68" s="10">
        <v>44863</v>
      </c>
      <c r="F68" s="11">
        <v>7.8090000000000007E-2</v>
      </c>
      <c r="G68" s="11">
        <v>6.5600000000000006E-2</v>
      </c>
      <c r="H68" s="11">
        <v>7.4700000000000003E-2</v>
      </c>
      <c r="I68" s="11">
        <v>8.43E-2</v>
      </c>
      <c r="J68" s="11">
        <v>9.6659999999999996E-2</v>
      </c>
      <c r="K68" s="11">
        <v>9.8430000000000004E-2</v>
      </c>
      <c r="L68" s="11">
        <v>0.11471000000000001</v>
      </c>
      <c r="M68" s="11">
        <v>0.1033</v>
      </c>
      <c r="N68" s="11">
        <v>0.11509999999999999</v>
      </c>
      <c r="O68" s="11">
        <v>0.12001000000000001</v>
      </c>
      <c r="P68" s="11">
        <v>0.17731</v>
      </c>
      <c r="Q68" s="11">
        <v>0.11692</v>
      </c>
      <c r="R68" s="13">
        <f t="shared" si="9"/>
        <v>0.10127931769722817</v>
      </c>
      <c r="S68" s="13">
        <f t="shared" ref="S68:S94" si="12">((P68+I68)-(M68+G68))/((P68+I68)+(M68+G68))</f>
        <v>0.21534923695152264</v>
      </c>
      <c r="T68" s="14">
        <f t="shared" ref="T68:T94" si="13">SQRT(R68+0.5)</f>
        <v>0.77542202554301243</v>
      </c>
      <c r="U68" s="7">
        <f t="shared" ref="U68:U131" si="14">2.5*((M68 - I68) / (M68 + 6*I68 -7.5*G68 +1))</f>
        <v>4.2520812818906101E-2</v>
      </c>
      <c r="V68" s="7">
        <f t="shared" ref="V68:V131" si="15">(2*(P68-I68)/(P68+I68+1))-(Q68/2)</f>
        <v>8.8986516752403669E-2</v>
      </c>
      <c r="W68" s="15">
        <f t="shared" ref="W68:W131" si="16">(O68 - K68)*1.5 / (O68 + K68 + 0.5)</f>
        <v>4.5055954568231173E-2</v>
      </c>
      <c r="X68" s="15">
        <f t="shared" ref="X68:X131" si="17">(SQRT((I68*I68)+(H68*H68)+(M68*M68)))/3</f>
        <v>5.0943836177151446E-2</v>
      </c>
      <c r="Y68" s="7">
        <f t="shared" si="10"/>
        <v>0.12158193347958067</v>
      </c>
      <c r="Z68" s="7">
        <f t="shared" si="11"/>
        <v>-0.2637468372474252</v>
      </c>
      <c r="AA68" s="7">
        <v>0.53333333333333333</v>
      </c>
      <c r="AB68" s="24">
        <v>58.582089552238806</v>
      </c>
      <c r="AC68" s="24">
        <v>36.940298507462686</v>
      </c>
      <c r="AD68" s="24">
        <v>4.477611940298508</v>
      </c>
      <c r="AE68" s="25">
        <v>0.37</v>
      </c>
      <c r="AF68" s="18">
        <v>57.619052459999999</v>
      </c>
      <c r="AG68" s="18">
        <v>57.745116029999998</v>
      </c>
    </row>
    <row r="69" spans="1:33">
      <c r="A69" s="22">
        <v>68</v>
      </c>
      <c r="B69" s="22">
        <v>127.496659543094</v>
      </c>
      <c r="C69" s="22">
        <v>37.210569771547199</v>
      </c>
      <c r="D69" s="23">
        <v>44849</v>
      </c>
      <c r="E69" s="10">
        <v>44863</v>
      </c>
      <c r="F69" s="11">
        <v>0.11665</v>
      </c>
      <c r="G69" s="11">
        <v>0.15640000000000001</v>
      </c>
      <c r="H69" s="11">
        <v>0.222</v>
      </c>
      <c r="I69" s="11">
        <v>0.29659999999999997</v>
      </c>
      <c r="J69" s="11">
        <v>0.33310000000000001</v>
      </c>
      <c r="K69" s="11">
        <v>0.33585999999999999</v>
      </c>
      <c r="L69" s="11">
        <v>0.35296</v>
      </c>
      <c r="M69" s="11">
        <v>0.36680000000000001</v>
      </c>
      <c r="N69" s="11">
        <v>0.35979</v>
      </c>
      <c r="O69" s="11">
        <v>0.35665000000000002</v>
      </c>
      <c r="P69" s="11">
        <v>0.52470000000000006</v>
      </c>
      <c r="Q69" s="11">
        <v>0.37651000000000001</v>
      </c>
      <c r="R69" s="13">
        <f t="shared" si="9"/>
        <v>0.10581851070244203</v>
      </c>
      <c r="S69" s="13">
        <f t="shared" si="12"/>
        <v>0.22171811082186688</v>
      </c>
      <c r="T69" s="14">
        <f t="shared" si="13"/>
        <v>0.77834344007156764</v>
      </c>
      <c r="U69" s="7">
        <f t="shared" si="14"/>
        <v>8.8932806324110728E-2</v>
      </c>
      <c r="V69" s="7">
        <f t="shared" si="15"/>
        <v>6.2225426069291268E-2</v>
      </c>
      <c r="W69" s="15">
        <f t="shared" si="16"/>
        <v>2.6150724102942571E-2</v>
      </c>
      <c r="X69" s="15">
        <f t="shared" si="17"/>
        <v>0.17378076865854733</v>
      </c>
      <c r="Y69" s="7">
        <f t="shared" si="10"/>
        <v>0.26261705956198889</v>
      </c>
      <c r="Z69" s="7">
        <f t="shared" si="11"/>
        <v>-0.1771172181716209</v>
      </c>
      <c r="AA69" s="7">
        <v>0.5</v>
      </c>
      <c r="AB69" s="24">
        <v>77.519379844961236</v>
      </c>
      <c r="AC69" s="24">
        <v>17.829457364341085</v>
      </c>
      <c r="AD69" s="24">
        <v>4.6511627906976747</v>
      </c>
      <c r="AE69" s="25">
        <v>0.95</v>
      </c>
      <c r="AF69" s="18">
        <v>57.740484699999996</v>
      </c>
      <c r="AG69" s="18">
        <v>57.84278853</v>
      </c>
    </row>
    <row r="70" spans="1:33">
      <c r="A70" s="22">
        <v>69</v>
      </c>
      <c r="B70" s="22">
        <v>127.496583456906</v>
      </c>
      <c r="C70" s="22">
        <v>37.211029228452801</v>
      </c>
      <c r="D70" s="23">
        <v>44849</v>
      </c>
      <c r="E70" s="10">
        <v>44863</v>
      </c>
      <c r="F70" s="11">
        <v>0.10757</v>
      </c>
      <c r="G70" s="11">
        <v>0.1656</v>
      </c>
      <c r="H70" s="11">
        <v>0.2356</v>
      </c>
      <c r="I70" s="11">
        <v>0.31280000000000002</v>
      </c>
      <c r="J70" s="11">
        <v>0.35725000000000001</v>
      </c>
      <c r="K70" s="11">
        <v>0.36623</v>
      </c>
      <c r="L70" s="11">
        <v>0.38725999999999999</v>
      </c>
      <c r="M70" s="11">
        <v>0.3911</v>
      </c>
      <c r="N70" s="11">
        <v>0.38322000000000001</v>
      </c>
      <c r="O70" s="11">
        <v>0.39913999999999999</v>
      </c>
      <c r="P70" s="11">
        <v>0.54659000000000002</v>
      </c>
      <c r="Q70" s="11">
        <v>0.41517999999999999</v>
      </c>
      <c r="R70" s="13">
        <f t="shared" si="9"/>
        <v>0.11123739167495381</v>
      </c>
      <c r="S70" s="13">
        <f t="shared" si="12"/>
        <v>0.21375053845447683</v>
      </c>
      <c r="T70" s="14">
        <f t="shared" si="13"/>
        <v>0.78181672511846012</v>
      </c>
      <c r="U70" s="7">
        <f t="shared" si="14"/>
        <v>9.6623722789871136E-2</v>
      </c>
      <c r="V70" s="7">
        <f t="shared" si="15"/>
        <v>4.387956797659448E-2</v>
      </c>
      <c r="W70" s="15">
        <f t="shared" si="16"/>
        <v>3.9012304701391685E-2</v>
      </c>
      <c r="X70" s="15">
        <f t="shared" si="17"/>
        <v>0.18448438958350921</v>
      </c>
      <c r="Y70" s="7">
        <f t="shared" si="10"/>
        <v>0.27608590992919357</v>
      </c>
      <c r="Z70" s="7">
        <f t="shared" si="11"/>
        <v>-0.16582239332828549</v>
      </c>
      <c r="AA70" s="7">
        <v>0.4</v>
      </c>
      <c r="AB70" s="24">
        <v>70.676691729323309</v>
      </c>
      <c r="AC70" s="24">
        <v>29.323308270676691</v>
      </c>
      <c r="AD70" s="24">
        <v>0</v>
      </c>
      <c r="AE70" s="25">
        <v>0.85</v>
      </c>
      <c r="AF70" s="18">
        <v>57.722426139999996</v>
      </c>
      <c r="AG70" s="18">
        <v>57.985100979999999</v>
      </c>
    </row>
    <row r="71" spans="1:33">
      <c r="A71" s="22">
        <v>70</v>
      </c>
      <c r="B71" s="22">
        <v>127.500638086188</v>
      </c>
      <c r="C71" s="22">
        <v>37.208465857735803</v>
      </c>
      <c r="D71" s="23">
        <v>44849</v>
      </c>
      <c r="E71" s="10">
        <v>44863</v>
      </c>
      <c r="F71" s="11">
        <v>0.11031000000000001</v>
      </c>
      <c r="G71" s="11">
        <v>0.17699999999999999</v>
      </c>
      <c r="H71" s="11">
        <v>0.23880000000000001</v>
      </c>
      <c r="I71" s="11">
        <v>0.27900000000000003</v>
      </c>
      <c r="J71" s="11">
        <v>0.35095999999999999</v>
      </c>
      <c r="K71" s="11">
        <v>0.36160999999999999</v>
      </c>
      <c r="L71" s="11">
        <v>0.38072</v>
      </c>
      <c r="M71" s="11">
        <v>0.39079999999999998</v>
      </c>
      <c r="N71" s="11">
        <v>0.38873000000000002</v>
      </c>
      <c r="O71" s="11">
        <v>0.37464999999999998</v>
      </c>
      <c r="P71" s="11">
        <v>0.48727999999999999</v>
      </c>
      <c r="Q71" s="11">
        <v>0.36667</v>
      </c>
      <c r="R71" s="13">
        <f t="shared" si="9"/>
        <v>0.16691549716333229</v>
      </c>
      <c r="S71" s="13">
        <f t="shared" si="12"/>
        <v>0.14877668505636849</v>
      </c>
      <c r="T71" s="14">
        <f t="shared" si="13"/>
        <v>0.81664894364918661</v>
      </c>
      <c r="U71" s="7">
        <f t="shared" si="14"/>
        <v>0.16088182812410057</v>
      </c>
      <c r="V71" s="7">
        <f t="shared" si="15"/>
        <v>5.2505297121634126E-2</v>
      </c>
      <c r="W71" s="15">
        <f t="shared" si="16"/>
        <v>1.5821914484008215E-2</v>
      </c>
      <c r="X71" s="15">
        <f t="shared" si="17"/>
        <v>0.17875839685017439</v>
      </c>
      <c r="Y71" s="7">
        <f t="shared" si="10"/>
        <v>0.31582308716180846</v>
      </c>
      <c r="Z71" s="7">
        <f t="shared" si="11"/>
        <v>-0.10987609329446066</v>
      </c>
      <c r="AA71" s="7">
        <v>0.5</v>
      </c>
      <c r="AB71" s="24">
        <v>70.111731843575413</v>
      </c>
      <c r="AC71" s="24">
        <v>29.88826815642458</v>
      </c>
      <c r="AD71" s="24">
        <v>0</v>
      </c>
      <c r="AE71" s="25">
        <v>0.1</v>
      </c>
      <c r="AF71" s="18">
        <v>57.943368569999997</v>
      </c>
      <c r="AG71" s="18">
        <v>57.8744923</v>
      </c>
    </row>
    <row r="72" spans="1:33">
      <c r="A72" s="22">
        <v>71</v>
      </c>
      <c r="B72" s="22">
        <v>127.500362456906</v>
      </c>
      <c r="C72" s="22">
        <v>37.208286314641498</v>
      </c>
      <c r="D72" s="23">
        <v>44849</v>
      </c>
      <c r="E72" s="10">
        <v>44863</v>
      </c>
      <c r="F72" s="11">
        <v>0.12076000000000001</v>
      </c>
      <c r="G72" s="11">
        <v>0.1394</v>
      </c>
      <c r="H72" s="11">
        <v>0.20860000000000001</v>
      </c>
      <c r="I72" s="11">
        <v>0.27800000000000002</v>
      </c>
      <c r="J72" s="11">
        <v>0.32207999999999998</v>
      </c>
      <c r="K72" s="11">
        <v>0.34554000000000001</v>
      </c>
      <c r="L72" s="11">
        <v>0.35620000000000002</v>
      </c>
      <c r="M72" s="11">
        <v>0.36680000000000001</v>
      </c>
      <c r="N72" s="11">
        <v>0.36936000000000002</v>
      </c>
      <c r="O72" s="11">
        <v>0.37315999999999999</v>
      </c>
      <c r="P72" s="11">
        <v>0.47615000000000002</v>
      </c>
      <c r="Q72" s="11">
        <v>0.36819000000000002</v>
      </c>
      <c r="R72" s="13">
        <f t="shared" si="9"/>
        <v>0.1377171215880893</v>
      </c>
      <c r="S72" s="13">
        <f t="shared" si="12"/>
        <v>0.19673106676716792</v>
      </c>
      <c r="T72" s="14">
        <f t="shared" si="13"/>
        <v>0.79857192637112484</v>
      </c>
      <c r="U72" s="7">
        <f t="shared" si="14"/>
        <v>0.1115970441863972</v>
      </c>
      <c r="V72" s="7">
        <f t="shared" si="15"/>
        <v>4.1826386426474321E-2</v>
      </c>
      <c r="W72" s="15">
        <f t="shared" si="16"/>
        <v>3.3995240830393014E-2</v>
      </c>
      <c r="X72" s="15">
        <f t="shared" si="17"/>
        <v>0.16843732761277511</v>
      </c>
      <c r="Y72" s="7">
        <f t="shared" si="10"/>
        <v>0.28650123393990506</v>
      </c>
      <c r="Z72" s="7">
        <f t="shared" si="11"/>
        <v>-0.12972299661901654</v>
      </c>
      <c r="AA72" s="7">
        <v>0.56666666666666665</v>
      </c>
      <c r="AB72" s="24">
        <v>49.657534246575338</v>
      </c>
      <c r="AC72" s="24">
        <v>50.342465753424662</v>
      </c>
      <c r="AD72" s="24">
        <v>0</v>
      </c>
      <c r="AE72" s="25">
        <v>0.44</v>
      </c>
      <c r="AF72" s="18">
        <v>57.674660670000002</v>
      </c>
      <c r="AG72" s="18">
        <v>58.063427090000005</v>
      </c>
    </row>
    <row r="73" spans="1:33">
      <c r="A73" s="22">
        <v>72</v>
      </c>
      <c r="B73" s="22">
        <v>127.500027456906</v>
      </c>
      <c r="C73" s="22">
        <v>37.208115857735798</v>
      </c>
      <c r="D73" s="23">
        <v>44849</v>
      </c>
      <c r="E73" s="10">
        <v>44863</v>
      </c>
      <c r="F73" s="11">
        <v>0.11276</v>
      </c>
      <c r="G73" s="11">
        <v>0.1376</v>
      </c>
      <c r="H73" s="11">
        <v>0.2006</v>
      </c>
      <c r="I73" s="11">
        <v>0.27339999999999998</v>
      </c>
      <c r="J73" s="11">
        <v>0.33452999999999999</v>
      </c>
      <c r="K73" s="11">
        <v>0.34771999999999997</v>
      </c>
      <c r="L73" s="11">
        <v>0.35598999999999997</v>
      </c>
      <c r="M73" s="11">
        <v>0.37119999999999997</v>
      </c>
      <c r="N73" s="11">
        <v>0.36465999999999998</v>
      </c>
      <c r="O73" s="11">
        <v>0.37411</v>
      </c>
      <c r="P73" s="11">
        <v>0.46695999999999999</v>
      </c>
      <c r="Q73" s="11">
        <v>0.35813</v>
      </c>
      <c r="R73" s="13">
        <f t="shared" si="9"/>
        <v>0.15172199813838039</v>
      </c>
      <c r="S73" s="13">
        <f t="shared" si="12"/>
        <v>0.18537257036728683</v>
      </c>
      <c r="T73" s="14">
        <f t="shared" si="13"/>
        <v>0.80729300637276702</v>
      </c>
      <c r="U73" s="7">
        <f t="shared" si="14"/>
        <v>0.12350979995958783</v>
      </c>
      <c r="V73" s="7">
        <f t="shared" si="15"/>
        <v>4.3371737226780699E-2</v>
      </c>
      <c r="W73" s="15">
        <f t="shared" si="16"/>
        <v>3.239812412528751E-2</v>
      </c>
      <c r="X73" s="15">
        <f t="shared" si="17"/>
        <v>0.16758989627460638</v>
      </c>
      <c r="Y73" s="7">
        <f t="shared" si="10"/>
        <v>0.2976784565951997</v>
      </c>
      <c r="Z73" s="7">
        <f t="shared" si="11"/>
        <v>-0.11425026247971749</v>
      </c>
      <c r="AA73" s="7">
        <v>0.6333333333333333</v>
      </c>
      <c r="AB73" s="24">
        <v>58.90804597701149</v>
      </c>
      <c r="AC73" s="24">
        <v>41.09195402298851</v>
      </c>
      <c r="AD73" s="24">
        <v>0</v>
      </c>
      <c r="AE73" s="25">
        <v>0.5</v>
      </c>
      <c r="AF73" s="18">
        <v>57.733770620000001</v>
      </c>
      <c r="AG73" s="18">
        <v>57.875403910000003</v>
      </c>
    </row>
    <row r="74" spans="1:33">
      <c r="A74" s="22">
        <v>73</v>
      </c>
      <c r="B74" s="22">
        <v>127.498623086188</v>
      </c>
      <c r="C74" s="22">
        <v>37.2093854870188</v>
      </c>
      <c r="D74" s="23">
        <v>44849</v>
      </c>
      <c r="E74" s="10">
        <v>44863</v>
      </c>
      <c r="F74" s="11">
        <v>0.11662</v>
      </c>
      <c r="G74" s="11">
        <v>0.1802</v>
      </c>
      <c r="H74" s="11">
        <v>0.24540000000000001</v>
      </c>
      <c r="I74" s="11">
        <v>0.27239999999999998</v>
      </c>
      <c r="J74" s="11">
        <v>0.34526000000000001</v>
      </c>
      <c r="K74" s="11">
        <v>0.36014000000000002</v>
      </c>
      <c r="L74" s="11">
        <v>0.38452999999999998</v>
      </c>
      <c r="M74" s="11">
        <v>0.39689999999999998</v>
      </c>
      <c r="N74" s="11">
        <v>0.38908999999999999</v>
      </c>
      <c r="O74" s="11">
        <v>0.40388000000000002</v>
      </c>
      <c r="P74" s="11">
        <v>0.49118000000000001</v>
      </c>
      <c r="Q74" s="11">
        <v>0.37877</v>
      </c>
      <c r="R74" s="13">
        <f t="shared" si="9"/>
        <v>0.18601523980277901</v>
      </c>
      <c r="S74" s="13">
        <f t="shared" si="12"/>
        <v>0.13909359429543217</v>
      </c>
      <c r="T74" s="14">
        <f t="shared" si="13"/>
        <v>0.82826036957153693</v>
      </c>
      <c r="U74" s="7">
        <f t="shared" si="14"/>
        <v>0.18528991546612691</v>
      </c>
      <c r="V74" s="7">
        <f t="shared" si="15"/>
        <v>5.8723960183263646E-2</v>
      </c>
      <c r="W74" s="15">
        <f t="shared" si="16"/>
        <v>5.1905824274932365E-2</v>
      </c>
      <c r="X74" s="15">
        <f t="shared" si="17"/>
        <v>0.18010877269028291</v>
      </c>
      <c r="Y74" s="7">
        <f t="shared" si="10"/>
        <v>0.33005099542497507</v>
      </c>
      <c r="Z74" s="7">
        <f t="shared" si="11"/>
        <v>-0.10616160706242685</v>
      </c>
      <c r="AA74" s="7">
        <v>0.53333333333333333</v>
      </c>
      <c r="AB74" s="24">
        <v>69.525959367945831</v>
      </c>
      <c r="AC74" s="24">
        <v>30.474040632054177</v>
      </c>
      <c r="AD74" s="24">
        <v>0</v>
      </c>
      <c r="AE74" s="25">
        <v>0.21</v>
      </c>
      <c r="AF74" s="18">
        <v>57.710271339999998</v>
      </c>
      <c r="AG74" s="18">
        <v>57.787180320000004</v>
      </c>
    </row>
    <row r="75" spans="1:33">
      <c r="A75" s="22">
        <v>74</v>
      </c>
      <c r="B75" s="22">
        <v>127.499403</v>
      </c>
      <c r="C75" s="22">
        <v>37.208725771547201</v>
      </c>
      <c r="D75" s="23">
        <v>44849</v>
      </c>
      <c r="E75" s="10">
        <v>44863</v>
      </c>
      <c r="F75" s="11">
        <v>0.11711000000000001</v>
      </c>
      <c r="G75" s="11">
        <v>0.1822</v>
      </c>
      <c r="H75" s="11">
        <v>0.24560000000000001</v>
      </c>
      <c r="I75" s="11">
        <v>0.29680000000000001</v>
      </c>
      <c r="J75" s="11">
        <v>0.36471999999999999</v>
      </c>
      <c r="K75" s="11">
        <v>0.38190000000000002</v>
      </c>
      <c r="L75" s="11">
        <v>0.39598</v>
      </c>
      <c r="M75" s="11">
        <v>0.41520000000000001</v>
      </c>
      <c r="N75" s="11">
        <v>0.40350999999999998</v>
      </c>
      <c r="O75" s="11">
        <v>0.42086000000000001</v>
      </c>
      <c r="P75" s="11">
        <v>0.51515</v>
      </c>
      <c r="Q75" s="11">
        <v>0.40772000000000003</v>
      </c>
      <c r="R75" s="13">
        <f t="shared" si="9"/>
        <v>0.16629213483146069</v>
      </c>
      <c r="S75" s="13">
        <f t="shared" si="12"/>
        <v>0.15223329903856384</v>
      </c>
      <c r="T75" s="14">
        <f t="shared" si="13"/>
        <v>0.81626719573400763</v>
      </c>
      <c r="U75" s="7">
        <f t="shared" si="14"/>
        <v>0.16179283957365401</v>
      </c>
      <c r="V75" s="7">
        <f t="shared" si="15"/>
        <v>3.7151065426750174E-2</v>
      </c>
      <c r="W75" s="15">
        <f t="shared" si="16"/>
        <v>4.4858607878657607E-2</v>
      </c>
      <c r="X75" s="15">
        <f t="shared" si="17"/>
        <v>0.18879755177320379</v>
      </c>
      <c r="Y75" s="7">
        <f t="shared" si="10"/>
        <v>0.32575865992452213</v>
      </c>
      <c r="Z75" s="7">
        <f t="shared" si="11"/>
        <v>-0.10743268662331379</v>
      </c>
      <c r="AA75" s="7">
        <v>0.66666666666666663</v>
      </c>
      <c r="AB75" s="24">
        <v>60.617760617760617</v>
      </c>
      <c r="AC75" s="24">
        <v>39.382239382239383</v>
      </c>
      <c r="AD75" s="24">
        <v>0</v>
      </c>
      <c r="AE75" s="25">
        <v>0.46</v>
      </c>
      <c r="AF75" s="18">
        <v>57.723019409999999</v>
      </c>
      <c r="AG75" s="18">
        <v>58.109253580000001</v>
      </c>
    </row>
    <row r="76" spans="1:33">
      <c r="A76" s="22">
        <v>75</v>
      </c>
      <c r="B76" s="22">
        <v>127.499209543094</v>
      </c>
      <c r="C76" s="22">
        <v>37.208416314641497</v>
      </c>
      <c r="D76" s="23">
        <v>44849</v>
      </c>
      <c r="E76" s="10">
        <v>44863</v>
      </c>
      <c r="F76" s="11">
        <v>0.10915</v>
      </c>
      <c r="G76" s="11">
        <v>0.18140000000000001</v>
      </c>
      <c r="H76" s="11">
        <v>0.2402</v>
      </c>
      <c r="I76" s="11">
        <v>0.28620000000000001</v>
      </c>
      <c r="J76" s="11">
        <v>0.35807</v>
      </c>
      <c r="K76" s="11">
        <v>0.378</v>
      </c>
      <c r="L76" s="11">
        <v>0.39033000000000001</v>
      </c>
      <c r="M76" s="11">
        <v>0.40910000000000002</v>
      </c>
      <c r="N76" s="11">
        <v>0.40255999999999997</v>
      </c>
      <c r="O76" s="11">
        <v>0.38169999999999998</v>
      </c>
      <c r="P76" s="11">
        <v>0.50917999999999997</v>
      </c>
      <c r="Q76" s="11">
        <v>0.38552999999999998</v>
      </c>
      <c r="R76" s="13">
        <f t="shared" ref="R76:R94" si="18">(M76-I76)/(M76+I76)</f>
        <v>0.17675823385588954</v>
      </c>
      <c r="S76" s="13">
        <f t="shared" si="12"/>
        <v>0.14783386729009723</v>
      </c>
      <c r="T76" s="14">
        <f t="shared" si="13"/>
        <v>0.8226531674137586</v>
      </c>
      <c r="U76" s="7">
        <f t="shared" si="14"/>
        <v>0.17400045305244083</v>
      </c>
      <c r="V76" s="7">
        <f t="shared" si="15"/>
        <v>5.5628097840011548E-2</v>
      </c>
      <c r="W76" s="15">
        <f t="shared" si="16"/>
        <v>4.4058109073588725E-3</v>
      </c>
      <c r="X76" s="15">
        <f t="shared" si="17"/>
        <v>0.1846826978601106</v>
      </c>
      <c r="Y76" s="7">
        <f t="shared" si="10"/>
        <v>0.32985213694638815</v>
      </c>
      <c r="Z76" s="7">
        <f t="shared" si="11"/>
        <v>-0.10898636581434851</v>
      </c>
      <c r="AA76" s="7">
        <v>0.5</v>
      </c>
      <c r="AB76" s="24">
        <v>69.230769230769226</v>
      </c>
      <c r="AC76" s="24">
        <v>27.163461538461537</v>
      </c>
      <c r="AD76" s="24">
        <v>3.6057692307692304</v>
      </c>
      <c r="AE76" s="25">
        <v>0.15</v>
      </c>
      <c r="AF76" s="18">
        <v>57.697421980000001</v>
      </c>
      <c r="AG76" s="18">
        <v>57.849980119999998</v>
      </c>
    </row>
    <row r="77" spans="1:33">
      <c r="A77" s="22">
        <v>76</v>
      </c>
      <c r="B77" s="22">
        <v>127.49262299999999</v>
      </c>
      <c r="C77" s="22">
        <v>37.198357771547201</v>
      </c>
      <c r="D77" s="23">
        <v>44849</v>
      </c>
      <c r="E77" s="10">
        <v>44863</v>
      </c>
      <c r="F77" s="11">
        <v>0.12033000000000001</v>
      </c>
      <c r="G77" s="11">
        <v>0.16139999999999999</v>
      </c>
      <c r="H77" s="11">
        <v>0.21279999999999999</v>
      </c>
      <c r="I77" s="11">
        <v>0.2712</v>
      </c>
      <c r="J77" s="11">
        <v>0.32152999999999998</v>
      </c>
      <c r="K77" s="11">
        <v>0.33381</v>
      </c>
      <c r="L77" s="11">
        <v>0.34805999999999998</v>
      </c>
      <c r="M77" s="11">
        <v>0.36959999999999998</v>
      </c>
      <c r="N77" s="11">
        <v>0.36281999999999998</v>
      </c>
      <c r="O77" s="11">
        <v>0.37648999999999999</v>
      </c>
      <c r="P77" s="11">
        <v>0.49687999999999999</v>
      </c>
      <c r="Q77" s="11">
        <v>0.40893000000000002</v>
      </c>
      <c r="R77" s="13">
        <f t="shared" si="18"/>
        <v>0.15355805243445689</v>
      </c>
      <c r="S77" s="13">
        <f t="shared" si="12"/>
        <v>0.18249838347137981</v>
      </c>
      <c r="T77" s="14">
        <f t="shared" si="13"/>
        <v>0.80842937380729607</v>
      </c>
      <c r="U77" s="7">
        <f t="shared" si="14"/>
        <v>0.13771482953591219</v>
      </c>
      <c r="V77" s="7">
        <f t="shared" si="15"/>
        <v>5.0817566399710412E-2</v>
      </c>
      <c r="W77" s="15">
        <f t="shared" si="16"/>
        <v>5.2895976204246881E-2</v>
      </c>
      <c r="X77" s="15">
        <f t="shared" si="17"/>
        <v>0.16846939715502565</v>
      </c>
      <c r="Y77" s="7">
        <f t="shared" si="10"/>
        <v>0.29815709039583266</v>
      </c>
      <c r="Z77" s="7">
        <f t="shared" si="11"/>
        <v>-0.14689317699196752</v>
      </c>
      <c r="AA77" s="7">
        <v>0.53333333333333333</v>
      </c>
      <c r="AB77" s="24">
        <v>63.669064748201428</v>
      </c>
      <c r="AC77" s="24">
        <v>31.294964028776977</v>
      </c>
      <c r="AD77" s="24">
        <v>5.0359712230215825</v>
      </c>
      <c r="AE77" s="25">
        <v>0.74</v>
      </c>
      <c r="AF77" s="18">
        <v>57.668901609999999</v>
      </c>
      <c r="AG77" s="18">
        <v>57.909943939999998</v>
      </c>
    </row>
    <row r="78" spans="1:33">
      <c r="A78" s="22">
        <v>77</v>
      </c>
      <c r="B78" s="22">
        <v>127.492392172377</v>
      </c>
      <c r="C78" s="22">
        <v>37.198814685358499</v>
      </c>
      <c r="D78" s="23">
        <v>44849</v>
      </c>
      <c r="E78" s="10">
        <v>44863</v>
      </c>
      <c r="F78" s="11">
        <v>0.10772</v>
      </c>
      <c r="G78" s="11">
        <v>0.1608</v>
      </c>
      <c r="H78" s="11">
        <v>0.23760000000000001</v>
      </c>
      <c r="I78" s="11">
        <v>0.2954</v>
      </c>
      <c r="J78" s="11">
        <v>0.35199999999999998</v>
      </c>
      <c r="K78" s="11">
        <v>0.38185999999999998</v>
      </c>
      <c r="L78" s="11">
        <v>0.38873999999999997</v>
      </c>
      <c r="M78" s="11">
        <v>0.41839999999999999</v>
      </c>
      <c r="N78" s="11">
        <v>0.40799999999999997</v>
      </c>
      <c r="O78" s="11">
        <v>0.40622000000000003</v>
      </c>
      <c r="P78" s="11">
        <v>0.53341000000000005</v>
      </c>
      <c r="Q78" s="11">
        <v>0.43371999999999999</v>
      </c>
      <c r="R78" s="13">
        <f t="shared" si="18"/>
        <v>0.17231717567946203</v>
      </c>
      <c r="S78" s="13">
        <f t="shared" si="12"/>
        <v>0.17727857046469847</v>
      </c>
      <c r="T78" s="14">
        <f t="shared" si="13"/>
        <v>0.81994949581023713</v>
      </c>
      <c r="U78" s="7">
        <f t="shared" si="14"/>
        <v>0.15492744860943169</v>
      </c>
      <c r="V78" s="7">
        <f t="shared" si="15"/>
        <v>4.3429477857185872E-2</v>
      </c>
      <c r="W78" s="15">
        <f t="shared" si="16"/>
        <v>2.8367803242034716E-2</v>
      </c>
      <c r="X78" s="15">
        <f t="shared" si="17"/>
        <v>0.1882000944621324</v>
      </c>
      <c r="Y78" s="7">
        <f t="shared" si="10"/>
        <v>0.33098868086507516</v>
      </c>
      <c r="Z78" s="7">
        <f t="shared" si="11"/>
        <v>-0.12083293934713867</v>
      </c>
      <c r="AA78" s="7">
        <v>0.5</v>
      </c>
      <c r="AB78" s="24">
        <v>62.241887905604706</v>
      </c>
      <c r="AC78" s="24">
        <v>33.038348082595867</v>
      </c>
      <c r="AD78" s="24">
        <v>4.71976401179941</v>
      </c>
      <c r="AE78" s="25">
        <v>0.73</v>
      </c>
      <c r="AF78" s="18">
        <v>57.836956190000002</v>
      </c>
      <c r="AG78" s="18">
        <v>57.832818840000002</v>
      </c>
    </row>
    <row r="79" spans="1:33">
      <c r="A79" s="22">
        <v>78</v>
      </c>
      <c r="B79" s="22">
        <v>127.492980913811</v>
      </c>
      <c r="C79" s="22">
        <v>37.198761685358498</v>
      </c>
      <c r="D79" s="23">
        <v>44849</v>
      </c>
      <c r="E79" s="10">
        <v>44863</v>
      </c>
      <c r="F79" s="11">
        <v>0.12083000000000001</v>
      </c>
      <c r="G79" s="11">
        <v>0.1522</v>
      </c>
      <c r="H79" s="11">
        <v>0.2152</v>
      </c>
      <c r="I79" s="11">
        <v>0.27100000000000002</v>
      </c>
      <c r="J79" s="11">
        <v>0.31719999999999998</v>
      </c>
      <c r="K79" s="11">
        <v>0.33439999999999998</v>
      </c>
      <c r="L79" s="11">
        <v>0.34575</v>
      </c>
      <c r="M79" s="11">
        <v>0.3639</v>
      </c>
      <c r="N79" s="11">
        <v>0.36059999999999998</v>
      </c>
      <c r="O79" s="11">
        <v>0.36875000000000002</v>
      </c>
      <c r="P79" s="11">
        <v>0.49203999999999998</v>
      </c>
      <c r="Q79" s="11">
        <v>0.39995999999999998</v>
      </c>
      <c r="R79" s="13">
        <f t="shared" si="18"/>
        <v>0.14632225547330285</v>
      </c>
      <c r="S79" s="13">
        <f t="shared" si="12"/>
        <v>0.19305158153134133</v>
      </c>
      <c r="T79" s="14">
        <f t="shared" si="13"/>
        <v>0.80394169905118296</v>
      </c>
      <c r="U79" s="7">
        <f t="shared" si="14"/>
        <v>0.12564921012767796</v>
      </c>
      <c r="V79" s="7">
        <f t="shared" si="15"/>
        <v>5.0768706779199535E-2</v>
      </c>
      <c r="W79" s="15">
        <f t="shared" si="16"/>
        <v>4.2825084154095562E-2</v>
      </c>
      <c r="X79" s="15">
        <f t="shared" si="17"/>
        <v>0.16739017958716162</v>
      </c>
      <c r="Y79" s="7">
        <f t="shared" si="10"/>
        <v>0.29101034823440458</v>
      </c>
      <c r="Z79" s="7">
        <f t="shared" si="11"/>
        <v>-0.14970675514638876</v>
      </c>
      <c r="AA79" s="7">
        <v>0.66666666666666663</v>
      </c>
      <c r="AB79" s="24">
        <v>69.075144508670519</v>
      </c>
      <c r="AC79" s="24">
        <v>22.25433526011561</v>
      </c>
      <c r="AD79" s="24">
        <v>8.6705202312138745</v>
      </c>
      <c r="AE79" s="25">
        <v>0.04</v>
      </c>
      <c r="AF79" s="18">
        <v>57.682459999999999</v>
      </c>
      <c r="AG79" s="18">
        <v>57.864493670000002</v>
      </c>
    </row>
    <row r="80" spans="1:33">
      <c r="A80" s="22">
        <v>79</v>
      </c>
      <c r="B80" s="22">
        <v>127.493402284528</v>
      </c>
      <c r="C80" s="22">
        <v>37.198989943924502</v>
      </c>
      <c r="D80" s="23">
        <v>44849</v>
      </c>
      <c r="E80" s="10">
        <v>44863</v>
      </c>
      <c r="F80" s="11">
        <v>0.10718</v>
      </c>
      <c r="G80" s="11">
        <v>0.16539999999999999</v>
      </c>
      <c r="H80" s="11">
        <v>0.22040000000000001</v>
      </c>
      <c r="I80" s="11">
        <v>0.26440000000000002</v>
      </c>
      <c r="J80" s="11">
        <v>0.30973000000000001</v>
      </c>
      <c r="K80" s="11">
        <v>0.32586999999999999</v>
      </c>
      <c r="L80" s="11">
        <v>0.34183000000000002</v>
      </c>
      <c r="M80" s="11">
        <v>0.36359999999999998</v>
      </c>
      <c r="N80" s="11">
        <v>0.35710999999999998</v>
      </c>
      <c r="O80" s="11">
        <v>0.36925000000000002</v>
      </c>
      <c r="P80" s="11">
        <v>0.48265999999999998</v>
      </c>
      <c r="Q80" s="11">
        <v>0.38607000000000002</v>
      </c>
      <c r="R80" s="13">
        <f t="shared" si="18"/>
        <v>0.15796178343949038</v>
      </c>
      <c r="S80" s="13">
        <f t="shared" si="12"/>
        <v>0.17088538156513028</v>
      </c>
      <c r="T80" s="14">
        <f t="shared" si="13"/>
        <v>0.81114843489924238</v>
      </c>
      <c r="U80" s="7">
        <f t="shared" si="14"/>
        <v>0.14507165837964309</v>
      </c>
      <c r="V80" s="7">
        <f t="shared" si="15"/>
        <v>5.682476440419898E-2</v>
      </c>
      <c r="W80" s="15">
        <f t="shared" si="16"/>
        <v>5.4446415422719094E-2</v>
      </c>
      <c r="X80" s="15">
        <f t="shared" si="17"/>
        <v>0.16689600221561796</v>
      </c>
      <c r="Y80" s="7">
        <f t="shared" si="10"/>
        <v>0.29825822051858336</v>
      </c>
      <c r="Z80" s="7">
        <f t="shared" si="11"/>
        <v>-0.14068962257462245</v>
      </c>
      <c r="AA80" s="7">
        <v>0.6</v>
      </c>
      <c r="AB80" s="24">
        <v>70.183486238532112</v>
      </c>
      <c r="AC80" s="24">
        <v>26.605504587155966</v>
      </c>
      <c r="AD80" s="24">
        <v>3.2110091743119273</v>
      </c>
      <c r="AE80" s="25">
        <v>0.32</v>
      </c>
      <c r="AF80" s="18">
        <v>57.924572040000001</v>
      </c>
      <c r="AG80" s="18">
        <v>57.965798140000004</v>
      </c>
    </row>
    <row r="81" spans="1:33">
      <c r="A81" s="22">
        <v>80</v>
      </c>
      <c r="B81" s="22">
        <v>127.493729827622</v>
      </c>
      <c r="C81" s="22">
        <v>37.199309771547199</v>
      </c>
      <c r="D81" s="23">
        <v>44849</v>
      </c>
      <c r="E81" s="10">
        <v>44863</v>
      </c>
      <c r="F81" s="11">
        <v>9.4210000000000002E-2</v>
      </c>
      <c r="G81" s="11">
        <v>0.14199999999999999</v>
      </c>
      <c r="H81" s="11">
        <v>0.19800000000000001</v>
      </c>
      <c r="I81" s="11">
        <v>0.2374</v>
      </c>
      <c r="J81" s="11">
        <v>0.29675000000000001</v>
      </c>
      <c r="K81" s="11">
        <v>0.30819999999999997</v>
      </c>
      <c r="L81" s="11">
        <v>0.33578000000000002</v>
      </c>
      <c r="M81" s="11">
        <v>0.33839999999999998</v>
      </c>
      <c r="N81" s="11">
        <v>0.33865000000000001</v>
      </c>
      <c r="O81" s="11">
        <v>0.36586000000000002</v>
      </c>
      <c r="P81" s="11">
        <v>0.45811000000000002</v>
      </c>
      <c r="Q81" s="11">
        <v>0.36398999999999998</v>
      </c>
      <c r="R81" s="13">
        <f t="shared" si="18"/>
        <v>0.17540812782216045</v>
      </c>
      <c r="S81" s="13">
        <f t="shared" si="12"/>
        <v>0.18293066646256953</v>
      </c>
      <c r="T81" s="14">
        <f t="shared" si="13"/>
        <v>0.82183217740738312</v>
      </c>
      <c r="U81" s="7">
        <f t="shared" si="14"/>
        <v>0.14872187536812342</v>
      </c>
      <c r="V81" s="7">
        <f t="shared" si="15"/>
        <v>7.8351444432648604E-2</v>
      </c>
      <c r="W81" s="15">
        <f t="shared" si="16"/>
        <v>7.3667444593973119E-2</v>
      </c>
      <c r="X81" s="15">
        <f t="shared" si="17"/>
        <v>0.15278064158932061</v>
      </c>
      <c r="Y81" s="7">
        <f t="shared" si="10"/>
        <v>0.29649418239928843</v>
      </c>
      <c r="Z81" s="7">
        <f t="shared" si="11"/>
        <v>-0.1502931538838182</v>
      </c>
      <c r="AA81" s="7">
        <v>0.4</v>
      </c>
      <c r="AB81" s="24">
        <v>59.121621621621621</v>
      </c>
      <c r="AC81" s="24">
        <v>40.878378378378379</v>
      </c>
      <c r="AD81" s="24">
        <v>0</v>
      </c>
      <c r="AE81" s="25">
        <v>0.62</v>
      </c>
      <c r="AF81" s="18">
        <v>57.683400550000002</v>
      </c>
      <c r="AG81" s="18">
        <v>58.159016049999998</v>
      </c>
    </row>
    <row r="82" spans="1:33">
      <c r="A82" s="22">
        <v>81</v>
      </c>
      <c r="B82" s="22">
        <v>127.494528456906</v>
      </c>
      <c r="C82" s="22">
        <v>37.1992247715472</v>
      </c>
      <c r="D82" s="23">
        <v>44849</v>
      </c>
      <c r="E82" s="10">
        <v>44863</v>
      </c>
      <c r="F82" s="11">
        <v>0.10482</v>
      </c>
      <c r="G82" s="11">
        <v>0.1812</v>
      </c>
      <c r="H82" s="11">
        <v>0.23860000000000001</v>
      </c>
      <c r="I82" s="11">
        <v>0.2954</v>
      </c>
      <c r="J82" s="11">
        <v>0.35369</v>
      </c>
      <c r="K82" s="11">
        <v>0.37795000000000001</v>
      </c>
      <c r="L82" s="11">
        <v>0.39332</v>
      </c>
      <c r="M82" s="11">
        <v>0.4244</v>
      </c>
      <c r="N82" s="11">
        <v>0.41843000000000002</v>
      </c>
      <c r="O82" s="11">
        <v>0.43575999999999998</v>
      </c>
      <c r="P82" s="11">
        <v>0.54481000000000002</v>
      </c>
      <c r="Q82" s="11">
        <v>0.43378</v>
      </c>
      <c r="R82" s="13">
        <f t="shared" si="18"/>
        <v>0.17921644901361489</v>
      </c>
      <c r="S82" s="13">
        <f t="shared" si="12"/>
        <v>0.16226890116958659</v>
      </c>
      <c r="T82" s="14">
        <f t="shared" si="13"/>
        <v>0.82414589061258736</v>
      </c>
      <c r="U82" s="7">
        <f t="shared" si="14"/>
        <v>0.17548155403199478</v>
      </c>
      <c r="V82" s="7">
        <f t="shared" si="15"/>
        <v>5.4176889105047837E-2</v>
      </c>
      <c r="W82" s="15">
        <f t="shared" si="16"/>
        <v>6.6007718598473E-2</v>
      </c>
      <c r="X82" s="15">
        <f t="shared" si="17"/>
        <v>0.1898263768113729</v>
      </c>
      <c r="Y82" s="7">
        <f t="shared" si="10"/>
        <v>0.33788525615067661</v>
      </c>
      <c r="Z82" s="7">
        <f t="shared" si="11"/>
        <v>-0.12423520186543681</v>
      </c>
      <c r="AA82" s="7">
        <v>0.36666666666666664</v>
      </c>
      <c r="AB82" s="24">
        <v>80.882352941176478</v>
      </c>
      <c r="AC82" s="24">
        <v>12.867647058823529</v>
      </c>
      <c r="AD82" s="24">
        <v>6.25</v>
      </c>
      <c r="AE82" s="25">
        <v>0.38</v>
      </c>
      <c r="AF82" s="18">
        <v>57.693413790000001</v>
      </c>
      <c r="AG82" s="18">
        <v>57.785328300000003</v>
      </c>
    </row>
    <row r="83" spans="1:33">
      <c r="A83" s="22">
        <v>82</v>
      </c>
      <c r="B83" s="22">
        <v>127.49520545690601</v>
      </c>
      <c r="C83" s="22">
        <v>37.198810114226397</v>
      </c>
      <c r="D83" s="23">
        <v>44849</v>
      </c>
      <c r="E83" s="10">
        <v>44863</v>
      </c>
      <c r="F83" s="11">
        <v>0.11999</v>
      </c>
      <c r="G83" s="11">
        <v>0.17319999999999999</v>
      </c>
      <c r="H83" s="11">
        <v>0.23419999999999999</v>
      </c>
      <c r="I83" s="11">
        <v>0.28460000000000002</v>
      </c>
      <c r="J83" s="11">
        <v>0.34305000000000002</v>
      </c>
      <c r="K83" s="11">
        <v>0.36408000000000001</v>
      </c>
      <c r="L83" s="11">
        <v>0.38016</v>
      </c>
      <c r="M83" s="11">
        <v>0.39550000000000002</v>
      </c>
      <c r="N83" s="11">
        <v>0.39672000000000002</v>
      </c>
      <c r="O83" s="11">
        <v>0.40295999999999998</v>
      </c>
      <c r="P83" s="11">
        <v>0.51541999999999999</v>
      </c>
      <c r="Q83" s="11">
        <v>0.41925000000000001</v>
      </c>
      <c r="R83" s="13">
        <f t="shared" si="18"/>
        <v>0.16306425525657992</v>
      </c>
      <c r="S83" s="13">
        <f t="shared" si="12"/>
        <v>0.1690046174528026</v>
      </c>
      <c r="T83" s="14">
        <f t="shared" si="13"/>
        <v>0.81428757528073581</v>
      </c>
      <c r="U83" s="7">
        <f t="shared" si="14"/>
        <v>0.15367773405021889</v>
      </c>
      <c r="V83" s="7">
        <f t="shared" si="15"/>
        <v>4.683881706869919E-2</v>
      </c>
      <c r="W83" s="15">
        <f t="shared" si="16"/>
        <v>4.6028538956938973E-2</v>
      </c>
      <c r="X83" s="15">
        <f t="shared" si="17"/>
        <v>0.18020576202404481</v>
      </c>
      <c r="Y83" s="7">
        <f t="shared" si="10"/>
        <v>0.31541014393198602</v>
      </c>
      <c r="Z83" s="7">
        <f t="shared" si="11"/>
        <v>-0.13164712598252315</v>
      </c>
      <c r="AA83" s="7">
        <v>0.53333333333333333</v>
      </c>
      <c r="AB83" s="24">
        <v>64.356435643564353</v>
      </c>
      <c r="AC83" s="24">
        <v>31.188118811881189</v>
      </c>
      <c r="AD83" s="24">
        <v>4.455445544554455</v>
      </c>
      <c r="AE83" s="25">
        <v>0.57999999999999996</v>
      </c>
      <c r="AF83" s="18">
        <v>57.742756489999998</v>
      </c>
      <c r="AG83" s="18">
        <v>57.869543700000001</v>
      </c>
    </row>
    <row r="84" spans="1:33">
      <c r="A84" s="22">
        <v>83</v>
      </c>
      <c r="B84" s="22">
        <v>127.495801543094</v>
      </c>
      <c r="C84" s="22">
        <v>37.198081885773597</v>
      </c>
      <c r="D84" s="23">
        <v>44849</v>
      </c>
      <c r="E84" s="10">
        <v>44863</v>
      </c>
      <c r="F84" s="11">
        <v>0.13694999999999999</v>
      </c>
      <c r="G84" s="11">
        <v>0.18160000000000001</v>
      </c>
      <c r="H84" s="11">
        <v>0.25800000000000001</v>
      </c>
      <c r="I84" s="11">
        <v>0.30459999999999998</v>
      </c>
      <c r="J84" s="11">
        <v>0.35415000000000002</v>
      </c>
      <c r="K84" s="11">
        <v>0.37206</v>
      </c>
      <c r="L84" s="11">
        <v>0.38757000000000003</v>
      </c>
      <c r="M84" s="11">
        <v>0.4017</v>
      </c>
      <c r="N84" s="11">
        <v>0.39716000000000001</v>
      </c>
      <c r="O84" s="11">
        <v>0.39232</v>
      </c>
      <c r="P84" s="11">
        <v>0.53225</v>
      </c>
      <c r="Q84" s="11">
        <v>0.41937000000000002</v>
      </c>
      <c r="R84" s="13">
        <f t="shared" si="18"/>
        <v>0.13747699277927231</v>
      </c>
      <c r="S84" s="13">
        <f t="shared" si="12"/>
        <v>0.17853747843537651</v>
      </c>
      <c r="T84" s="14">
        <f t="shared" si="13"/>
        <v>0.79842156332308079</v>
      </c>
      <c r="U84" s="7">
        <f t="shared" si="14"/>
        <v>0.13000053553258722</v>
      </c>
      <c r="V84" s="7">
        <f t="shared" si="15"/>
        <v>3.8184994828102448E-2</v>
      </c>
      <c r="W84" s="15">
        <f t="shared" si="16"/>
        <v>2.403549565795093E-2</v>
      </c>
      <c r="X84" s="15">
        <f t="shared" si="17"/>
        <v>0.18877030427950733</v>
      </c>
      <c r="Y84" s="7">
        <f t="shared" si="10"/>
        <v>0.30045902203768715</v>
      </c>
      <c r="Z84" s="7">
        <f t="shared" si="11"/>
        <v>-0.13978264361047163</v>
      </c>
      <c r="AA84" s="7">
        <v>0.53333333333333333</v>
      </c>
      <c r="AB84" s="24">
        <v>74.203821656050948</v>
      </c>
      <c r="AC84" s="24">
        <v>25.796178343949045</v>
      </c>
      <c r="AD84" s="24">
        <v>0</v>
      </c>
      <c r="AE84" s="25">
        <v>0.23</v>
      </c>
      <c r="AF84" s="18">
        <v>57.59449687</v>
      </c>
      <c r="AG84" s="18">
        <v>57.758703500000003</v>
      </c>
    </row>
    <row r="85" spans="1:33">
      <c r="A85" s="22">
        <v>84</v>
      </c>
      <c r="B85" s="22">
        <v>127.495504771547</v>
      </c>
      <c r="C85" s="22">
        <v>37.197545428867897</v>
      </c>
      <c r="D85" s="23">
        <v>44849</v>
      </c>
      <c r="E85" s="10">
        <v>44863</v>
      </c>
      <c r="F85" s="11">
        <v>0.13955000000000001</v>
      </c>
      <c r="G85" s="11">
        <v>0.1948</v>
      </c>
      <c r="H85" s="11">
        <v>0.25919999999999999</v>
      </c>
      <c r="I85" s="11">
        <v>0.32319999999999999</v>
      </c>
      <c r="J85" s="11">
        <v>0.37820999999999999</v>
      </c>
      <c r="K85" s="11">
        <v>0.38899</v>
      </c>
      <c r="L85" s="11">
        <v>0.40594000000000002</v>
      </c>
      <c r="M85" s="11">
        <v>0.42199999999999999</v>
      </c>
      <c r="N85" s="11">
        <v>0.41660000000000003</v>
      </c>
      <c r="O85" s="11">
        <v>0.43379000000000001</v>
      </c>
      <c r="P85" s="11">
        <v>0.57027000000000005</v>
      </c>
      <c r="Q85" s="11">
        <v>0.45817999999999998</v>
      </c>
      <c r="R85" s="13">
        <f t="shared" si="18"/>
        <v>0.13258185721953838</v>
      </c>
      <c r="S85" s="13">
        <f t="shared" si="12"/>
        <v>0.18319240930429656</v>
      </c>
      <c r="T85" s="14">
        <f t="shared" si="13"/>
        <v>0.7953501475573751</v>
      </c>
      <c r="U85" s="7">
        <f t="shared" si="14"/>
        <v>0.12998631722976528</v>
      </c>
      <c r="V85" s="7">
        <f t="shared" si="15"/>
        <v>3.188059895324466E-2</v>
      </c>
      <c r="W85" s="15">
        <f t="shared" si="16"/>
        <v>5.0802098610502132E-2</v>
      </c>
      <c r="X85" s="15">
        <f t="shared" si="17"/>
        <v>0.1971257015769943</v>
      </c>
      <c r="Y85" s="7">
        <f t="shared" si="10"/>
        <v>0.30444574959490839</v>
      </c>
      <c r="Z85" s="7">
        <f t="shared" si="11"/>
        <v>-0.14942505568040965</v>
      </c>
      <c r="AA85" s="7">
        <v>0.56666666666666665</v>
      </c>
      <c r="AB85" s="24">
        <v>79.264214046822744</v>
      </c>
      <c r="AC85" s="24">
        <v>20.735785953177256</v>
      </c>
      <c r="AD85" s="24">
        <v>0</v>
      </c>
      <c r="AE85" s="25">
        <v>0.18</v>
      </c>
      <c r="AF85" s="18">
        <v>57.745230859999999</v>
      </c>
      <c r="AG85" s="18">
        <v>58.097807950000004</v>
      </c>
    </row>
    <row r="86" spans="1:33">
      <c r="A86" s="22">
        <v>85</v>
      </c>
      <c r="B86" s="22">
        <v>127.494616629283</v>
      </c>
      <c r="C86" s="22">
        <v>37.1973231142264</v>
      </c>
      <c r="D86" s="23">
        <v>44849</v>
      </c>
      <c r="E86" s="10">
        <v>44863</v>
      </c>
      <c r="F86" s="11">
        <v>0.12978999999999999</v>
      </c>
      <c r="G86" s="11">
        <v>0.1636</v>
      </c>
      <c r="H86" s="11">
        <v>0.22420000000000001</v>
      </c>
      <c r="I86" s="11">
        <v>0.27779999999999999</v>
      </c>
      <c r="J86" s="11">
        <v>0.33703</v>
      </c>
      <c r="K86" s="11">
        <v>0.36363000000000001</v>
      </c>
      <c r="L86" s="11">
        <v>0.37785999999999997</v>
      </c>
      <c r="M86" s="11">
        <v>0.40400000000000003</v>
      </c>
      <c r="N86" s="11">
        <v>0.39643</v>
      </c>
      <c r="O86" s="11">
        <v>0.40155000000000002</v>
      </c>
      <c r="P86" s="11">
        <v>0.51307999999999998</v>
      </c>
      <c r="Q86" s="11">
        <v>0.41722999999999999</v>
      </c>
      <c r="R86" s="13">
        <f t="shared" si="18"/>
        <v>0.18509826928718104</v>
      </c>
      <c r="S86" s="13">
        <f t="shared" si="12"/>
        <v>0.16436016724574526</v>
      </c>
      <c r="T86" s="14">
        <f t="shared" si="13"/>
        <v>0.82770663238080977</v>
      </c>
      <c r="U86" s="7">
        <f t="shared" si="14"/>
        <v>0.17111400368803564</v>
      </c>
      <c r="V86" s="7">
        <f t="shared" si="15"/>
        <v>5.4138506655945662E-2</v>
      </c>
      <c r="W86" s="15">
        <f t="shared" si="16"/>
        <v>4.4958029687475309E-2</v>
      </c>
      <c r="X86" s="15">
        <f t="shared" si="17"/>
        <v>0.17970793589105136</v>
      </c>
      <c r="Y86" s="7">
        <f t="shared" si="10"/>
        <v>0.3326846282663915</v>
      </c>
      <c r="Z86" s="7">
        <f t="shared" si="11"/>
        <v>-0.11894273127753299</v>
      </c>
      <c r="AA86" s="7">
        <v>0.6</v>
      </c>
      <c r="AB86" s="24">
        <v>85.211267605633793</v>
      </c>
      <c r="AC86" s="24">
        <v>11.267605633802818</v>
      </c>
      <c r="AD86" s="24">
        <v>3.5211267605633805</v>
      </c>
      <c r="AE86" s="25">
        <v>0.68</v>
      </c>
      <c r="AF86" s="18">
        <v>57.773085610000003</v>
      </c>
      <c r="AG86" s="18">
        <v>58.078649670000004</v>
      </c>
    </row>
    <row r="87" spans="1:33">
      <c r="A87" s="22">
        <v>86</v>
      </c>
      <c r="B87" s="22">
        <v>127.494184685359</v>
      </c>
      <c r="C87" s="22">
        <v>37.197656342679302</v>
      </c>
      <c r="D87" s="23">
        <v>44849</v>
      </c>
      <c r="E87" s="10">
        <v>44863</v>
      </c>
      <c r="F87" s="11">
        <v>0.10988000000000001</v>
      </c>
      <c r="G87" s="11">
        <v>0.19600000000000001</v>
      </c>
      <c r="H87" s="11">
        <v>0.26300000000000001</v>
      </c>
      <c r="I87" s="11">
        <v>0.31359999999999999</v>
      </c>
      <c r="J87" s="11">
        <v>0.37879000000000002</v>
      </c>
      <c r="K87" s="11">
        <v>0.39451000000000003</v>
      </c>
      <c r="L87" s="11">
        <v>0.40600999999999998</v>
      </c>
      <c r="M87" s="11">
        <v>0.42299999999999999</v>
      </c>
      <c r="N87" s="11">
        <v>0.42166999999999999</v>
      </c>
      <c r="O87" s="11">
        <v>0.42896000000000001</v>
      </c>
      <c r="P87" s="11">
        <v>0.55523999999999996</v>
      </c>
      <c r="Q87" s="11">
        <v>0.43857000000000002</v>
      </c>
      <c r="R87" s="13">
        <f t="shared" si="18"/>
        <v>0.14852022807493892</v>
      </c>
      <c r="S87" s="13">
        <f t="shared" si="12"/>
        <v>0.16792128185826433</v>
      </c>
      <c r="T87" s="14">
        <f t="shared" si="13"/>
        <v>0.80530753633313212</v>
      </c>
      <c r="U87" s="7">
        <f t="shared" si="14"/>
        <v>0.14907881827101277</v>
      </c>
      <c r="V87" s="7">
        <f t="shared" si="15"/>
        <v>3.9313916975235896E-2</v>
      </c>
      <c r="W87" s="15">
        <f t="shared" si="16"/>
        <v>3.9045086023861496E-2</v>
      </c>
      <c r="X87" s="15">
        <f t="shared" si="17"/>
        <v>0.19619801788555924</v>
      </c>
      <c r="Y87" s="7">
        <f t="shared" si="10"/>
        <v>0.31669775741028228</v>
      </c>
      <c r="Z87" s="7">
        <f t="shared" si="11"/>
        <v>-0.13518155053974482</v>
      </c>
      <c r="AA87" s="7">
        <v>0.53333333333333333</v>
      </c>
      <c r="AB87" s="24">
        <v>70.754716981132077</v>
      </c>
      <c r="AC87" s="24">
        <v>24.056603773584907</v>
      </c>
      <c r="AD87" s="24">
        <v>5.1886792452830202</v>
      </c>
      <c r="AE87" s="25">
        <v>0.21</v>
      </c>
      <c r="AF87" s="18">
        <v>57.716015929999998</v>
      </c>
      <c r="AG87" s="18">
        <v>57.946307050000001</v>
      </c>
    </row>
    <row r="88" spans="1:33">
      <c r="A88" s="22">
        <v>87</v>
      </c>
      <c r="B88" s="22">
        <v>127.49345099999999</v>
      </c>
      <c r="C88" s="22">
        <v>37.1975201142264</v>
      </c>
      <c r="D88" s="23">
        <v>44849</v>
      </c>
      <c r="E88" s="10">
        <v>44863</v>
      </c>
      <c r="F88" s="11">
        <v>9.289E-2</v>
      </c>
      <c r="G88" s="11">
        <v>0.15479999999999999</v>
      </c>
      <c r="H88" s="11">
        <v>0.21920000000000001</v>
      </c>
      <c r="I88" s="11">
        <v>0.2646</v>
      </c>
      <c r="J88" s="11">
        <v>0.31533</v>
      </c>
      <c r="K88" s="11">
        <v>0.34022000000000002</v>
      </c>
      <c r="L88" s="11">
        <v>0.36391000000000001</v>
      </c>
      <c r="M88" s="11">
        <v>0.38640000000000002</v>
      </c>
      <c r="N88" s="11">
        <v>0.37939000000000001</v>
      </c>
      <c r="O88" s="11">
        <v>0.38002999999999998</v>
      </c>
      <c r="P88" s="11">
        <v>0.49876999999999999</v>
      </c>
      <c r="Q88" s="11">
        <v>0.40281</v>
      </c>
      <c r="R88" s="13">
        <f t="shared" si="18"/>
        <v>0.18709677419354842</v>
      </c>
      <c r="S88" s="13">
        <f t="shared" si="12"/>
        <v>0.17030132534091691</v>
      </c>
      <c r="T88" s="14">
        <f t="shared" si="13"/>
        <v>0.82891300761512265</v>
      </c>
      <c r="U88" s="7">
        <f t="shared" si="14"/>
        <v>0.16795366795366795</v>
      </c>
      <c r="V88" s="7">
        <f t="shared" si="15"/>
        <v>6.4188721113549618E-2</v>
      </c>
      <c r="W88" s="15">
        <f t="shared" si="16"/>
        <v>4.8936693300553107E-2</v>
      </c>
      <c r="X88" s="15">
        <f t="shared" si="17"/>
        <v>0.17235839920867732</v>
      </c>
      <c r="Y88" s="7">
        <f t="shared" si="10"/>
        <v>0.32588873154516945</v>
      </c>
      <c r="Z88" s="7">
        <f t="shared" si="11"/>
        <v>-0.12694736604268103</v>
      </c>
      <c r="AA88" s="7">
        <v>0.56666666666666665</v>
      </c>
      <c r="AB88" s="24">
        <v>70.445344129554655</v>
      </c>
      <c r="AC88" s="24">
        <v>23.076923076923073</v>
      </c>
      <c r="AD88" s="24">
        <v>6.4777327935222671</v>
      </c>
      <c r="AE88" s="25">
        <v>0.87</v>
      </c>
      <c r="AF88" s="18">
        <v>57.636778210000003</v>
      </c>
      <c r="AG88" s="18">
        <v>57.768109000000003</v>
      </c>
    </row>
    <row r="89" spans="1:33">
      <c r="A89" s="22">
        <v>88</v>
      </c>
      <c r="B89" s="22">
        <v>127.369273708267</v>
      </c>
      <c r="C89" s="22">
        <v>37.223550583465403</v>
      </c>
      <c r="D89" s="23">
        <v>44850</v>
      </c>
      <c r="E89" s="10">
        <v>44863</v>
      </c>
      <c r="F89" s="11">
        <v>7.3150000000000007E-2</v>
      </c>
      <c r="G89" s="11">
        <v>0.105</v>
      </c>
      <c r="H89" s="11">
        <v>0.1462</v>
      </c>
      <c r="I89" s="11">
        <v>0.1842</v>
      </c>
      <c r="J89" s="11">
        <v>0.21647</v>
      </c>
      <c r="K89" s="11">
        <v>0.23229</v>
      </c>
      <c r="L89" s="11">
        <v>0.24979999999999999</v>
      </c>
      <c r="M89" s="11">
        <v>0.25629999999999997</v>
      </c>
      <c r="N89" s="11">
        <v>0.25367000000000001</v>
      </c>
      <c r="O89" s="11">
        <v>0.26067000000000001</v>
      </c>
      <c r="P89" s="11">
        <v>0.32856000000000002</v>
      </c>
      <c r="Q89" s="11">
        <v>0.28372999999999998</v>
      </c>
      <c r="R89" s="13">
        <f t="shared" si="18"/>
        <v>0.16367763904653795</v>
      </c>
      <c r="S89" s="13">
        <f t="shared" si="12"/>
        <v>0.17328329862938477</v>
      </c>
      <c r="T89" s="14">
        <f t="shared" si="13"/>
        <v>0.8146641265248753</v>
      </c>
      <c r="U89" s="7">
        <f t="shared" si="14"/>
        <v>0.11451715374841165</v>
      </c>
      <c r="V89" s="7">
        <f t="shared" si="15"/>
        <v>4.8991447817234746E-2</v>
      </c>
      <c r="W89" s="15">
        <f t="shared" si="16"/>
        <v>4.2871817595874981E-2</v>
      </c>
      <c r="X89" s="15">
        <f t="shared" si="17"/>
        <v>0.11594719583595897</v>
      </c>
      <c r="Y89" s="7">
        <f t="shared" si="10"/>
        <v>0.24703350326570939</v>
      </c>
      <c r="Z89" s="7">
        <f t="shared" si="11"/>
        <v>-0.12355093526655961</v>
      </c>
      <c r="AA89" s="7">
        <v>0.7</v>
      </c>
      <c r="AB89" s="24">
        <v>93.1899641577061</v>
      </c>
      <c r="AC89" s="24">
        <v>0</v>
      </c>
      <c r="AD89" s="24">
        <v>6.8100358422939076</v>
      </c>
      <c r="AE89" s="25">
        <v>2.61</v>
      </c>
      <c r="AF89" s="18">
        <v>57.680073290000003</v>
      </c>
      <c r="AG89" s="18">
        <v>57.833282859999997</v>
      </c>
    </row>
    <row r="90" spans="1:33">
      <c r="A90" s="22">
        <v>89</v>
      </c>
      <c r="B90" s="22">
        <v>127.369189708267</v>
      </c>
      <c r="C90" s="22">
        <v>37.224005291732702</v>
      </c>
      <c r="D90" s="23">
        <v>44850</v>
      </c>
      <c r="E90" s="10">
        <v>44863</v>
      </c>
      <c r="F90" s="11">
        <v>8.1479999999999997E-2</v>
      </c>
      <c r="G90" s="11">
        <v>0.1018</v>
      </c>
      <c r="H90" s="11">
        <v>0.1404</v>
      </c>
      <c r="I90" s="11">
        <v>0.18559999999999999</v>
      </c>
      <c r="J90" s="11">
        <v>0.21743000000000001</v>
      </c>
      <c r="K90" s="11">
        <v>0.22953999999999999</v>
      </c>
      <c r="L90" s="11">
        <v>0.24055000000000001</v>
      </c>
      <c r="M90" s="11">
        <v>0.25169999999999998</v>
      </c>
      <c r="N90" s="11">
        <v>0.25622</v>
      </c>
      <c r="O90" s="11">
        <v>0.26373999999999997</v>
      </c>
      <c r="P90" s="11">
        <v>0.32590000000000002</v>
      </c>
      <c r="Q90" s="11">
        <v>0.28216999999999998</v>
      </c>
      <c r="R90" s="13">
        <f t="shared" si="18"/>
        <v>0.15115481362908759</v>
      </c>
      <c r="S90" s="13">
        <f t="shared" si="12"/>
        <v>0.18265895953757236</v>
      </c>
      <c r="T90" s="14">
        <f t="shared" si="13"/>
        <v>0.80694164202195418</v>
      </c>
      <c r="U90" s="7">
        <f t="shared" si="14"/>
        <v>0.10316518916219253</v>
      </c>
      <c r="V90" s="7">
        <f t="shared" si="15"/>
        <v>4.455840059543506E-2</v>
      </c>
      <c r="W90" s="15">
        <f t="shared" si="16"/>
        <v>5.1647068298969048E-2</v>
      </c>
      <c r="X90" s="15">
        <f t="shared" si="17"/>
        <v>0.11426694379585219</v>
      </c>
      <c r="Y90" s="7">
        <f t="shared" si="10"/>
        <v>0.23840067461109643</v>
      </c>
      <c r="Z90" s="7">
        <f t="shared" si="11"/>
        <v>-0.12846260387811642</v>
      </c>
      <c r="AA90" s="7">
        <v>0.6</v>
      </c>
      <c r="AB90" s="24">
        <v>100</v>
      </c>
      <c r="AC90" s="24">
        <v>0</v>
      </c>
      <c r="AD90" s="24">
        <v>0</v>
      </c>
      <c r="AE90" s="25">
        <v>2.37</v>
      </c>
      <c r="AF90" s="18">
        <v>57.716233819999999</v>
      </c>
      <c r="AG90" s="18">
        <v>58.054876439999994</v>
      </c>
    </row>
    <row r="91" spans="1:33">
      <c r="A91" s="22">
        <v>90</v>
      </c>
      <c r="B91" s="22">
        <v>127.368676708267</v>
      </c>
      <c r="C91" s="22">
        <v>37.223736583465403</v>
      </c>
      <c r="D91" s="23">
        <v>44850</v>
      </c>
      <c r="E91" s="10">
        <v>44863</v>
      </c>
      <c r="F91" s="11">
        <v>7.8729999999999994E-2</v>
      </c>
      <c r="G91" s="11">
        <v>0.1004</v>
      </c>
      <c r="H91" s="11">
        <v>0.14119999999999999</v>
      </c>
      <c r="I91" s="11">
        <v>0.18360000000000001</v>
      </c>
      <c r="J91" s="11">
        <v>0.21593999999999999</v>
      </c>
      <c r="K91" s="11">
        <v>0.23147000000000001</v>
      </c>
      <c r="L91" s="11">
        <v>0.24582000000000001</v>
      </c>
      <c r="M91" s="11">
        <v>0.25419999999999998</v>
      </c>
      <c r="N91" s="11">
        <v>0.25942999999999999</v>
      </c>
      <c r="O91" s="11">
        <v>0.26737</v>
      </c>
      <c r="P91" s="11">
        <v>0.33276</v>
      </c>
      <c r="Q91" s="11">
        <v>0.28931000000000001</v>
      </c>
      <c r="R91" s="13">
        <f t="shared" si="18"/>
        <v>0.1612608497030607</v>
      </c>
      <c r="S91" s="13">
        <f t="shared" si="12"/>
        <v>0.1857260953430698</v>
      </c>
      <c r="T91" s="14">
        <f t="shared" si="13"/>
        <v>0.81317946955334575</v>
      </c>
      <c r="U91" s="7">
        <f t="shared" si="14"/>
        <v>0.11011979036685793</v>
      </c>
      <c r="V91" s="7">
        <f t="shared" si="15"/>
        <v>5.2079284734495718E-2</v>
      </c>
      <c r="W91" s="15">
        <f t="shared" si="16"/>
        <v>5.3912538544711848E-2</v>
      </c>
      <c r="X91" s="15">
        <f t="shared" si="17"/>
        <v>0.11463179702372674</v>
      </c>
      <c r="Y91" s="7">
        <f t="shared" si="10"/>
        <v>0.24469649452178108</v>
      </c>
      <c r="Z91" s="7">
        <f t="shared" si="11"/>
        <v>-0.13384216982417887</v>
      </c>
      <c r="AA91" s="7">
        <v>0.7</v>
      </c>
      <c r="AB91" s="24">
        <v>93.582887700534755</v>
      </c>
      <c r="AC91" s="24">
        <v>0</v>
      </c>
      <c r="AD91" s="24">
        <v>6.4171122994652396</v>
      </c>
      <c r="AE91" s="25">
        <v>3.68</v>
      </c>
      <c r="AF91" s="18">
        <v>57.68389337</v>
      </c>
      <c r="AG91" s="18">
        <v>57.886445639999998</v>
      </c>
    </row>
    <row r="92" spans="1:33">
      <c r="A92" s="22">
        <v>91</v>
      </c>
      <c r="B92" s="22">
        <v>127.36892899999999</v>
      </c>
      <c r="C92" s="22">
        <v>37.2240587082673</v>
      </c>
      <c r="D92" s="23">
        <v>44850</v>
      </c>
      <c r="E92" s="10">
        <v>44863</v>
      </c>
      <c r="F92" s="11">
        <v>9.1569999999999999E-2</v>
      </c>
      <c r="G92" s="11">
        <v>0.105</v>
      </c>
      <c r="H92" s="11">
        <v>0.1376</v>
      </c>
      <c r="I92" s="11">
        <v>0.1734</v>
      </c>
      <c r="J92" s="11">
        <v>0.21138999999999999</v>
      </c>
      <c r="K92" s="11">
        <v>0.23963999999999999</v>
      </c>
      <c r="L92" s="11">
        <v>0.24818999999999999</v>
      </c>
      <c r="M92" s="11">
        <v>0.26629999999999998</v>
      </c>
      <c r="N92" s="11">
        <v>0.26819999999999999</v>
      </c>
      <c r="O92" s="11">
        <v>0.26729999999999998</v>
      </c>
      <c r="P92" s="11">
        <v>0.32788</v>
      </c>
      <c r="Q92" s="11">
        <v>0.29122999999999999</v>
      </c>
      <c r="R92" s="13">
        <f t="shared" si="18"/>
        <v>0.21128041846713666</v>
      </c>
      <c r="S92" s="13">
        <f t="shared" si="12"/>
        <v>0.14896055376011369</v>
      </c>
      <c r="T92" s="14">
        <f t="shared" si="13"/>
        <v>0.84337442365009896</v>
      </c>
      <c r="U92" s="7">
        <f t="shared" si="14"/>
        <v>0.15287651395471297</v>
      </c>
      <c r="V92" s="7">
        <f t="shared" si="15"/>
        <v>6.018271927954813E-2</v>
      </c>
      <c r="W92" s="15">
        <f t="shared" si="16"/>
        <v>4.1204043935090459E-2</v>
      </c>
      <c r="X92" s="15">
        <f t="shared" si="17"/>
        <v>0.11543011834968471</v>
      </c>
      <c r="Y92" s="7">
        <f t="shared" si="10"/>
        <v>0.2734601790319966</v>
      </c>
      <c r="Z92" s="7">
        <f t="shared" si="11"/>
        <v>-0.10363862802517761</v>
      </c>
      <c r="AA92" s="7">
        <v>0.6</v>
      </c>
      <c r="AB92" s="24">
        <v>95.358649789029542</v>
      </c>
      <c r="AC92" s="24">
        <v>0</v>
      </c>
      <c r="AD92" s="24">
        <v>4.6413502109704634</v>
      </c>
      <c r="AE92" s="25">
        <v>3.22</v>
      </c>
      <c r="AF92" s="18">
        <v>57.646199019999997</v>
      </c>
      <c r="AG92" s="18">
        <v>57.912766569999995</v>
      </c>
    </row>
    <row r="93" spans="1:33">
      <c r="A93" s="22">
        <v>92</v>
      </c>
      <c r="B93" s="22">
        <v>127.36800741653499</v>
      </c>
      <c r="C93" s="22">
        <v>37.223941583465397</v>
      </c>
      <c r="D93" s="23">
        <v>44850</v>
      </c>
      <c r="E93" s="10">
        <v>44863</v>
      </c>
      <c r="F93" s="11">
        <v>9.826E-2</v>
      </c>
      <c r="G93" s="11">
        <v>0.10639999999999999</v>
      </c>
      <c r="H93" s="11">
        <v>0.15260000000000001</v>
      </c>
      <c r="I93" s="11">
        <v>0.18859999999999999</v>
      </c>
      <c r="J93" s="11">
        <v>0.22042999999999999</v>
      </c>
      <c r="K93" s="11">
        <v>0.24424000000000001</v>
      </c>
      <c r="L93" s="11">
        <v>0.25658999999999998</v>
      </c>
      <c r="M93" s="11">
        <v>0.26540000000000002</v>
      </c>
      <c r="N93" s="11">
        <v>0.26755000000000001</v>
      </c>
      <c r="O93" s="11">
        <v>0.26788000000000001</v>
      </c>
      <c r="P93" s="11">
        <v>0.32933000000000001</v>
      </c>
      <c r="Q93" s="11">
        <v>0.2923</v>
      </c>
      <c r="R93" s="13">
        <f t="shared" si="18"/>
        <v>0.16916299559471373</v>
      </c>
      <c r="S93" s="13">
        <f t="shared" si="12"/>
        <v>0.16424083710788664</v>
      </c>
      <c r="T93" s="14">
        <f t="shared" si="13"/>
        <v>0.81802383559081804</v>
      </c>
      <c r="U93" s="7">
        <f t="shared" si="14"/>
        <v>0.12007504690431522</v>
      </c>
      <c r="V93" s="7">
        <f t="shared" si="15"/>
        <v>3.9273570256862983E-2</v>
      </c>
      <c r="W93" s="15">
        <f t="shared" si="16"/>
        <v>3.5035371299845866E-2</v>
      </c>
      <c r="X93" s="15">
        <f t="shared" si="17"/>
        <v>0.11985819399050975</v>
      </c>
      <c r="Y93" s="7">
        <f t="shared" si="10"/>
        <v>0.25478022333847589</v>
      </c>
      <c r="Z93" s="7">
        <f t="shared" si="11"/>
        <v>-0.10749415701242579</v>
      </c>
      <c r="AA93" s="7">
        <v>0.73333333333333328</v>
      </c>
      <c r="AB93" s="24">
        <v>94.552529182879368</v>
      </c>
      <c r="AC93" s="24">
        <v>0</v>
      </c>
      <c r="AD93" s="24">
        <v>5.4474708171206228</v>
      </c>
      <c r="AE93" s="25">
        <v>3.3</v>
      </c>
      <c r="AF93" s="18">
        <v>57.750788180000001</v>
      </c>
      <c r="AG93" s="18">
        <v>57.788657379999997</v>
      </c>
    </row>
    <row r="94" spans="1:33">
      <c r="A94" s="22">
        <v>93</v>
      </c>
      <c r="B94" s="22">
        <v>127.367743124802</v>
      </c>
      <c r="C94" s="22">
        <v>37.2246412496036</v>
      </c>
      <c r="D94" s="23">
        <v>44850</v>
      </c>
      <c r="E94" s="10">
        <v>44863</v>
      </c>
      <c r="F94" s="11">
        <v>0.11119999999999999</v>
      </c>
      <c r="G94" s="11">
        <v>8.72E-2</v>
      </c>
      <c r="H94" s="11">
        <v>0.12479999999999999</v>
      </c>
      <c r="I94" s="11">
        <v>0.15459999999999999</v>
      </c>
      <c r="J94" s="11">
        <v>0.20452000000000001</v>
      </c>
      <c r="K94" s="11">
        <v>0.21384</v>
      </c>
      <c r="L94" s="11">
        <v>0.21965000000000001</v>
      </c>
      <c r="M94" s="11">
        <v>0.2487</v>
      </c>
      <c r="N94" s="11">
        <v>0.25580000000000003</v>
      </c>
      <c r="O94" s="11">
        <v>0.24407999999999999</v>
      </c>
      <c r="P94" s="11">
        <v>0.29464000000000001</v>
      </c>
      <c r="Q94" s="11">
        <v>0.22975999999999999</v>
      </c>
      <c r="R94" s="13">
        <f t="shared" si="18"/>
        <v>0.23332506818745355</v>
      </c>
      <c r="S94" s="13">
        <f t="shared" si="12"/>
        <v>0.14435642051099168</v>
      </c>
      <c r="T94" s="14">
        <f t="shared" si="13"/>
        <v>0.85634401275857219</v>
      </c>
      <c r="U94" s="7">
        <f t="shared" si="14"/>
        <v>0.1545358996255666</v>
      </c>
      <c r="V94" s="7">
        <f t="shared" si="15"/>
        <v>7.8379915541939252E-2</v>
      </c>
      <c r="W94" s="15">
        <f t="shared" si="16"/>
        <v>4.735259729413728E-2</v>
      </c>
      <c r="X94" s="15">
        <f t="shared" si="17"/>
        <v>0.10610680677715471</v>
      </c>
      <c r="Y94" s="7">
        <f t="shared" si="10"/>
        <v>0.27046384474223839</v>
      </c>
      <c r="Z94" s="7">
        <f t="shared" si="11"/>
        <v>-8.4551109802333727E-2</v>
      </c>
      <c r="AA94" s="7">
        <v>0.9</v>
      </c>
      <c r="AB94" s="24">
        <v>92.20779220779221</v>
      </c>
      <c r="AC94" s="24">
        <v>0</v>
      </c>
      <c r="AD94" s="24">
        <v>7.7922077922077921</v>
      </c>
      <c r="AE94" s="25">
        <v>2.5099999999999998</v>
      </c>
      <c r="AF94" s="18">
        <v>57.657311980000003</v>
      </c>
      <c r="AG94" s="18">
        <v>58.028989609999996</v>
      </c>
    </row>
    <row r="95" spans="1:33">
      <c r="T95" s="14"/>
      <c r="U95" s="7">
        <f t="shared" si="14"/>
        <v>0</v>
      </c>
      <c r="V95" s="7">
        <f t="shared" si="15"/>
        <v>0</v>
      </c>
      <c r="W95" s="15">
        <f t="shared" si="16"/>
        <v>0</v>
      </c>
      <c r="X95" s="15">
        <f t="shared" si="17"/>
        <v>0</v>
      </c>
      <c r="Y95" s="7">
        <f t="shared" si="10"/>
        <v>0</v>
      </c>
      <c r="Z95" s="7" t="e">
        <f t="shared" si="11"/>
        <v>#DIV/0!</v>
      </c>
    </row>
    <row r="96" spans="1:33">
      <c r="T96" s="14"/>
      <c r="U96" s="7">
        <f t="shared" si="14"/>
        <v>0</v>
      </c>
      <c r="V96" s="7">
        <f t="shared" si="15"/>
        <v>0</v>
      </c>
      <c r="W96" s="15">
        <f t="shared" si="16"/>
        <v>0</v>
      </c>
      <c r="X96" s="15">
        <f t="shared" si="17"/>
        <v>0</v>
      </c>
      <c r="Y96" s="7">
        <f t="shared" si="10"/>
        <v>0</v>
      </c>
      <c r="Z96" s="7" t="e">
        <f t="shared" si="11"/>
        <v>#DIV/0!</v>
      </c>
    </row>
    <row r="97" spans="20:26">
      <c r="T97" s="14"/>
      <c r="U97" s="7">
        <f t="shared" si="14"/>
        <v>0</v>
      </c>
      <c r="V97" s="7">
        <f t="shared" si="15"/>
        <v>0</v>
      </c>
      <c r="W97" s="15">
        <f t="shared" si="16"/>
        <v>0</v>
      </c>
      <c r="X97" s="15">
        <f t="shared" si="17"/>
        <v>0</v>
      </c>
      <c r="Y97" s="7">
        <f t="shared" si="10"/>
        <v>0</v>
      </c>
      <c r="Z97" s="7" t="e">
        <f t="shared" si="11"/>
        <v>#DIV/0!</v>
      </c>
    </row>
    <row r="98" spans="20:26">
      <c r="T98" s="14"/>
      <c r="U98" s="7">
        <f t="shared" si="14"/>
        <v>0</v>
      </c>
      <c r="V98" s="7">
        <f t="shared" si="15"/>
        <v>0</v>
      </c>
      <c r="W98" s="15">
        <f t="shared" si="16"/>
        <v>0</v>
      </c>
      <c r="X98" s="15">
        <f t="shared" si="17"/>
        <v>0</v>
      </c>
      <c r="Y98" s="7">
        <f t="shared" si="10"/>
        <v>0</v>
      </c>
      <c r="Z98" s="7" t="e">
        <f t="shared" si="11"/>
        <v>#DIV/0!</v>
      </c>
    </row>
    <row r="99" spans="20:26">
      <c r="T99" s="14"/>
      <c r="U99" s="7">
        <f t="shared" si="14"/>
        <v>0</v>
      </c>
      <c r="V99" s="7">
        <f t="shared" si="15"/>
        <v>0</v>
      </c>
      <c r="W99" s="15">
        <f t="shared" si="16"/>
        <v>0</v>
      </c>
      <c r="X99" s="15">
        <f t="shared" si="17"/>
        <v>0</v>
      </c>
      <c r="Y99" s="7">
        <f t="shared" si="10"/>
        <v>0</v>
      </c>
      <c r="Z99" s="7" t="e">
        <f t="shared" si="11"/>
        <v>#DIV/0!</v>
      </c>
    </row>
    <row r="100" spans="20:26">
      <c r="T100" s="14"/>
      <c r="U100" s="7">
        <f t="shared" si="14"/>
        <v>0</v>
      </c>
      <c r="V100" s="7">
        <f t="shared" si="15"/>
        <v>0</v>
      </c>
      <c r="W100" s="15">
        <f t="shared" si="16"/>
        <v>0</v>
      </c>
      <c r="X100" s="15">
        <f t="shared" si="17"/>
        <v>0</v>
      </c>
      <c r="Y100" s="7">
        <f t="shared" si="10"/>
        <v>0</v>
      </c>
      <c r="Z100" s="7" t="e">
        <f t="shared" si="11"/>
        <v>#DIV/0!</v>
      </c>
    </row>
    <row r="101" spans="20:26">
      <c r="T101" s="14"/>
      <c r="U101" s="7">
        <f t="shared" si="14"/>
        <v>0</v>
      </c>
      <c r="V101" s="7">
        <f t="shared" si="15"/>
        <v>0</v>
      </c>
      <c r="W101" s="15">
        <f t="shared" si="16"/>
        <v>0</v>
      </c>
      <c r="X101" s="15">
        <f t="shared" si="17"/>
        <v>0</v>
      </c>
      <c r="Y101" s="7">
        <f t="shared" si="10"/>
        <v>0</v>
      </c>
      <c r="Z101" s="7" t="e">
        <f t="shared" si="11"/>
        <v>#DIV/0!</v>
      </c>
    </row>
    <row r="102" spans="20:26">
      <c r="T102" s="14">
        <f t="shared" ref="T102:T165" si="19">100*SQRT(R102+0.5)</f>
        <v>70.710678118654755</v>
      </c>
      <c r="U102" s="7">
        <f t="shared" si="14"/>
        <v>0</v>
      </c>
      <c r="V102" s="7">
        <f t="shared" si="15"/>
        <v>0</v>
      </c>
      <c r="W102" s="15">
        <f t="shared" si="16"/>
        <v>0</v>
      </c>
      <c r="X102" s="15">
        <f t="shared" si="17"/>
        <v>0</v>
      </c>
      <c r="Y102" s="7">
        <f t="shared" si="10"/>
        <v>0</v>
      </c>
      <c r="Z102" s="7" t="e">
        <f t="shared" si="11"/>
        <v>#DIV/0!</v>
      </c>
    </row>
    <row r="103" spans="20:26">
      <c r="T103" s="14">
        <f t="shared" si="19"/>
        <v>70.710678118654755</v>
      </c>
      <c r="U103" s="7">
        <f t="shared" si="14"/>
        <v>0</v>
      </c>
      <c r="V103" s="7">
        <f t="shared" si="15"/>
        <v>0</v>
      </c>
      <c r="W103" s="15">
        <f t="shared" si="16"/>
        <v>0</v>
      </c>
      <c r="X103" s="15">
        <f t="shared" si="17"/>
        <v>0</v>
      </c>
      <c r="Y103" s="7">
        <f t="shared" si="10"/>
        <v>0</v>
      </c>
      <c r="Z103" s="7" t="e">
        <f t="shared" si="11"/>
        <v>#DIV/0!</v>
      </c>
    </row>
    <row r="104" spans="20:26">
      <c r="T104" s="14">
        <f t="shared" si="19"/>
        <v>70.710678118654755</v>
      </c>
      <c r="U104" s="7">
        <f t="shared" si="14"/>
        <v>0</v>
      </c>
      <c r="V104" s="7">
        <f t="shared" si="15"/>
        <v>0</v>
      </c>
      <c r="W104" s="15">
        <f t="shared" si="16"/>
        <v>0</v>
      </c>
      <c r="X104" s="15">
        <f t="shared" si="17"/>
        <v>0</v>
      </c>
      <c r="Y104" s="7">
        <f t="shared" si="10"/>
        <v>0</v>
      </c>
      <c r="Z104" s="7" t="e">
        <f t="shared" si="11"/>
        <v>#DIV/0!</v>
      </c>
    </row>
    <row r="105" spans="20:26">
      <c r="T105" s="14">
        <f t="shared" si="19"/>
        <v>70.710678118654755</v>
      </c>
      <c r="U105" s="7">
        <f t="shared" si="14"/>
        <v>0</v>
      </c>
      <c r="V105" s="7">
        <f t="shared" si="15"/>
        <v>0</v>
      </c>
      <c r="W105" s="15">
        <f t="shared" si="16"/>
        <v>0</v>
      </c>
      <c r="X105" s="15">
        <f t="shared" si="17"/>
        <v>0</v>
      </c>
      <c r="Y105" s="7">
        <f t="shared" si="10"/>
        <v>0</v>
      </c>
      <c r="Z105" s="7" t="e">
        <f t="shared" si="11"/>
        <v>#DIV/0!</v>
      </c>
    </row>
    <row r="106" spans="20:26">
      <c r="T106" s="14">
        <f t="shared" si="19"/>
        <v>70.710678118654755</v>
      </c>
      <c r="U106" s="7">
        <f t="shared" si="14"/>
        <v>0</v>
      </c>
      <c r="V106" s="7">
        <f t="shared" si="15"/>
        <v>0</v>
      </c>
      <c r="W106" s="15">
        <f t="shared" si="16"/>
        <v>0</v>
      </c>
      <c r="X106" s="15">
        <f t="shared" si="17"/>
        <v>0</v>
      </c>
      <c r="Y106" s="7">
        <f t="shared" si="10"/>
        <v>0</v>
      </c>
      <c r="Z106" s="7" t="e">
        <f t="shared" si="11"/>
        <v>#DIV/0!</v>
      </c>
    </row>
    <row r="107" spans="20:26">
      <c r="T107" s="14">
        <f t="shared" si="19"/>
        <v>70.710678118654755</v>
      </c>
      <c r="U107" s="7">
        <f t="shared" si="14"/>
        <v>0</v>
      </c>
      <c r="V107" s="7">
        <f t="shared" si="15"/>
        <v>0</v>
      </c>
      <c r="W107" s="15">
        <f t="shared" si="16"/>
        <v>0</v>
      </c>
      <c r="X107" s="15">
        <f t="shared" si="17"/>
        <v>0</v>
      </c>
      <c r="Y107" s="7">
        <f t="shared" si="10"/>
        <v>0</v>
      </c>
      <c r="Z107" s="7" t="e">
        <f t="shared" si="11"/>
        <v>#DIV/0!</v>
      </c>
    </row>
    <row r="108" spans="20:26">
      <c r="T108" s="14">
        <f t="shared" si="19"/>
        <v>70.710678118654755</v>
      </c>
      <c r="U108" s="7">
        <f t="shared" si="14"/>
        <v>0</v>
      </c>
      <c r="V108" s="7">
        <f t="shared" si="15"/>
        <v>0</v>
      </c>
      <c r="W108" s="15">
        <f t="shared" si="16"/>
        <v>0</v>
      </c>
      <c r="X108" s="15">
        <f t="shared" si="17"/>
        <v>0</v>
      </c>
      <c r="Y108" s="7">
        <f t="shared" si="10"/>
        <v>0</v>
      </c>
      <c r="Z108" s="7" t="e">
        <f t="shared" si="11"/>
        <v>#DIV/0!</v>
      </c>
    </row>
    <row r="109" spans="20:26">
      <c r="T109" s="14">
        <f t="shared" si="19"/>
        <v>70.710678118654755</v>
      </c>
      <c r="U109" s="7">
        <f t="shared" si="14"/>
        <v>0</v>
      </c>
      <c r="V109" s="7">
        <f t="shared" si="15"/>
        <v>0</v>
      </c>
      <c r="W109" s="15">
        <f t="shared" si="16"/>
        <v>0</v>
      </c>
      <c r="X109" s="15">
        <f t="shared" si="17"/>
        <v>0</v>
      </c>
      <c r="Y109" s="7">
        <f t="shared" si="10"/>
        <v>0</v>
      </c>
      <c r="Z109" s="7" t="e">
        <f t="shared" si="11"/>
        <v>#DIV/0!</v>
      </c>
    </row>
    <row r="110" spans="20:26">
      <c r="T110" s="14">
        <f t="shared" si="19"/>
        <v>70.710678118654755</v>
      </c>
      <c r="U110" s="7">
        <f t="shared" si="14"/>
        <v>0</v>
      </c>
      <c r="V110" s="7">
        <f t="shared" si="15"/>
        <v>0</v>
      </c>
      <c r="W110" s="15">
        <f t="shared" si="16"/>
        <v>0</v>
      </c>
      <c r="X110" s="15">
        <f t="shared" si="17"/>
        <v>0</v>
      </c>
      <c r="Y110" s="7">
        <f t="shared" si="10"/>
        <v>0</v>
      </c>
      <c r="Z110" s="7" t="e">
        <f t="shared" si="11"/>
        <v>#DIV/0!</v>
      </c>
    </row>
    <row r="111" spans="20:26">
      <c r="T111" s="14">
        <f t="shared" si="19"/>
        <v>70.710678118654755</v>
      </c>
      <c r="U111" s="7">
        <f t="shared" si="14"/>
        <v>0</v>
      </c>
      <c r="V111" s="7">
        <f t="shared" si="15"/>
        <v>0</v>
      </c>
      <c r="W111" s="15">
        <f t="shared" si="16"/>
        <v>0</v>
      </c>
      <c r="X111" s="15">
        <f t="shared" si="17"/>
        <v>0</v>
      </c>
      <c r="Y111" s="7">
        <f t="shared" si="10"/>
        <v>0</v>
      </c>
      <c r="Z111" s="7" t="e">
        <f t="shared" si="11"/>
        <v>#DIV/0!</v>
      </c>
    </row>
    <row r="112" spans="20:26">
      <c r="T112" s="14">
        <f t="shared" si="19"/>
        <v>70.710678118654755</v>
      </c>
      <c r="U112" s="7">
        <f t="shared" si="14"/>
        <v>0</v>
      </c>
      <c r="V112" s="7">
        <f t="shared" si="15"/>
        <v>0</v>
      </c>
      <c r="W112" s="15">
        <f t="shared" si="16"/>
        <v>0</v>
      </c>
      <c r="X112" s="15">
        <f t="shared" si="17"/>
        <v>0</v>
      </c>
      <c r="Y112" s="7">
        <f t="shared" si="10"/>
        <v>0</v>
      </c>
      <c r="Z112" s="7" t="e">
        <f t="shared" si="11"/>
        <v>#DIV/0!</v>
      </c>
    </row>
    <row r="113" spans="20:26">
      <c r="T113" s="14">
        <f t="shared" si="19"/>
        <v>70.710678118654755</v>
      </c>
      <c r="U113" s="7">
        <f t="shared" si="14"/>
        <v>0</v>
      </c>
      <c r="V113" s="7">
        <f t="shared" si="15"/>
        <v>0</v>
      </c>
      <c r="W113" s="15">
        <f t="shared" si="16"/>
        <v>0</v>
      </c>
      <c r="X113" s="15">
        <f t="shared" si="17"/>
        <v>0</v>
      </c>
      <c r="Y113" s="7">
        <f t="shared" si="10"/>
        <v>0</v>
      </c>
      <c r="Z113" s="7" t="e">
        <f t="shared" si="11"/>
        <v>#DIV/0!</v>
      </c>
    </row>
    <row r="114" spans="20:26">
      <c r="T114" s="14">
        <f t="shared" si="19"/>
        <v>70.710678118654755</v>
      </c>
      <c r="U114" s="7">
        <f t="shared" si="14"/>
        <v>0</v>
      </c>
      <c r="V114" s="7">
        <f t="shared" si="15"/>
        <v>0</v>
      </c>
      <c r="W114" s="15">
        <f t="shared" si="16"/>
        <v>0</v>
      </c>
      <c r="X114" s="15">
        <f t="shared" si="17"/>
        <v>0</v>
      </c>
      <c r="Y114" s="7">
        <f t="shared" si="10"/>
        <v>0</v>
      </c>
      <c r="Z114" s="7" t="e">
        <f t="shared" si="11"/>
        <v>#DIV/0!</v>
      </c>
    </row>
    <row r="115" spans="20:26">
      <c r="T115" s="14">
        <f t="shared" si="19"/>
        <v>70.710678118654755</v>
      </c>
      <c r="U115" s="7">
        <f t="shared" si="14"/>
        <v>0</v>
      </c>
      <c r="V115" s="7">
        <f t="shared" si="15"/>
        <v>0</v>
      </c>
      <c r="W115" s="15">
        <f t="shared" si="16"/>
        <v>0</v>
      </c>
      <c r="X115" s="15">
        <f t="shared" si="17"/>
        <v>0</v>
      </c>
      <c r="Y115" s="7">
        <f t="shared" si="10"/>
        <v>0</v>
      </c>
      <c r="Z115" s="7" t="e">
        <f t="shared" si="11"/>
        <v>#DIV/0!</v>
      </c>
    </row>
    <row r="116" spans="20:26">
      <c r="T116" s="14">
        <f t="shared" si="19"/>
        <v>70.710678118654755</v>
      </c>
      <c r="U116" s="7">
        <f t="shared" si="14"/>
        <v>0</v>
      </c>
      <c r="V116" s="7">
        <f t="shared" si="15"/>
        <v>0</v>
      </c>
      <c r="W116" s="15">
        <f t="shared" si="16"/>
        <v>0</v>
      </c>
      <c r="X116" s="15">
        <f t="shared" si="17"/>
        <v>0</v>
      </c>
      <c r="Y116" s="7">
        <f t="shared" si="10"/>
        <v>0</v>
      </c>
      <c r="Z116" s="7" t="e">
        <f t="shared" si="11"/>
        <v>#DIV/0!</v>
      </c>
    </row>
    <row r="117" spans="20:26">
      <c r="T117" s="14">
        <f t="shared" si="19"/>
        <v>70.710678118654755</v>
      </c>
      <c r="U117" s="7">
        <f t="shared" si="14"/>
        <v>0</v>
      </c>
      <c r="V117" s="7">
        <f t="shared" si="15"/>
        <v>0</v>
      </c>
      <c r="W117" s="15">
        <f t="shared" si="16"/>
        <v>0</v>
      </c>
      <c r="X117" s="15">
        <f t="shared" si="17"/>
        <v>0</v>
      </c>
      <c r="Y117" s="7">
        <f t="shared" si="10"/>
        <v>0</v>
      </c>
      <c r="Z117" s="7" t="e">
        <f t="shared" si="11"/>
        <v>#DIV/0!</v>
      </c>
    </row>
    <row r="118" spans="20:26">
      <c r="T118" s="14">
        <f t="shared" si="19"/>
        <v>70.710678118654755</v>
      </c>
      <c r="U118" s="7">
        <f t="shared" si="14"/>
        <v>0</v>
      </c>
      <c r="V118" s="7">
        <f t="shared" si="15"/>
        <v>0</v>
      </c>
      <c r="W118" s="15">
        <f t="shared" si="16"/>
        <v>0</v>
      </c>
      <c r="X118" s="15">
        <f t="shared" si="17"/>
        <v>0</v>
      </c>
      <c r="Y118" s="7">
        <f t="shared" si="10"/>
        <v>0</v>
      </c>
      <c r="Z118" s="7" t="e">
        <f t="shared" si="11"/>
        <v>#DIV/0!</v>
      </c>
    </row>
    <row r="119" spans="20:26">
      <c r="T119" s="14">
        <f t="shared" si="19"/>
        <v>70.710678118654755</v>
      </c>
      <c r="U119" s="7">
        <f t="shared" si="14"/>
        <v>0</v>
      </c>
      <c r="V119" s="7">
        <f t="shared" si="15"/>
        <v>0</v>
      </c>
      <c r="W119" s="15">
        <f t="shared" si="16"/>
        <v>0</v>
      </c>
      <c r="X119" s="15">
        <f t="shared" si="17"/>
        <v>0</v>
      </c>
      <c r="Y119" s="7">
        <f t="shared" si="10"/>
        <v>0</v>
      </c>
      <c r="Z119" s="7" t="e">
        <f t="shared" si="11"/>
        <v>#DIV/0!</v>
      </c>
    </row>
    <row r="120" spans="20:26">
      <c r="T120" s="14">
        <f t="shared" si="19"/>
        <v>70.710678118654755</v>
      </c>
      <c r="U120" s="7">
        <f t="shared" si="14"/>
        <v>0</v>
      </c>
      <c r="V120" s="7">
        <f t="shared" si="15"/>
        <v>0</v>
      </c>
      <c r="W120" s="15">
        <f t="shared" si="16"/>
        <v>0</v>
      </c>
      <c r="X120" s="15">
        <f t="shared" si="17"/>
        <v>0</v>
      </c>
      <c r="Y120" s="7">
        <f t="shared" si="10"/>
        <v>0</v>
      </c>
      <c r="Z120" s="7" t="e">
        <f t="shared" si="11"/>
        <v>#DIV/0!</v>
      </c>
    </row>
    <row r="121" spans="20:26">
      <c r="T121" s="14">
        <f t="shared" si="19"/>
        <v>70.710678118654755</v>
      </c>
      <c r="U121" s="7">
        <f t="shared" si="14"/>
        <v>0</v>
      </c>
      <c r="V121" s="7">
        <f t="shared" si="15"/>
        <v>0</v>
      </c>
      <c r="W121" s="15">
        <f t="shared" si="16"/>
        <v>0</v>
      </c>
      <c r="X121" s="15">
        <f t="shared" si="17"/>
        <v>0</v>
      </c>
      <c r="Y121" s="7">
        <f t="shared" si="10"/>
        <v>0</v>
      </c>
      <c r="Z121" s="7" t="e">
        <f t="shared" si="11"/>
        <v>#DIV/0!</v>
      </c>
    </row>
    <row r="122" spans="20:26">
      <c r="T122" s="14">
        <f t="shared" si="19"/>
        <v>70.710678118654755</v>
      </c>
      <c r="U122" s="7">
        <f t="shared" si="14"/>
        <v>0</v>
      </c>
      <c r="V122" s="7">
        <f t="shared" si="15"/>
        <v>0</v>
      </c>
      <c r="W122" s="15">
        <f t="shared" si="16"/>
        <v>0</v>
      </c>
      <c r="X122" s="15">
        <f t="shared" si="17"/>
        <v>0</v>
      </c>
      <c r="Y122" s="7">
        <f t="shared" si="10"/>
        <v>0</v>
      </c>
      <c r="Z122" s="7" t="e">
        <f t="shared" si="11"/>
        <v>#DIV/0!</v>
      </c>
    </row>
    <row r="123" spans="20:26">
      <c r="T123" s="14">
        <f t="shared" si="19"/>
        <v>70.710678118654755</v>
      </c>
      <c r="U123" s="7">
        <f t="shared" si="14"/>
        <v>0</v>
      </c>
      <c r="V123" s="7">
        <f t="shared" si="15"/>
        <v>0</v>
      </c>
      <c r="W123" s="15">
        <f t="shared" si="16"/>
        <v>0</v>
      </c>
      <c r="X123" s="15">
        <f t="shared" si="17"/>
        <v>0</v>
      </c>
      <c r="Y123" s="7">
        <f t="shared" si="10"/>
        <v>0</v>
      </c>
      <c r="Z123" s="7" t="e">
        <f t="shared" si="11"/>
        <v>#DIV/0!</v>
      </c>
    </row>
    <row r="124" spans="20:26">
      <c r="T124" s="14">
        <f t="shared" si="19"/>
        <v>70.710678118654755</v>
      </c>
      <c r="U124" s="7">
        <f t="shared" si="14"/>
        <v>0</v>
      </c>
      <c r="V124" s="7">
        <f t="shared" si="15"/>
        <v>0</v>
      </c>
      <c r="W124" s="15">
        <f t="shared" si="16"/>
        <v>0</v>
      </c>
      <c r="X124" s="15">
        <f t="shared" si="17"/>
        <v>0</v>
      </c>
      <c r="Y124" s="7">
        <f t="shared" si="10"/>
        <v>0</v>
      </c>
      <c r="Z124" s="7" t="e">
        <f t="shared" si="11"/>
        <v>#DIV/0!</v>
      </c>
    </row>
    <row r="125" spans="20:26">
      <c r="T125" s="14">
        <f t="shared" si="19"/>
        <v>70.710678118654755</v>
      </c>
      <c r="U125" s="7">
        <f t="shared" si="14"/>
        <v>0</v>
      </c>
      <c r="V125" s="7">
        <f t="shared" si="15"/>
        <v>0</v>
      </c>
      <c r="W125" s="15">
        <f t="shared" si="16"/>
        <v>0</v>
      </c>
      <c r="X125" s="15">
        <f t="shared" si="17"/>
        <v>0</v>
      </c>
      <c r="Y125" s="7">
        <f t="shared" si="10"/>
        <v>0</v>
      </c>
      <c r="Z125" s="7" t="e">
        <f t="shared" si="11"/>
        <v>#DIV/0!</v>
      </c>
    </row>
    <row r="126" spans="20:26">
      <c r="T126" s="14">
        <f t="shared" si="19"/>
        <v>70.710678118654755</v>
      </c>
      <c r="U126" s="7">
        <f t="shared" si="14"/>
        <v>0</v>
      </c>
      <c r="V126" s="7">
        <f t="shared" si="15"/>
        <v>0</v>
      </c>
      <c r="W126" s="15">
        <f t="shared" si="16"/>
        <v>0</v>
      </c>
      <c r="X126" s="15">
        <f t="shared" si="17"/>
        <v>0</v>
      </c>
      <c r="Y126" s="7">
        <f t="shared" si="10"/>
        <v>0</v>
      </c>
      <c r="Z126" s="7" t="e">
        <f t="shared" si="11"/>
        <v>#DIV/0!</v>
      </c>
    </row>
    <row r="127" spans="20:26">
      <c r="T127" s="14">
        <f t="shared" si="19"/>
        <v>70.710678118654755</v>
      </c>
      <c r="U127" s="7">
        <f t="shared" si="14"/>
        <v>0</v>
      </c>
      <c r="V127" s="7">
        <f t="shared" si="15"/>
        <v>0</v>
      </c>
      <c r="W127" s="15">
        <f t="shared" si="16"/>
        <v>0</v>
      </c>
      <c r="X127" s="15">
        <f t="shared" si="17"/>
        <v>0</v>
      </c>
      <c r="Y127" s="7">
        <f t="shared" si="10"/>
        <v>0</v>
      </c>
      <c r="Z127" s="7" t="e">
        <f t="shared" si="11"/>
        <v>#DIV/0!</v>
      </c>
    </row>
    <row r="128" spans="20:26">
      <c r="T128" s="14">
        <f t="shared" si="19"/>
        <v>70.710678118654755</v>
      </c>
      <c r="U128" s="7">
        <f t="shared" si="14"/>
        <v>0</v>
      </c>
      <c r="V128" s="7">
        <f t="shared" si="15"/>
        <v>0</v>
      </c>
      <c r="W128" s="15">
        <f t="shared" si="16"/>
        <v>0</v>
      </c>
      <c r="X128" s="15">
        <f t="shared" si="17"/>
        <v>0</v>
      </c>
      <c r="Y128" s="7">
        <f t="shared" si="10"/>
        <v>0</v>
      </c>
      <c r="Z128" s="7" t="e">
        <f t="shared" si="11"/>
        <v>#DIV/0!</v>
      </c>
    </row>
    <row r="129" spans="20:26">
      <c r="T129" s="14">
        <f t="shared" si="19"/>
        <v>70.710678118654755</v>
      </c>
      <c r="U129" s="7">
        <f t="shared" si="14"/>
        <v>0</v>
      </c>
      <c r="V129" s="7">
        <f t="shared" si="15"/>
        <v>0</v>
      </c>
      <c r="W129" s="15">
        <f t="shared" si="16"/>
        <v>0</v>
      </c>
      <c r="X129" s="15">
        <f t="shared" si="17"/>
        <v>0</v>
      </c>
      <c r="Y129" s="7">
        <f t="shared" si="10"/>
        <v>0</v>
      </c>
      <c r="Z129" s="7" t="e">
        <f t="shared" si="11"/>
        <v>#DIV/0!</v>
      </c>
    </row>
    <row r="130" spans="20:26">
      <c r="T130" s="14">
        <f t="shared" si="19"/>
        <v>70.710678118654755</v>
      </c>
      <c r="U130" s="7">
        <f t="shared" si="14"/>
        <v>0</v>
      </c>
      <c r="V130" s="7">
        <f t="shared" si="15"/>
        <v>0</v>
      </c>
      <c r="W130" s="15">
        <f t="shared" si="16"/>
        <v>0</v>
      </c>
      <c r="X130" s="15">
        <f t="shared" si="17"/>
        <v>0</v>
      </c>
      <c r="Y130" s="7">
        <f t="shared" si="10"/>
        <v>0</v>
      </c>
      <c r="Z130" s="7" t="e">
        <f t="shared" si="11"/>
        <v>#DIV/0!</v>
      </c>
    </row>
    <row r="131" spans="20:26">
      <c r="T131" s="14">
        <f t="shared" si="19"/>
        <v>70.710678118654755</v>
      </c>
      <c r="U131" s="7">
        <f t="shared" si="14"/>
        <v>0</v>
      </c>
      <c r="V131" s="7">
        <f t="shared" si="15"/>
        <v>0</v>
      </c>
      <c r="W131" s="15">
        <f t="shared" si="16"/>
        <v>0</v>
      </c>
      <c r="X131" s="15">
        <f t="shared" si="17"/>
        <v>0</v>
      </c>
      <c r="Y131" s="7">
        <f t="shared" ref="Y131:Y194" si="20">(M131*(1-I131)*(M131-I131))^(1/3)</f>
        <v>0</v>
      </c>
      <c r="Z131" s="7" t="e">
        <f t="shared" ref="Z131:Z194" si="21">(M131-P131)/(M131+P131)</f>
        <v>#DIV/0!</v>
      </c>
    </row>
    <row r="132" spans="20:26">
      <c r="T132" s="14">
        <f t="shared" si="19"/>
        <v>70.710678118654755</v>
      </c>
      <c r="U132" s="7">
        <f t="shared" ref="U132:U195" si="22">2.5*((M132 - I132) / (M132 + 6*I132 -7.5*G132 +1))</f>
        <v>0</v>
      </c>
      <c r="V132" s="7">
        <f t="shared" ref="V132:V195" si="23">(2*(P132-I132)/(P132+I132+1))-(Q132/2)</f>
        <v>0</v>
      </c>
      <c r="W132" s="15">
        <f t="shared" ref="W132:W195" si="24">(O132 - K132)*1.5 / (O132 + K132 + 0.5)</f>
        <v>0</v>
      </c>
      <c r="X132" s="15">
        <f t="shared" ref="X132:X195" si="25">(SQRT((I132*I132)+(H132*H132)+(M132*M132)))/3</f>
        <v>0</v>
      </c>
      <c r="Y132" s="7">
        <f t="shared" si="20"/>
        <v>0</v>
      </c>
      <c r="Z132" s="7" t="e">
        <f t="shared" si="21"/>
        <v>#DIV/0!</v>
      </c>
    </row>
    <row r="133" spans="20:26">
      <c r="T133" s="14">
        <f t="shared" si="19"/>
        <v>70.710678118654755</v>
      </c>
      <c r="U133" s="7">
        <f t="shared" si="22"/>
        <v>0</v>
      </c>
      <c r="V133" s="7">
        <f t="shared" si="23"/>
        <v>0</v>
      </c>
      <c r="W133" s="15">
        <f t="shared" si="24"/>
        <v>0</v>
      </c>
      <c r="X133" s="15">
        <f t="shared" si="25"/>
        <v>0</v>
      </c>
      <c r="Y133" s="7">
        <f t="shared" si="20"/>
        <v>0</v>
      </c>
      <c r="Z133" s="7" t="e">
        <f t="shared" si="21"/>
        <v>#DIV/0!</v>
      </c>
    </row>
    <row r="134" spans="20:26">
      <c r="T134" s="14">
        <f t="shared" si="19"/>
        <v>70.710678118654755</v>
      </c>
      <c r="U134" s="7">
        <f t="shared" si="22"/>
        <v>0</v>
      </c>
      <c r="V134" s="7">
        <f t="shared" si="23"/>
        <v>0</v>
      </c>
      <c r="W134" s="15">
        <f t="shared" si="24"/>
        <v>0</v>
      </c>
      <c r="X134" s="15">
        <f t="shared" si="25"/>
        <v>0</v>
      </c>
      <c r="Y134" s="7">
        <f t="shared" si="20"/>
        <v>0</v>
      </c>
      <c r="Z134" s="7" t="e">
        <f t="shared" si="21"/>
        <v>#DIV/0!</v>
      </c>
    </row>
    <row r="135" spans="20:26">
      <c r="T135" s="14">
        <f t="shared" si="19"/>
        <v>70.710678118654755</v>
      </c>
      <c r="U135" s="7">
        <f t="shared" si="22"/>
        <v>0</v>
      </c>
      <c r="V135" s="7">
        <f t="shared" si="23"/>
        <v>0</v>
      </c>
      <c r="W135" s="15">
        <f t="shared" si="24"/>
        <v>0</v>
      </c>
      <c r="X135" s="15">
        <f t="shared" si="25"/>
        <v>0</v>
      </c>
      <c r="Y135" s="7">
        <f t="shared" si="20"/>
        <v>0</v>
      </c>
      <c r="Z135" s="7" t="e">
        <f t="shared" si="21"/>
        <v>#DIV/0!</v>
      </c>
    </row>
    <row r="136" spans="20:26">
      <c r="T136" s="14">
        <f t="shared" si="19"/>
        <v>70.710678118654755</v>
      </c>
      <c r="U136" s="7">
        <f t="shared" si="22"/>
        <v>0</v>
      </c>
      <c r="V136" s="7">
        <f t="shared" si="23"/>
        <v>0</v>
      </c>
      <c r="W136" s="15">
        <f t="shared" si="24"/>
        <v>0</v>
      </c>
      <c r="X136" s="15">
        <f t="shared" si="25"/>
        <v>0</v>
      </c>
      <c r="Y136" s="7">
        <f t="shared" si="20"/>
        <v>0</v>
      </c>
      <c r="Z136" s="7" t="e">
        <f t="shared" si="21"/>
        <v>#DIV/0!</v>
      </c>
    </row>
    <row r="137" spans="20:26">
      <c r="T137" s="14">
        <f t="shared" si="19"/>
        <v>70.710678118654755</v>
      </c>
      <c r="U137" s="7">
        <f t="shared" si="22"/>
        <v>0</v>
      </c>
      <c r="V137" s="7">
        <f t="shared" si="23"/>
        <v>0</v>
      </c>
      <c r="W137" s="15">
        <f t="shared" si="24"/>
        <v>0</v>
      </c>
      <c r="X137" s="15">
        <f t="shared" si="25"/>
        <v>0</v>
      </c>
      <c r="Y137" s="7">
        <f t="shared" si="20"/>
        <v>0</v>
      </c>
      <c r="Z137" s="7" t="e">
        <f t="shared" si="21"/>
        <v>#DIV/0!</v>
      </c>
    </row>
    <row r="138" spans="20:26">
      <c r="T138" s="14">
        <f t="shared" si="19"/>
        <v>70.710678118654755</v>
      </c>
      <c r="U138" s="7">
        <f t="shared" si="22"/>
        <v>0</v>
      </c>
      <c r="V138" s="7">
        <f t="shared" si="23"/>
        <v>0</v>
      </c>
      <c r="W138" s="15">
        <f t="shared" si="24"/>
        <v>0</v>
      </c>
      <c r="X138" s="15">
        <f t="shared" si="25"/>
        <v>0</v>
      </c>
      <c r="Y138" s="7">
        <f t="shared" si="20"/>
        <v>0</v>
      </c>
      <c r="Z138" s="7" t="e">
        <f t="shared" si="21"/>
        <v>#DIV/0!</v>
      </c>
    </row>
    <row r="139" spans="20:26">
      <c r="T139" s="14">
        <f t="shared" si="19"/>
        <v>70.710678118654755</v>
      </c>
      <c r="U139" s="7">
        <f t="shared" si="22"/>
        <v>0</v>
      </c>
      <c r="V139" s="7">
        <f t="shared" si="23"/>
        <v>0</v>
      </c>
      <c r="W139" s="15">
        <f t="shared" si="24"/>
        <v>0</v>
      </c>
      <c r="X139" s="15">
        <f t="shared" si="25"/>
        <v>0</v>
      </c>
      <c r="Y139" s="7">
        <f t="shared" si="20"/>
        <v>0</v>
      </c>
      <c r="Z139" s="7" t="e">
        <f t="shared" si="21"/>
        <v>#DIV/0!</v>
      </c>
    </row>
    <row r="140" spans="20:26">
      <c r="T140" s="14">
        <f t="shared" si="19"/>
        <v>70.710678118654755</v>
      </c>
      <c r="U140" s="7">
        <f t="shared" si="22"/>
        <v>0</v>
      </c>
      <c r="V140" s="7">
        <f t="shared" si="23"/>
        <v>0</v>
      </c>
      <c r="W140" s="15">
        <f t="shared" si="24"/>
        <v>0</v>
      </c>
      <c r="X140" s="15">
        <f t="shared" si="25"/>
        <v>0</v>
      </c>
      <c r="Y140" s="7">
        <f t="shared" si="20"/>
        <v>0</v>
      </c>
      <c r="Z140" s="7" t="e">
        <f t="shared" si="21"/>
        <v>#DIV/0!</v>
      </c>
    </row>
    <row r="141" spans="20:26">
      <c r="T141" s="14">
        <f t="shared" si="19"/>
        <v>70.710678118654755</v>
      </c>
      <c r="U141" s="7">
        <f t="shared" si="22"/>
        <v>0</v>
      </c>
      <c r="V141" s="7">
        <f t="shared" si="23"/>
        <v>0</v>
      </c>
      <c r="W141" s="15">
        <f t="shared" si="24"/>
        <v>0</v>
      </c>
      <c r="X141" s="15">
        <f t="shared" si="25"/>
        <v>0</v>
      </c>
      <c r="Y141" s="7">
        <f t="shared" si="20"/>
        <v>0</v>
      </c>
      <c r="Z141" s="7" t="e">
        <f t="shared" si="21"/>
        <v>#DIV/0!</v>
      </c>
    </row>
    <row r="142" spans="20:26">
      <c r="T142" s="14">
        <f t="shared" si="19"/>
        <v>70.710678118654755</v>
      </c>
      <c r="U142" s="7">
        <f t="shared" si="22"/>
        <v>0</v>
      </c>
      <c r="V142" s="7">
        <f t="shared" si="23"/>
        <v>0</v>
      </c>
      <c r="W142" s="15">
        <f t="shared" si="24"/>
        <v>0</v>
      </c>
      <c r="X142" s="15">
        <f t="shared" si="25"/>
        <v>0</v>
      </c>
      <c r="Y142" s="7">
        <f t="shared" si="20"/>
        <v>0</v>
      </c>
      <c r="Z142" s="7" t="e">
        <f t="shared" si="21"/>
        <v>#DIV/0!</v>
      </c>
    </row>
    <row r="143" spans="20:26">
      <c r="T143" s="14">
        <f t="shared" si="19"/>
        <v>70.710678118654755</v>
      </c>
      <c r="U143" s="7">
        <f t="shared" si="22"/>
        <v>0</v>
      </c>
      <c r="V143" s="7">
        <f t="shared" si="23"/>
        <v>0</v>
      </c>
      <c r="W143" s="15">
        <f t="shared" si="24"/>
        <v>0</v>
      </c>
      <c r="X143" s="15">
        <f t="shared" si="25"/>
        <v>0</v>
      </c>
      <c r="Y143" s="7">
        <f t="shared" si="20"/>
        <v>0</v>
      </c>
      <c r="Z143" s="7" t="e">
        <f t="shared" si="21"/>
        <v>#DIV/0!</v>
      </c>
    </row>
    <row r="144" spans="20:26">
      <c r="T144" s="14">
        <f t="shared" si="19"/>
        <v>70.710678118654755</v>
      </c>
      <c r="U144" s="7">
        <f t="shared" si="22"/>
        <v>0</v>
      </c>
      <c r="V144" s="7">
        <f t="shared" si="23"/>
        <v>0</v>
      </c>
      <c r="W144" s="15">
        <f t="shared" si="24"/>
        <v>0</v>
      </c>
      <c r="X144" s="15">
        <f t="shared" si="25"/>
        <v>0</v>
      </c>
      <c r="Y144" s="7">
        <f t="shared" si="20"/>
        <v>0</v>
      </c>
      <c r="Z144" s="7" t="e">
        <f t="shared" si="21"/>
        <v>#DIV/0!</v>
      </c>
    </row>
    <row r="145" spans="20:26">
      <c r="T145" s="14">
        <f t="shared" si="19"/>
        <v>70.710678118654755</v>
      </c>
      <c r="U145" s="7">
        <f t="shared" si="22"/>
        <v>0</v>
      </c>
      <c r="V145" s="7">
        <f t="shared" si="23"/>
        <v>0</v>
      </c>
      <c r="W145" s="15">
        <f t="shared" si="24"/>
        <v>0</v>
      </c>
      <c r="X145" s="15">
        <f t="shared" si="25"/>
        <v>0</v>
      </c>
      <c r="Y145" s="7">
        <f t="shared" si="20"/>
        <v>0</v>
      </c>
      <c r="Z145" s="7" t="e">
        <f t="shared" si="21"/>
        <v>#DIV/0!</v>
      </c>
    </row>
    <row r="146" spans="20:26">
      <c r="T146" s="14">
        <f t="shared" si="19"/>
        <v>70.710678118654755</v>
      </c>
      <c r="U146" s="7">
        <f t="shared" si="22"/>
        <v>0</v>
      </c>
      <c r="V146" s="7">
        <f t="shared" si="23"/>
        <v>0</v>
      </c>
      <c r="W146" s="15">
        <f t="shared" si="24"/>
        <v>0</v>
      </c>
      <c r="X146" s="15">
        <f t="shared" si="25"/>
        <v>0</v>
      </c>
      <c r="Y146" s="7">
        <f t="shared" si="20"/>
        <v>0</v>
      </c>
      <c r="Z146" s="7" t="e">
        <f t="shared" si="21"/>
        <v>#DIV/0!</v>
      </c>
    </row>
    <row r="147" spans="20:26">
      <c r="T147" s="14">
        <f t="shared" si="19"/>
        <v>70.710678118654755</v>
      </c>
      <c r="U147" s="7">
        <f t="shared" si="22"/>
        <v>0</v>
      </c>
      <c r="V147" s="7">
        <f t="shared" si="23"/>
        <v>0</v>
      </c>
      <c r="W147" s="15">
        <f t="shared" si="24"/>
        <v>0</v>
      </c>
      <c r="X147" s="15">
        <f t="shared" si="25"/>
        <v>0</v>
      </c>
      <c r="Y147" s="7">
        <f t="shared" si="20"/>
        <v>0</v>
      </c>
      <c r="Z147" s="7" t="e">
        <f t="shared" si="21"/>
        <v>#DIV/0!</v>
      </c>
    </row>
    <row r="148" spans="20:26">
      <c r="T148" s="14">
        <f t="shared" si="19"/>
        <v>70.710678118654755</v>
      </c>
      <c r="U148" s="7">
        <f t="shared" si="22"/>
        <v>0</v>
      </c>
      <c r="V148" s="7">
        <f t="shared" si="23"/>
        <v>0</v>
      </c>
      <c r="W148" s="15">
        <f t="shared" si="24"/>
        <v>0</v>
      </c>
      <c r="X148" s="15">
        <f t="shared" si="25"/>
        <v>0</v>
      </c>
      <c r="Y148" s="7">
        <f t="shared" si="20"/>
        <v>0</v>
      </c>
      <c r="Z148" s="7" t="e">
        <f t="shared" si="21"/>
        <v>#DIV/0!</v>
      </c>
    </row>
    <row r="149" spans="20:26">
      <c r="T149" s="14">
        <f t="shared" si="19"/>
        <v>70.710678118654755</v>
      </c>
      <c r="U149" s="7">
        <f t="shared" si="22"/>
        <v>0</v>
      </c>
      <c r="V149" s="7">
        <f t="shared" si="23"/>
        <v>0</v>
      </c>
      <c r="W149" s="15">
        <f t="shared" si="24"/>
        <v>0</v>
      </c>
      <c r="X149" s="15">
        <f t="shared" si="25"/>
        <v>0</v>
      </c>
      <c r="Y149" s="7">
        <f t="shared" si="20"/>
        <v>0</v>
      </c>
      <c r="Z149" s="7" t="e">
        <f t="shared" si="21"/>
        <v>#DIV/0!</v>
      </c>
    </row>
    <row r="150" spans="20:26">
      <c r="T150" s="14">
        <f t="shared" si="19"/>
        <v>70.710678118654755</v>
      </c>
      <c r="U150" s="7">
        <f t="shared" si="22"/>
        <v>0</v>
      </c>
      <c r="V150" s="7">
        <f t="shared" si="23"/>
        <v>0</v>
      </c>
      <c r="W150" s="15">
        <f t="shared" si="24"/>
        <v>0</v>
      </c>
      <c r="X150" s="15">
        <f t="shared" si="25"/>
        <v>0</v>
      </c>
      <c r="Y150" s="7">
        <f t="shared" si="20"/>
        <v>0</v>
      </c>
      <c r="Z150" s="7" t="e">
        <f t="shared" si="21"/>
        <v>#DIV/0!</v>
      </c>
    </row>
    <row r="151" spans="20:26">
      <c r="T151" s="14">
        <f t="shared" si="19"/>
        <v>70.710678118654755</v>
      </c>
      <c r="U151" s="7">
        <f t="shared" si="22"/>
        <v>0</v>
      </c>
      <c r="V151" s="7">
        <f t="shared" si="23"/>
        <v>0</v>
      </c>
      <c r="W151" s="15">
        <f t="shared" si="24"/>
        <v>0</v>
      </c>
      <c r="X151" s="15">
        <f t="shared" si="25"/>
        <v>0</v>
      </c>
      <c r="Y151" s="7">
        <f t="shared" si="20"/>
        <v>0</v>
      </c>
      <c r="Z151" s="7" t="e">
        <f t="shared" si="21"/>
        <v>#DIV/0!</v>
      </c>
    </row>
    <row r="152" spans="20:26">
      <c r="T152" s="14">
        <f t="shared" si="19"/>
        <v>70.710678118654755</v>
      </c>
      <c r="U152" s="7">
        <f t="shared" si="22"/>
        <v>0</v>
      </c>
      <c r="V152" s="7">
        <f t="shared" si="23"/>
        <v>0</v>
      </c>
      <c r="W152" s="15">
        <f t="shared" si="24"/>
        <v>0</v>
      </c>
      <c r="X152" s="15">
        <f t="shared" si="25"/>
        <v>0</v>
      </c>
      <c r="Y152" s="7">
        <f t="shared" si="20"/>
        <v>0</v>
      </c>
      <c r="Z152" s="7" t="e">
        <f t="shared" si="21"/>
        <v>#DIV/0!</v>
      </c>
    </row>
    <row r="153" spans="20:26">
      <c r="T153" s="14">
        <f t="shared" si="19"/>
        <v>70.710678118654755</v>
      </c>
      <c r="U153" s="7">
        <f t="shared" si="22"/>
        <v>0</v>
      </c>
      <c r="V153" s="7">
        <f t="shared" si="23"/>
        <v>0</v>
      </c>
      <c r="W153" s="15">
        <f t="shared" si="24"/>
        <v>0</v>
      </c>
      <c r="X153" s="15">
        <f t="shared" si="25"/>
        <v>0</v>
      </c>
      <c r="Y153" s="7">
        <f t="shared" si="20"/>
        <v>0</v>
      </c>
      <c r="Z153" s="7" t="e">
        <f t="shared" si="21"/>
        <v>#DIV/0!</v>
      </c>
    </row>
    <row r="154" spans="20:26">
      <c r="T154" s="14">
        <f t="shared" si="19"/>
        <v>70.710678118654755</v>
      </c>
      <c r="U154" s="7">
        <f t="shared" si="22"/>
        <v>0</v>
      </c>
      <c r="V154" s="7">
        <f t="shared" si="23"/>
        <v>0</v>
      </c>
      <c r="W154" s="15">
        <f t="shared" si="24"/>
        <v>0</v>
      </c>
      <c r="X154" s="15">
        <f t="shared" si="25"/>
        <v>0</v>
      </c>
      <c r="Y154" s="7">
        <f t="shared" si="20"/>
        <v>0</v>
      </c>
      <c r="Z154" s="7" t="e">
        <f t="shared" si="21"/>
        <v>#DIV/0!</v>
      </c>
    </row>
    <row r="155" spans="20:26">
      <c r="T155" s="14">
        <f t="shared" si="19"/>
        <v>70.710678118654755</v>
      </c>
      <c r="U155" s="7">
        <f t="shared" si="22"/>
        <v>0</v>
      </c>
      <c r="V155" s="7">
        <f t="shared" si="23"/>
        <v>0</v>
      </c>
      <c r="W155" s="15">
        <f t="shared" si="24"/>
        <v>0</v>
      </c>
      <c r="X155" s="15">
        <f t="shared" si="25"/>
        <v>0</v>
      </c>
      <c r="Y155" s="7">
        <f t="shared" si="20"/>
        <v>0</v>
      </c>
      <c r="Z155" s="7" t="e">
        <f t="shared" si="21"/>
        <v>#DIV/0!</v>
      </c>
    </row>
    <row r="156" spans="20:26">
      <c r="T156" s="14">
        <f t="shared" si="19"/>
        <v>70.710678118654755</v>
      </c>
      <c r="U156" s="7">
        <f t="shared" si="22"/>
        <v>0</v>
      </c>
      <c r="V156" s="7">
        <f t="shared" si="23"/>
        <v>0</v>
      </c>
      <c r="W156" s="15">
        <f t="shared" si="24"/>
        <v>0</v>
      </c>
      <c r="X156" s="15">
        <f t="shared" si="25"/>
        <v>0</v>
      </c>
      <c r="Y156" s="7">
        <f t="shared" si="20"/>
        <v>0</v>
      </c>
      <c r="Z156" s="7" t="e">
        <f t="shared" si="21"/>
        <v>#DIV/0!</v>
      </c>
    </row>
    <row r="157" spans="20:26">
      <c r="T157" s="14">
        <f t="shared" si="19"/>
        <v>70.710678118654755</v>
      </c>
      <c r="U157" s="7">
        <f t="shared" si="22"/>
        <v>0</v>
      </c>
      <c r="V157" s="7">
        <f t="shared" si="23"/>
        <v>0</v>
      </c>
      <c r="W157" s="15">
        <f t="shared" si="24"/>
        <v>0</v>
      </c>
      <c r="X157" s="15">
        <f t="shared" si="25"/>
        <v>0</v>
      </c>
      <c r="Y157" s="7">
        <f t="shared" si="20"/>
        <v>0</v>
      </c>
      <c r="Z157" s="7" t="e">
        <f t="shared" si="21"/>
        <v>#DIV/0!</v>
      </c>
    </row>
    <row r="158" spans="20:26">
      <c r="T158" s="14">
        <f t="shared" si="19"/>
        <v>70.710678118654755</v>
      </c>
      <c r="U158" s="7">
        <f t="shared" si="22"/>
        <v>0</v>
      </c>
      <c r="V158" s="7">
        <f t="shared" si="23"/>
        <v>0</v>
      </c>
      <c r="W158" s="15">
        <f t="shared" si="24"/>
        <v>0</v>
      </c>
      <c r="X158" s="15">
        <f t="shared" si="25"/>
        <v>0</v>
      </c>
      <c r="Y158" s="7">
        <f t="shared" si="20"/>
        <v>0</v>
      </c>
      <c r="Z158" s="7" t="e">
        <f t="shared" si="21"/>
        <v>#DIV/0!</v>
      </c>
    </row>
    <row r="159" spans="20:26">
      <c r="T159" s="14">
        <f t="shared" si="19"/>
        <v>70.710678118654755</v>
      </c>
      <c r="U159" s="7">
        <f t="shared" si="22"/>
        <v>0</v>
      </c>
      <c r="V159" s="7">
        <f t="shared" si="23"/>
        <v>0</v>
      </c>
      <c r="W159" s="15">
        <f t="shared" si="24"/>
        <v>0</v>
      </c>
      <c r="X159" s="15">
        <f t="shared" si="25"/>
        <v>0</v>
      </c>
      <c r="Y159" s="7">
        <f t="shared" si="20"/>
        <v>0</v>
      </c>
      <c r="Z159" s="7" t="e">
        <f t="shared" si="21"/>
        <v>#DIV/0!</v>
      </c>
    </row>
    <row r="160" spans="20:26">
      <c r="T160" s="14">
        <f t="shared" si="19"/>
        <v>70.710678118654755</v>
      </c>
      <c r="U160" s="7">
        <f t="shared" si="22"/>
        <v>0</v>
      </c>
      <c r="V160" s="7">
        <f t="shared" si="23"/>
        <v>0</v>
      </c>
      <c r="W160" s="15">
        <f t="shared" si="24"/>
        <v>0</v>
      </c>
      <c r="X160" s="15">
        <f t="shared" si="25"/>
        <v>0</v>
      </c>
      <c r="Y160" s="7">
        <f t="shared" si="20"/>
        <v>0</v>
      </c>
      <c r="Z160" s="7" t="e">
        <f t="shared" si="21"/>
        <v>#DIV/0!</v>
      </c>
    </row>
    <row r="161" spans="20:26">
      <c r="T161" s="14">
        <f t="shared" si="19"/>
        <v>70.710678118654755</v>
      </c>
      <c r="U161" s="7">
        <f t="shared" si="22"/>
        <v>0</v>
      </c>
      <c r="V161" s="7">
        <f t="shared" si="23"/>
        <v>0</v>
      </c>
      <c r="W161" s="15">
        <f t="shared" si="24"/>
        <v>0</v>
      </c>
      <c r="X161" s="15">
        <f t="shared" si="25"/>
        <v>0</v>
      </c>
      <c r="Y161" s="7">
        <f t="shared" si="20"/>
        <v>0</v>
      </c>
      <c r="Z161" s="7" t="e">
        <f t="shared" si="21"/>
        <v>#DIV/0!</v>
      </c>
    </row>
    <row r="162" spans="20:26">
      <c r="T162" s="14">
        <f t="shared" si="19"/>
        <v>70.710678118654755</v>
      </c>
      <c r="U162" s="7">
        <f t="shared" si="22"/>
        <v>0</v>
      </c>
      <c r="V162" s="7">
        <f t="shared" si="23"/>
        <v>0</v>
      </c>
      <c r="W162" s="15">
        <f t="shared" si="24"/>
        <v>0</v>
      </c>
      <c r="X162" s="15">
        <f t="shared" si="25"/>
        <v>0</v>
      </c>
      <c r="Y162" s="7">
        <f t="shared" si="20"/>
        <v>0</v>
      </c>
      <c r="Z162" s="7" t="e">
        <f t="shared" si="21"/>
        <v>#DIV/0!</v>
      </c>
    </row>
    <row r="163" spans="20:26">
      <c r="T163" s="14">
        <f t="shared" si="19"/>
        <v>70.710678118654755</v>
      </c>
      <c r="U163" s="7">
        <f t="shared" si="22"/>
        <v>0</v>
      </c>
      <c r="V163" s="7">
        <f t="shared" si="23"/>
        <v>0</v>
      </c>
      <c r="W163" s="15">
        <f t="shared" si="24"/>
        <v>0</v>
      </c>
      <c r="X163" s="15">
        <f t="shared" si="25"/>
        <v>0</v>
      </c>
      <c r="Y163" s="7">
        <f t="shared" si="20"/>
        <v>0</v>
      </c>
      <c r="Z163" s="7" t="e">
        <f t="shared" si="21"/>
        <v>#DIV/0!</v>
      </c>
    </row>
    <row r="164" spans="20:26">
      <c r="T164" s="14">
        <f t="shared" si="19"/>
        <v>70.710678118654755</v>
      </c>
      <c r="U164" s="7">
        <f t="shared" si="22"/>
        <v>0</v>
      </c>
      <c r="V164" s="7">
        <f t="shared" si="23"/>
        <v>0</v>
      </c>
      <c r="W164" s="15">
        <f t="shared" si="24"/>
        <v>0</v>
      </c>
      <c r="X164" s="15">
        <f t="shared" si="25"/>
        <v>0</v>
      </c>
      <c r="Y164" s="7">
        <f t="shared" si="20"/>
        <v>0</v>
      </c>
      <c r="Z164" s="7" t="e">
        <f t="shared" si="21"/>
        <v>#DIV/0!</v>
      </c>
    </row>
    <row r="165" spans="20:26">
      <c r="T165" s="14">
        <f t="shared" si="19"/>
        <v>70.710678118654755</v>
      </c>
      <c r="U165" s="7">
        <f t="shared" si="22"/>
        <v>0</v>
      </c>
      <c r="V165" s="7">
        <f t="shared" si="23"/>
        <v>0</v>
      </c>
      <c r="W165" s="15">
        <f t="shared" si="24"/>
        <v>0</v>
      </c>
      <c r="X165" s="15">
        <f t="shared" si="25"/>
        <v>0</v>
      </c>
      <c r="Y165" s="7">
        <f t="shared" si="20"/>
        <v>0</v>
      </c>
      <c r="Z165" s="7" t="e">
        <f t="shared" si="21"/>
        <v>#DIV/0!</v>
      </c>
    </row>
    <row r="166" spans="20:26">
      <c r="T166" s="14">
        <f t="shared" ref="T166:T229" si="26">100*SQRT(R166+0.5)</f>
        <v>70.710678118654755</v>
      </c>
      <c r="U166" s="7">
        <f t="shared" si="22"/>
        <v>0</v>
      </c>
      <c r="V166" s="7">
        <f t="shared" si="23"/>
        <v>0</v>
      </c>
      <c r="W166" s="15">
        <f t="shared" si="24"/>
        <v>0</v>
      </c>
      <c r="X166" s="15">
        <f t="shared" si="25"/>
        <v>0</v>
      </c>
      <c r="Y166" s="7">
        <f t="shared" si="20"/>
        <v>0</v>
      </c>
      <c r="Z166" s="7" t="e">
        <f t="shared" si="21"/>
        <v>#DIV/0!</v>
      </c>
    </row>
    <row r="167" spans="20:26">
      <c r="T167" s="14">
        <f t="shared" si="26"/>
        <v>70.710678118654755</v>
      </c>
      <c r="U167" s="7">
        <f t="shared" si="22"/>
        <v>0</v>
      </c>
      <c r="V167" s="7">
        <f t="shared" si="23"/>
        <v>0</v>
      </c>
      <c r="W167" s="15">
        <f t="shared" si="24"/>
        <v>0</v>
      </c>
      <c r="X167" s="15">
        <f t="shared" si="25"/>
        <v>0</v>
      </c>
      <c r="Y167" s="7">
        <f t="shared" si="20"/>
        <v>0</v>
      </c>
      <c r="Z167" s="7" t="e">
        <f t="shared" si="21"/>
        <v>#DIV/0!</v>
      </c>
    </row>
    <row r="168" spans="20:26">
      <c r="T168" s="14">
        <f t="shared" si="26"/>
        <v>70.710678118654755</v>
      </c>
      <c r="U168" s="7">
        <f t="shared" si="22"/>
        <v>0</v>
      </c>
      <c r="V168" s="7">
        <f t="shared" si="23"/>
        <v>0</v>
      </c>
      <c r="W168" s="15">
        <f t="shared" si="24"/>
        <v>0</v>
      </c>
      <c r="X168" s="15">
        <f t="shared" si="25"/>
        <v>0</v>
      </c>
      <c r="Y168" s="7">
        <f t="shared" si="20"/>
        <v>0</v>
      </c>
      <c r="Z168" s="7" t="e">
        <f t="shared" si="21"/>
        <v>#DIV/0!</v>
      </c>
    </row>
    <row r="169" spans="20:26">
      <c r="T169" s="14">
        <f t="shared" si="26"/>
        <v>70.710678118654755</v>
      </c>
      <c r="U169" s="7">
        <f t="shared" si="22"/>
        <v>0</v>
      </c>
      <c r="V169" s="7">
        <f t="shared" si="23"/>
        <v>0</v>
      </c>
      <c r="W169" s="15">
        <f t="shared" si="24"/>
        <v>0</v>
      </c>
      <c r="X169" s="15">
        <f t="shared" si="25"/>
        <v>0</v>
      </c>
      <c r="Y169" s="7">
        <f t="shared" si="20"/>
        <v>0</v>
      </c>
      <c r="Z169" s="7" t="e">
        <f t="shared" si="21"/>
        <v>#DIV/0!</v>
      </c>
    </row>
    <row r="170" spans="20:26">
      <c r="T170" s="14">
        <f t="shared" si="26"/>
        <v>70.710678118654755</v>
      </c>
      <c r="U170" s="7">
        <f t="shared" si="22"/>
        <v>0</v>
      </c>
      <c r="V170" s="7">
        <f t="shared" si="23"/>
        <v>0</v>
      </c>
      <c r="W170" s="15">
        <f t="shared" si="24"/>
        <v>0</v>
      </c>
      <c r="X170" s="15">
        <f t="shared" si="25"/>
        <v>0</v>
      </c>
      <c r="Y170" s="7">
        <f t="shared" si="20"/>
        <v>0</v>
      </c>
      <c r="Z170" s="7" t="e">
        <f t="shared" si="21"/>
        <v>#DIV/0!</v>
      </c>
    </row>
    <row r="171" spans="20:26">
      <c r="T171" s="14">
        <f t="shared" si="26"/>
        <v>70.710678118654755</v>
      </c>
      <c r="U171" s="7">
        <f t="shared" si="22"/>
        <v>0</v>
      </c>
      <c r="V171" s="7">
        <f t="shared" si="23"/>
        <v>0</v>
      </c>
      <c r="W171" s="15">
        <f t="shared" si="24"/>
        <v>0</v>
      </c>
      <c r="X171" s="15">
        <f t="shared" si="25"/>
        <v>0</v>
      </c>
      <c r="Y171" s="7">
        <f t="shared" si="20"/>
        <v>0</v>
      </c>
      <c r="Z171" s="7" t="e">
        <f t="shared" si="21"/>
        <v>#DIV/0!</v>
      </c>
    </row>
    <row r="172" spans="20:26">
      <c r="T172" s="14">
        <f t="shared" si="26"/>
        <v>70.710678118654755</v>
      </c>
      <c r="U172" s="7">
        <f t="shared" si="22"/>
        <v>0</v>
      </c>
      <c r="V172" s="7">
        <f t="shared" si="23"/>
        <v>0</v>
      </c>
      <c r="W172" s="15">
        <f t="shared" si="24"/>
        <v>0</v>
      </c>
      <c r="X172" s="15">
        <f t="shared" si="25"/>
        <v>0</v>
      </c>
      <c r="Y172" s="7">
        <f t="shared" si="20"/>
        <v>0</v>
      </c>
      <c r="Z172" s="7" t="e">
        <f t="shared" si="21"/>
        <v>#DIV/0!</v>
      </c>
    </row>
    <row r="173" spans="20:26">
      <c r="T173" s="14">
        <f t="shared" si="26"/>
        <v>70.710678118654755</v>
      </c>
      <c r="U173" s="7">
        <f t="shared" si="22"/>
        <v>0</v>
      </c>
      <c r="V173" s="7">
        <f t="shared" si="23"/>
        <v>0</v>
      </c>
      <c r="W173" s="15">
        <f t="shared" si="24"/>
        <v>0</v>
      </c>
      <c r="X173" s="15">
        <f t="shared" si="25"/>
        <v>0</v>
      </c>
      <c r="Y173" s="7">
        <f t="shared" si="20"/>
        <v>0</v>
      </c>
      <c r="Z173" s="7" t="e">
        <f t="shared" si="21"/>
        <v>#DIV/0!</v>
      </c>
    </row>
    <row r="174" spans="20:26">
      <c r="T174" s="14">
        <f t="shared" si="26"/>
        <v>70.710678118654755</v>
      </c>
      <c r="U174" s="7">
        <f t="shared" si="22"/>
        <v>0</v>
      </c>
      <c r="V174" s="7">
        <f t="shared" si="23"/>
        <v>0</v>
      </c>
      <c r="W174" s="15">
        <f t="shared" si="24"/>
        <v>0</v>
      </c>
      <c r="X174" s="15">
        <f t="shared" si="25"/>
        <v>0</v>
      </c>
      <c r="Y174" s="7">
        <f t="shared" si="20"/>
        <v>0</v>
      </c>
      <c r="Z174" s="7" t="e">
        <f t="shared" si="21"/>
        <v>#DIV/0!</v>
      </c>
    </row>
    <row r="175" spans="20:26">
      <c r="T175" s="14">
        <f t="shared" si="26"/>
        <v>70.710678118654755</v>
      </c>
      <c r="U175" s="7">
        <f t="shared" si="22"/>
        <v>0</v>
      </c>
      <c r="V175" s="7">
        <f t="shared" si="23"/>
        <v>0</v>
      </c>
      <c r="W175" s="15">
        <f t="shared" si="24"/>
        <v>0</v>
      </c>
      <c r="X175" s="15">
        <f t="shared" si="25"/>
        <v>0</v>
      </c>
      <c r="Y175" s="7">
        <f t="shared" si="20"/>
        <v>0</v>
      </c>
      <c r="Z175" s="7" t="e">
        <f t="shared" si="21"/>
        <v>#DIV/0!</v>
      </c>
    </row>
    <row r="176" spans="20:26">
      <c r="T176" s="14">
        <f t="shared" si="26"/>
        <v>70.710678118654755</v>
      </c>
      <c r="U176" s="7">
        <f t="shared" si="22"/>
        <v>0</v>
      </c>
      <c r="V176" s="7">
        <f t="shared" si="23"/>
        <v>0</v>
      </c>
      <c r="W176" s="15">
        <f t="shared" si="24"/>
        <v>0</v>
      </c>
      <c r="X176" s="15">
        <f t="shared" si="25"/>
        <v>0</v>
      </c>
      <c r="Y176" s="7">
        <f t="shared" si="20"/>
        <v>0</v>
      </c>
      <c r="Z176" s="7" t="e">
        <f t="shared" si="21"/>
        <v>#DIV/0!</v>
      </c>
    </row>
    <row r="177" spans="20:26">
      <c r="T177" s="14">
        <f t="shared" si="26"/>
        <v>70.710678118654755</v>
      </c>
      <c r="U177" s="7">
        <f t="shared" si="22"/>
        <v>0</v>
      </c>
      <c r="V177" s="7">
        <f t="shared" si="23"/>
        <v>0</v>
      </c>
      <c r="W177" s="15">
        <f t="shared" si="24"/>
        <v>0</v>
      </c>
      <c r="X177" s="15">
        <f t="shared" si="25"/>
        <v>0</v>
      </c>
      <c r="Y177" s="7">
        <f t="shared" si="20"/>
        <v>0</v>
      </c>
      <c r="Z177" s="7" t="e">
        <f t="shared" si="21"/>
        <v>#DIV/0!</v>
      </c>
    </row>
    <row r="178" spans="20:26">
      <c r="T178" s="14">
        <f t="shared" si="26"/>
        <v>70.710678118654755</v>
      </c>
      <c r="U178" s="7">
        <f t="shared" si="22"/>
        <v>0</v>
      </c>
      <c r="V178" s="7">
        <f t="shared" si="23"/>
        <v>0</v>
      </c>
      <c r="W178" s="15">
        <f t="shared" si="24"/>
        <v>0</v>
      </c>
      <c r="X178" s="15">
        <f t="shared" si="25"/>
        <v>0</v>
      </c>
      <c r="Y178" s="7">
        <f t="shared" si="20"/>
        <v>0</v>
      </c>
      <c r="Z178" s="7" t="e">
        <f t="shared" si="21"/>
        <v>#DIV/0!</v>
      </c>
    </row>
    <row r="179" spans="20:26">
      <c r="T179" s="14">
        <f t="shared" si="26"/>
        <v>70.710678118654755</v>
      </c>
      <c r="U179" s="7">
        <f t="shared" si="22"/>
        <v>0</v>
      </c>
      <c r="V179" s="7">
        <f t="shared" si="23"/>
        <v>0</v>
      </c>
      <c r="W179" s="15">
        <f t="shared" si="24"/>
        <v>0</v>
      </c>
      <c r="X179" s="15">
        <f t="shared" si="25"/>
        <v>0</v>
      </c>
      <c r="Y179" s="7">
        <f t="shared" si="20"/>
        <v>0</v>
      </c>
      <c r="Z179" s="7" t="e">
        <f t="shared" si="21"/>
        <v>#DIV/0!</v>
      </c>
    </row>
    <row r="180" spans="20:26">
      <c r="T180" s="14">
        <f t="shared" si="26"/>
        <v>70.710678118654755</v>
      </c>
      <c r="U180" s="7">
        <f t="shared" si="22"/>
        <v>0</v>
      </c>
      <c r="V180" s="7">
        <f t="shared" si="23"/>
        <v>0</v>
      </c>
      <c r="W180" s="15">
        <f t="shared" si="24"/>
        <v>0</v>
      </c>
      <c r="X180" s="15">
        <f t="shared" si="25"/>
        <v>0</v>
      </c>
      <c r="Y180" s="7">
        <f t="shared" si="20"/>
        <v>0</v>
      </c>
      <c r="Z180" s="7" t="e">
        <f t="shared" si="21"/>
        <v>#DIV/0!</v>
      </c>
    </row>
    <row r="181" spans="20:26">
      <c r="T181" s="14">
        <f t="shared" si="26"/>
        <v>70.710678118654755</v>
      </c>
      <c r="U181" s="7">
        <f t="shared" si="22"/>
        <v>0</v>
      </c>
      <c r="V181" s="7">
        <f t="shared" si="23"/>
        <v>0</v>
      </c>
      <c r="W181" s="15">
        <f t="shared" si="24"/>
        <v>0</v>
      </c>
      <c r="X181" s="15">
        <f t="shared" si="25"/>
        <v>0</v>
      </c>
      <c r="Y181" s="7">
        <f t="shared" si="20"/>
        <v>0</v>
      </c>
      <c r="Z181" s="7" t="e">
        <f t="shared" si="21"/>
        <v>#DIV/0!</v>
      </c>
    </row>
    <row r="182" spans="20:26">
      <c r="T182" s="14">
        <f t="shared" si="26"/>
        <v>70.710678118654755</v>
      </c>
      <c r="U182" s="7">
        <f t="shared" si="22"/>
        <v>0</v>
      </c>
      <c r="V182" s="7">
        <f t="shared" si="23"/>
        <v>0</v>
      </c>
      <c r="W182" s="15">
        <f t="shared" si="24"/>
        <v>0</v>
      </c>
      <c r="X182" s="15">
        <f t="shared" si="25"/>
        <v>0</v>
      </c>
      <c r="Y182" s="7">
        <f t="shared" si="20"/>
        <v>0</v>
      </c>
      <c r="Z182" s="7" t="e">
        <f t="shared" si="21"/>
        <v>#DIV/0!</v>
      </c>
    </row>
    <row r="183" spans="20:26">
      <c r="T183" s="14">
        <f t="shared" si="26"/>
        <v>70.710678118654755</v>
      </c>
      <c r="U183" s="7">
        <f t="shared" si="22"/>
        <v>0</v>
      </c>
      <c r="V183" s="7">
        <f t="shared" si="23"/>
        <v>0</v>
      </c>
      <c r="W183" s="15">
        <f t="shared" si="24"/>
        <v>0</v>
      </c>
      <c r="X183" s="15">
        <f t="shared" si="25"/>
        <v>0</v>
      </c>
      <c r="Y183" s="7">
        <f t="shared" si="20"/>
        <v>0</v>
      </c>
      <c r="Z183" s="7" t="e">
        <f t="shared" si="21"/>
        <v>#DIV/0!</v>
      </c>
    </row>
    <row r="184" spans="20:26">
      <c r="T184" s="14">
        <f t="shared" si="26"/>
        <v>70.710678118654755</v>
      </c>
      <c r="U184" s="7">
        <f t="shared" si="22"/>
        <v>0</v>
      </c>
      <c r="V184" s="7">
        <f t="shared" si="23"/>
        <v>0</v>
      </c>
      <c r="W184" s="15">
        <f t="shared" si="24"/>
        <v>0</v>
      </c>
      <c r="X184" s="15">
        <f t="shared" si="25"/>
        <v>0</v>
      </c>
      <c r="Y184" s="7">
        <f t="shared" si="20"/>
        <v>0</v>
      </c>
      <c r="Z184" s="7" t="e">
        <f t="shared" si="21"/>
        <v>#DIV/0!</v>
      </c>
    </row>
    <row r="185" spans="20:26">
      <c r="T185" s="14">
        <f t="shared" si="26"/>
        <v>70.710678118654755</v>
      </c>
      <c r="U185" s="7">
        <f t="shared" si="22"/>
        <v>0</v>
      </c>
      <c r="V185" s="7">
        <f t="shared" si="23"/>
        <v>0</v>
      </c>
      <c r="W185" s="15">
        <f t="shared" si="24"/>
        <v>0</v>
      </c>
      <c r="X185" s="15">
        <f t="shared" si="25"/>
        <v>0</v>
      </c>
      <c r="Y185" s="7">
        <f t="shared" si="20"/>
        <v>0</v>
      </c>
      <c r="Z185" s="7" t="e">
        <f t="shared" si="21"/>
        <v>#DIV/0!</v>
      </c>
    </row>
    <row r="186" spans="20:26">
      <c r="T186" s="14">
        <f t="shared" si="26"/>
        <v>70.710678118654755</v>
      </c>
      <c r="U186" s="7">
        <f t="shared" si="22"/>
        <v>0</v>
      </c>
      <c r="V186" s="7">
        <f t="shared" si="23"/>
        <v>0</v>
      </c>
      <c r="W186" s="15">
        <f t="shared" si="24"/>
        <v>0</v>
      </c>
      <c r="X186" s="15">
        <f t="shared" si="25"/>
        <v>0</v>
      </c>
      <c r="Y186" s="7">
        <f t="shared" si="20"/>
        <v>0</v>
      </c>
      <c r="Z186" s="7" t="e">
        <f t="shared" si="21"/>
        <v>#DIV/0!</v>
      </c>
    </row>
    <row r="187" spans="20:26">
      <c r="T187" s="14">
        <f t="shared" si="26"/>
        <v>70.710678118654755</v>
      </c>
      <c r="U187" s="7">
        <f t="shared" si="22"/>
        <v>0</v>
      </c>
      <c r="V187" s="7">
        <f t="shared" si="23"/>
        <v>0</v>
      </c>
      <c r="W187" s="15">
        <f t="shared" si="24"/>
        <v>0</v>
      </c>
      <c r="X187" s="15">
        <f t="shared" si="25"/>
        <v>0</v>
      </c>
      <c r="Y187" s="7">
        <f t="shared" si="20"/>
        <v>0</v>
      </c>
      <c r="Z187" s="7" t="e">
        <f t="shared" si="21"/>
        <v>#DIV/0!</v>
      </c>
    </row>
    <row r="188" spans="20:26">
      <c r="T188" s="14">
        <f t="shared" si="26"/>
        <v>70.710678118654755</v>
      </c>
      <c r="U188" s="7">
        <f t="shared" si="22"/>
        <v>0</v>
      </c>
      <c r="V188" s="7">
        <f t="shared" si="23"/>
        <v>0</v>
      </c>
      <c r="W188" s="15">
        <f t="shared" si="24"/>
        <v>0</v>
      </c>
      <c r="X188" s="15">
        <f t="shared" si="25"/>
        <v>0</v>
      </c>
      <c r="Y188" s="7">
        <f t="shared" si="20"/>
        <v>0</v>
      </c>
      <c r="Z188" s="7" t="e">
        <f t="shared" si="21"/>
        <v>#DIV/0!</v>
      </c>
    </row>
    <row r="189" spans="20:26">
      <c r="T189" s="14">
        <f t="shared" si="26"/>
        <v>70.710678118654755</v>
      </c>
      <c r="U189" s="7">
        <f t="shared" si="22"/>
        <v>0</v>
      </c>
      <c r="V189" s="7">
        <f t="shared" si="23"/>
        <v>0</v>
      </c>
      <c r="W189" s="15">
        <f t="shared" si="24"/>
        <v>0</v>
      </c>
      <c r="X189" s="15">
        <f t="shared" si="25"/>
        <v>0</v>
      </c>
      <c r="Y189" s="7">
        <f t="shared" si="20"/>
        <v>0</v>
      </c>
      <c r="Z189" s="7" t="e">
        <f t="shared" si="21"/>
        <v>#DIV/0!</v>
      </c>
    </row>
    <row r="190" spans="20:26">
      <c r="T190" s="14">
        <f t="shared" si="26"/>
        <v>70.710678118654755</v>
      </c>
      <c r="U190" s="7">
        <f t="shared" si="22"/>
        <v>0</v>
      </c>
      <c r="V190" s="7">
        <f t="shared" si="23"/>
        <v>0</v>
      </c>
      <c r="W190" s="15">
        <f t="shared" si="24"/>
        <v>0</v>
      </c>
      <c r="X190" s="15">
        <f t="shared" si="25"/>
        <v>0</v>
      </c>
      <c r="Y190" s="7">
        <f t="shared" si="20"/>
        <v>0</v>
      </c>
      <c r="Z190" s="7" t="e">
        <f t="shared" si="21"/>
        <v>#DIV/0!</v>
      </c>
    </row>
    <row r="191" spans="20:26">
      <c r="T191" s="14">
        <f t="shared" si="26"/>
        <v>70.710678118654755</v>
      </c>
      <c r="U191" s="7">
        <f t="shared" si="22"/>
        <v>0</v>
      </c>
      <c r="V191" s="7">
        <f t="shared" si="23"/>
        <v>0</v>
      </c>
      <c r="W191" s="15">
        <f t="shared" si="24"/>
        <v>0</v>
      </c>
      <c r="X191" s="15">
        <f t="shared" si="25"/>
        <v>0</v>
      </c>
      <c r="Y191" s="7">
        <f t="shared" si="20"/>
        <v>0</v>
      </c>
      <c r="Z191" s="7" t="e">
        <f t="shared" si="21"/>
        <v>#DIV/0!</v>
      </c>
    </row>
    <row r="192" spans="20:26">
      <c r="T192" s="14">
        <f t="shared" si="26"/>
        <v>70.710678118654755</v>
      </c>
      <c r="U192" s="7">
        <f t="shared" si="22"/>
        <v>0</v>
      </c>
      <c r="V192" s="7">
        <f t="shared" si="23"/>
        <v>0</v>
      </c>
      <c r="W192" s="15">
        <f t="shared" si="24"/>
        <v>0</v>
      </c>
      <c r="X192" s="15">
        <f t="shared" si="25"/>
        <v>0</v>
      </c>
      <c r="Y192" s="7">
        <f t="shared" si="20"/>
        <v>0</v>
      </c>
      <c r="Z192" s="7" t="e">
        <f t="shared" si="21"/>
        <v>#DIV/0!</v>
      </c>
    </row>
    <row r="193" spans="20:26">
      <c r="T193" s="14">
        <f t="shared" si="26"/>
        <v>70.710678118654755</v>
      </c>
      <c r="U193" s="7">
        <f t="shared" si="22"/>
        <v>0</v>
      </c>
      <c r="V193" s="7">
        <f t="shared" si="23"/>
        <v>0</v>
      </c>
      <c r="W193" s="15">
        <f t="shared" si="24"/>
        <v>0</v>
      </c>
      <c r="X193" s="15">
        <f t="shared" si="25"/>
        <v>0</v>
      </c>
      <c r="Y193" s="7">
        <f t="shared" si="20"/>
        <v>0</v>
      </c>
      <c r="Z193" s="7" t="e">
        <f t="shared" si="21"/>
        <v>#DIV/0!</v>
      </c>
    </row>
    <row r="194" spans="20:26">
      <c r="T194" s="14">
        <f t="shared" si="26"/>
        <v>70.710678118654755</v>
      </c>
      <c r="U194" s="7">
        <f t="shared" si="22"/>
        <v>0</v>
      </c>
      <c r="V194" s="7">
        <f t="shared" si="23"/>
        <v>0</v>
      </c>
      <c r="W194" s="15">
        <f t="shared" si="24"/>
        <v>0</v>
      </c>
      <c r="X194" s="15">
        <f t="shared" si="25"/>
        <v>0</v>
      </c>
      <c r="Y194" s="7">
        <f t="shared" si="20"/>
        <v>0</v>
      </c>
      <c r="Z194" s="7" t="e">
        <f t="shared" si="21"/>
        <v>#DIV/0!</v>
      </c>
    </row>
    <row r="195" spans="20:26">
      <c r="T195" s="14">
        <f t="shared" si="26"/>
        <v>70.710678118654755</v>
      </c>
      <c r="U195" s="7">
        <f t="shared" si="22"/>
        <v>0</v>
      </c>
      <c r="V195" s="7">
        <f t="shared" si="23"/>
        <v>0</v>
      </c>
      <c r="W195" s="15">
        <f t="shared" si="24"/>
        <v>0</v>
      </c>
      <c r="X195" s="15">
        <f t="shared" si="25"/>
        <v>0</v>
      </c>
      <c r="Y195" s="7">
        <f t="shared" ref="Y195:Y258" si="27">(M195*(1-I195)*(M195-I195))^(1/3)</f>
        <v>0</v>
      </c>
      <c r="Z195" s="7" t="e">
        <f t="shared" ref="Z195:Z258" si="28">(M195-P195)/(M195+P195)</f>
        <v>#DIV/0!</v>
      </c>
    </row>
    <row r="196" spans="20:26">
      <c r="T196" s="14">
        <f t="shared" si="26"/>
        <v>70.710678118654755</v>
      </c>
      <c r="U196" s="7">
        <f t="shared" ref="U196:U259" si="29">2.5*((M196 - I196) / (M196 + 6*I196 -7.5*G196 +1))</f>
        <v>0</v>
      </c>
      <c r="V196" s="7">
        <f t="shared" ref="V196:V259" si="30">(2*(P196-I196)/(P196+I196+1))-(Q196/2)</f>
        <v>0</v>
      </c>
      <c r="W196" s="15">
        <f t="shared" ref="W196:W259" si="31">(O196 - K196)*1.5 / (O196 + K196 + 0.5)</f>
        <v>0</v>
      </c>
      <c r="X196" s="15">
        <f t="shared" ref="X196:X259" si="32">(SQRT((I196*I196)+(H196*H196)+(M196*M196)))/3</f>
        <v>0</v>
      </c>
      <c r="Y196" s="7">
        <f t="shared" si="27"/>
        <v>0</v>
      </c>
      <c r="Z196" s="7" t="e">
        <f t="shared" si="28"/>
        <v>#DIV/0!</v>
      </c>
    </row>
    <row r="197" spans="20:26">
      <c r="T197" s="14">
        <f t="shared" si="26"/>
        <v>70.710678118654755</v>
      </c>
      <c r="U197" s="7">
        <f t="shared" si="29"/>
        <v>0</v>
      </c>
      <c r="V197" s="7">
        <f t="shared" si="30"/>
        <v>0</v>
      </c>
      <c r="W197" s="15">
        <f t="shared" si="31"/>
        <v>0</v>
      </c>
      <c r="X197" s="15">
        <f t="shared" si="32"/>
        <v>0</v>
      </c>
      <c r="Y197" s="7">
        <f t="shared" si="27"/>
        <v>0</v>
      </c>
      <c r="Z197" s="7" t="e">
        <f t="shared" si="28"/>
        <v>#DIV/0!</v>
      </c>
    </row>
    <row r="198" spans="20:26">
      <c r="T198" s="14">
        <f t="shared" si="26"/>
        <v>70.710678118654755</v>
      </c>
      <c r="U198" s="7">
        <f t="shared" si="29"/>
        <v>0</v>
      </c>
      <c r="V198" s="7">
        <f t="shared" si="30"/>
        <v>0</v>
      </c>
      <c r="W198" s="15">
        <f t="shared" si="31"/>
        <v>0</v>
      </c>
      <c r="X198" s="15">
        <f t="shared" si="32"/>
        <v>0</v>
      </c>
      <c r="Y198" s="7">
        <f t="shared" si="27"/>
        <v>0</v>
      </c>
      <c r="Z198" s="7" t="e">
        <f t="shared" si="28"/>
        <v>#DIV/0!</v>
      </c>
    </row>
    <row r="199" spans="20:26">
      <c r="T199" s="14">
        <f t="shared" si="26"/>
        <v>70.710678118654755</v>
      </c>
      <c r="U199" s="7">
        <f t="shared" si="29"/>
        <v>0</v>
      </c>
      <c r="V199" s="7">
        <f t="shared" si="30"/>
        <v>0</v>
      </c>
      <c r="W199" s="15">
        <f t="shared" si="31"/>
        <v>0</v>
      </c>
      <c r="X199" s="15">
        <f t="shared" si="32"/>
        <v>0</v>
      </c>
      <c r="Y199" s="7">
        <f t="shared" si="27"/>
        <v>0</v>
      </c>
      <c r="Z199" s="7" t="e">
        <f t="shared" si="28"/>
        <v>#DIV/0!</v>
      </c>
    </row>
    <row r="200" spans="20:26">
      <c r="T200" s="14">
        <f t="shared" si="26"/>
        <v>70.710678118654755</v>
      </c>
      <c r="U200" s="7">
        <f t="shared" si="29"/>
        <v>0</v>
      </c>
      <c r="V200" s="7">
        <f t="shared" si="30"/>
        <v>0</v>
      </c>
      <c r="W200" s="15">
        <f t="shared" si="31"/>
        <v>0</v>
      </c>
      <c r="X200" s="15">
        <f t="shared" si="32"/>
        <v>0</v>
      </c>
      <c r="Y200" s="7">
        <f t="shared" si="27"/>
        <v>0</v>
      </c>
      <c r="Z200" s="7" t="e">
        <f t="shared" si="28"/>
        <v>#DIV/0!</v>
      </c>
    </row>
    <row r="201" spans="20:26">
      <c r="T201" s="14">
        <f t="shared" si="26"/>
        <v>70.710678118654755</v>
      </c>
      <c r="U201" s="7">
        <f t="shared" si="29"/>
        <v>0</v>
      </c>
      <c r="V201" s="7">
        <f t="shared" si="30"/>
        <v>0</v>
      </c>
      <c r="W201" s="15">
        <f t="shared" si="31"/>
        <v>0</v>
      </c>
      <c r="X201" s="15">
        <f t="shared" si="32"/>
        <v>0</v>
      </c>
      <c r="Y201" s="7">
        <f t="shared" si="27"/>
        <v>0</v>
      </c>
      <c r="Z201" s="7" t="e">
        <f t="shared" si="28"/>
        <v>#DIV/0!</v>
      </c>
    </row>
    <row r="202" spans="20:26">
      <c r="T202" s="14">
        <f t="shared" si="26"/>
        <v>70.710678118654755</v>
      </c>
      <c r="U202" s="7">
        <f t="shared" si="29"/>
        <v>0</v>
      </c>
      <c r="V202" s="7">
        <f t="shared" si="30"/>
        <v>0</v>
      </c>
      <c r="W202" s="15">
        <f t="shared" si="31"/>
        <v>0</v>
      </c>
      <c r="X202" s="15">
        <f t="shared" si="32"/>
        <v>0</v>
      </c>
      <c r="Y202" s="7">
        <f t="shared" si="27"/>
        <v>0</v>
      </c>
      <c r="Z202" s="7" t="e">
        <f t="shared" si="28"/>
        <v>#DIV/0!</v>
      </c>
    </row>
    <row r="203" spans="20:26">
      <c r="T203" s="14">
        <f t="shared" si="26"/>
        <v>70.710678118654755</v>
      </c>
      <c r="U203" s="7">
        <f t="shared" si="29"/>
        <v>0</v>
      </c>
      <c r="V203" s="7">
        <f t="shared" si="30"/>
        <v>0</v>
      </c>
      <c r="W203" s="15">
        <f t="shared" si="31"/>
        <v>0</v>
      </c>
      <c r="X203" s="15">
        <f t="shared" si="32"/>
        <v>0</v>
      </c>
      <c r="Y203" s="7">
        <f t="shared" si="27"/>
        <v>0</v>
      </c>
      <c r="Z203" s="7" t="e">
        <f t="shared" si="28"/>
        <v>#DIV/0!</v>
      </c>
    </row>
    <row r="204" spans="20:26">
      <c r="T204" s="14">
        <f t="shared" si="26"/>
        <v>70.710678118654755</v>
      </c>
      <c r="U204" s="7">
        <f t="shared" si="29"/>
        <v>0</v>
      </c>
      <c r="V204" s="7">
        <f t="shared" si="30"/>
        <v>0</v>
      </c>
      <c r="W204" s="15">
        <f t="shared" si="31"/>
        <v>0</v>
      </c>
      <c r="X204" s="15">
        <f t="shared" si="32"/>
        <v>0</v>
      </c>
      <c r="Y204" s="7">
        <f t="shared" si="27"/>
        <v>0</v>
      </c>
      <c r="Z204" s="7" t="e">
        <f t="shared" si="28"/>
        <v>#DIV/0!</v>
      </c>
    </row>
    <row r="205" spans="20:26">
      <c r="T205" s="14">
        <f t="shared" si="26"/>
        <v>70.710678118654755</v>
      </c>
      <c r="U205" s="7">
        <f t="shared" si="29"/>
        <v>0</v>
      </c>
      <c r="V205" s="7">
        <f t="shared" si="30"/>
        <v>0</v>
      </c>
      <c r="W205" s="15">
        <f t="shared" si="31"/>
        <v>0</v>
      </c>
      <c r="X205" s="15">
        <f t="shared" si="32"/>
        <v>0</v>
      </c>
      <c r="Y205" s="7">
        <f t="shared" si="27"/>
        <v>0</v>
      </c>
      <c r="Z205" s="7" t="e">
        <f t="shared" si="28"/>
        <v>#DIV/0!</v>
      </c>
    </row>
    <row r="206" spans="20:26">
      <c r="T206" s="14">
        <f t="shared" si="26"/>
        <v>70.710678118654755</v>
      </c>
      <c r="U206" s="7">
        <f t="shared" si="29"/>
        <v>0</v>
      </c>
      <c r="V206" s="7">
        <f t="shared" si="30"/>
        <v>0</v>
      </c>
      <c r="W206" s="15">
        <f t="shared" si="31"/>
        <v>0</v>
      </c>
      <c r="X206" s="15">
        <f t="shared" si="32"/>
        <v>0</v>
      </c>
      <c r="Y206" s="7">
        <f t="shared" si="27"/>
        <v>0</v>
      </c>
      <c r="Z206" s="7" t="e">
        <f t="shared" si="28"/>
        <v>#DIV/0!</v>
      </c>
    </row>
    <row r="207" spans="20:26">
      <c r="T207" s="14">
        <f t="shared" si="26"/>
        <v>70.710678118654755</v>
      </c>
      <c r="U207" s="7">
        <f t="shared" si="29"/>
        <v>0</v>
      </c>
      <c r="V207" s="7">
        <f t="shared" si="30"/>
        <v>0</v>
      </c>
      <c r="W207" s="15">
        <f t="shared" si="31"/>
        <v>0</v>
      </c>
      <c r="X207" s="15">
        <f t="shared" si="32"/>
        <v>0</v>
      </c>
      <c r="Y207" s="7">
        <f t="shared" si="27"/>
        <v>0</v>
      </c>
      <c r="Z207" s="7" t="e">
        <f t="shared" si="28"/>
        <v>#DIV/0!</v>
      </c>
    </row>
    <row r="208" spans="20:26">
      <c r="T208" s="14">
        <f t="shared" si="26"/>
        <v>70.710678118654755</v>
      </c>
      <c r="U208" s="7">
        <f t="shared" si="29"/>
        <v>0</v>
      </c>
      <c r="V208" s="7">
        <f t="shared" si="30"/>
        <v>0</v>
      </c>
      <c r="W208" s="15">
        <f t="shared" si="31"/>
        <v>0</v>
      </c>
      <c r="X208" s="15">
        <f t="shared" si="32"/>
        <v>0</v>
      </c>
      <c r="Y208" s="7">
        <f t="shared" si="27"/>
        <v>0</v>
      </c>
      <c r="Z208" s="7" t="e">
        <f t="shared" si="28"/>
        <v>#DIV/0!</v>
      </c>
    </row>
    <row r="209" spans="20:26">
      <c r="T209" s="14">
        <f t="shared" si="26"/>
        <v>70.710678118654755</v>
      </c>
      <c r="U209" s="7">
        <f t="shared" si="29"/>
        <v>0</v>
      </c>
      <c r="V209" s="7">
        <f t="shared" si="30"/>
        <v>0</v>
      </c>
      <c r="W209" s="15">
        <f t="shared" si="31"/>
        <v>0</v>
      </c>
      <c r="X209" s="15">
        <f t="shared" si="32"/>
        <v>0</v>
      </c>
      <c r="Y209" s="7">
        <f t="shared" si="27"/>
        <v>0</v>
      </c>
      <c r="Z209" s="7" t="e">
        <f t="shared" si="28"/>
        <v>#DIV/0!</v>
      </c>
    </row>
    <row r="210" spans="20:26">
      <c r="T210" s="14">
        <f t="shared" si="26"/>
        <v>70.710678118654755</v>
      </c>
      <c r="U210" s="7">
        <f t="shared" si="29"/>
        <v>0</v>
      </c>
      <c r="V210" s="7">
        <f t="shared" si="30"/>
        <v>0</v>
      </c>
      <c r="W210" s="15">
        <f t="shared" si="31"/>
        <v>0</v>
      </c>
      <c r="X210" s="15">
        <f t="shared" si="32"/>
        <v>0</v>
      </c>
      <c r="Y210" s="7">
        <f t="shared" si="27"/>
        <v>0</v>
      </c>
      <c r="Z210" s="7" t="e">
        <f t="shared" si="28"/>
        <v>#DIV/0!</v>
      </c>
    </row>
    <row r="211" spans="20:26">
      <c r="T211" s="14">
        <f t="shared" si="26"/>
        <v>70.710678118654755</v>
      </c>
      <c r="U211" s="7">
        <f t="shared" si="29"/>
        <v>0</v>
      </c>
      <c r="V211" s="7">
        <f t="shared" si="30"/>
        <v>0</v>
      </c>
      <c r="W211" s="15">
        <f t="shared" si="31"/>
        <v>0</v>
      </c>
      <c r="X211" s="15">
        <f t="shared" si="32"/>
        <v>0</v>
      </c>
      <c r="Y211" s="7">
        <f t="shared" si="27"/>
        <v>0</v>
      </c>
      <c r="Z211" s="7" t="e">
        <f t="shared" si="28"/>
        <v>#DIV/0!</v>
      </c>
    </row>
    <row r="212" spans="20:26">
      <c r="T212" s="14">
        <f t="shared" si="26"/>
        <v>70.710678118654755</v>
      </c>
      <c r="U212" s="7">
        <f t="shared" si="29"/>
        <v>0</v>
      </c>
      <c r="V212" s="7">
        <f t="shared" si="30"/>
        <v>0</v>
      </c>
      <c r="W212" s="15">
        <f t="shared" si="31"/>
        <v>0</v>
      </c>
      <c r="X212" s="15">
        <f t="shared" si="32"/>
        <v>0</v>
      </c>
      <c r="Y212" s="7">
        <f t="shared" si="27"/>
        <v>0</v>
      </c>
      <c r="Z212" s="7" t="e">
        <f t="shared" si="28"/>
        <v>#DIV/0!</v>
      </c>
    </row>
    <row r="213" spans="20:26">
      <c r="T213" s="14">
        <f t="shared" si="26"/>
        <v>70.710678118654755</v>
      </c>
      <c r="U213" s="7">
        <f t="shared" si="29"/>
        <v>0</v>
      </c>
      <c r="V213" s="7">
        <f t="shared" si="30"/>
        <v>0</v>
      </c>
      <c r="W213" s="15">
        <f t="shared" si="31"/>
        <v>0</v>
      </c>
      <c r="X213" s="15">
        <f t="shared" si="32"/>
        <v>0</v>
      </c>
      <c r="Y213" s="7">
        <f t="shared" si="27"/>
        <v>0</v>
      </c>
      <c r="Z213" s="7" t="e">
        <f t="shared" si="28"/>
        <v>#DIV/0!</v>
      </c>
    </row>
    <row r="214" spans="20:26">
      <c r="T214" s="14">
        <f t="shared" si="26"/>
        <v>70.710678118654755</v>
      </c>
      <c r="U214" s="7">
        <f t="shared" si="29"/>
        <v>0</v>
      </c>
      <c r="V214" s="7">
        <f t="shared" si="30"/>
        <v>0</v>
      </c>
      <c r="W214" s="15">
        <f t="shared" si="31"/>
        <v>0</v>
      </c>
      <c r="X214" s="15">
        <f t="shared" si="32"/>
        <v>0</v>
      </c>
      <c r="Y214" s="7">
        <f t="shared" si="27"/>
        <v>0</v>
      </c>
      <c r="Z214" s="7" t="e">
        <f t="shared" si="28"/>
        <v>#DIV/0!</v>
      </c>
    </row>
    <row r="215" spans="20:26">
      <c r="T215" s="14">
        <f t="shared" si="26"/>
        <v>70.710678118654755</v>
      </c>
      <c r="U215" s="7">
        <f t="shared" si="29"/>
        <v>0</v>
      </c>
      <c r="V215" s="7">
        <f t="shared" si="30"/>
        <v>0</v>
      </c>
      <c r="W215" s="15">
        <f t="shared" si="31"/>
        <v>0</v>
      </c>
      <c r="X215" s="15">
        <f t="shared" si="32"/>
        <v>0</v>
      </c>
      <c r="Y215" s="7">
        <f t="shared" si="27"/>
        <v>0</v>
      </c>
      <c r="Z215" s="7" t="e">
        <f t="shared" si="28"/>
        <v>#DIV/0!</v>
      </c>
    </row>
    <row r="216" spans="20:26">
      <c r="T216" s="14">
        <f t="shared" si="26"/>
        <v>70.710678118654755</v>
      </c>
      <c r="U216" s="7">
        <f t="shared" si="29"/>
        <v>0</v>
      </c>
      <c r="V216" s="7">
        <f t="shared" si="30"/>
        <v>0</v>
      </c>
      <c r="W216" s="15">
        <f t="shared" si="31"/>
        <v>0</v>
      </c>
      <c r="X216" s="15">
        <f t="shared" si="32"/>
        <v>0</v>
      </c>
      <c r="Y216" s="7">
        <f t="shared" si="27"/>
        <v>0</v>
      </c>
      <c r="Z216" s="7" t="e">
        <f t="shared" si="28"/>
        <v>#DIV/0!</v>
      </c>
    </row>
    <row r="217" spans="20:26">
      <c r="T217" s="14">
        <f t="shared" si="26"/>
        <v>70.710678118654755</v>
      </c>
      <c r="U217" s="7">
        <f t="shared" si="29"/>
        <v>0</v>
      </c>
      <c r="V217" s="7">
        <f t="shared" si="30"/>
        <v>0</v>
      </c>
      <c r="W217" s="15">
        <f t="shared" si="31"/>
        <v>0</v>
      </c>
      <c r="X217" s="15">
        <f t="shared" si="32"/>
        <v>0</v>
      </c>
      <c r="Y217" s="7">
        <f t="shared" si="27"/>
        <v>0</v>
      </c>
      <c r="Z217" s="7" t="e">
        <f t="shared" si="28"/>
        <v>#DIV/0!</v>
      </c>
    </row>
    <row r="218" spans="20:26">
      <c r="T218" s="14">
        <f t="shared" si="26"/>
        <v>70.710678118654755</v>
      </c>
      <c r="U218" s="7">
        <f t="shared" si="29"/>
        <v>0</v>
      </c>
      <c r="V218" s="7">
        <f t="shared" si="30"/>
        <v>0</v>
      </c>
      <c r="W218" s="15">
        <f t="shared" si="31"/>
        <v>0</v>
      </c>
      <c r="X218" s="15">
        <f t="shared" si="32"/>
        <v>0</v>
      </c>
      <c r="Y218" s="7">
        <f t="shared" si="27"/>
        <v>0</v>
      </c>
      <c r="Z218" s="7" t="e">
        <f t="shared" si="28"/>
        <v>#DIV/0!</v>
      </c>
    </row>
    <row r="219" spans="20:26">
      <c r="T219" s="14">
        <f t="shared" si="26"/>
        <v>70.710678118654755</v>
      </c>
      <c r="U219" s="7">
        <f t="shared" si="29"/>
        <v>0</v>
      </c>
      <c r="V219" s="7">
        <f t="shared" si="30"/>
        <v>0</v>
      </c>
      <c r="W219" s="15">
        <f t="shared" si="31"/>
        <v>0</v>
      </c>
      <c r="X219" s="15">
        <f t="shared" si="32"/>
        <v>0</v>
      </c>
      <c r="Y219" s="7">
        <f t="shared" si="27"/>
        <v>0</v>
      </c>
      <c r="Z219" s="7" t="e">
        <f t="shared" si="28"/>
        <v>#DIV/0!</v>
      </c>
    </row>
    <row r="220" spans="20:26">
      <c r="T220" s="14">
        <f t="shared" si="26"/>
        <v>70.710678118654755</v>
      </c>
      <c r="U220" s="7">
        <f t="shared" si="29"/>
        <v>0</v>
      </c>
      <c r="V220" s="7">
        <f t="shared" si="30"/>
        <v>0</v>
      </c>
      <c r="W220" s="15">
        <f t="shared" si="31"/>
        <v>0</v>
      </c>
      <c r="X220" s="15">
        <f t="shared" si="32"/>
        <v>0</v>
      </c>
      <c r="Y220" s="7">
        <f t="shared" si="27"/>
        <v>0</v>
      </c>
      <c r="Z220" s="7" t="e">
        <f t="shared" si="28"/>
        <v>#DIV/0!</v>
      </c>
    </row>
    <row r="221" spans="20:26">
      <c r="T221" s="14">
        <f t="shared" si="26"/>
        <v>70.710678118654755</v>
      </c>
      <c r="U221" s="7">
        <f t="shared" si="29"/>
        <v>0</v>
      </c>
      <c r="V221" s="7">
        <f t="shared" si="30"/>
        <v>0</v>
      </c>
      <c r="W221" s="15">
        <f t="shared" si="31"/>
        <v>0</v>
      </c>
      <c r="X221" s="15">
        <f t="shared" si="32"/>
        <v>0</v>
      </c>
      <c r="Y221" s="7">
        <f t="shared" si="27"/>
        <v>0</v>
      </c>
      <c r="Z221" s="7" t="e">
        <f t="shared" si="28"/>
        <v>#DIV/0!</v>
      </c>
    </row>
    <row r="222" spans="20:26">
      <c r="T222" s="14">
        <f t="shared" si="26"/>
        <v>70.710678118654755</v>
      </c>
      <c r="U222" s="7">
        <f t="shared" si="29"/>
        <v>0</v>
      </c>
      <c r="V222" s="7">
        <f t="shared" si="30"/>
        <v>0</v>
      </c>
      <c r="W222" s="15">
        <f t="shared" si="31"/>
        <v>0</v>
      </c>
      <c r="X222" s="15">
        <f t="shared" si="32"/>
        <v>0</v>
      </c>
      <c r="Y222" s="7">
        <f t="shared" si="27"/>
        <v>0</v>
      </c>
      <c r="Z222" s="7" t="e">
        <f t="shared" si="28"/>
        <v>#DIV/0!</v>
      </c>
    </row>
    <row r="223" spans="20:26">
      <c r="T223" s="14">
        <f t="shared" si="26"/>
        <v>70.710678118654755</v>
      </c>
      <c r="U223" s="7">
        <f t="shared" si="29"/>
        <v>0</v>
      </c>
      <c r="V223" s="7">
        <f t="shared" si="30"/>
        <v>0</v>
      </c>
      <c r="W223" s="15">
        <f t="shared" si="31"/>
        <v>0</v>
      </c>
      <c r="X223" s="15">
        <f t="shared" si="32"/>
        <v>0</v>
      </c>
      <c r="Y223" s="7">
        <f t="shared" si="27"/>
        <v>0</v>
      </c>
      <c r="Z223" s="7" t="e">
        <f t="shared" si="28"/>
        <v>#DIV/0!</v>
      </c>
    </row>
    <row r="224" spans="20:26">
      <c r="T224" s="14">
        <f t="shared" si="26"/>
        <v>70.710678118654755</v>
      </c>
      <c r="U224" s="7">
        <f t="shared" si="29"/>
        <v>0</v>
      </c>
      <c r="V224" s="7">
        <f t="shared" si="30"/>
        <v>0</v>
      </c>
      <c r="W224" s="15">
        <f t="shared" si="31"/>
        <v>0</v>
      </c>
      <c r="X224" s="15">
        <f t="shared" si="32"/>
        <v>0</v>
      </c>
      <c r="Y224" s="7">
        <f t="shared" si="27"/>
        <v>0</v>
      </c>
      <c r="Z224" s="7" t="e">
        <f t="shared" si="28"/>
        <v>#DIV/0!</v>
      </c>
    </row>
    <row r="225" spans="20:26">
      <c r="T225" s="14">
        <f t="shared" si="26"/>
        <v>70.710678118654755</v>
      </c>
      <c r="U225" s="7">
        <f t="shared" si="29"/>
        <v>0</v>
      </c>
      <c r="V225" s="7">
        <f t="shared" si="30"/>
        <v>0</v>
      </c>
      <c r="W225" s="15">
        <f t="shared" si="31"/>
        <v>0</v>
      </c>
      <c r="X225" s="15">
        <f t="shared" si="32"/>
        <v>0</v>
      </c>
      <c r="Y225" s="7">
        <f t="shared" si="27"/>
        <v>0</v>
      </c>
      <c r="Z225" s="7" t="e">
        <f t="shared" si="28"/>
        <v>#DIV/0!</v>
      </c>
    </row>
    <row r="226" spans="20:26">
      <c r="T226" s="14">
        <f t="shared" si="26"/>
        <v>70.710678118654755</v>
      </c>
      <c r="U226" s="7">
        <f t="shared" si="29"/>
        <v>0</v>
      </c>
      <c r="V226" s="7">
        <f t="shared" si="30"/>
        <v>0</v>
      </c>
      <c r="W226" s="15">
        <f t="shared" si="31"/>
        <v>0</v>
      </c>
      <c r="X226" s="15">
        <f t="shared" si="32"/>
        <v>0</v>
      </c>
      <c r="Y226" s="7">
        <f t="shared" si="27"/>
        <v>0</v>
      </c>
      <c r="Z226" s="7" t="e">
        <f t="shared" si="28"/>
        <v>#DIV/0!</v>
      </c>
    </row>
    <row r="227" spans="20:26">
      <c r="T227" s="14">
        <f t="shared" si="26"/>
        <v>70.710678118654755</v>
      </c>
      <c r="U227" s="7">
        <f t="shared" si="29"/>
        <v>0</v>
      </c>
      <c r="V227" s="7">
        <f t="shared" si="30"/>
        <v>0</v>
      </c>
      <c r="W227" s="15">
        <f t="shared" si="31"/>
        <v>0</v>
      </c>
      <c r="X227" s="15">
        <f t="shared" si="32"/>
        <v>0</v>
      </c>
      <c r="Y227" s="7">
        <f t="shared" si="27"/>
        <v>0</v>
      </c>
      <c r="Z227" s="7" t="e">
        <f t="shared" si="28"/>
        <v>#DIV/0!</v>
      </c>
    </row>
    <row r="228" spans="20:26">
      <c r="T228" s="14">
        <f t="shared" si="26"/>
        <v>70.710678118654755</v>
      </c>
      <c r="U228" s="7">
        <f t="shared" si="29"/>
        <v>0</v>
      </c>
      <c r="V228" s="7">
        <f t="shared" si="30"/>
        <v>0</v>
      </c>
      <c r="W228" s="15">
        <f t="shared" si="31"/>
        <v>0</v>
      </c>
      <c r="X228" s="15">
        <f t="shared" si="32"/>
        <v>0</v>
      </c>
      <c r="Y228" s="7">
        <f t="shared" si="27"/>
        <v>0</v>
      </c>
      <c r="Z228" s="7" t="e">
        <f t="shared" si="28"/>
        <v>#DIV/0!</v>
      </c>
    </row>
    <row r="229" spans="20:26">
      <c r="T229" s="14">
        <f t="shared" si="26"/>
        <v>70.710678118654755</v>
      </c>
      <c r="U229" s="7">
        <f t="shared" si="29"/>
        <v>0</v>
      </c>
      <c r="V229" s="7">
        <f t="shared" si="30"/>
        <v>0</v>
      </c>
      <c r="W229" s="15">
        <f t="shared" si="31"/>
        <v>0</v>
      </c>
      <c r="X229" s="15">
        <f t="shared" si="32"/>
        <v>0</v>
      </c>
      <c r="Y229" s="7">
        <f t="shared" si="27"/>
        <v>0</v>
      </c>
      <c r="Z229" s="7" t="e">
        <f t="shared" si="28"/>
        <v>#DIV/0!</v>
      </c>
    </row>
    <row r="230" spans="20:26">
      <c r="T230" s="14">
        <f t="shared" ref="T230:T293" si="33">100*SQRT(R230+0.5)</f>
        <v>70.710678118654755</v>
      </c>
      <c r="U230" s="7">
        <f t="shared" si="29"/>
        <v>0</v>
      </c>
      <c r="V230" s="7">
        <f t="shared" si="30"/>
        <v>0</v>
      </c>
      <c r="W230" s="15">
        <f t="shared" si="31"/>
        <v>0</v>
      </c>
      <c r="X230" s="15">
        <f t="shared" si="32"/>
        <v>0</v>
      </c>
      <c r="Y230" s="7">
        <f t="shared" si="27"/>
        <v>0</v>
      </c>
      <c r="Z230" s="7" t="e">
        <f t="shared" si="28"/>
        <v>#DIV/0!</v>
      </c>
    </row>
    <row r="231" spans="20:26">
      <c r="T231" s="14">
        <f t="shared" si="33"/>
        <v>70.710678118654755</v>
      </c>
      <c r="U231" s="7">
        <f t="shared" si="29"/>
        <v>0</v>
      </c>
      <c r="V231" s="7">
        <f t="shared" si="30"/>
        <v>0</v>
      </c>
      <c r="W231" s="15">
        <f t="shared" si="31"/>
        <v>0</v>
      </c>
      <c r="X231" s="15">
        <f t="shared" si="32"/>
        <v>0</v>
      </c>
      <c r="Y231" s="7">
        <f t="shared" si="27"/>
        <v>0</v>
      </c>
      <c r="Z231" s="7" t="e">
        <f t="shared" si="28"/>
        <v>#DIV/0!</v>
      </c>
    </row>
    <row r="232" spans="20:26">
      <c r="T232" s="14">
        <f t="shared" si="33"/>
        <v>70.710678118654755</v>
      </c>
      <c r="U232" s="7">
        <f t="shared" si="29"/>
        <v>0</v>
      </c>
      <c r="V232" s="7">
        <f t="shared" si="30"/>
        <v>0</v>
      </c>
      <c r="W232" s="15">
        <f t="shared" si="31"/>
        <v>0</v>
      </c>
      <c r="X232" s="15">
        <f t="shared" si="32"/>
        <v>0</v>
      </c>
      <c r="Y232" s="7">
        <f t="shared" si="27"/>
        <v>0</v>
      </c>
      <c r="Z232" s="7" t="e">
        <f t="shared" si="28"/>
        <v>#DIV/0!</v>
      </c>
    </row>
    <row r="233" spans="20:26">
      <c r="T233" s="14">
        <f t="shared" si="33"/>
        <v>70.710678118654755</v>
      </c>
      <c r="U233" s="7">
        <f t="shared" si="29"/>
        <v>0</v>
      </c>
      <c r="V233" s="7">
        <f t="shared" si="30"/>
        <v>0</v>
      </c>
      <c r="W233" s="15">
        <f t="shared" si="31"/>
        <v>0</v>
      </c>
      <c r="X233" s="15">
        <f t="shared" si="32"/>
        <v>0</v>
      </c>
      <c r="Y233" s="7">
        <f t="shared" si="27"/>
        <v>0</v>
      </c>
      <c r="Z233" s="7" t="e">
        <f t="shared" si="28"/>
        <v>#DIV/0!</v>
      </c>
    </row>
    <row r="234" spans="20:26">
      <c r="T234" s="14">
        <f t="shared" si="33"/>
        <v>70.710678118654755</v>
      </c>
      <c r="U234" s="7">
        <f t="shared" si="29"/>
        <v>0</v>
      </c>
      <c r="V234" s="7">
        <f t="shared" si="30"/>
        <v>0</v>
      </c>
      <c r="W234" s="15">
        <f t="shared" si="31"/>
        <v>0</v>
      </c>
      <c r="X234" s="15">
        <f t="shared" si="32"/>
        <v>0</v>
      </c>
      <c r="Y234" s="7">
        <f t="shared" si="27"/>
        <v>0</v>
      </c>
      <c r="Z234" s="7" t="e">
        <f t="shared" si="28"/>
        <v>#DIV/0!</v>
      </c>
    </row>
    <row r="235" spans="20:26">
      <c r="T235" s="14">
        <f t="shared" si="33"/>
        <v>70.710678118654755</v>
      </c>
      <c r="U235" s="7">
        <f t="shared" si="29"/>
        <v>0</v>
      </c>
      <c r="V235" s="7">
        <f t="shared" si="30"/>
        <v>0</v>
      </c>
      <c r="W235" s="15">
        <f t="shared" si="31"/>
        <v>0</v>
      </c>
      <c r="X235" s="15">
        <f t="shared" si="32"/>
        <v>0</v>
      </c>
      <c r="Y235" s="7">
        <f t="shared" si="27"/>
        <v>0</v>
      </c>
      <c r="Z235" s="7" t="e">
        <f t="shared" si="28"/>
        <v>#DIV/0!</v>
      </c>
    </row>
    <row r="236" spans="20:26">
      <c r="T236" s="14">
        <f t="shared" si="33"/>
        <v>70.710678118654755</v>
      </c>
      <c r="U236" s="7">
        <f t="shared" si="29"/>
        <v>0</v>
      </c>
      <c r="V236" s="7">
        <f t="shared" si="30"/>
        <v>0</v>
      </c>
      <c r="W236" s="15">
        <f t="shared" si="31"/>
        <v>0</v>
      </c>
      <c r="X236" s="15">
        <f t="shared" si="32"/>
        <v>0</v>
      </c>
      <c r="Y236" s="7">
        <f t="shared" si="27"/>
        <v>0</v>
      </c>
      <c r="Z236" s="7" t="e">
        <f t="shared" si="28"/>
        <v>#DIV/0!</v>
      </c>
    </row>
    <row r="237" spans="20:26">
      <c r="T237" s="14">
        <f t="shared" si="33"/>
        <v>70.710678118654755</v>
      </c>
      <c r="U237" s="7">
        <f t="shared" si="29"/>
        <v>0</v>
      </c>
      <c r="V237" s="7">
        <f t="shared" si="30"/>
        <v>0</v>
      </c>
      <c r="W237" s="15">
        <f t="shared" si="31"/>
        <v>0</v>
      </c>
      <c r="X237" s="15">
        <f t="shared" si="32"/>
        <v>0</v>
      </c>
      <c r="Y237" s="7">
        <f t="shared" si="27"/>
        <v>0</v>
      </c>
      <c r="Z237" s="7" t="e">
        <f t="shared" si="28"/>
        <v>#DIV/0!</v>
      </c>
    </row>
    <row r="238" spans="20:26">
      <c r="T238" s="14">
        <f t="shared" si="33"/>
        <v>70.710678118654755</v>
      </c>
      <c r="U238" s="7">
        <f t="shared" si="29"/>
        <v>0</v>
      </c>
      <c r="V238" s="7">
        <f t="shared" si="30"/>
        <v>0</v>
      </c>
      <c r="W238" s="15">
        <f t="shared" si="31"/>
        <v>0</v>
      </c>
      <c r="X238" s="15">
        <f t="shared" si="32"/>
        <v>0</v>
      </c>
      <c r="Y238" s="7">
        <f t="shared" si="27"/>
        <v>0</v>
      </c>
      <c r="Z238" s="7" t="e">
        <f t="shared" si="28"/>
        <v>#DIV/0!</v>
      </c>
    </row>
    <row r="239" spans="20:26">
      <c r="T239" s="14">
        <f t="shared" si="33"/>
        <v>70.710678118654755</v>
      </c>
      <c r="U239" s="7">
        <f t="shared" si="29"/>
        <v>0</v>
      </c>
      <c r="V239" s="7">
        <f t="shared" si="30"/>
        <v>0</v>
      </c>
      <c r="W239" s="15">
        <f t="shared" si="31"/>
        <v>0</v>
      </c>
      <c r="X239" s="15">
        <f t="shared" si="32"/>
        <v>0</v>
      </c>
      <c r="Y239" s="7">
        <f t="shared" si="27"/>
        <v>0</v>
      </c>
      <c r="Z239" s="7" t="e">
        <f t="shared" si="28"/>
        <v>#DIV/0!</v>
      </c>
    </row>
    <row r="240" spans="20:26">
      <c r="T240" s="14">
        <f t="shared" si="33"/>
        <v>70.710678118654755</v>
      </c>
      <c r="U240" s="7">
        <f t="shared" si="29"/>
        <v>0</v>
      </c>
      <c r="V240" s="7">
        <f t="shared" si="30"/>
        <v>0</v>
      </c>
      <c r="W240" s="15">
        <f t="shared" si="31"/>
        <v>0</v>
      </c>
      <c r="X240" s="15">
        <f t="shared" si="32"/>
        <v>0</v>
      </c>
      <c r="Y240" s="7">
        <f t="shared" si="27"/>
        <v>0</v>
      </c>
      <c r="Z240" s="7" t="e">
        <f t="shared" si="28"/>
        <v>#DIV/0!</v>
      </c>
    </row>
    <row r="241" spans="20:26">
      <c r="T241" s="14">
        <f t="shared" si="33"/>
        <v>70.710678118654755</v>
      </c>
      <c r="U241" s="7">
        <f t="shared" si="29"/>
        <v>0</v>
      </c>
      <c r="V241" s="7">
        <f t="shared" si="30"/>
        <v>0</v>
      </c>
      <c r="W241" s="15">
        <f t="shared" si="31"/>
        <v>0</v>
      </c>
      <c r="X241" s="15">
        <f t="shared" si="32"/>
        <v>0</v>
      </c>
      <c r="Y241" s="7">
        <f t="shared" si="27"/>
        <v>0</v>
      </c>
      <c r="Z241" s="7" t="e">
        <f t="shared" si="28"/>
        <v>#DIV/0!</v>
      </c>
    </row>
    <row r="242" spans="20:26">
      <c r="T242" s="14">
        <f t="shared" si="33"/>
        <v>70.710678118654755</v>
      </c>
      <c r="U242" s="7">
        <f t="shared" si="29"/>
        <v>0</v>
      </c>
      <c r="V242" s="7">
        <f t="shared" si="30"/>
        <v>0</v>
      </c>
      <c r="W242" s="15">
        <f t="shared" si="31"/>
        <v>0</v>
      </c>
      <c r="X242" s="15">
        <f t="shared" si="32"/>
        <v>0</v>
      </c>
      <c r="Y242" s="7">
        <f t="shared" si="27"/>
        <v>0</v>
      </c>
      <c r="Z242" s="7" t="e">
        <f t="shared" si="28"/>
        <v>#DIV/0!</v>
      </c>
    </row>
    <row r="243" spans="20:26">
      <c r="T243" s="14">
        <f t="shared" si="33"/>
        <v>70.710678118654755</v>
      </c>
      <c r="U243" s="7">
        <f t="shared" si="29"/>
        <v>0</v>
      </c>
      <c r="V243" s="7">
        <f t="shared" si="30"/>
        <v>0</v>
      </c>
      <c r="W243" s="15">
        <f t="shared" si="31"/>
        <v>0</v>
      </c>
      <c r="X243" s="15">
        <f t="shared" si="32"/>
        <v>0</v>
      </c>
      <c r="Y243" s="7">
        <f t="shared" si="27"/>
        <v>0</v>
      </c>
      <c r="Z243" s="7" t="e">
        <f t="shared" si="28"/>
        <v>#DIV/0!</v>
      </c>
    </row>
    <row r="244" spans="20:26">
      <c r="T244" s="14">
        <f t="shared" si="33"/>
        <v>70.710678118654755</v>
      </c>
      <c r="U244" s="7">
        <f t="shared" si="29"/>
        <v>0</v>
      </c>
      <c r="V244" s="7">
        <f t="shared" si="30"/>
        <v>0</v>
      </c>
      <c r="W244" s="15">
        <f t="shared" si="31"/>
        <v>0</v>
      </c>
      <c r="X244" s="15">
        <f t="shared" si="32"/>
        <v>0</v>
      </c>
      <c r="Y244" s="7">
        <f t="shared" si="27"/>
        <v>0</v>
      </c>
      <c r="Z244" s="7" t="e">
        <f t="shared" si="28"/>
        <v>#DIV/0!</v>
      </c>
    </row>
    <row r="245" spans="20:26">
      <c r="T245" s="14">
        <f t="shared" si="33"/>
        <v>70.710678118654755</v>
      </c>
      <c r="U245" s="7">
        <f t="shared" si="29"/>
        <v>0</v>
      </c>
      <c r="V245" s="7">
        <f t="shared" si="30"/>
        <v>0</v>
      </c>
      <c r="W245" s="15">
        <f t="shared" si="31"/>
        <v>0</v>
      </c>
      <c r="X245" s="15">
        <f t="shared" si="32"/>
        <v>0</v>
      </c>
      <c r="Y245" s="7">
        <f t="shared" si="27"/>
        <v>0</v>
      </c>
      <c r="Z245" s="7" t="e">
        <f t="shared" si="28"/>
        <v>#DIV/0!</v>
      </c>
    </row>
    <row r="246" spans="20:26">
      <c r="T246" s="14">
        <f t="shared" si="33"/>
        <v>70.710678118654755</v>
      </c>
      <c r="U246" s="7">
        <f t="shared" si="29"/>
        <v>0</v>
      </c>
      <c r="V246" s="7">
        <f t="shared" si="30"/>
        <v>0</v>
      </c>
      <c r="W246" s="15">
        <f t="shared" si="31"/>
        <v>0</v>
      </c>
      <c r="X246" s="15">
        <f t="shared" si="32"/>
        <v>0</v>
      </c>
      <c r="Y246" s="7">
        <f t="shared" si="27"/>
        <v>0</v>
      </c>
      <c r="Z246" s="7" t="e">
        <f t="shared" si="28"/>
        <v>#DIV/0!</v>
      </c>
    </row>
    <row r="247" spans="20:26">
      <c r="T247" s="14">
        <f t="shared" si="33"/>
        <v>70.710678118654755</v>
      </c>
      <c r="U247" s="7">
        <f t="shared" si="29"/>
        <v>0</v>
      </c>
      <c r="V247" s="7">
        <f t="shared" si="30"/>
        <v>0</v>
      </c>
      <c r="W247" s="15">
        <f t="shared" si="31"/>
        <v>0</v>
      </c>
      <c r="X247" s="15">
        <f t="shared" si="32"/>
        <v>0</v>
      </c>
      <c r="Y247" s="7">
        <f t="shared" si="27"/>
        <v>0</v>
      </c>
      <c r="Z247" s="7" t="e">
        <f t="shared" si="28"/>
        <v>#DIV/0!</v>
      </c>
    </row>
    <row r="248" spans="20:26">
      <c r="T248" s="14">
        <f t="shared" si="33"/>
        <v>70.710678118654755</v>
      </c>
      <c r="U248" s="7">
        <f t="shared" si="29"/>
        <v>0</v>
      </c>
      <c r="V248" s="7">
        <f t="shared" si="30"/>
        <v>0</v>
      </c>
      <c r="W248" s="15">
        <f t="shared" si="31"/>
        <v>0</v>
      </c>
      <c r="X248" s="15">
        <f t="shared" si="32"/>
        <v>0</v>
      </c>
      <c r="Y248" s="7">
        <f t="shared" si="27"/>
        <v>0</v>
      </c>
      <c r="Z248" s="7" t="e">
        <f t="shared" si="28"/>
        <v>#DIV/0!</v>
      </c>
    </row>
    <row r="249" spans="20:26">
      <c r="T249" s="14">
        <f t="shared" si="33"/>
        <v>70.710678118654755</v>
      </c>
      <c r="U249" s="7">
        <f t="shared" si="29"/>
        <v>0</v>
      </c>
      <c r="V249" s="7">
        <f t="shared" si="30"/>
        <v>0</v>
      </c>
      <c r="W249" s="15">
        <f t="shared" si="31"/>
        <v>0</v>
      </c>
      <c r="X249" s="15">
        <f t="shared" si="32"/>
        <v>0</v>
      </c>
      <c r="Y249" s="7">
        <f t="shared" si="27"/>
        <v>0</v>
      </c>
      <c r="Z249" s="7" t="e">
        <f t="shared" si="28"/>
        <v>#DIV/0!</v>
      </c>
    </row>
    <row r="250" spans="20:26">
      <c r="T250" s="14">
        <f t="shared" si="33"/>
        <v>70.710678118654755</v>
      </c>
      <c r="U250" s="7">
        <f t="shared" si="29"/>
        <v>0</v>
      </c>
      <c r="V250" s="7">
        <f t="shared" si="30"/>
        <v>0</v>
      </c>
      <c r="W250" s="15">
        <f t="shared" si="31"/>
        <v>0</v>
      </c>
      <c r="X250" s="15">
        <f t="shared" si="32"/>
        <v>0</v>
      </c>
      <c r="Y250" s="7">
        <f t="shared" si="27"/>
        <v>0</v>
      </c>
      <c r="Z250" s="7" t="e">
        <f t="shared" si="28"/>
        <v>#DIV/0!</v>
      </c>
    </row>
    <row r="251" spans="20:26">
      <c r="T251" s="14">
        <f t="shared" si="33"/>
        <v>70.710678118654755</v>
      </c>
      <c r="U251" s="7">
        <f t="shared" si="29"/>
        <v>0</v>
      </c>
      <c r="V251" s="7">
        <f t="shared" si="30"/>
        <v>0</v>
      </c>
      <c r="W251" s="15">
        <f t="shared" si="31"/>
        <v>0</v>
      </c>
      <c r="X251" s="15">
        <f t="shared" si="32"/>
        <v>0</v>
      </c>
      <c r="Y251" s="7">
        <f t="shared" si="27"/>
        <v>0</v>
      </c>
      <c r="Z251" s="7" t="e">
        <f t="shared" si="28"/>
        <v>#DIV/0!</v>
      </c>
    </row>
    <row r="252" spans="20:26">
      <c r="T252" s="14">
        <f t="shared" si="33"/>
        <v>70.710678118654755</v>
      </c>
      <c r="U252" s="7">
        <f t="shared" si="29"/>
        <v>0</v>
      </c>
      <c r="V252" s="7">
        <f t="shared" si="30"/>
        <v>0</v>
      </c>
      <c r="W252" s="15">
        <f t="shared" si="31"/>
        <v>0</v>
      </c>
      <c r="X252" s="15">
        <f t="shared" si="32"/>
        <v>0</v>
      </c>
      <c r="Y252" s="7">
        <f t="shared" si="27"/>
        <v>0</v>
      </c>
      <c r="Z252" s="7" t="e">
        <f t="shared" si="28"/>
        <v>#DIV/0!</v>
      </c>
    </row>
    <row r="253" spans="20:26">
      <c r="T253" s="14">
        <f t="shared" si="33"/>
        <v>70.710678118654755</v>
      </c>
      <c r="U253" s="7">
        <f t="shared" si="29"/>
        <v>0</v>
      </c>
      <c r="V253" s="7">
        <f t="shared" si="30"/>
        <v>0</v>
      </c>
      <c r="W253" s="15">
        <f t="shared" si="31"/>
        <v>0</v>
      </c>
      <c r="X253" s="15">
        <f t="shared" si="32"/>
        <v>0</v>
      </c>
      <c r="Y253" s="7">
        <f t="shared" si="27"/>
        <v>0</v>
      </c>
      <c r="Z253" s="7" t="e">
        <f t="shared" si="28"/>
        <v>#DIV/0!</v>
      </c>
    </row>
    <row r="254" spans="20:26">
      <c r="T254" s="14">
        <f t="shared" si="33"/>
        <v>70.710678118654755</v>
      </c>
      <c r="U254" s="7">
        <f t="shared" si="29"/>
        <v>0</v>
      </c>
      <c r="V254" s="7">
        <f t="shared" si="30"/>
        <v>0</v>
      </c>
      <c r="W254" s="15">
        <f t="shared" si="31"/>
        <v>0</v>
      </c>
      <c r="X254" s="15">
        <f t="shared" si="32"/>
        <v>0</v>
      </c>
      <c r="Y254" s="7">
        <f t="shared" si="27"/>
        <v>0</v>
      </c>
      <c r="Z254" s="7" t="e">
        <f t="shared" si="28"/>
        <v>#DIV/0!</v>
      </c>
    </row>
    <row r="255" spans="20:26">
      <c r="T255" s="14">
        <f t="shared" si="33"/>
        <v>70.710678118654755</v>
      </c>
      <c r="U255" s="7">
        <f t="shared" si="29"/>
        <v>0</v>
      </c>
      <c r="V255" s="7">
        <f t="shared" si="30"/>
        <v>0</v>
      </c>
      <c r="W255" s="15">
        <f t="shared" si="31"/>
        <v>0</v>
      </c>
      <c r="X255" s="15">
        <f t="shared" si="32"/>
        <v>0</v>
      </c>
      <c r="Y255" s="7">
        <f t="shared" si="27"/>
        <v>0</v>
      </c>
      <c r="Z255" s="7" t="e">
        <f t="shared" si="28"/>
        <v>#DIV/0!</v>
      </c>
    </row>
    <row r="256" spans="20:26">
      <c r="T256" s="14">
        <f t="shared" si="33"/>
        <v>70.710678118654755</v>
      </c>
      <c r="U256" s="7">
        <f t="shared" si="29"/>
        <v>0</v>
      </c>
      <c r="V256" s="7">
        <f t="shared" si="30"/>
        <v>0</v>
      </c>
      <c r="W256" s="15">
        <f t="shared" si="31"/>
        <v>0</v>
      </c>
      <c r="X256" s="15">
        <f t="shared" si="32"/>
        <v>0</v>
      </c>
      <c r="Y256" s="7">
        <f t="shared" si="27"/>
        <v>0</v>
      </c>
      <c r="Z256" s="7" t="e">
        <f t="shared" si="28"/>
        <v>#DIV/0!</v>
      </c>
    </row>
    <row r="257" spans="20:26">
      <c r="T257" s="14">
        <f t="shared" si="33"/>
        <v>70.710678118654755</v>
      </c>
      <c r="U257" s="7">
        <f t="shared" si="29"/>
        <v>0</v>
      </c>
      <c r="V257" s="7">
        <f t="shared" si="30"/>
        <v>0</v>
      </c>
      <c r="W257" s="15">
        <f t="shared" si="31"/>
        <v>0</v>
      </c>
      <c r="X257" s="15">
        <f t="shared" si="32"/>
        <v>0</v>
      </c>
      <c r="Y257" s="7">
        <f t="shared" si="27"/>
        <v>0</v>
      </c>
      <c r="Z257" s="7" t="e">
        <f t="shared" si="28"/>
        <v>#DIV/0!</v>
      </c>
    </row>
    <row r="258" spans="20:26">
      <c r="T258" s="14">
        <f t="shared" si="33"/>
        <v>70.710678118654755</v>
      </c>
      <c r="U258" s="7">
        <f t="shared" si="29"/>
        <v>0</v>
      </c>
      <c r="V258" s="7">
        <f t="shared" si="30"/>
        <v>0</v>
      </c>
      <c r="W258" s="15">
        <f t="shared" si="31"/>
        <v>0</v>
      </c>
      <c r="X258" s="15">
        <f t="shared" si="32"/>
        <v>0</v>
      </c>
      <c r="Y258" s="7">
        <f t="shared" si="27"/>
        <v>0</v>
      </c>
      <c r="Z258" s="7" t="e">
        <f t="shared" si="28"/>
        <v>#DIV/0!</v>
      </c>
    </row>
    <row r="259" spans="20:26">
      <c r="T259" s="14">
        <f t="shared" si="33"/>
        <v>70.710678118654755</v>
      </c>
      <c r="U259" s="7">
        <f t="shared" si="29"/>
        <v>0</v>
      </c>
      <c r="V259" s="7">
        <f t="shared" si="30"/>
        <v>0</v>
      </c>
      <c r="W259" s="15">
        <f t="shared" si="31"/>
        <v>0</v>
      </c>
      <c r="X259" s="15">
        <f t="shared" si="32"/>
        <v>0</v>
      </c>
      <c r="Y259" s="7">
        <f t="shared" ref="Y259:Y324" si="34">(M259*(1-I259)*(M259-I259))^(1/3)</f>
        <v>0</v>
      </c>
      <c r="Z259" s="7" t="e">
        <f t="shared" ref="Z259:Z324" si="35">(M259-P259)/(M259+P259)</f>
        <v>#DIV/0!</v>
      </c>
    </row>
    <row r="260" spans="20:26">
      <c r="T260" s="14">
        <f t="shared" si="33"/>
        <v>70.710678118654755</v>
      </c>
      <c r="U260" s="7">
        <f t="shared" ref="U260:U323" si="36">2.5*((M260 - I260) / (M260 + 6*I260 -7.5*G260 +1))</f>
        <v>0</v>
      </c>
      <c r="V260" s="7">
        <f t="shared" ref="V260:V323" si="37">(2*(P260-I260)/(P260+I260+1))-(Q260/2)</f>
        <v>0</v>
      </c>
      <c r="W260" s="15">
        <f t="shared" ref="W260:W323" si="38">(O260 - K260)*1.5 / (O260 + K260 + 0.5)</f>
        <v>0</v>
      </c>
      <c r="X260" s="15">
        <f t="shared" ref="X260:X323" si="39">(SQRT((I260*I260)+(H260*H260)+(M260*M260)))/3</f>
        <v>0</v>
      </c>
      <c r="Y260" s="7">
        <f t="shared" si="34"/>
        <v>0</v>
      </c>
      <c r="Z260" s="7" t="e">
        <f t="shared" si="35"/>
        <v>#DIV/0!</v>
      </c>
    </row>
    <row r="261" spans="20:26">
      <c r="T261" s="14">
        <f t="shared" si="33"/>
        <v>70.710678118654755</v>
      </c>
      <c r="U261" s="7">
        <f t="shared" si="36"/>
        <v>0</v>
      </c>
      <c r="V261" s="7">
        <f t="shared" si="37"/>
        <v>0</v>
      </c>
      <c r="W261" s="15">
        <f t="shared" si="38"/>
        <v>0</v>
      </c>
      <c r="X261" s="15">
        <f t="shared" si="39"/>
        <v>0</v>
      </c>
      <c r="Y261" s="7">
        <f t="shared" si="34"/>
        <v>0</v>
      </c>
      <c r="Z261" s="7" t="e">
        <f t="shared" si="35"/>
        <v>#DIV/0!</v>
      </c>
    </row>
    <row r="262" spans="20:26">
      <c r="T262" s="14">
        <f t="shared" si="33"/>
        <v>70.710678118654755</v>
      </c>
      <c r="U262" s="7">
        <f t="shared" si="36"/>
        <v>0</v>
      </c>
      <c r="V262" s="7">
        <f t="shared" si="37"/>
        <v>0</v>
      </c>
      <c r="W262" s="15">
        <f t="shared" si="38"/>
        <v>0</v>
      </c>
      <c r="X262" s="15">
        <f t="shared" si="39"/>
        <v>0</v>
      </c>
      <c r="Y262" s="7">
        <f t="shared" si="34"/>
        <v>0</v>
      </c>
      <c r="Z262" s="7" t="e">
        <f t="shared" si="35"/>
        <v>#DIV/0!</v>
      </c>
    </row>
    <row r="263" spans="20:26">
      <c r="T263" s="14">
        <f t="shared" si="33"/>
        <v>70.710678118654755</v>
      </c>
      <c r="U263" s="7">
        <f t="shared" si="36"/>
        <v>0</v>
      </c>
      <c r="V263" s="7">
        <f t="shared" si="37"/>
        <v>0</v>
      </c>
      <c r="W263" s="15">
        <f t="shared" si="38"/>
        <v>0</v>
      </c>
      <c r="X263" s="15">
        <f t="shared" si="39"/>
        <v>0</v>
      </c>
      <c r="Y263" s="7">
        <f t="shared" si="34"/>
        <v>0</v>
      </c>
      <c r="Z263" s="7" t="e">
        <f t="shared" si="35"/>
        <v>#DIV/0!</v>
      </c>
    </row>
    <row r="264" spans="20:26">
      <c r="T264" s="14">
        <f t="shared" si="33"/>
        <v>70.710678118654755</v>
      </c>
      <c r="U264" s="7">
        <f t="shared" si="36"/>
        <v>0</v>
      </c>
      <c r="V264" s="7">
        <f t="shared" si="37"/>
        <v>0</v>
      </c>
      <c r="W264" s="15">
        <f t="shared" si="38"/>
        <v>0</v>
      </c>
      <c r="X264" s="15">
        <f t="shared" si="39"/>
        <v>0</v>
      </c>
      <c r="Y264" s="7">
        <f t="shared" si="34"/>
        <v>0</v>
      </c>
      <c r="Z264" s="7" t="e">
        <f t="shared" si="35"/>
        <v>#DIV/0!</v>
      </c>
    </row>
    <row r="265" spans="20:26">
      <c r="T265" s="14">
        <f t="shared" si="33"/>
        <v>70.710678118654755</v>
      </c>
      <c r="U265" s="7">
        <f t="shared" si="36"/>
        <v>0</v>
      </c>
      <c r="V265" s="7">
        <f t="shared" si="37"/>
        <v>0</v>
      </c>
      <c r="W265" s="15">
        <f t="shared" si="38"/>
        <v>0</v>
      </c>
      <c r="X265" s="15">
        <f t="shared" si="39"/>
        <v>0</v>
      </c>
      <c r="Y265" s="7">
        <f t="shared" si="34"/>
        <v>0</v>
      </c>
      <c r="Z265" s="7" t="e">
        <f t="shared" si="35"/>
        <v>#DIV/0!</v>
      </c>
    </row>
    <row r="266" spans="20:26">
      <c r="T266" s="14">
        <f t="shared" si="33"/>
        <v>70.710678118654755</v>
      </c>
      <c r="U266" s="7">
        <f t="shared" si="36"/>
        <v>0</v>
      </c>
      <c r="V266" s="7">
        <f t="shared" si="37"/>
        <v>0</v>
      </c>
      <c r="W266" s="15">
        <f t="shared" si="38"/>
        <v>0</v>
      </c>
      <c r="X266" s="15">
        <f t="shared" si="39"/>
        <v>0</v>
      </c>
      <c r="Y266" s="7">
        <f t="shared" si="34"/>
        <v>0</v>
      </c>
      <c r="Z266" s="7" t="e">
        <f t="shared" si="35"/>
        <v>#DIV/0!</v>
      </c>
    </row>
    <row r="267" spans="20:26">
      <c r="T267" s="14">
        <f t="shared" si="33"/>
        <v>70.710678118654755</v>
      </c>
      <c r="U267" s="7">
        <f t="shared" si="36"/>
        <v>0</v>
      </c>
      <c r="V267" s="7">
        <f t="shared" si="37"/>
        <v>0</v>
      </c>
      <c r="W267" s="15">
        <f t="shared" si="38"/>
        <v>0</v>
      </c>
      <c r="X267" s="15">
        <f t="shared" si="39"/>
        <v>0</v>
      </c>
      <c r="Y267" s="7">
        <f t="shared" si="34"/>
        <v>0</v>
      </c>
      <c r="Z267" s="7" t="e">
        <f t="shared" si="35"/>
        <v>#DIV/0!</v>
      </c>
    </row>
    <row r="268" spans="20:26">
      <c r="T268" s="14">
        <f t="shared" si="33"/>
        <v>70.710678118654755</v>
      </c>
      <c r="U268" s="7">
        <f t="shared" si="36"/>
        <v>0</v>
      </c>
      <c r="V268" s="7">
        <f t="shared" si="37"/>
        <v>0</v>
      </c>
      <c r="W268" s="15">
        <f t="shared" si="38"/>
        <v>0</v>
      </c>
      <c r="X268" s="15">
        <f t="shared" si="39"/>
        <v>0</v>
      </c>
      <c r="Y268" s="7">
        <f t="shared" si="34"/>
        <v>0</v>
      </c>
      <c r="Z268" s="7" t="e">
        <f t="shared" si="35"/>
        <v>#DIV/0!</v>
      </c>
    </row>
    <row r="269" spans="20:26">
      <c r="T269" s="14">
        <f t="shared" si="33"/>
        <v>70.710678118654755</v>
      </c>
      <c r="U269" s="7">
        <f t="shared" si="36"/>
        <v>0</v>
      </c>
      <c r="V269" s="7">
        <f t="shared" si="37"/>
        <v>0</v>
      </c>
      <c r="W269" s="15">
        <f t="shared" si="38"/>
        <v>0</v>
      </c>
      <c r="X269" s="15">
        <f t="shared" si="39"/>
        <v>0</v>
      </c>
      <c r="Y269" s="7">
        <f t="shared" si="34"/>
        <v>0</v>
      </c>
      <c r="Z269" s="7" t="e">
        <f t="shared" si="35"/>
        <v>#DIV/0!</v>
      </c>
    </row>
    <row r="270" spans="20:26">
      <c r="T270" s="14">
        <f t="shared" si="33"/>
        <v>70.710678118654755</v>
      </c>
      <c r="U270" s="7">
        <f t="shared" si="36"/>
        <v>0</v>
      </c>
      <c r="V270" s="7">
        <f t="shared" si="37"/>
        <v>0</v>
      </c>
      <c r="W270" s="15">
        <f t="shared" si="38"/>
        <v>0</v>
      </c>
      <c r="X270" s="15">
        <f t="shared" si="39"/>
        <v>0</v>
      </c>
      <c r="Y270" s="7">
        <f t="shared" si="34"/>
        <v>0</v>
      </c>
      <c r="Z270" s="7" t="e">
        <f t="shared" si="35"/>
        <v>#DIV/0!</v>
      </c>
    </row>
    <row r="271" spans="20:26">
      <c r="T271" s="14">
        <f t="shared" si="33"/>
        <v>70.710678118654755</v>
      </c>
      <c r="U271" s="7">
        <f t="shared" si="36"/>
        <v>0</v>
      </c>
      <c r="V271" s="7">
        <f t="shared" si="37"/>
        <v>0</v>
      </c>
      <c r="W271" s="15">
        <f t="shared" si="38"/>
        <v>0</v>
      </c>
      <c r="X271" s="15">
        <f t="shared" si="39"/>
        <v>0</v>
      </c>
      <c r="Y271" s="7">
        <f t="shared" si="34"/>
        <v>0</v>
      </c>
      <c r="Z271" s="7" t="e">
        <f t="shared" si="35"/>
        <v>#DIV/0!</v>
      </c>
    </row>
    <row r="272" spans="20:26">
      <c r="T272" s="14">
        <f t="shared" si="33"/>
        <v>70.710678118654755</v>
      </c>
      <c r="U272" s="7">
        <f t="shared" si="36"/>
        <v>0</v>
      </c>
      <c r="V272" s="7">
        <f t="shared" si="37"/>
        <v>0</v>
      </c>
      <c r="W272" s="15">
        <f t="shared" si="38"/>
        <v>0</v>
      </c>
      <c r="X272" s="15">
        <f t="shared" si="39"/>
        <v>0</v>
      </c>
      <c r="Y272" s="7">
        <f t="shared" si="34"/>
        <v>0</v>
      </c>
      <c r="Z272" s="7" t="e">
        <f t="shared" si="35"/>
        <v>#DIV/0!</v>
      </c>
    </row>
    <row r="273" spans="20:26">
      <c r="T273" s="14">
        <f t="shared" si="33"/>
        <v>70.710678118654755</v>
      </c>
      <c r="U273" s="7">
        <f t="shared" si="36"/>
        <v>0</v>
      </c>
      <c r="V273" s="7">
        <f t="shared" si="37"/>
        <v>0</v>
      </c>
      <c r="W273" s="15">
        <f t="shared" si="38"/>
        <v>0</v>
      </c>
      <c r="X273" s="15">
        <f t="shared" si="39"/>
        <v>0</v>
      </c>
      <c r="Y273" s="7">
        <f t="shared" si="34"/>
        <v>0</v>
      </c>
      <c r="Z273" s="7" t="e">
        <f t="shared" si="35"/>
        <v>#DIV/0!</v>
      </c>
    </row>
    <row r="274" spans="20:26">
      <c r="T274" s="14">
        <f t="shared" si="33"/>
        <v>70.710678118654755</v>
      </c>
      <c r="U274" s="7">
        <f t="shared" si="36"/>
        <v>0</v>
      </c>
      <c r="V274" s="7">
        <f t="shared" si="37"/>
        <v>0</v>
      </c>
      <c r="W274" s="15">
        <f t="shared" si="38"/>
        <v>0</v>
      </c>
      <c r="X274" s="15">
        <f t="shared" si="39"/>
        <v>0</v>
      </c>
      <c r="Y274" s="7">
        <f t="shared" si="34"/>
        <v>0</v>
      </c>
      <c r="Z274" s="7" t="e">
        <f t="shared" si="35"/>
        <v>#DIV/0!</v>
      </c>
    </row>
    <row r="275" spans="20:26">
      <c r="T275" s="14">
        <f t="shared" si="33"/>
        <v>70.710678118654755</v>
      </c>
      <c r="U275" s="7">
        <f t="shared" si="36"/>
        <v>0</v>
      </c>
      <c r="V275" s="7">
        <f t="shared" si="37"/>
        <v>0</v>
      </c>
      <c r="W275" s="15">
        <f t="shared" si="38"/>
        <v>0</v>
      </c>
      <c r="X275" s="15">
        <f t="shared" si="39"/>
        <v>0</v>
      </c>
      <c r="Y275" s="7">
        <f t="shared" si="34"/>
        <v>0</v>
      </c>
      <c r="Z275" s="7" t="e">
        <f t="shared" si="35"/>
        <v>#DIV/0!</v>
      </c>
    </row>
    <row r="276" spans="20:26">
      <c r="T276" s="14">
        <f t="shared" si="33"/>
        <v>70.710678118654755</v>
      </c>
      <c r="U276" s="7">
        <f t="shared" si="36"/>
        <v>0</v>
      </c>
      <c r="V276" s="7">
        <f t="shared" si="37"/>
        <v>0</v>
      </c>
      <c r="W276" s="15">
        <f t="shared" si="38"/>
        <v>0</v>
      </c>
      <c r="X276" s="15">
        <f t="shared" si="39"/>
        <v>0</v>
      </c>
      <c r="Y276" s="7">
        <f t="shared" si="34"/>
        <v>0</v>
      </c>
      <c r="Z276" s="7" t="e">
        <f t="shared" si="35"/>
        <v>#DIV/0!</v>
      </c>
    </row>
    <row r="277" spans="20:26">
      <c r="T277" s="14">
        <f t="shared" si="33"/>
        <v>70.710678118654755</v>
      </c>
      <c r="U277" s="7">
        <f t="shared" si="36"/>
        <v>0</v>
      </c>
      <c r="V277" s="7">
        <f t="shared" si="37"/>
        <v>0</v>
      </c>
      <c r="W277" s="15">
        <f t="shared" si="38"/>
        <v>0</v>
      </c>
      <c r="X277" s="15">
        <f t="shared" si="39"/>
        <v>0</v>
      </c>
      <c r="Y277" s="7">
        <f t="shared" si="34"/>
        <v>0</v>
      </c>
      <c r="Z277" s="7" t="e">
        <f t="shared" si="35"/>
        <v>#DIV/0!</v>
      </c>
    </row>
    <row r="278" spans="20:26">
      <c r="T278" s="14">
        <f t="shared" si="33"/>
        <v>70.710678118654755</v>
      </c>
      <c r="U278" s="7">
        <f t="shared" si="36"/>
        <v>0</v>
      </c>
      <c r="V278" s="7">
        <f t="shared" si="37"/>
        <v>0</v>
      </c>
      <c r="W278" s="15">
        <f t="shared" si="38"/>
        <v>0</v>
      </c>
      <c r="X278" s="15">
        <f t="shared" si="39"/>
        <v>0</v>
      </c>
      <c r="Y278" s="7">
        <f t="shared" si="34"/>
        <v>0</v>
      </c>
      <c r="Z278" s="7" t="e">
        <f t="shared" si="35"/>
        <v>#DIV/0!</v>
      </c>
    </row>
    <row r="279" spans="20:26">
      <c r="T279" s="14">
        <f t="shared" si="33"/>
        <v>70.710678118654755</v>
      </c>
      <c r="U279" s="7">
        <f t="shared" si="36"/>
        <v>0</v>
      </c>
      <c r="V279" s="7">
        <f t="shared" si="37"/>
        <v>0</v>
      </c>
      <c r="W279" s="15">
        <f t="shared" si="38"/>
        <v>0</v>
      </c>
      <c r="X279" s="15">
        <f t="shared" si="39"/>
        <v>0</v>
      </c>
      <c r="Y279" s="7">
        <f t="shared" si="34"/>
        <v>0</v>
      </c>
      <c r="Z279" s="7" t="e">
        <f t="shared" si="35"/>
        <v>#DIV/0!</v>
      </c>
    </row>
    <row r="280" spans="20:26">
      <c r="T280" s="14">
        <f t="shared" si="33"/>
        <v>70.710678118654755</v>
      </c>
      <c r="U280" s="7">
        <f t="shared" si="36"/>
        <v>0</v>
      </c>
      <c r="V280" s="7">
        <f t="shared" si="37"/>
        <v>0</v>
      </c>
      <c r="W280" s="15">
        <f t="shared" si="38"/>
        <v>0</v>
      </c>
      <c r="X280" s="15">
        <f t="shared" si="39"/>
        <v>0</v>
      </c>
      <c r="Y280" s="7">
        <f t="shared" si="34"/>
        <v>0</v>
      </c>
      <c r="Z280" s="7" t="e">
        <f t="shared" si="35"/>
        <v>#DIV/0!</v>
      </c>
    </row>
    <row r="281" spans="20:26">
      <c r="T281" s="14">
        <f t="shared" si="33"/>
        <v>70.710678118654755</v>
      </c>
      <c r="U281" s="7">
        <f t="shared" si="36"/>
        <v>0</v>
      </c>
      <c r="V281" s="7">
        <f t="shared" si="37"/>
        <v>0</v>
      </c>
      <c r="W281" s="15">
        <f t="shared" si="38"/>
        <v>0</v>
      </c>
      <c r="X281" s="15">
        <f t="shared" si="39"/>
        <v>0</v>
      </c>
      <c r="Y281" s="7">
        <f t="shared" si="34"/>
        <v>0</v>
      </c>
      <c r="Z281" s="7" t="e">
        <f t="shared" si="35"/>
        <v>#DIV/0!</v>
      </c>
    </row>
    <row r="282" spans="20:26">
      <c r="T282" s="14">
        <f t="shared" si="33"/>
        <v>70.710678118654755</v>
      </c>
      <c r="U282" s="7">
        <f t="shared" si="36"/>
        <v>0</v>
      </c>
      <c r="V282" s="7">
        <f t="shared" si="37"/>
        <v>0</v>
      </c>
      <c r="W282" s="15">
        <f t="shared" si="38"/>
        <v>0</v>
      </c>
      <c r="X282" s="15">
        <f t="shared" si="39"/>
        <v>0</v>
      </c>
      <c r="Y282" s="7">
        <f t="shared" si="34"/>
        <v>0</v>
      </c>
      <c r="Z282" s="7" t="e">
        <f t="shared" si="35"/>
        <v>#DIV/0!</v>
      </c>
    </row>
    <row r="283" spans="20:26">
      <c r="T283" s="14">
        <f t="shared" si="33"/>
        <v>70.710678118654755</v>
      </c>
      <c r="U283" s="7">
        <f t="shared" si="36"/>
        <v>0</v>
      </c>
      <c r="V283" s="7">
        <f t="shared" si="37"/>
        <v>0</v>
      </c>
      <c r="W283" s="15">
        <f t="shared" si="38"/>
        <v>0</v>
      </c>
      <c r="X283" s="15">
        <f t="shared" si="39"/>
        <v>0</v>
      </c>
      <c r="Y283" s="7">
        <f t="shared" si="34"/>
        <v>0</v>
      </c>
      <c r="Z283" s="7" t="e">
        <f t="shared" si="35"/>
        <v>#DIV/0!</v>
      </c>
    </row>
    <row r="284" spans="20:26">
      <c r="T284" s="14">
        <f t="shared" si="33"/>
        <v>70.710678118654755</v>
      </c>
      <c r="U284" s="7">
        <f t="shared" si="36"/>
        <v>0</v>
      </c>
      <c r="V284" s="7">
        <f t="shared" si="37"/>
        <v>0</v>
      </c>
      <c r="W284" s="15">
        <f t="shared" si="38"/>
        <v>0</v>
      </c>
      <c r="X284" s="15">
        <f t="shared" si="39"/>
        <v>0</v>
      </c>
      <c r="Y284" s="7">
        <f t="shared" si="34"/>
        <v>0</v>
      </c>
      <c r="Z284" s="7" t="e">
        <f t="shared" si="35"/>
        <v>#DIV/0!</v>
      </c>
    </row>
    <row r="285" spans="20:26">
      <c r="T285" s="14">
        <f t="shared" si="33"/>
        <v>70.710678118654755</v>
      </c>
      <c r="U285" s="7">
        <f t="shared" si="36"/>
        <v>0</v>
      </c>
      <c r="V285" s="7">
        <f t="shared" si="37"/>
        <v>0</v>
      </c>
      <c r="W285" s="15">
        <f t="shared" si="38"/>
        <v>0</v>
      </c>
      <c r="X285" s="15">
        <f t="shared" si="39"/>
        <v>0</v>
      </c>
      <c r="Y285" s="7">
        <f t="shared" si="34"/>
        <v>0</v>
      </c>
      <c r="Z285" s="7" t="e">
        <f t="shared" si="35"/>
        <v>#DIV/0!</v>
      </c>
    </row>
    <row r="286" spans="20:26">
      <c r="T286" s="14">
        <f t="shared" si="33"/>
        <v>70.710678118654755</v>
      </c>
      <c r="U286" s="7">
        <f t="shared" si="36"/>
        <v>0</v>
      </c>
      <c r="V286" s="7">
        <f t="shared" si="37"/>
        <v>0</v>
      </c>
      <c r="W286" s="15">
        <f t="shared" si="38"/>
        <v>0</v>
      </c>
      <c r="X286" s="15">
        <f t="shared" si="39"/>
        <v>0</v>
      </c>
      <c r="Y286" s="7">
        <f t="shared" si="34"/>
        <v>0</v>
      </c>
      <c r="Z286" s="7" t="e">
        <f t="shared" si="35"/>
        <v>#DIV/0!</v>
      </c>
    </row>
    <row r="287" spans="20:26">
      <c r="T287" s="14">
        <f t="shared" si="33"/>
        <v>70.710678118654755</v>
      </c>
      <c r="U287" s="7">
        <f t="shared" si="36"/>
        <v>0</v>
      </c>
      <c r="V287" s="7">
        <f t="shared" si="37"/>
        <v>0</v>
      </c>
      <c r="W287" s="15">
        <f t="shared" si="38"/>
        <v>0</v>
      </c>
      <c r="X287" s="15">
        <f t="shared" si="39"/>
        <v>0</v>
      </c>
      <c r="Y287" s="7">
        <f t="shared" si="34"/>
        <v>0</v>
      </c>
      <c r="Z287" s="7" t="e">
        <f t="shared" si="35"/>
        <v>#DIV/0!</v>
      </c>
    </row>
    <row r="288" spans="20:26">
      <c r="T288" s="14">
        <f t="shared" si="33"/>
        <v>70.710678118654755</v>
      </c>
      <c r="U288" s="7">
        <f t="shared" si="36"/>
        <v>0</v>
      </c>
      <c r="V288" s="7">
        <f t="shared" si="37"/>
        <v>0</v>
      </c>
      <c r="W288" s="15">
        <f t="shared" si="38"/>
        <v>0</v>
      </c>
      <c r="X288" s="15">
        <f t="shared" si="39"/>
        <v>0</v>
      </c>
      <c r="Y288" s="7">
        <f t="shared" si="34"/>
        <v>0</v>
      </c>
      <c r="Z288" s="7" t="e">
        <f t="shared" si="35"/>
        <v>#DIV/0!</v>
      </c>
    </row>
    <row r="289" spans="20:26">
      <c r="T289" s="14">
        <f t="shared" si="33"/>
        <v>70.710678118654755</v>
      </c>
      <c r="U289" s="7">
        <f t="shared" si="36"/>
        <v>0</v>
      </c>
      <c r="V289" s="7">
        <f t="shared" si="37"/>
        <v>0</v>
      </c>
      <c r="W289" s="15">
        <f t="shared" si="38"/>
        <v>0</v>
      </c>
      <c r="X289" s="15">
        <f t="shared" si="39"/>
        <v>0</v>
      </c>
      <c r="Y289" s="7">
        <f t="shared" si="34"/>
        <v>0</v>
      </c>
      <c r="Z289" s="7" t="e">
        <f t="shared" si="35"/>
        <v>#DIV/0!</v>
      </c>
    </row>
    <row r="290" spans="20:26">
      <c r="T290" s="14">
        <f t="shared" si="33"/>
        <v>70.710678118654755</v>
      </c>
      <c r="U290" s="7">
        <f t="shared" si="36"/>
        <v>0</v>
      </c>
      <c r="V290" s="7">
        <f t="shared" si="37"/>
        <v>0</v>
      </c>
      <c r="W290" s="15">
        <f t="shared" si="38"/>
        <v>0</v>
      </c>
      <c r="X290" s="15">
        <f t="shared" si="39"/>
        <v>0</v>
      </c>
      <c r="Y290" s="7">
        <f t="shared" si="34"/>
        <v>0</v>
      </c>
      <c r="Z290" s="7" t="e">
        <f t="shared" si="35"/>
        <v>#DIV/0!</v>
      </c>
    </row>
    <row r="291" spans="20:26">
      <c r="T291" s="14">
        <f t="shared" si="33"/>
        <v>70.710678118654755</v>
      </c>
      <c r="U291" s="7">
        <f t="shared" si="36"/>
        <v>0</v>
      </c>
      <c r="V291" s="7">
        <f t="shared" si="37"/>
        <v>0</v>
      </c>
      <c r="W291" s="15">
        <f t="shared" si="38"/>
        <v>0</v>
      </c>
      <c r="X291" s="15">
        <f t="shared" si="39"/>
        <v>0</v>
      </c>
      <c r="Y291" s="7">
        <f t="shared" si="34"/>
        <v>0</v>
      </c>
      <c r="Z291" s="7" t="e">
        <f t="shared" si="35"/>
        <v>#DIV/0!</v>
      </c>
    </row>
    <row r="292" spans="20:26">
      <c r="T292" s="14">
        <f t="shared" si="33"/>
        <v>70.710678118654755</v>
      </c>
      <c r="U292" s="7">
        <f t="shared" si="36"/>
        <v>0</v>
      </c>
      <c r="V292" s="7">
        <f t="shared" si="37"/>
        <v>0</v>
      </c>
      <c r="W292" s="15">
        <f t="shared" si="38"/>
        <v>0</v>
      </c>
      <c r="X292" s="15">
        <f t="shared" si="39"/>
        <v>0</v>
      </c>
      <c r="Y292" s="7">
        <f t="shared" si="34"/>
        <v>0</v>
      </c>
      <c r="Z292" s="7" t="e">
        <f t="shared" si="35"/>
        <v>#DIV/0!</v>
      </c>
    </row>
    <row r="293" spans="20:26">
      <c r="T293" s="14">
        <f t="shared" si="33"/>
        <v>70.710678118654755</v>
      </c>
      <c r="U293" s="7">
        <f t="shared" si="36"/>
        <v>0</v>
      </c>
      <c r="V293" s="7">
        <f t="shared" si="37"/>
        <v>0</v>
      </c>
      <c r="W293" s="15">
        <f t="shared" si="38"/>
        <v>0</v>
      </c>
      <c r="X293" s="15">
        <f t="shared" si="39"/>
        <v>0</v>
      </c>
      <c r="Y293" s="7">
        <f t="shared" si="34"/>
        <v>0</v>
      </c>
      <c r="Z293" s="7" t="e">
        <f t="shared" si="35"/>
        <v>#DIV/0!</v>
      </c>
    </row>
    <row r="294" spans="20:26">
      <c r="T294" s="14">
        <f t="shared" ref="T294:T357" si="40">100*SQRT(R294+0.5)</f>
        <v>70.710678118654755</v>
      </c>
      <c r="U294" s="7">
        <f t="shared" si="36"/>
        <v>0</v>
      </c>
      <c r="V294" s="7">
        <f t="shared" si="37"/>
        <v>0</v>
      </c>
      <c r="W294" s="15">
        <f t="shared" si="38"/>
        <v>0</v>
      </c>
      <c r="X294" s="15">
        <f t="shared" si="39"/>
        <v>0</v>
      </c>
      <c r="Y294" s="7">
        <f t="shared" si="34"/>
        <v>0</v>
      </c>
      <c r="Z294" s="7" t="e">
        <f t="shared" si="35"/>
        <v>#DIV/0!</v>
      </c>
    </row>
    <row r="295" spans="20:26">
      <c r="T295" s="14">
        <f t="shared" si="40"/>
        <v>70.710678118654755</v>
      </c>
      <c r="U295" s="7">
        <f t="shared" si="36"/>
        <v>0</v>
      </c>
      <c r="V295" s="7">
        <f t="shared" si="37"/>
        <v>0</v>
      </c>
      <c r="W295" s="15">
        <f t="shared" si="38"/>
        <v>0</v>
      </c>
      <c r="X295" s="15">
        <f t="shared" si="39"/>
        <v>0</v>
      </c>
      <c r="Y295" s="7">
        <f t="shared" si="34"/>
        <v>0</v>
      </c>
      <c r="Z295" s="7" t="e">
        <f t="shared" si="35"/>
        <v>#DIV/0!</v>
      </c>
    </row>
    <row r="296" spans="20:26">
      <c r="T296" s="14">
        <f t="shared" si="40"/>
        <v>70.710678118654755</v>
      </c>
      <c r="U296" s="7">
        <f t="shared" si="36"/>
        <v>0</v>
      </c>
      <c r="V296" s="7">
        <f t="shared" si="37"/>
        <v>0</v>
      </c>
      <c r="W296" s="15">
        <f t="shared" si="38"/>
        <v>0</v>
      </c>
      <c r="X296" s="15">
        <f t="shared" si="39"/>
        <v>0</v>
      </c>
      <c r="Y296" s="7">
        <f t="shared" si="34"/>
        <v>0</v>
      </c>
      <c r="Z296" s="7" t="e">
        <f t="shared" si="35"/>
        <v>#DIV/0!</v>
      </c>
    </row>
    <row r="297" spans="20:26">
      <c r="T297" s="14">
        <f t="shared" si="40"/>
        <v>70.710678118654755</v>
      </c>
      <c r="U297" s="7">
        <f t="shared" si="36"/>
        <v>0</v>
      </c>
      <c r="V297" s="7">
        <f t="shared" si="37"/>
        <v>0</v>
      </c>
      <c r="W297" s="15">
        <f t="shared" si="38"/>
        <v>0</v>
      </c>
      <c r="X297" s="15">
        <f t="shared" si="39"/>
        <v>0</v>
      </c>
      <c r="Y297" s="7">
        <f t="shared" si="34"/>
        <v>0</v>
      </c>
      <c r="Z297" s="7" t="e">
        <f t="shared" si="35"/>
        <v>#DIV/0!</v>
      </c>
    </row>
    <row r="298" spans="20:26">
      <c r="T298" s="14">
        <f t="shared" si="40"/>
        <v>70.710678118654755</v>
      </c>
      <c r="U298" s="7">
        <f t="shared" si="36"/>
        <v>0</v>
      </c>
      <c r="V298" s="7">
        <f t="shared" si="37"/>
        <v>0</v>
      </c>
      <c r="W298" s="15">
        <f t="shared" si="38"/>
        <v>0</v>
      </c>
      <c r="X298" s="15">
        <f t="shared" si="39"/>
        <v>0</v>
      </c>
      <c r="Y298" s="7">
        <f t="shared" si="34"/>
        <v>0</v>
      </c>
      <c r="Z298" s="7" t="e">
        <f t="shared" si="35"/>
        <v>#DIV/0!</v>
      </c>
    </row>
    <row r="299" spans="20:26">
      <c r="T299" s="14">
        <f t="shared" si="40"/>
        <v>70.710678118654755</v>
      </c>
      <c r="U299" s="7">
        <f t="shared" si="36"/>
        <v>0</v>
      </c>
      <c r="V299" s="7">
        <f t="shared" si="37"/>
        <v>0</v>
      </c>
      <c r="W299" s="15">
        <f t="shared" si="38"/>
        <v>0</v>
      </c>
      <c r="X299" s="15">
        <f t="shared" si="39"/>
        <v>0</v>
      </c>
      <c r="Y299" s="7">
        <f t="shared" si="34"/>
        <v>0</v>
      </c>
      <c r="Z299" s="7" t="e">
        <f t="shared" si="35"/>
        <v>#DIV/0!</v>
      </c>
    </row>
    <row r="300" spans="20:26">
      <c r="T300" s="14">
        <f t="shared" si="40"/>
        <v>70.710678118654755</v>
      </c>
      <c r="U300" s="7">
        <f t="shared" si="36"/>
        <v>0</v>
      </c>
      <c r="V300" s="7">
        <f t="shared" si="37"/>
        <v>0</v>
      </c>
      <c r="W300" s="15">
        <f t="shared" si="38"/>
        <v>0</v>
      </c>
      <c r="X300" s="15">
        <f t="shared" si="39"/>
        <v>0</v>
      </c>
      <c r="Y300" s="7">
        <f t="shared" si="34"/>
        <v>0</v>
      </c>
      <c r="Z300" s="7" t="e">
        <f t="shared" si="35"/>
        <v>#DIV/0!</v>
      </c>
    </row>
    <row r="301" spans="20:26">
      <c r="T301" s="14">
        <f t="shared" si="40"/>
        <v>70.710678118654755</v>
      </c>
      <c r="U301" s="7">
        <f t="shared" si="36"/>
        <v>0</v>
      </c>
      <c r="V301" s="7">
        <f t="shared" si="37"/>
        <v>0</v>
      </c>
      <c r="W301" s="15">
        <f t="shared" si="38"/>
        <v>0</v>
      </c>
      <c r="X301" s="15">
        <f t="shared" si="39"/>
        <v>0</v>
      </c>
      <c r="Y301" s="7">
        <f t="shared" si="34"/>
        <v>0</v>
      </c>
      <c r="Z301" s="7" t="e">
        <f t="shared" si="35"/>
        <v>#DIV/0!</v>
      </c>
    </row>
    <row r="302" spans="20:26">
      <c r="T302" s="14">
        <f t="shared" si="40"/>
        <v>70.710678118654755</v>
      </c>
      <c r="U302" s="7">
        <f t="shared" si="36"/>
        <v>0</v>
      </c>
      <c r="V302" s="7">
        <f t="shared" si="37"/>
        <v>0</v>
      </c>
      <c r="W302" s="15">
        <f t="shared" si="38"/>
        <v>0</v>
      </c>
      <c r="X302" s="15">
        <f t="shared" si="39"/>
        <v>0</v>
      </c>
      <c r="Y302" s="7">
        <f t="shared" si="34"/>
        <v>0</v>
      </c>
      <c r="Z302" s="7" t="e">
        <f t="shared" si="35"/>
        <v>#DIV/0!</v>
      </c>
    </row>
    <row r="303" spans="20:26">
      <c r="T303" s="14">
        <f t="shared" si="40"/>
        <v>70.710678118654755</v>
      </c>
      <c r="U303" s="7">
        <f t="shared" si="36"/>
        <v>0</v>
      </c>
      <c r="V303" s="7">
        <f t="shared" si="37"/>
        <v>0</v>
      </c>
      <c r="W303" s="15">
        <f t="shared" si="38"/>
        <v>0</v>
      </c>
      <c r="X303" s="15">
        <f t="shared" si="39"/>
        <v>0</v>
      </c>
      <c r="Y303" s="7">
        <f t="shared" si="34"/>
        <v>0</v>
      </c>
      <c r="Z303" s="7" t="e">
        <f t="shared" si="35"/>
        <v>#DIV/0!</v>
      </c>
    </row>
    <row r="304" spans="20:26">
      <c r="T304" s="14">
        <f t="shared" si="40"/>
        <v>70.710678118654755</v>
      </c>
      <c r="U304" s="7">
        <f t="shared" si="36"/>
        <v>0</v>
      </c>
      <c r="V304" s="7">
        <f t="shared" si="37"/>
        <v>0</v>
      </c>
      <c r="W304" s="15">
        <f t="shared" si="38"/>
        <v>0</v>
      </c>
      <c r="X304" s="15">
        <f t="shared" si="39"/>
        <v>0</v>
      </c>
      <c r="Y304" s="7">
        <f t="shared" si="34"/>
        <v>0</v>
      </c>
      <c r="Z304" s="7" t="e">
        <f t="shared" si="35"/>
        <v>#DIV/0!</v>
      </c>
    </row>
    <row r="305" spans="20:26">
      <c r="T305" s="14">
        <f t="shared" si="40"/>
        <v>70.710678118654755</v>
      </c>
      <c r="U305" s="7">
        <f t="shared" si="36"/>
        <v>0</v>
      </c>
      <c r="V305" s="7">
        <f t="shared" si="37"/>
        <v>0</v>
      </c>
      <c r="W305" s="15">
        <f t="shared" si="38"/>
        <v>0</v>
      </c>
      <c r="X305" s="15">
        <f t="shared" si="39"/>
        <v>0</v>
      </c>
      <c r="Y305" s="7">
        <f t="shared" si="34"/>
        <v>0</v>
      </c>
      <c r="Z305" s="7" t="e">
        <f t="shared" si="35"/>
        <v>#DIV/0!</v>
      </c>
    </row>
    <row r="306" spans="20:26">
      <c r="T306" s="14">
        <f t="shared" si="40"/>
        <v>70.710678118654755</v>
      </c>
      <c r="U306" s="7">
        <f t="shared" si="36"/>
        <v>0</v>
      </c>
      <c r="V306" s="7">
        <f t="shared" si="37"/>
        <v>0</v>
      </c>
      <c r="W306" s="15">
        <f t="shared" si="38"/>
        <v>0</v>
      </c>
      <c r="X306" s="15">
        <f t="shared" si="39"/>
        <v>0</v>
      </c>
      <c r="Y306" s="7">
        <f t="shared" si="34"/>
        <v>0</v>
      </c>
      <c r="Z306" s="7" t="e">
        <f t="shared" si="35"/>
        <v>#DIV/0!</v>
      </c>
    </row>
    <row r="307" spans="20:26">
      <c r="T307" s="14">
        <f t="shared" si="40"/>
        <v>70.710678118654755</v>
      </c>
      <c r="U307" s="7">
        <f t="shared" si="36"/>
        <v>0</v>
      </c>
      <c r="V307" s="7">
        <f t="shared" si="37"/>
        <v>0</v>
      </c>
      <c r="W307" s="15">
        <f t="shared" si="38"/>
        <v>0</v>
      </c>
      <c r="X307" s="15">
        <f t="shared" si="39"/>
        <v>0</v>
      </c>
      <c r="Y307" s="7">
        <f t="shared" si="34"/>
        <v>0</v>
      </c>
      <c r="Z307" s="7" t="e">
        <f t="shared" si="35"/>
        <v>#DIV/0!</v>
      </c>
    </row>
    <row r="308" spans="20:26">
      <c r="T308" s="14">
        <f t="shared" si="40"/>
        <v>70.710678118654755</v>
      </c>
      <c r="U308" s="7">
        <f t="shared" si="36"/>
        <v>0</v>
      </c>
      <c r="V308" s="7">
        <f t="shared" si="37"/>
        <v>0</v>
      </c>
      <c r="W308" s="15">
        <f t="shared" si="38"/>
        <v>0</v>
      </c>
      <c r="X308" s="15">
        <f t="shared" si="39"/>
        <v>0</v>
      </c>
      <c r="Y308" s="7">
        <f t="shared" si="34"/>
        <v>0</v>
      </c>
      <c r="Z308" s="7" t="e">
        <f t="shared" si="35"/>
        <v>#DIV/0!</v>
      </c>
    </row>
    <row r="309" spans="20:26">
      <c r="T309" s="14">
        <f t="shared" si="40"/>
        <v>70.710678118654755</v>
      </c>
      <c r="U309" s="7">
        <f t="shared" si="36"/>
        <v>0</v>
      </c>
      <c r="V309" s="7">
        <f t="shared" si="37"/>
        <v>0</v>
      </c>
      <c r="W309" s="15">
        <f t="shared" si="38"/>
        <v>0</v>
      </c>
      <c r="X309" s="15">
        <f t="shared" si="39"/>
        <v>0</v>
      </c>
      <c r="Y309" s="7">
        <f t="shared" si="34"/>
        <v>0</v>
      </c>
      <c r="Z309" s="7" t="e">
        <f t="shared" si="35"/>
        <v>#DIV/0!</v>
      </c>
    </row>
    <row r="310" spans="20:26">
      <c r="T310" s="14">
        <f t="shared" si="40"/>
        <v>70.710678118654755</v>
      </c>
      <c r="U310" s="7">
        <f t="shared" si="36"/>
        <v>0</v>
      </c>
      <c r="V310" s="7">
        <f t="shared" si="37"/>
        <v>0</v>
      </c>
      <c r="W310" s="15">
        <f t="shared" si="38"/>
        <v>0</v>
      </c>
      <c r="X310" s="15">
        <f t="shared" si="39"/>
        <v>0</v>
      </c>
      <c r="Y310" s="7">
        <f t="shared" si="34"/>
        <v>0</v>
      </c>
      <c r="Z310" s="7" t="e">
        <f t="shared" si="35"/>
        <v>#DIV/0!</v>
      </c>
    </row>
    <row r="311" spans="20:26">
      <c r="T311" s="14">
        <f t="shared" si="40"/>
        <v>70.710678118654755</v>
      </c>
      <c r="U311" s="7">
        <f t="shared" si="36"/>
        <v>0</v>
      </c>
      <c r="V311" s="7">
        <f t="shared" si="37"/>
        <v>0</v>
      </c>
      <c r="W311" s="15">
        <f t="shared" si="38"/>
        <v>0</v>
      </c>
      <c r="X311" s="15">
        <f t="shared" si="39"/>
        <v>0</v>
      </c>
      <c r="Y311" s="7">
        <f t="shared" si="34"/>
        <v>0</v>
      </c>
      <c r="Z311" s="7" t="e">
        <f t="shared" si="35"/>
        <v>#DIV/0!</v>
      </c>
    </row>
    <row r="312" spans="20:26">
      <c r="T312" s="14">
        <f t="shared" si="40"/>
        <v>70.710678118654755</v>
      </c>
      <c r="U312" s="7">
        <f t="shared" si="36"/>
        <v>0</v>
      </c>
      <c r="V312" s="7">
        <f t="shared" si="37"/>
        <v>0</v>
      </c>
      <c r="W312" s="15">
        <f t="shared" si="38"/>
        <v>0</v>
      </c>
      <c r="X312" s="15">
        <f t="shared" si="39"/>
        <v>0</v>
      </c>
      <c r="Y312" s="7">
        <f t="shared" si="34"/>
        <v>0</v>
      </c>
      <c r="Z312" s="7" t="e">
        <f t="shared" si="35"/>
        <v>#DIV/0!</v>
      </c>
    </row>
    <row r="313" spans="20:26">
      <c r="T313" s="14">
        <f t="shared" si="40"/>
        <v>70.710678118654755</v>
      </c>
      <c r="U313" s="7">
        <f t="shared" si="36"/>
        <v>0</v>
      </c>
      <c r="V313" s="7">
        <f t="shared" si="37"/>
        <v>0</v>
      </c>
      <c r="W313" s="15">
        <f t="shared" si="38"/>
        <v>0</v>
      </c>
      <c r="X313" s="15">
        <f t="shared" si="39"/>
        <v>0</v>
      </c>
      <c r="Y313" s="7">
        <f t="shared" si="34"/>
        <v>0</v>
      </c>
      <c r="Z313" s="7" t="e">
        <f t="shared" si="35"/>
        <v>#DIV/0!</v>
      </c>
    </row>
    <row r="314" spans="20:26">
      <c r="T314" s="14">
        <f t="shared" si="40"/>
        <v>70.710678118654755</v>
      </c>
      <c r="U314" s="7">
        <f t="shared" si="36"/>
        <v>0</v>
      </c>
      <c r="V314" s="7">
        <f t="shared" si="37"/>
        <v>0</v>
      </c>
      <c r="W314" s="15">
        <f t="shared" si="38"/>
        <v>0</v>
      </c>
      <c r="X314" s="15">
        <f t="shared" si="39"/>
        <v>0</v>
      </c>
      <c r="Y314" s="7">
        <f t="shared" si="34"/>
        <v>0</v>
      </c>
      <c r="Z314" s="7" t="e">
        <f t="shared" si="35"/>
        <v>#DIV/0!</v>
      </c>
    </row>
    <row r="315" spans="20:26">
      <c r="T315" s="14">
        <f t="shared" si="40"/>
        <v>70.710678118654755</v>
      </c>
      <c r="U315" s="7">
        <f t="shared" si="36"/>
        <v>0</v>
      </c>
      <c r="V315" s="7">
        <f t="shared" si="37"/>
        <v>0</v>
      </c>
      <c r="W315" s="15">
        <f t="shared" si="38"/>
        <v>0</v>
      </c>
      <c r="X315" s="15">
        <f t="shared" si="39"/>
        <v>0</v>
      </c>
      <c r="Y315" s="7">
        <f t="shared" si="34"/>
        <v>0</v>
      </c>
      <c r="Z315" s="7" t="e">
        <f t="shared" si="35"/>
        <v>#DIV/0!</v>
      </c>
    </row>
    <row r="316" spans="20:26">
      <c r="T316" s="14">
        <f t="shared" si="40"/>
        <v>70.710678118654755</v>
      </c>
      <c r="U316" s="7">
        <f t="shared" si="36"/>
        <v>0</v>
      </c>
      <c r="V316" s="7">
        <f t="shared" si="37"/>
        <v>0</v>
      </c>
      <c r="W316" s="15">
        <f t="shared" si="38"/>
        <v>0</v>
      </c>
      <c r="X316" s="15">
        <f t="shared" si="39"/>
        <v>0</v>
      </c>
      <c r="Y316" s="7">
        <f t="shared" si="34"/>
        <v>0</v>
      </c>
      <c r="Z316" s="7" t="e">
        <f t="shared" si="35"/>
        <v>#DIV/0!</v>
      </c>
    </row>
    <row r="317" spans="20:26">
      <c r="T317" s="14">
        <f t="shared" si="40"/>
        <v>70.710678118654755</v>
      </c>
      <c r="U317" s="7">
        <f t="shared" si="36"/>
        <v>0</v>
      </c>
      <c r="V317" s="7">
        <f t="shared" si="37"/>
        <v>0</v>
      </c>
      <c r="W317" s="15">
        <f t="shared" si="38"/>
        <v>0</v>
      </c>
      <c r="X317" s="15">
        <f t="shared" si="39"/>
        <v>0</v>
      </c>
      <c r="Y317" s="7">
        <f t="shared" si="34"/>
        <v>0</v>
      </c>
      <c r="Z317" s="7" t="e">
        <f t="shared" si="35"/>
        <v>#DIV/0!</v>
      </c>
    </row>
    <row r="318" spans="20:26">
      <c r="T318" s="14">
        <f t="shared" si="40"/>
        <v>70.710678118654755</v>
      </c>
      <c r="U318" s="7">
        <f t="shared" si="36"/>
        <v>0</v>
      </c>
      <c r="V318" s="7">
        <f t="shared" si="37"/>
        <v>0</v>
      </c>
      <c r="W318" s="15">
        <f t="shared" si="38"/>
        <v>0</v>
      </c>
      <c r="X318" s="15">
        <f t="shared" si="39"/>
        <v>0</v>
      </c>
      <c r="Y318" s="7">
        <f t="shared" si="34"/>
        <v>0</v>
      </c>
      <c r="Z318" s="7" t="e">
        <f t="shared" si="35"/>
        <v>#DIV/0!</v>
      </c>
    </row>
    <row r="319" spans="20:26">
      <c r="T319" s="14">
        <f t="shared" si="40"/>
        <v>70.710678118654755</v>
      </c>
      <c r="U319" s="7">
        <f t="shared" si="36"/>
        <v>0</v>
      </c>
      <c r="V319" s="7">
        <f t="shared" si="37"/>
        <v>0</v>
      </c>
      <c r="W319" s="15">
        <f t="shared" si="38"/>
        <v>0</v>
      </c>
      <c r="X319" s="15">
        <f t="shared" si="39"/>
        <v>0</v>
      </c>
      <c r="Y319" s="7">
        <f t="shared" si="34"/>
        <v>0</v>
      </c>
      <c r="Z319" s="7" t="e">
        <f t="shared" si="35"/>
        <v>#DIV/0!</v>
      </c>
    </row>
    <row r="320" spans="20:26">
      <c r="T320" s="14">
        <f t="shared" si="40"/>
        <v>70.710678118654755</v>
      </c>
      <c r="U320" s="7">
        <f t="shared" si="36"/>
        <v>0</v>
      </c>
      <c r="V320" s="7">
        <f t="shared" si="37"/>
        <v>0</v>
      </c>
      <c r="W320" s="15">
        <f t="shared" si="38"/>
        <v>0</v>
      </c>
      <c r="X320" s="15">
        <f t="shared" si="39"/>
        <v>0</v>
      </c>
      <c r="Y320" s="7">
        <f t="shared" si="34"/>
        <v>0</v>
      </c>
      <c r="Z320" s="7" t="e">
        <f t="shared" si="35"/>
        <v>#DIV/0!</v>
      </c>
    </row>
    <row r="321" spans="20:26">
      <c r="T321" s="14">
        <f t="shared" si="40"/>
        <v>70.710678118654755</v>
      </c>
      <c r="U321" s="7">
        <f t="shared" si="36"/>
        <v>0</v>
      </c>
      <c r="V321" s="7">
        <f t="shared" si="37"/>
        <v>0</v>
      </c>
      <c r="W321" s="15">
        <f t="shared" si="38"/>
        <v>0</v>
      </c>
      <c r="X321" s="15">
        <f t="shared" si="39"/>
        <v>0</v>
      </c>
      <c r="Y321" s="7">
        <f t="shared" si="34"/>
        <v>0</v>
      </c>
      <c r="Z321" s="7" t="e">
        <f t="shared" si="35"/>
        <v>#DIV/0!</v>
      </c>
    </row>
    <row r="322" spans="20:26">
      <c r="T322" s="14">
        <f t="shared" si="40"/>
        <v>70.710678118654755</v>
      </c>
      <c r="U322" s="7">
        <f t="shared" si="36"/>
        <v>0</v>
      </c>
      <c r="V322" s="7">
        <f t="shared" si="37"/>
        <v>0</v>
      </c>
      <c r="W322" s="15">
        <f t="shared" si="38"/>
        <v>0</v>
      </c>
      <c r="X322" s="15">
        <f t="shared" si="39"/>
        <v>0</v>
      </c>
      <c r="Y322" s="7">
        <f t="shared" si="34"/>
        <v>0</v>
      </c>
      <c r="Z322" s="7" t="e">
        <f t="shared" si="35"/>
        <v>#DIV/0!</v>
      </c>
    </row>
    <row r="323" spans="20:26">
      <c r="T323" s="14">
        <f t="shared" si="40"/>
        <v>70.710678118654755</v>
      </c>
      <c r="U323" s="7">
        <f t="shared" si="36"/>
        <v>0</v>
      </c>
      <c r="V323" s="7">
        <f t="shared" si="37"/>
        <v>0</v>
      </c>
      <c r="W323" s="15">
        <f t="shared" si="38"/>
        <v>0</v>
      </c>
      <c r="X323" s="15">
        <f t="shared" si="39"/>
        <v>0</v>
      </c>
      <c r="Y323" s="7">
        <f t="shared" si="34"/>
        <v>0</v>
      </c>
      <c r="Z323" s="7" t="e">
        <f t="shared" si="35"/>
        <v>#DIV/0!</v>
      </c>
    </row>
    <row r="324" spans="20:26">
      <c r="T324" s="14">
        <f t="shared" si="40"/>
        <v>70.710678118654755</v>
      </c>
      <c r="U324" s="7">
        <f t="shared" ref="U324" si="41">2.5*((M324 - I324) / (M324 + 6*I324 -7.5*G324 +1))</f>
        <v>0</v>
      </c>
      <c r="V324" s="7">
        <f t="shared" ref="V324" si="42">(2*(P324-I324)/(P324+I324+1))-(Q324/2)</f>
        <v>0</v>
      </c>
      <c r="W324" s="15">
        <f t="shared" ref="W324" si="43">(O324 - K324)*1.5 / (O324 + K324 + 0.5)</f>
        <v>0</v>
      </c>
      <c r="X324" s="15">
        <f t="shared" ref="X324" si="44">(SQRT((I324*I324)+(H324*H324)+(M324*M324)))/3</f>
        <v>0</v>
      </c>
      <c r="Y324" s="7">
        <f t="shared" si="34"/>
        <v>0</v>
      </c>
      <c r="Z324" s="7" t="e">
        <f t="shared" si="35"/>
        <v>#DIV/0!</v>
      </c>
    </row>
  </sheetData>
  <phoneticPr fontId="2" type="noConversion"/>
  <conditionalFormatting sqref="R1:R9 R11:R14 R17:R20 R24:R27 R33:R34 R36:R58 R61:R1048576">
    <cfRule type="cellIs" dxfId="34" priority="31" operator="greaterThan">
      <formula>0.3</formula>
    </cfRule>
    <cfRule type="cellIs" dxfId="33" priority="35" operator="greaterThan">
      <formula>0.3</formula>
    </cfRule>
  </conditionalFormatting>
  <conditionalFormatting sqref="S1:S9 S11:S14 S17:S20 S24:S27 S33:S34 S36:S58 S61:S1048576">
    <cfRule type="cellIs" dxfId="32" priority="30" operator="lessThan">
      <formula>0.1</formula>
    </cfRule>
    <cfRule type="cellIs" dxfId="31" priority="34" operator="lessThan">
      <formula>0.1</formula>
    </cfRule>
  </conditionalFormatting>
  <conditionalFormatting sqref="R1">
    <cfRule type="cellIs" dxfId="30" priority="32" operator="greaterThan">
      <formula>0.3</formula>
    </cfRule>
    <cfRule type="cellIs" dxfId="29" priority="33" operator="greaterThan">
      <formula>0.3</formula>
    </cfRule>
  </conditionalFormatting>
  <conditionalFormatting sqref="R10">
    <cfRule type="cellIs" dxfId="28" priority="27" operator="greaterThan">
      <formula>0.3</formula>
    </cfRule>
    <cfRule type="cellIs" dxfId="27" priority="29" operator="greaterThan">
      <formula>0.3</formula>
    </cfRule>
  </conditionalFormatting>
  <conditionalFormatting sqref="S10">
    <cfRule type="cellIs" dxfId="26" priority="26" operator="lessThan">
      <formula>0.1</formula>
    </cfRule>
    <cfRule type="cellIs" dxfId="25" priority="28" operator="lessThan">
      <formula>0.1</formula>
    </cfRule>
  </conditionalFormatting>
  <conditionalFormatting sqref="R15:R16">
    <cfRule type="cellIs" dxfId="24" priority="23" operator="greaterThan">
      <formula>0.3</formula>
    </cfRule>
    <cfRule type="cellIs" dxfId="23" priority="25" operator="greaterThan">
      <formula>0.3</formula>
    </cfRule>
  </conditionalFormatting>
  <conditionalFormatting sqref="S15:S16">
    <cfRule type="cellIs" dxfId="22" priority="22" operator="lessThan">
      <formula>0.1</formula>
    </cfRule>
    <cfRule type="cellIs" dxfId="21" priority="24" operator="lessThan">
      <formula>0.1</formula>
    </cfRule>
  </conditionalFormatting>
  <conditionalFormatting sqref="R21:R23">
    <cfRule type="cellIs" dxfId="20" priority="19" operator="greaterThan">
      <formula>0.3</formula>
    </cfRule>
    <cfRule type="cellIs" dxfId="19" priority="21" operator="greaterThan">
      <formula>0.3</formula>
    </cfRule>
  </conditionalFormatting>
  <conditionalFormatting sqref="S21:S23">
    <cfRule type="cellIs" dxfId="18" priority="18" operator="lessThan">
      <formula>0.1</formula>
    </cfRule>
    <cfRule type="cellIs" dxfId="17" priority="20" operator="lessThan">
      <formula>0.1</formula>
    </cfRule>
  </conditionalFormatting>
  <conditionalFormatting sqref="R28:R31">
    <cfRule type="cellIs" dxfId="16" priority="15" operator="greaterThan">
      <formula>0.3</formula>
    </cfRule>
    <cfRule type="cellIs" dxfId="15" priority="17" operator="greaterThan">
      <formula>0.3</formula>
    </cfRule>
  </conditionalFormatting>
  <conditionalFormatting sqref="S28:S31">
    <cfRule type="cellIs" dxfId="14" priority="14" operator="lessThan">
      <formula>0.1</formula>
    </cfRule>
    <cfRule type="cellIs" dxfId="13" priority="16" operator="lessThan">
      <formula>0.1</formula>
    </cfRule>
  </conditionalFormatting>
  <conditionalFormatting sqref="R32">
    <cfRule type="cellIs" dxfId="12" priority="11" operator="greaterThan">
      <formula>0.3</formula>
    </cfRule>
    <cfRule type="cellIs" dxfId="11" priority="13" operator="greaterThan">
      <formula>0.3</formula>
    </cfRule>
  </conditionalFormatting>
  <conditionalFormatting sqref="S32">
    <cfRule type="cellIs" dxfId="10" priority="10" operator="lessThan">
      <formula>0.1</formula>
    </cfRule>
    <cfRule type="cellIs" dxfId="9" priority="12" operator="lessThan">
      <formula>0.1</formula>
    </cfRule>
  </conditionalFormatting>
  <conditionalFormatting sqref="R35">
    <cfRule type="cellIs" dxfId="8" priority="7" operator="greaterThan">
      <formula>0.3</formula>
    </cfRule>
    <cfRule type="cellIs" dxfId="7" priority="9" operator="greaterThan">
      <formula>0.3</formula>
    </cfRule>
  </conditionalFormatting>
  <conditionalFormatting sqref="S35">
    <cfRule type="cellIs" dxfId="6" priority="6" operator="lessThan">
      <formula>0.1</formula>
    </cfRule>
    <cfRule type="cellIs" dxfId="5" priority="8" operator="lessThan">
      <formula>0.1</formula>
    </cfRule>
  </conditionalFormatting>
  <conditionalFormatting sqref="R59:R60">
    <cfRule type="cellIs" dxfId="4" priority="3" operator="greaterThan">
      <formula>0.3</formula>
    </cfRule>
    <cfRule type="cellIs" dxfId="3" priority="5" operator="greaterThan">
      <formula>0.3</formula>
    </cfRule>
  </conditionalFormatting>
  <conditionalFormatting sqref="S59:S60">
    <cfRule type="cellIs" dxfId="2" priority="2" operator="lessThan">
      <formula>0.1</formula>
    </cfRule>
    <cfRule type="cellIs" dxfId="1" priority="4" operator="lessThan">
      <formula>0.1</formula>
    </cfRule>
  </conditionalFormatting>
  <conditionalFormatting sqref="E1:E1048576">
    <cfRule type="cellIs" dxfId="0" priority="1" operator="equal">
      <formula>44863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2000_20m_20221029_final</vt:lpstr>
      <vt:lpstr>2000_all_20221029_final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2022-11-11T17:45:45Z</dcterms:created>
  <dcterms:modified xsi:type="dcterms:W3CDTF">2022-11-11T17:47:23Z</dcterms:modified>
</cp:coreProperties>
</file>