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syh07\Desktop\폴더\서울대학교\실전문제연구팀\"/>
    </mc:Choice>
  </mc:AlternateContent>
  <bookViews>
    <workbookView xWindow="-28920" yWindow="-120" windowWidth="29040" windowHeight="15840" tabRatio="764"/>
  </bookViews>
  <sheets>
    <sheet name="readme" sheetId="22" r:id="rId1"/>
    <sheet name="2000_20m_final" sheetId="28" r:id="rId2"/>
    <sheet name="2000_20m_final_clean" sheetId="42" r:id="rId3"/>
    <sheet name="2000_20m_20221029_final" sheetId="34" r:id="rId4"/>
    <sheet name="2000_20221029" sheetId="26" r:id="rId5"/>
    <sheet name="2000_20221024" sheetId="25" r:id="rId6"/>
    <sheet name="2000_20221019" sheetId="24" r:id="rId7"/>
    <sheet name="2000_20220929" sheetId="23" r:id="rId8"/>
    <sheet name="2000_20m_20220924_final" sheetId="35" r:id="rId9"/>
    <sheet name="2000_20220924" sheetId="1" r:id="rId10"/>
    <sheet name="2000_20220611" sheetId="29" r:id="rId11"/>
    <sheet name="2000_20220601" sheetId="5" r:id="rId12"/>
    <sheet name="속성 테이블 - raw data" sheetId="2" r:id="rId13"/>
    <sheet name="속성 테이블 2" sheetId="36" r:id="rId14"/>
  </sheets>
  <definedNames>
    <definedName name="_xlnm._FilterDatabase" localSheetId="10" hidden="1">'2000_20220611'!$A$1:$AA$93</definedName>
    <definedName name="_xlnm._FilterDatabase" localSheetId="7" hidden="1">'2000_20220929'!$B$1:$C$1</definedName>
    <definedName name="_xlnm._FilterDatabase" localSheetId="1" hidden="1">'2000_20m_final'!$A$1:$AF$296</definedName>
    <definedName name="_xlnm._FilterDatabase" localSheetId="2" hidden="1">'2000_20m_final_clean'!$A$1:$AF$296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8" l="1"/>
  <c r="U3" i="28" s="1"/>
  <c r="T3" i="28"/>
  <c r="V3" i="28"/>
  <c r="W3" i="28"/>
  <c r="X3" i="28"/>
  <c r="Y3" i="28"/>
  <c r="Z3" i="28"/>
  <c r="AA3" i="28"/>
  <c r="S4" i="28"/>
  <c r="U4" i="28" s="1"/>
  <c r="T4" i="28"/>
  <c r="V4" i="28"/>
  <c r="W4" i="28"/>
  <c r="X4" i="28"/>
  <c r="Y4" i="28"/>
  <c r="Z4" i="28"/>
  <c r="AA4" i="28"/>
  <c r="S5" i="28"/>
  <c r="U5" i="28" s="1"/>
  <c r="T5" i="28"/>
  <c r="V5" i="28"/>
  <c r="W5" i="28"/>
  <c r="X5" i="28"/>
  <c r="Y5" i="28"/>
  <c r="Z5" i="28"/>
  <c r="AA5" i="28"/>
  <c r="S6" i="28"/>
  <c r="T6" i="28"/>
  <c r="U6" i="28"/>
  <c r="V6" i="28"/>
  <c r="W6" i="28"/>
  <c r="X6" i="28"/>
  <c r="Y6" i="28"/>
  <c r="Z6" i="28"/>
  <c r="AA6" i="28"/>
  <c r="S7" i="28"/>
  <c r="T7" i="28"/>
  <c r="U7" i="28"/>
  <c r="V7" i="28"/>
  <c r="W7" i="28"/>
  <c r="X7" i="28"/>
  <c r="Y7" i="28"/>
  <c r="Z7" i="28"/>
  <c r="AA7" i="28"/>
  <c r="S8" i="28"/>
  <c r="U8" i="28" s="1"/>
  <c r="T8" i="28"/>
  <c r="V8" i="28"/>
  <c r="W8" i="28"/>
  <c r="X8" i="28"/>
  <c r="Y8" i="28"/>
  <c r="Z8" i="28"/>
  <c r="AA8" i="28"/>
  <c r="S9" i="28"/>
  <c r="T9" i="28"/>
  <c r="U9" i="28"/>
  <c r="V9" i="28"/>
  <c r="W9" i="28"/>
  <c r="X9" i="28"/>
  <c r="Y9" i="28"/>
  <c r="Z9" i="28"/>
  <c r="AA9" i="28"/>
  <c r="S10" i="28"/>
  <c r="T10" i="28"/>
  <c r="U10" i="28"/>
  <c r="V10" i="28"/>
  <c r="W10" i="28"/>
  <c r="X10" i="28"/>
  <c r="Y10" i="28"/>
  <c r="Z10" i="28"/>
  <c r="AA10" i="28"/>
  <c r="S11" i="28"/>
  <c r="U11" i="28" s="1"/>
  <c r="T11" i="28"/>
  <c r="V11" i="28"/>
  <c r="W11" i="28"/>
  <c r="X11" i="28"/>
  <c r="Y11" i="28"/>
  <c r="Z11" i="28"/>
  <c r="AA11" i="28"/>
  <c r="S12" i="28"/>
  <c r="U12" i="28" s="1"/>
  <c r="T12" i="28"/>
  <c r="V12" i="28"/>
  <c r="W12" i="28"/>
  <c r="X12" i="28"/>
  <c r="Y12" i="28"/>
  <c r="Z12" i="28"/>
  <c r="AA12" i="28"/>
  <c r="S13" i="28"/>
  <c r="U13" i="28" s="1"/>
  <c r="T13" i="28"/>
  <c r="V13" i="28"/>
  <c r="W13" i="28"/>
  <c r="X13" i="28"/>
  <c r="Y13" i="28"/>
  <c r="Z13" i="28"/>
  <c r="AA13" i="28"/>
  <c r="S14" i="28"/>
  <c r="T14" i="28"/>
  <c r="U14" i="28"/>
  <c r="V14" i="28"/>
  <c r="W14" i="28"/>
  <c r="X14" i="28"/>
  <c r="Y14" i="28"/>
  <c r="Z14" i="28"/>
  <c r="AA14" i="28"/>
  <c r="S15" i="28"/>
  <c r="T15" i="28"/>
  <c r="U15" i="28"/>
  <c r="V15" i="28"/>
  <c r="W15" i="28"/>
  <c r="X15" i="28"/>
  <c r="Y15" i="28"/>
  <c r="Z15" i="28"/>
  <c r="AA15" i="28"/>
  <c r="S16" i="28"/>
  <c r="U16" i="28" s="1"/>
  <c r="T16" i="28"/>
  <c r="V16" i="28"/>
  <c r="W16" i="28"/>
  <c r="X16" i="28"/>
  <c r="Y16" i="28"/>
  <c r="Z16" i="28"/>
  <c r="AA16" i="28"/>
  <c r="S17" i="28"/>
  <c r="T17" i="28"/>
  <c r="U17" i="28"/>
  <c r="V17" i="28"/>
  <c r="W17" i="28"/>
  <c r="X17" i="28"/>
  <c r="Y17" i="28"/>
  <c r="Z17" i="28"/>
  <c r="AA17" i="28"/>
  <c r="S18" i="28"/>
  <c r="T18" i="28"/>
  <c r="U18" i="28"/>
  <c r="V18" i="28"/>
  <c r="W18" i="28"/>
  <c r="X18" i="28"/>
  <c r="Y18" i="28"/>
  <c r="Z18" i="28"/>
  <c r="AA18" i="28"/>
  <c r="S19" i="28"/>
  <c r="U19" i="28" s="1"/>
  <c r="T19" i="28"/>
  <c r="V19" i="28"/>
  <c r="W19" i="28"/>
  <c r="X19" i="28"/>
  <c r="Y19" i="28"/>
  <c r="Z19" i="28"/>
  <c r="AA19" i="28"/>
  <c r="S20" i="28"/>
  <c r="U20" i="28" s="1"/>
  <c r="T20" i="28"/>
  <c r="V20" i="28"/>
  <c r="W20" i="28"/>
  <c r="X20" i="28"/>
  <c r="Y20" i="28"/>
  <c r="Z20" i="28"/>
  <c r="AA20" i="28"/>
  <c r="S21" i="28"/>
  <c r="U21" i="28" s="1"/>
  <c r="T21" i="28"/>
  <c r="V21" i="28"/>
  <c r="W21" i="28"/>
  <c r="X21" i="28"/>
  <c r="Y21" i="28"/>
  <c r="Z21" i="28"/>
  <c r="AA21" i="28"/>
  <c r="S22" i="28"/>
  <c r="T22" i="28"/>
  <c r="U22" i="28"/>
  <c r="V22" i="28"/>
  <c r="W22" i="28"/>
  <c r="X22" i="28"/>
  <c r="Y22" i="28"/>
  <c r="Z22" i="28"/>
  <c r="AA22" i="28"/>
  <c r="S23" i="28"/>
  <c r="T23" i="28"/>
  <c r="U23" i="28"/>
  <c r="V23" i="28"/>
  <c r="W23" i="28"/>
  <c r="X23" i="28"/>
  <c r="Y23" i="28"/>
  <c r="Z23" i="28"/>
  <c r="AA23" i="28"/>
  <c r="S24" i="28"/>
  <c r="U24" i="28" s="1"/>
  <c r="T24" i="28"/>
  <c r="V24" i="28"/>
  <c r="W24" i="28"/>
  <c r="X24" i="28"/>
  <c r="Y24" i="28"/>
  <c r="Z24" i="28"/>
  <c r="AA24" i="28"/>
  <c r="S25" i="28"/>
  <c r="T25" i="28"/>
  <c r="U25" i="28"/>
  <c r="V25" i="28"/>
  <c r="W25" i="28"/>
  <c r="X25" i="28"/>
  <c r="Y25" i="28"/>
  <c r="Z25" i="28"/>
  <c r="AA25" i="28"/>
  <c r="S26" i="28"/>
  <c r="T26" i="28"/>
  <c r="U26" i="28"/>
  <c r="V26" i="28"/>
  <c r="W26" i="28"/>
  <c r="X26" i="28"/>
  <c r="Y26" i="28"/>
  <c r="Z26" i="28"/>
  <c r="AA26" i="28"/>
  <c r="S27" i="28"/>
  <c r="U27" i="28" s="1"/>
  <c r="T27" i="28"/>
  <c r="V27" i="28"/>
  <c r="W27" i="28"/>
  <c r="X27" i="28"/>
  <c r="Y27" i="28"/>
  <c r="Z27" i="28"/>
  <c r="AA27" i="28"/>
  <c r="S28" i="28"/>
  <c r="U28" i="28" s="1"/>
  <c r="T28" i="28"/>
  <c r="V28" i="28"/>
  <c r="W28" i="28"/>
  <c r="X28" i="28"/>
  <c r="Y28" i="28"/>
  <c r="Z28" i="28"/>
  <c r="AA28" i="28"/>
  <c r="S29" i="28"/>
  <c r="U29" i="28" s="1"/>
  <c r="T29" i="28"/>
  <c r="V29" i="28"/>
  <c r="W29" i="28"/>
  <c r="X29" i="28"/>
  <c r="Y29" i="28"/>
  <c r="Z29" i="28"/>
  <c r="AA29" i="28"/>
  <c r="S30" i="28"/>
  <c r="T30" i="28"/>
  <c r="U30" i="28"/>
  <c r="V30" i="28"/>
  <c r="W30" i="28"/>
  <c r="X30" i="28"/>
  <c r="Y30" i="28"/>
  <c r="Z30" i="28"/>
  <c r="AA30" i="28"/>
  <c r="S31" i="28"/>
  <c r="T31" i="28"/>
  <c r="U31" i="28"/>
  <c r="V31" i="28"/>
  <c r="W31" i="28"/>
  <c r="X31" i="28"/>
  <c r="Y31" i="28"/>
  <c r="Z31" i="28"/>
  <c r="AA31" i="28"/>
  <c r="S32" i="28"/>
  <c r="U32" i="28" s="1"/>
  <c r="T32" i="28"/>
  <c r="V32" i="28"/>
  <c r="W32" i="28"/>
  <c r="X32" i="28"/>
  <c r="Y32" i="28"/>
  <c r="Z32" i="28"/>
  <c r="AA32" i="28"/>
  <c r="S33" i="28"/>
  <c r="T33" i="28"/>
  <c r="U33" i="28"/>
  <c r="V33" i="28"/>
  <c r="W33" i="28"/>
  <c r="X33" i="28"/>
  <c r="Y33" i="28"/>
  <c r="Z33" i="28"/>
  <c r="AA33" i="28"/>
  <c r="S34" i="28"/>
  <c r="T34" i="28"/>
  <c r="U34" i="28"/>
  <c r="V34" i="28"/>
  <c r="W34" i="28"/>
  <c r="X34" i="28"/>
  <c r="Y34" i="28"/>
  <c r="Z34" i="28"/>
  <c r="AA34" i="28"/>
  <c r="S35" i="28"/>
  <c r="U35" i="28" s="1"/>
  <c r="T35" i="28"/>
  <c r="V35" i="28"/>
  <c r="W35" i="28"/>
  <c r="X35" i="28"/>
  <c r="Y35" i="28"/>
  <c r="Z35" i="28"/>
  <c r="AA35" i="28"/>
  <c r="S36" i="28"/>
  <c r="U36" i="28" s="1"/>
  <c r="T36" i="28"/>
  <c r="V36" i="28"/>
  <c r="W36" i="28"/>
  <c r="X36" i="28"/>
  <c r="Y36" i="28"/>
  <c r="Z36" i="28"/>
  <c r="AA36" i="28"/>
  <c r="S37" i="28"/>
  <c r="U37" i="28" s="1"/>
  <c r="T37" i="28"/>
  <c r="V37" i="28"/>
  <c r="W37" i="28"/>
  <c r="X37" i="28"/>
  <c r="Y37" i="28"/>
  <c r="Z37" i="28"/>
  <c r="AA37" i="28"/>
  <c r="S38" i="28"/>
  <c r="T38" i="28"/>
  <c r="U38" i="28"/>
  <c r="V38" i="28"/>
  <c r="W38" i="28"/>
  <c r="X38" i="28"/>
  <c r="Y38" i="28"/>
  <c r="Z38" i="28"/>
  <c r="AA38" i="28"/>
  <c r="S39" i="28"/>
  <c r="T39" i="28"/>
  <c r="U39" i="28"/>
  <c r="V39" i="28"/>
  <c r="W39" i="28"/>
  <c r="X39" i="28"/>
  <c r="Y39" i="28"/>
  <c r="Z39" i="28"/>
  <c r="AA39" i="28"/>
  <c r="S40" i="28"/>
  <c r="U40" i="28" s="1"/>
  <c r="T40" i="28"/>
  <c r="V40" i="28"/>
  <c r="W40" i="28"/>
  <c r="X40" i="28"/>
  <c r="Y40" i="28"/>
  <c r="Z40" i="28"/>
  <c r="AA40" i="28"/>
  <c r="S41" i="28"/>
  <c r="T41" i="28"/>
  <c r="U41" i="28"/>
  <c r="V41" i="28"/>
  <c r="W41" i="28"/>
  <c r="X41" i="28"/>
  <c r="Y41" i="28"/>
  <c r="Z41" i="28"/>
  <c r="AA41" i="28"/>
  <c r="S42" i="28"/>
  <c r="T42" i="28"/>
  <c r="U42" i="28"/>
  <c r="V42" i="28"/>
  <c r="W42" i="28"/>
  <c r="X42" i="28"/>
  <c r="Y42" i="28"/>
  <c r="Z42" i="28"/>
  <c r="AA42" i="28"/>
  <c r="S43" i="28"/>
  <c r="U43" i="28" s="1"/>
  <c r="T43" i="28"/>
  <c r="V43" i="28"/>
  <c r="W43" i="28"/>
  <c r="X43" i="28"/>
  <c r="Y43" i="28"/>
  <c r="Z43" i="28"/>
  <c r="AA43" i="28"/>
  <c r="S44" i="28"/>
  <c r="U44" i="28" s="1"/>
  <c r="T44" i="28"/>
  <c r="V44" i="28"/>
  <c r="W44" i="28"/>
  <c r="X44" i="28"/>
  <c r="Y44" i="28"/>
  <c r="Z44" i="28"/>
  <c r="AA44" i="28"/>
  <c r="S45" i="28"/>
  <c r="U45" i="28" s="1"/>
  <c r="T45" i="28"/>
  <c r="V45" i="28"/>
  <c r="W45" i="28"/>
  <c r="X45" i="28"/>
  <c r="Y45" i="28"/>
  <c r="Z45" i="28"/>
  <c r="AA45" i="28"/>
  <c r="S46" i="28"/>
  <c r="T46" i="28"/>
  <c r="U46" i="28"/>
  <c r="V46" i="28"/>
  <c r="W46" i="28"/>
  <c r="X46" i="28"/>
  <c r="Y46" i="28"/>
  <c r="Z46" i="28"/>
  <c r="AA46" i="28"/>
  <c r="S47" i="28"/>
  <c r="T47" i="28"/>
  <c r="U47" i="28"/>
  <c r="V47" i="28"/>
  <c r="W47" i="28"/>
  <c r="X47" i="28"/>
  <c r="Y47" i="28"/>
  <c r="Z47" i="28"/>
  <c r="AA47" i="28"/>
  <c r="S48" i="28"/>
  <c r="U48" i="28" s="1"/>
  <c r="T48" i="28"/>
  <c r="V48" i="28"/>
  <c r="W48" i="28"/>
  <c r="X48" i="28"/>
  <c r="Y48" i="28"/>
  <c r="Z48" i="28"/>
  <c r="AA48" i="28"/>
  <c r="S49" i="28"/>
  <c r="T49" i="28"/>
  <c r="U49" i="28"/>
  <c r="V49" i="28"/>
  <c r="W49" i="28"/>
  <c r="X49" i="28"/>
  <c r="Y49" i="28"/>
  <c r="Z49" i="28"/>
  <c r="AA49" i="28"/>
  <c r="S50" i="28"/>
  <c r="T50" i="28"/>
  <c r="U50" i="28"/>
  <c r="V50" i="28"/>
  <c r="W50" i="28"/>
  <c r="X50" i="28"/>
  <c r="Y50" i="28"/>
  <c r="Z50" i="28"/>
  <c r="AA50" i="28"/>
  <c r="S51" i="28"/>
  <c r="U51" i="28" s="1"/>
  <c r="T51" i="28"/>
  <c r="V51" i="28"/>
  <c r="W51" i="28"/>
  <c r="X51" i="28"/>
  <c r="Y51" i="28"/>
  <c r="Z51" i="28"/>
  <c r="AA51" i="28"/>
  <c r="S52" i="28"/>
  <c r="U52" i="28" s="1"/>
  <c r="T52" i="28"/>
  <c r="V52" i="28"/>
  <c r="W52" i="28"/>
  <c r="X52" i="28"/>
  <c r="Y52" i="28"/>
  <c r="Z52" i="28"/>
  <c r="AA52" i="28"/>
  <c r="S53" i="28"/>
  <c r="T53" i="28"/>
  <c r="U53" i="28"/>
  <c r="V53" i="28"/>
  <c r="W53" i="28"/>
  <c r="X53" i="28"/>
  <c r="Y53" i="28"/>
  <c r="Z53" i="28"/>
  <c r="AA53" i="28"/>
  <c r="S54" i="28"/>
  <c r="T54" i="28"/>
  <c r="U54" i="28"/>
  <c r="V54" i="28"/>
  <c r="W54" i="28"/>
  <c r="X54" i="28"/>
  <c r="Y54" i="28"/>
  <c r="Z54" i="28"/>
  <c r="AA54" i="28"/>
  <c r="S55" i="28"/>
  <c r="T55" i="28"/>
  <c r="U55" i="28"/>
  <c r="V55" i="28"/>
  <c r="W55" i="28"/>
  <c r="X55" i="28"/>
  <c r="Y55" i="28"/>
  <c r="Z55" i="28"/>
  <c r="AA55" i="28"/>
  <c r="S56" i="28"/>
  <c r="U56" i="28" s="1"/>
  <c r="T56" i="28"/>
  <c r="V56" i="28"/>
  <c r="W56" i="28"/>
  <c r="X56" i="28"/>
  <c r="Y56" i="28"/>
  <c r="Z56" i="28"/>
  <c r="AA56" i="28"/>
  <c r="S57" i="28"/>
  <c r="T57" i="28"/>
  <c r="U57" i="28"/>
  <c r="V57" i="28"/>
  <c r="W57" i="28"/>
  <c r="X57" i="28"/>
  <c r="Y57" i="28"/>
  <c r="Z57" i="28"/>
  <c r="AA57" i="28"/>
  <c r="S58" i="28"/>
  <c r="T58" i="28"/>
  <c r="U58" i="28"/>
  <c r="V58" i="28"/>
  <c r="W58" i="28"/>
  <c r="X58" i="28"/>
  <c r="Y58" i="28"/>
  <c r="Z58" i="28"/>
  <c r="AA58" i="28"/>
  <c r="S59" i="28"/>
  <c r="U59" i="28" s="1"/>
  <c r="T59" i="28"/>
  <c r="V59" i="28"/>
  <c r="W59" i="28"/>
  <c r="X59" i="28"/>
  <c r="Y59" i="28"/>
  <c r="Z59" i="28"/>
  <c r="AA59" i="28"/>
  <c r="S60" i="28"/>
  <c r="U60" i="28" s="1"/>
  <c r="T60" i="28"/>
  <c r="V60" i="28"/>
  <c r="W60" i="28"/>
  <c r="X60" i="28"/>
  <c r="Y60" i="28"/>
  <c r="Z60" i="28"/>
  <c r="AA60" i="28"/>
  <c r="S61" i="28"/>
  <c r="T61" i="28"/>
  <c r="U61" i="28"/>
  <c r="V61" i="28"/>
  <c r="W61" i="28"/>
  <c r="X61" i="28"/>
  <c r="Y61" i="28"/>
  <c r="Z61" i="28"/>
  <c r="AA61" i="28"/>
  <c r="S62" i="28"/>
  <c r="T62" i="28"/>
  <c r="U62" i="28"/>
  <c r="V62" i="28"/>
  <c r="W62" i="28"/>
  <c r="X62" i="28"/>
  <c r="Y62" i="28"/>
  <c r="Z62" i="28"/>
  <c r="AA62" i="28"/>
  <c r="S63" i="28"/>
  <c r="T63" i="28"/>
  <c r="U63" i="28"/>
  <c r="V63" i="28"/>
  <c r="W63" i="28"/>
  <c r="X63" i="28"/>
  <c r="Y63" i="28"/>
  <c r="Z63" i="28"/>
  <c r="AA63" i="28"/>
  <c r="S64" i="28"/>
  <c r="U64" i="28" s="1"/>
  <c r="T64" i="28"/>
  <c r="V64" i="28"/>
  <c r="W64" i="28"/>
  <c r="X64" i="28"/>
  <c r="Y64" i="28"/>
  <c r="Z64" i="28"/>
  <c r="AA64" i="28"/>
  <c r="S65" i="28"/>
  <c r="T65" i="28"/>
  <c r="U65" i="28"/>
  <c r="V65" i="28"/>
  <c r="W65" i="28"/>
  <c r="X65" i="28"/>
  <c r="Y65" i="28"/>
  <c r="Z65" i="28"/>
  <c r="AA65" i="28"/>
  <c r="S66" i="28"/>
  <c r="T66" i="28"/>
  <c r="U66" i="28"/>
  <c r="V66" i="28"/>
  <c r="W66" i="28"/>
  <c r="X66" i="28"/>
  <c r="Y66" i="28"/>
  <c r="Z66" i="28"/>
  <c r="AA66" i="28"/>
  <c r="S67" i="28"/>
  <c r="U67" i="28" s="1"/>
  <c r="T67" i="28"/>
  <c r="V67" i="28"/>
  <c r="W67" i="28"/>
  <c r="X67" i="28"/>
  <c r="Y67" i="28"/>
  <c r="Z67" i="28"/>
  <c r="AA67" i="28"/>
  <c r="S68" i="28"/>
  <c r="U68" i="28" s="1"/>
  <c r="T68" i="28"/>
  <c r="V68" i="28"/>
  <c r="W68" i="28"/>
  <c r="X68" i="28"/>
  <c r="Y68" i="28"/>
  <c r="Z68" i="28"/>
  <c r="AA68" i="28"/>
  <c r="S69" i="28"/>
  <c r="T69" i="28"/>
  <c r="U69" i="28"/>
  <c r="V69" i="28"/>
  <c r="W69" i="28"/>
  <c r="X69" i="28"/>
  <c r="Y69" i="28"/>
  <c r="Z69" i="28"/>
  <c r="AA69" i="28"/>
  <c r="S70" i="28"/>
  <c r="T70" i="28"/>
  <c r="U70" i="28"/>
  <c r="V70" i="28"/>
  <c r="W70" i="28"/>
  <c r="X70" i="28"/>
  <c r="Y70" i="28"/>
  <c r="Z70" i="28"/>
  <c r="AA70" i="28"/>
  <c r="S71" i="28"/>
  <c r="T71" i="28"/>
  <c r="U71" i="28"/>
  <c r="V71" i="28"/>
  <c r="W71" i="28"/>
  <c r="X71" i="28"/>
  <c r="Y71" i="28"/>
  <c r="Z71" i="28"/>
  <c r="AA71" i="28"/>
  <c r="S72" i="28"/>
  <c r="U72" i="28" s="1"/>
  <c r="T72" i="28"/>
  <c r="V72" i="28"/>
  <c r="W72" i="28"/>
  <c r="X72" i="28"/>
  <c r="Y72" i="28"/>
  <c r="Z72" i="28"/>
  <c r="AA72" i="28"/>
  <c r="S73" i="28"/>
  <c r="T73" i="28"/>
  <c r="U73" i="28"/>
  <c r="V73" i="28"/>
  <c r="W73" i="28"/>
  <c r="X73" i="28"/>
  <c r="Y73" i="28"/>
  <c r="Z73" i="28"/>
  <c r="AA73" i="28"/>
  <c r="S74" i="28"/>
  <c r="T74" i="28"/>
  <c r="U74" i="28"/>
  <c r="V74" i="28"/>
  <c r="W74" i="28"/>
  <c r="X74" i="28"/>
  <c r="Y74" i="28"/>
  <c r="Z74" i="28"/>
  <c r="AA74" i="28"/>
  <c r="S75" i="28"/>
  <c r="U75" i="28" s="1"/>
  <c r="T75" i="28"/>
  <c r="V75" i="28"/>
  <c r="W75" i="28"/>
  <c r="X75" i="28"/>
  <c r="Y75" i="28"/>
  <c r="Z75" i="28"/>
  <c r="AA75" i="28"/>
  <c r="S76" i="28"/>
  <c r="U76" i="28" s="1"/>
  <c r="T76" i="28"/>
  <c r="V76" i="28"/>
  <c r="W76" i="28"/>
  <c r="X76" i="28"/>
  <c r="Y76" i="28"/>
  <c r="Z76" i="28"/>
  <c r="AA76" i="28"/>
  <c r="S77" i="28"/>
  <c r="T77" i="28"/>
  <c r="U77" i="28"/>
  <c r="V77" i="28"/>
  <c r="W77" i="28"/>
  <c r="X77" i="28"/>
  <c r="Y77" i="28"/>
  <c r="Z77" i="28"/>
  <c r="AA77" i="28"/>
  <c r="S78" i="28"/>
  <c r="T78" i="28"/>
  <c r="U78" i="28"/>
  <c r="V78" i="28"/>
  <c r="W78" i="28"/>
  <c r="X78" i="28"/>
  <c r="Y78" i="28"/>
  <c r="Z78" i="28"/>
  <c r="AA78" i="28"/>
  <c r="S79" i="28"/>
  <c r="T79" i="28"/>
  <c r="U79" i="28"/>
  <c r="V79" i="28"/>
  <c r="W79" i="28"/>
  <c r="X79" i="28"/>
  <c r="Y79" i="28"/>
  <c r="Z79" i="28"/>
  <c r="AA79" i="28"/>
  <c r="S80" i="28"/>
  <c r="U80" i="28" s="1"/>
  <c r="T80" i="28"/>
  <c r="V80" i="28"/>
  <c r="W80" i="28"/>
  <c r="X80" i="28"/>
  <c r="Y80" i="28"/>
  <c r="Z80" i="28"/>
  <c r="AA80" i="28"/>
  <c r="S81" i="28"/>
  <c r="T81" i="28"/>
  <c r="U81" i="28"/>
  <c r="V81" i="28"/>
  <c r="W81" i="28"/>
  <c r="X81" i="28"/>
  <c r="Y81" i="28"/>
  <c r="Z81" i="28"/>
  <c r="AA81" i="28"/>
  <c r="S82" i="28"/>
  <c r="T82" i="28"/>
  <c r="U82" i="28"/>
  <c r="V82" i="28"/>
  <c r="W82" i="28"/>
  <c r="X82" i="28"/>
  <c r="Y82" i="28"/>
  <c r="Z82" i="28"/>
  <c r="AA82" i="28"/>
  <c r="S83" i="28"/>
  <c r="U83" i="28" s="1"/>
  <c r="T83" i="28"/>
  <c r="V83" i="28"/>
  <c r="W83" i="28"/>
  <c r="X83" i="28"/>
  <c r="Y83" i="28"/>
  <c r="Z83" i="28"/>
  <c r="AA83" i="28"/>
  <c r="S84" i="28"/>
  <c r="U84" i="28" s="1"/>
  <c r="T84" i="28"/>
  <c r="V84" i="28"/>
  <c r="W84" i="28"/>
  <c r="X84" i="28"/>
  <c r="Y84" i="28"/>
  <c r="Z84" i="28"/>
  <c r="AA84" i="28"/>
  <c r="S85" i="28"/>
  <c r="T85" i="28"/>
  <c r="U85" i="28"/>
  <c r="V85" i="28"/>
  <c r="W85" i="28"/>
  <c r="X85" i="28"/>
  <c r="Y85" i="28"/>
  <c r="Z85" i="28"/>
  <c r="AA85" i="28"/>
  <c r="S86" i="28"/>
  <c r="T86" i="28"/>
  <c r="U86" i="28"/>
  <c r="V86" i="28"/>
  <c r="W86" i="28"/>
  <c r="X86" i="28"/>
  <c r="Y86" i="28"/>
  <c r="Z86" i="28"/>
  <c r="AA86" i="28"/>
  <c r="S87" i="28"/>
  <c r="T87" i="28"/>
  <c r="U87" i="28"/>
  <c r="V87" i="28"/>
  <c r="W87" i="28"/>
  <c r="X87" i="28"/>
  <c r="Y87" i="28"/>
  <c r="Z87" i="28"/>
  <c r="AA87" i="28"/>
  <c r="S88" i="28"/>
  <c r="U88" i="28" s="1"/>
  <c r="T88" i="28"/>
  <c r="V88" i="28"/>
  <c r="W88" i="28"/>
  <c r="X88" i="28"/>
  <c r="Y88" i="28"/>
  <c r="Z88" i="28"/>
  <c r="AA88" i="28"/>
  <c r="S89" i="28"/>
  <c r="T89" i="28"/>
  <c r="U89" i="28"/>
  <c r="V89" i="28"/>
  <c r="W89" i="28"/>
  <c r="X89" i="28"/>
  <c r="Y89" i="28"/>
  <c r="Z89" i="28"/>
  <c r="AA89" i="28"/>
  <c r="S90" i="28"/>
  <c r="T90" i="28"/>
  <c r="U90" i="28"/>
  <c r="V90" i="28"/>
  <c r="W90" i="28"/>
  <c r="X90" i="28"/>
  <c r="Y90" i="28"/>
  <c r="Z90" i="28"/>
  <c r="AA90" i="28"/>
  <c r="S91" i="28"/>
  <c r="U91" i="28" s="1"/>
  <c r="T91" i="28"/>
  <c r="V91" i="28"/>
  <c r="W91" i="28"/>
  <c r="X91" i="28"/>
  <c r="Y91" i="28"/>
  <c r="Z91" i="28"/>
  <c r="AA91" i="28"/>
  <c r="S92" i="28"/>
  <c r="U92" i="28" s="1"/>
  <c r="T92" i="28"/>
  <c r="V92" i="28"/>
  <c r="W92" i="28"/>
  <c r="X92" i="28"/>
  <c r="Y92" i="28"/>
  <c r="Z92" i="28"/>
  <c r="AA92" i="28"/>
  <c r="S93" i="28"/>
  <c r="T93" i="28"/>
  <c r="U93" i="28"/>
  <c r="V93" i="28"/>
  <c r="W93" i="28"/>
  <c r="X93" i="28"/>
  <c r="Y93" i="28"/>
  <c r="Z93" i="28"/>
  <c r="AA93" i="28"/>
  <c r="S94" i="28"/>
  <c r="T94" i="28"/>
  <c r="U94" i="28"/>
  <c r="V94" i="28"/>
  <c r="W94" i="28"/>
  <c r="X94" i="28"/>
  <c r="Y94" i="28"/>
  <c r="Z94" i="28"/>
  <c r="AA94" i="28"/>
  <c r="S95" i="28"/>
  <c r="T95" i="28"/>
  <c r="U95" i="28"/>
  <c r="V95" i="28"/>
  <c r="W95" i="28"/>
  <c r="X95" i="28"/>
  <c r="Y95" i="28"/>
  <c r="Z95" i="28"/>
  <c r="AA95" i="28"/>
  <c r="S96" i="28"/>
  <c r="U96" i="28" s="1"/>
  <c r="T96" i="28"/>
  <c r="V96" i="28"/>
  <c r="W96" i="28"/>
  <c r="X96" i="28"/>
  <c r="Y96" i="28"/>
  <c r="Z96" i="28"/>
  <c r="AA96" i="28"/>
  <c r="S97" i="28"/>
  <c r="T97" i="28"/>
  <c r="U97" i="28"/>
  <c r="V97" i="28"/>
  <c r="W97" i="28"/>
  <c r="X97" i="28"/>
  <c r="Y97" i="28"/>
  <c r="Z97" i="28"/>
  <c r="AA97" i="28"/>
  <c r="S98" i="28"/>
  <c r="T98" i="28"/>
  <c r="U98" i="28"/>
  <c r="V98" i="28"/>
  <c r="W98" i="28"/>
  <c r="X98" i="28"/>
  <c r="Y98" i="28"/>
  <c r="Z98" i="28"/>
  <c r="AA98" i="28"/>
  <c r="S99" i="28"/>
  <c r="U99" i="28" s="1"/>
  <c r="T99" i="28"/>
  <c r="V99" i="28"/>
  <c r="W99" i="28"/>
  <c r="X99" i="28"/>
  <c r="Y99" i="28"/>
  <c r="Z99" i="28"/>
  <c r="AA99" i="28"/>
  <c r="S100" i="28"/>
  <c r="U100" i="28" s="1"/>
  <c r="T100" i="28"/>
  <c r="V100" i="28"/>
  <c r="W100" i="28"/>
  <c r="X100" i="28"/>
  <c r="Y100" i="28"/>
  <c r="Z100" i="28"/>
  <c r="AA100" i="28"/>
  <c r="S101" i="28"/>
  <c r="T101" i="28"/>
  <c r="U101" i="28"/>
  <c r="V101" i="28"/>
  <c r="W101" i="28"/>
  <c r="X101" i="28"/>
  <c r="Y101" i="28"/>
  <c r="Z101" i="28"/>
  <c r="AA101" i="28"/>
  <c r="S102" i="28"/>
  <c r="T102" i="28"/>
  <c r="U102" i="28"/>
  <c r="V102" i="28"/>
  <c r="W102" i="28"/>
  <c r="X102" i="28"/>
  <c r="Y102" i="28"/>
  <c r="Z102" i="28"/>
  <c r="AA102" i="28"/>
  <c r="S103" i="28"/>
  <c r="T103" i="28"/>
  <c r="U103" i="28"/>
  <c r="V103" i="28"/>
  <c r="W103" i="28"/>
  <c r="X103" i="28"/>
  <c r="Y103" i="28"/>
  <c r="Z103" i="28"/>
  <c r="AA103" i="28"/>
  <c r="S104" i="28"/>
  <c r="U104" i="28" s="1"/>
  <c r="T104" i="28"/>
  <c r="V104" i="28"/>
  <c r="W104" i="28"/>
  <c r="X104" i="28"/>
  <c r="Y104" i="28"/>
  <c r="Z104" i="28"/>
  <c r="AA104" i="28"/>
  <c r="S105" i="28"/>
  <c r="T105" i="28"/>
  <c r="U105" i="28"/>
  <c r="V105" i="28"/>
  <c r="W105" i="28"/>
  <c r="X105" i="28"/>
  <c r="Y105" i="28"/>
  <c r="Z105" i="28"/>
  <c r="AA105" i="28"/>
  <c r="S106" i="28"/>
  <c r="T106" i="28"/>
  <c r="U106" i="28"/>
  <c r="V106" i="28"/>
  <c r="W106" i="28"/>
  <c r="X106" i="28"/>
  <c r="Y106" i="28"/>
  <c r="Z106" i="28"/>
  <c r="AA106" i="28"/>
  <c r="S107" i="28"/>
  <c r="U107" i="28" s="1"/>
  <c r="T107" i="28"/>
  <c r="V107" i="28"/>
  <c r="W107" i="28"/>
  <c r="X107" i="28"/>
  <c r="Y107" i="28"/>
  <c r="Z107" i="28"/>
  <c r="AA107" i="28"/>
  <c r="S108" i="28"/>
  <c r="U108" i="28" s="1"/>
  <c r="T108" i="28"/>
  <c r="V108" i="28"/>
  <c r="W108" i="28"/>
  <c r="X108" i="28"/>
  <c r="Y108" i="28"/>
  <c r="Z108" i="28"/>
  <c r="AA108" i="28"/>
  <c r="S109" i="28"/>
  <c r="T109" i="28"/>
  <c r="U109" i="28"/>
  <c r="V109" i="28"/>
  <c r="W109" i="28"/>
  <c r="X109" i="28"/>
  <c r="Y109" i="28"/>
  <c r="Z109" i="28"/>
  <c r="AA109" i="28"/>
  <c r="S110" i="28"/>
  <c r="T110" i="28"/>
  <c r="U110" i="28"/>
  <c r="V110" i="28"/>
  <c r="W110" i="28"/>
  <c r="X110" i="28"/>
  <c r="Y110" i="28"/>
  <c r="Z110" i="28"/>
  <c r="AA110" i="28"/>
  <c r="S111" i="28"/>
  <c r="T111" i="28"/>
  <c r="U111" i="28"/>
  <c r="V111" i="28"/>
  <c r="W111" i="28"/>
  <c r="X111" i="28"/>
  <c r="Y111" i="28"/>
  <c r="Z111" i="28"/>
  <c r="AA111" i="28"/>
  <c r="S112" i="28"/>
  <c r="U112" i="28" s="1"/>
  <c r="T112" i="28"/>
  <c r="V112" i="28"/>
  <c r="W112" i="28"/>
  <c r="X112" i="28"/>
  <c r="Y112" i="28"/>
  <c r="Z112" i="28"/>
  <c r="AA112" i="28"/>
  <c r="S113" i="28"/>
  <c r="T113" i="28"/>
  <c r="U113" i="28"/>
  <c r="V113" i="28"/>
  <c r="W113" i="28"/>
  <c r="X113" i="28"/>
  <c r="Y113" i="28"/>
  <c r="Z113" i="28"/>
  <c r="AA113" i="28"/>
  <c r="S114" i="28"/>
  <c r="T114" i="28"/>
  <c r="U114" i="28"/>
  <c r="V114" i="28"/>
  <c r="W114" i="28"/>
  <c r="X114" i="28"/>
  <c r="Y114" i="28"/>
  <c r="Z114" i="28"/>
  <c r="AA114" i="28"/>
  <c r="S115" i="28"/>
  <c r="U115" i="28" s="1"/>
  <c r="T115" i="28"/>
  <c r="V115" i="28"/>
  <c r="W115" i="28"/>
  <c r="X115" i="28"/>
  <c r="Y115" i="28"/>
  <c r="Z115" i="28"/>
  <c r="AA115" i="28"/>
  <c r="S116" i="28"/>
  <c r="U116" i="28" s="1"/>
  <c r="T116" i="28"/>
  <c r="V116" i="28"/>
  <c r="W116" i="28"/>
  <c r="X116" i="28"/>
  <c r="Y116" i="28"/>
  <c r="Z116" i="28"/>
  <c r="AA116" i="28"/>
  <c r="S117" i="28"/>
  <c r="T117" i="28"/>
  <c r="U117" i="28"/>
  <c r="V117" i="28"/>
  <c r="W117" i="28"/>
  <c r="X117" i="28"/>
  <c r="Y117" i="28"/>
  <c r="Z117" i="28"/>
  <c r="AA117" i="28"/>
  <c r="S118" i="28"/>
  <c r="T118" i="28"/>
  <c r="U118" i="28"/>
  <c r="V118" i="28"/>
  <c r="W118" i="28"/>
  <c r="X118" i="28"/>
  <c r="Y118" i="28"/>
  <c r="Z118" i="28"/>
  <c r="AA118" i="28"/>
  <c r="S119" i="28"/>
  <c r="T119" i="28"/>
  <c r="U119" i="28"/>
  <c r="V119" i="28"/>
  <c r="W119" i="28"/>
  <c r="X119" i="28"/>
  <c r="Y119" i="28"/>
  <c r="Z119" i="28"/>
  <c r="AA119" i="28"/>
  <c r="S120" i="28"/>
  <c r="U120" i="28" s="1"/>
  <c r="T120" i="28"/>
  <c r="V120" i="28"/>
  <c r="W120" i="28"/>
  <c r="X120" i="28"/>
  <c r="Y120" i="28"/>
  <c r="Z120" i="28"/>
  <c r="AA120" i="28"/>
  <c r="S121" i="28"/>
  <c r="T121" i="28"/>
  <c r="U121" i="28"/>
  <c r="V121" i="28"/>
  <c r="W121" i="28"/>
  <c r="X121" i="28"/>
  <c r="Y121" i="28"/>
  <c r="Z121" i="28"/>
  <c r="AA121" i="28"/>
  <c r="S122" i="28"/>
  <c r="T122" i="28"/>
  <c r="U122" i="28"/>
  <c r="V122" i="28"/>
  <c r="W122" i="28"/>
  <c r="X122" i="28"/>
  <c r="Y122" i="28"/>
  <c r="Z122" i="28"/>
  <c r="AA122" i="28"/>
  <c r="S123" i="28"/>
  <c r="U123" i="28" s="1"/>
  <c r="T123" i="28"/>
  <c r="V123" i="28"/>
  <c r="W123" i="28"/>
  <c r="X123" i="28"/>
  <c r="Y123" i="28"/>
  <c r="Z123" i="28"/>
  <c r="AA123" i="28"/>
  <c r="S124" i="28"/>
  <c r="U124" i="28" s="1"/>
  <c r="T124" i="28"/>
  <c r="V124" i="28"/>
  <c r="W124" i="28"/>
  <c r="X124" i="28"/>
  <c r="Y124" i="28"/>
  <c r="Z124" i="28"/>
  <c r="AA124" i="28"/>
  <c r="S125" i="28"/>
  <c r="T125" i="28"/>
  <c r="U125" i="28"/>
  <c r="V125" i="28"/>
  <c r="W125" i="28"/>
  <c r="X125" i="28"/>
  <c r="Y125" i="28"/>
  <c r="Z125" i="28"/>
  <c r="AA125" i="28"/>
  <c r="S126" i="28"/>
  <c r="T126" i="28"/>
  <c r="U126" i="28"/>
  <c r="V126" i="28"/>
  <c r="W126" i="28"/>
  <c r="X126" i="28"/>
  <c r="Y126" i="28"/>
  <c r="Z126" i="28"/>
  <c r="AA126" i="28"/>
  <c r="S127" i="28"/>
  <c r="T127" i="28"/>
  <c r="U127" i="28"/>
  <c r="V127" i="28"/>
  <c r="W127" i="28"/>
  <c r="X127" i="28"/>
  <c r="Y127" i="28"/>
  <c r="Z127" i="28"/>
  <c r="AA127" i="28"/>
  <c r="S128" i="28"/>
  <c r="U128" i="28" s="1"/>
  <c r="T128" i="28"/>
  <c r="V128" i="28"/>
  <c r="W128" i="28"/>
  <c r="X128" i="28"/>
  <c r="Y128" i="28"/>
  <c r="Z128" i="28"/>
  <c r="AA128" i="28"/>
  <c r="S129" i="28"/>
  <c r="T129" i="28"/>
  <c r="U129" i="28"/>
  <c r="V129" i="28"/>
  <c r="W129" i="28"/>
  <c r="X129" i="28"/>
  <c r="Y129" i="28"/>
  <c r="Z129" i="28"/>
  <c r="AA129" i="28"/>
  <c r="S130" i="28"/>
  <c r="T130" i="28"/>
  <c r="U130" i="28"/>
  <c r="V130" i="28"/>
  <c r="W130" i="28"/>
  <c r="X130" i="28"/>
  <c r="Y130" i="28"/>
  <c r="Z130" i="28"/>
  <c r="AA130" i="28"/>
  <c r="S131" i="28"/>
  <c r="U131" i="28" s="1"/>
  <c r="T131" i="28"/>
  <c r="V131" i="28"/>
  <c r="W131" i="28"/>
  <c r="X131" i="28"/>
  <c r="Y131" i="28"/>
  <c r="Z131" i="28"/>
  <c r="AA131" i="28"/>
  <c r="S132" i="28"/>
  <c r="U132" i="28" s="1"/>
  <c r="T132" i="28"/>
  <c r="V132" i="28"/>
  <c r="W132" i="28"/>
  <c r="X132" i="28"/>
  <c r="Y132" i="28"/>
  <c r="Z132" i="28"/>
  <c r="AA132" i="28"/>
  <c r="S133" i="28"/>
  <c r="T133" i="28"/>
  <c r="U133" i="28"/>
  <c r="V133" i="28"/>
  <c r="W133" i="28"/>
  <c r="X133" i="28"/>
  <c r="Y133" i="28"/>
  <c r="Z133" i="28"/>
  <c r="AA133" i="28"/>
  <c r="S134" i="28"/>
  <c r="T134" i="28"/>
  <c r="U134" i="28"/>
  <c r="V134" i="28"/>
  <c r="W134" i="28"/>
  <c r="X134" i="28"/>
  <c r="Y134" i="28"/>
  <c r="Z134" i="28"/>
  <c r="AA134" i="28"/>
  <c r="S135" i="28"/>
  <c r="T135" i="28"/>
  <c r="U135" i="28"/>
  <c r="V135" i="28"/>
  <c r="W135" i="28"/>
  <c r="X135" i="28"/>
  <c r="Y135" i="28"/>
  <c r="Z135" i="28"/>
  <c r="AA135" i="28"/>
  <c r="S136" i="28"/>
  <c r="U136" i="28" s="1"/>
  <c r="T136" i="28"/>
  <c r="V136" i="28"/>
  <c r="W136" i="28"/>
  <c r="X136" i="28"/>
  <c r="Y136" i="28"/>
  <c r="Z136" i="28"/>
  <c r="AA136" i="28"/>
  <c r="S137" i="28"/>
  <c r="T137" i="28"/>
  <c r="U137" i="28"/>
  <c r="V137" i="28"/>
  <c r="W137" i="28"/>
  <c r="X137" i="28"/>
  <c r="Y137" i="28"/>
  <c r="Z137" i="28"/>
  <c r="AA137" i="28"/>
  <c r="S138" i="28"/>
  <c r="T138" i="28"/>
  <c r="U138" i="28"/>
  <c r="V138" i="28"/>
  <c r="W138" i="28"/>
  <c r="X138" i="28"/>
  <c r="Y138" i="28"/>
  <c r="Z138" i="28"/>
  <c r="AA138" i="28"/>
  <c r="S139" i="28"/>
  <c r="U139" i="28" s="1"/>
  <c r="T139" i="28"/>
  <c r="V139" i="28"/>
  <c r="W139" i="28"/>
  <c r="X139" i="28"/>
  <c r="Y139" i="28"/>
  <c r="Z139" i="28"/>
  <c r="AA139" i="28"/>
  <c r="S140" i="28"/>
  <c r="T140" i="28"/>
  <c r="U140" i="28"/>
  <c r="V140" i="28"/>
  <c r="W140" i="28"/>
  <c r="X140" i="28"/>
  <c r="Y140" i="28"/>
  <c r="Z140" i="28"/>
  <c r="AA140" i="28"/>
  <c r="S141" i="28"/>
  <c r="T141" i="28"/>
  <c r="U141" i="28"/>
  <c r="V141" i="28"/>
  <c r="W141" i="28"/>
  <c r="X141" i="28"/>
  <c r="Y141" i="28"/>
  <c r="Z141" i="28"/>
  <c r="AA141" i="28"/>
  <c r="S142" i="28"/>
  <c r="T142" i="28"/>
  <c r="U142" i="28"/>
  <c r="V142" i="28"/>
  <c r="W142" i="28"/>
  <c r="X142" i="28"/>
  <c r="Y142" i="28"/>
  <c r="Z142" i="28"/>
  <c r="AA142" i="28"/>
  <c r="S143" i="28"/>
  <c r="T143" i="28"/>
  <c r="U143" i="28"/>
  <c r="V143" i="28"/>
  <c r="W143" i="28"/>
  <c r="X143" i="28"/>
  <c r="Y143" i="28"/>
  <c r="Z143" i="28"/>
  <c r="AA143" i="28"/>
  <c r="S144" i="28"/>
  <c r="U144" i="28" s="1"/>
  <c r="T144" i="28"/>
  <c r="V144" i="28"/>
  <c r="W144" i="28"/>
  <c r="X144" i="28"/>
  <c r="Y144" i="28"/>
  <c r="Z144" i="28"/>
  <c r="AA144" i="28"/>
  <c r="S145" i="28"/>
  <c r="T145" i="28"/>
  <c r="U145" i="28"/>
  <c r="V145" i="28"/>
  <c r="W145" i="28"/>
  <c r="X145" i="28"/>
  <c r="Y145" i="28"/>
  <c r="Z145" i="28"/>
  <c r="AA145" i="28"/>
  <c r="S146" i="28"/>
  <c r="U146" i="28" s="1"/>
  <c r="T146" i="28"/>
  <c r="V146" i="28"/>
  <c r="W146" i="28"/>
  <c r="X146" i="28"/>
  <c r="Y146" i="28"/>
  <c r="Z146" i="28"/>
  <c r="AA146" i="28"/>
  <c r="S147" i="28"/>
  <c r="U147" i="28" s="1"/>
  <c r="T147" i="28"/>
  <c r="V147" i="28"/>
  <c r="W147" i="28"/>
  <c r="X147" i="28"/>
  <c r="Y147" i="28"/>
  <c r="Z147" i="28"/>
  <c r="AA147" i="28"/>
  <c r="S148" i="28"/>
  <c r="T148" i="28"/>
  <c r="U148" i="28"/>
  <c r="V148" i="28"/>
  <c r="W148" i="28"/>
  <c r="X148" i="28"/>
  <c r="Y148" i="28"/>
  <c r="Z148" i="28"/>
  <c r="AA148" i="28"/>
  <c r="S149" i="28"/>
  <c r="T149" i="28"/>
  <c r="U149" i="28"/>
  <c r="V149" i="28"/>
  <c r="W149" i="28"/>
  <c r="X149" i="28"/>
  <c r="Y149" i="28"/>
  <c r="Z149" i="28"/>
  <c r="AA149" i="28"/>
  <c r="S150" i="28"/>
  <c r="T150" i="28"/>
  <c r="U150" i="28"/>
  <c r="V150" i="28"/>
  <c r="W150" i="28"/>
  <c r="X150" i="28"/>
  <c r="Y150" i="28"/>
  <c r="Z150" i="28"/>
  <c r="AA150" i="28"/>
  <c r="S151" i="28"/>
  <c r="T151" i="28"/>
  <c r="U151" i="28"/>
  <c r="V151" i="28"/>
  <c r="W151" i="28"/>
  <c r="X151" i="28"/>
  <c r="Y151" i="28"/>
  <c r="Z151" i="28"/>
  <c r="AA151" i="28"/>
  <c r="S152" i="28"/>
  <c r="U152" i="28" s="1"/>
  <c r="T152" i="28"/>
  <c r="V152" i="28"/>
  <c r="W152" i="28"/>
  <c r="X152" i="28"/>
  <c r="Y152" i="28"/>
  <c r="Z152" i="28"/>
  <c r="AA152" i="28"/>
  <c r="S153" i="28"/>
  <c r="T153" i="28"/>
  <c r="U153" i="28"/>
  <c r="V153" i="28"/>
  <c r="W153" i="28"/>
  <c r="X153" i="28"/>
  <c r="Y153" i="28"/>
  <c r="Z153" i="28"/>
  <c r="AA153" i="28"/>
  <c r="S154" i="28"/>
  <c r="T154" i="28"/>
  <c r="U154" i="28"/>
  <c r="V154" i="28"/>
  <c r="W154" i="28"/>
  <c r="X154" i="28"/>
  <c r="Y154" i="28"/>
  <c r="Z154" i="28"/>
  <c r="AA154" i="28"/>
  <c r="S155" i="28"/>
  <c r="U155" i="28" s="1"/>
  <c r="T155" i="28"/>
  <c r="V155" i="28"/>
  <c r="W155" i="28"/>
  <c r="X155" i="28"/>
  <c r="Y155" i="28"/>
  <c r="Z155" i="28"/>
  <c r="AA155" i="28"/>
  <c r="S156" i="28"/>
  <c r="U156" i="28" s="1"/>
  <c r="T156" i="28"/>
  <c r="V156" i="28"/>
  <c r="W156" i="28"/>
  <c r="X156" i="28"/>
  <c r="Y156" i="28"/>
  <c r="Z156" i="28"/>
  <c r="AA156" i="28"/>
  <c r="S157" i="28"/>
  <c r="T157" i="28"/>
  <c r="U157" i="28"/>
  <c r="V157" i="28"/>
  <c r="W157" i="28"/>
  <c r="X157" i="28"/>
  <c r="Y157" i="28"/>
  <c r="Z157" i="28"/>
  <c r="AA157" i="28"/>
  <c r="S158" i="28"/>
  <c r="T158" i="28"/>
  <c r="U158" i="28"/>
  <c r="V158" i="28"/>
  <c r="W158" i="28"/>
  <c r="X158" i="28"/>
  <c r="Y158" i="28"/>
  <c r="Z158" i="28"/>
  <c r="AA158" i="28"/>
  <c r="S159" i="28"/>
  <c r="T159" i="28"/>
  <c r="U159" i="28"/>
  <c r="V159" i="28"/>
  <c r="W159" i="28"/>
  <c r="X159" i="28"/>
  <c r="Y159" i="28"/>
  <c r="Z159" i="28"/>
  <c r="AA159" i="28"/>
  <c r="S160" i="28"/>
  <c r="U160" i="28" s="1"/>
  <c r="T160" i="28"/>
  <c r="V160" i="28"/>
  <c r="W160" i="28"/>
  <c r="X160" i="28"/>
  <c r="Y160" i="28"/>
  <c r="Z160" i="28"/>
  <c r="AA160" i="28"/>
  <c r="S161" i="28"/>
  <c r="T161" i="28"/>
  <c r="U161" i="28"/>
  <c r="V161" i="28"/>
  <c r="W161" i="28"/>
  <c r="X161" i="28"/>
  <c r="Y161" i="28"/>
  <c r="Z161" i="28"/>
  <c r="AA161" i="28"/>
  <c r="S162" i="28"/>
  <c r="T162" i="28"/>
  <c r="U162" i="28"/>
  <c r="V162" i="28"/>
  <c r="W162" i="28"/>
  <c r="X162" i="28"/>
  <c r="Y162" i="28"/>
  <c r="Z162" i="28"/>
  <c r="AA162" i="28"/>
  <c r="S163" i="28"/>
  <c r="U163" i="28" s="1"/>
  <c r="T163" i="28"/>
  <c r="V163" i="28"/>
  <c r="W163" i="28"/>
  <c r="X163" i="28"/>
  <c r="Y163" i="28"/>
  <c r="Z163" i="28"/>
  <c r="AA163" i="28"/>
  <c r="S164" i="28"/>
  <c r="U164" i="28" s="1"/>
  <c r="T164" i="28"/>
  <c r="V164" i="28"/>
  <c r="W164" i="28"/>
  <c r="X164" i="28"/>
  <c r="Y164" i="28"/>
  <c r="Z164" i="28"/>
  <c r="AA164" i="28"/>
  <c r="S165" i="28"/>
  <c r="T165" i="28"/>
  <c r="U165" i="28"/>
  <c r="V165" i="28"/>
  <c r="W165" i="28"/>
  <c r="X165" i="28"/>
  <c r="Y165" i="28"/>
  <c r="Z165" i="28"/>
  <c r="AA165" i="28"/>
  <c r="S166" i="28"/>
  <c r="T166" i="28"/>
  <c r="U166" i="28"/>
  <c r="V166" i="28"/>
  <c r="W166" i="28"/>
  <c r="X166" i="28"/>
  <c r="Y166" i="28"/>
  <c r="Z166" i="28"/>
  <c r="AA166" i="28"/>
  <c r="S167" i="28"/>
  <c r="T167" i="28"/>
  <c r="U167" i="28"/>
  <c r="V167" i="28"/>
  <c r="W167" i="28"/>
  <c r="X167" i="28"/>
  <c r="Y167" i="28"/>
  <c r="Z167" i="28"/>
  <c r="AA167" i="28"/>
  <c r="S168" i="28"/>
  <c r="U168" i="28" s="1"/>
  <c r="T168" i="28"/>
  <c r="V168" i="28"/>
  <c r="W168" i="28"/>
  <c r="X168" i="28"/>
  <c r="Y168" i="28"/>
  <c r="Z168" i="28"/>
  <c r="AA168" i="28"/>
  <c r="S169" i="28"/>
  <c r="T169" i="28"/>
  <c r="U169" i="28"/>
  <c r="V169" i="28"/>
  <c r="W169" i="28"/>
  <c r="X169" i="28"/>
  <c r="Y169" i="28"/>
  <c r="Z169" i="28"/>
  <c r="AA169" i="28"/>
  <c r="S170" i="28"/>
  <c r="T170" i="28"/>
  <c r="U170" i="28"/>
  <c r="V170" i="28"/>
  <c r="W170" i="28"/>
  <c r="X170" i="28"/>
  <c r="Y170" i="28"/>
  <c r="Z170" i="28"/>
  <c r="AA170" i="28"/>
  <c r="S171" i="28"/>
  <c r="U171" i="28" s="1"/>
  <c r="T171" i="28"/>
  <c r="V171" i="28"/>
  <c r="W171" i="28"/>
  <c r="X171" i="28"/>
  <c r="Y171" i="28"/>
  <c r="Z171" i="28"/>
  <c r="AA171" i="28"/>
  <c r="S172" i="28"/>
  <c r="U172" i="28" s="1"/>
  <c r="T172" i="28"/>
  <c r="V172" i="28"/>
  <c r="W172" i="28"/>
  <c r="X172" i="28"/>
  <c r="Y172" i="28"/>
  <c r="Z172" i="28"/>
  <c r="AA172" i="28"/>
  <c r="S173" i="28"/>
  <c r="T173" i="28"/>
  <c r="U173" i="28"/>
  <c r="V173" i="28"/>
  <c r="W173" i="28"/>
  <c r="X173" i="28"/>
  <c r="Y173" i="28"/>
  <c r="Z173" i="28"/>
  <c r="AA173" i="28"/>
  <c r="S174" i="28"/>
  <c r="T174" i="28"/>
  <c r="U174" i="28"/>
  <c r="V174" i="28"/>
  <c r="W174" i="28"/>
  <c r="X174" i="28"/>
  <c r="Y174" i="28"/>
  <c r="Z174" i="28"/>
  <c r="AA174" i="28"/>
  <c r="S175" i="28"/>
  <c r="T175" i="28"/>
  <c r="U175" i="28"/>
  <c r="V175" i="28"/>
  <c r="W175" i="28"/>
  <c r="X175" i="28"/>
  <c r="Y175" i="28"/>
  <c r="Z175" i="28"/>
  <c r="AA175" i="28"/>
  <c r="S176" i="28"/>
  <c r="U176" i="28" s="1"/>
  <c r="T176" i="28"/>
  <c r="V176" i="28"/>
  <c r="W176" i="28"/>
  <c r="X176" i="28"/>
  <c r="Y176" i="28"/>
  <c r="Z176" i="28"/>
  <c r="AA176" i="28"/>
  <c r="S177" i="28"/>
  <c r="T177" i="28"/>
  <c r="U177" i="28"/>
  <c r="V177" i="28"/>
  <c r="W177" i="28"/>
  <c r="X177" i="28"/>
  <c r="Y177" i="28"/>
  <c r="Z177" i="28"/>
  <c r="AA177" i="28"/>
  <c r="S178" i="28"/>
  <c r="T178" i="28"/>
  <c r="U178" i="28"/>
  <c r="V178" i="28"/>
  <c r="W178" i="28"/>
  <c r="X178" i="28"/>
  <c r="Y178" i="28"/>
  <c r="Z178" i="28"/>
  <c r="AA178" i="28"/>
  <c r="S179" i="28"/>
  <c r="U179" i="28" s="1"/>
  <c r="T179" i="28"/>
  <c r="V179" i="28"/>
  <c r="W179" i="28"/>
  <c r="X179" i="28"/>
  <c r="Y179" i="28"/>
  <c r="Z179" i="28"/>
  <c r="AA179" i="28"/>
  <c r="S180" i="28"/>
  <c r="U180" i="28" s="1"/>
  <c r="T180" i="28"/>
  <c r="V180" i="28"/>
  <c r="W180" i="28"/>
  <c r="X180" i="28"/>
  <c r="Y180" i="28"/>
  <c r="Z180" i="28"/>
  <c r="AA180" i="28"/>
  <c r="S181" i="28"/>
  <c r="T181" i="28"/>
  <c r="U181" i="28"/>
  <c r="V181" i="28"/>
  <c r="W181" i="28"/>
  <c r="X181" i="28"/>
  <c r="Y181" i="28"/>
  <c r="Z181" i="28"/>
  <c r="AA181" i="28"/>
  <c r="S182" i="28"/>
  <c r="T182" i="28"/>
  <c r="U182" i="28"/>
  <c r="V182" i="28"/>
  <c r="W182" i="28"/>
  <c r="X182" i="28"/>
  <c r="Y182" i="28"/>
  <c r="Z182" i="28"/>
  <c r="AA182" i="28"/>
  <c r="S183" i="28"/>
  <c r="T183" i="28"/>
  <c r="U183" i="28"/>
  <c r="V183" i="28"/>
  <c r="W183" i="28"/>
  <c r="X183" i="28"/>
  <c r="Y183" i="28"/>
  <c r="Z183" i="28"/>
  <c r="AA183" i="28"/>
  <c r="S184" i="28"/>
  <c r="U184" i="28" s="1"/>
  <c r="T184" i="28"/>
  <c r="V184" i="28"/>
  <c r="W184" i="28"/>
  <c r="X184" i="28"/>
  <c r="Y184" i="28"/>
  <c r="Z184" i="28"/>
  <c r="AA184" i="28"/>
  <c r="S185" i="28"/>
  <c r="T185" i="28"/>
  <c r="U185" i="28"/>
  <c r="V185" i="28"/>
  <c r="W185" i="28"/>
  <c r="X185" i="28"/>
  <c r="Y185" i="28"/>
  <c r="Z185" i="28"/>
  <c r="AA185" i="28"/>
  <c r="S186" i="28"/>
  <c r="T186" i="28"/>
  <c r="U186" i="28"/>
  <c r="V186" i="28"/>
  <c r="W186" i="28"/>
  <c r="X186" i="28"/>
  <c r="Y186" i="28"/>
  <c r="Z186" i="28"/>
  <c r="AA186" i="28"/>
  <c r="S187" i="28"/>
  <c r="U187" i="28" s="1"/>
  <c r="T187" i="28"/>
  <c r="V187" i="28"/>
  <c r="W187" i="28"/>
  <c r="X187" i="28"/>
  <c r="Y187" i="28"/>
  <c r="Z187" i="28"/>
  <c r="AA187" i="28"/>
  <c r="S188" i="28"/>
  <c r="U188" i="28" s="1"/>
  <c r="T188" i="28"/>
  <c r="V188" i="28"/>
  <c r="W188" i="28"/>
  <c r="X188" i="28"/>
  <c r="Y188" i="28"/>
  <c r="Z188" i="28"/>
  <c r="AA188" i="28"/>
  <c r="S189" i="28"/>
  <c r="T189" i="28"/>
  <c r="U189" i="28"/>
  <c r="V189" i="28"/>
  <c r="W189" i="28"/>
  <c r="X189" i="28"/>
  <c r="Y189" i="28"/>
  <c r="Z189" i="28"/>
  <c r="AA189" i="28"/>
  <c r="S190" i="28"/>
  <c r="T190" i="28"/>
  <c r="U190" i="28"/>
  <c r="V190" i="28"/>
  <c r="W190" i="28"/>
  <c r="X190" i="28"/>
  <c r="Y190" i="28"/>
  <c r="Z190" i="28"/>
  <c r="AA190" i="28"/>
  <c r="S191" i="28"/>
  <c r="T191" i="28"/>
  <c r="U191" i="28"/>
  <c r="V191" i="28"/>
  <c r="W191" i="28"/>
  <c r="X191" i="28"/>
  <c r="Y191" i="28"/>
  <c r="Z191" i="28"/>
  <c r="AA191" i="28"/>
  <c r="S192" i="28"/>
  <c r="U192" i="28" s="1"/>
  <c r="T192" i="28"/>
  <c r="V192" i="28"/>
  <c r="W192" i="28"/>
  <c r="X192" i="28"/>
  <c r="Y192" i="28"/>
  <c r="Z192" i="28"/>
  <c r="AA192" i="28"/>
  <c r="S193" i="28"/>
  <c r="T193" i="28"/>
  <c r="U193" i="28"/>
  <c r="V193" i="28"/>
  <c r="W193" i="28"/>
  <c r="X193" i="28"/>
  <c r="Y193" i="28"/>
  <c r="Z193" i="28"/>
  <c r="AA193" i="28"/>
  <c r="S194" i="28"/>
  <c r="T194" i="28"/>
  <c r="U194" i="28"/>
  <c r="V194" i="28"/>
  <c r="W194" i="28"/>
  <c r="X194" i="28"/>
  <c r="Y194" i="28"/>
  <c r="Z194" i="28"/>
  <c r="AA194" i="28"/>
  <c r="S195" i="28"/>
  <c r="U195" i="28" s="1"/>
  <c r="T195" i="28"/>
  <c r="V195" i="28"/>
  <c r="W195" i="28"/>
  <c r="X195" i="28"/>
  <c r="Y195" i="28"/>
  <c r="Z195" i="28"/>
  <c r="AA195" i="28"/>
  <c r="S196" i="28"/>
  <c r="U196" i="28" s="1"/>
  <c r="T196" i="28"/>
  <c r="V196" i="28"/>
  <c r="W196" i="28"/>
  <c r="X196" i="28"/>
  <c r="Y196" i="28"/>
  <c r="Z196" i="28"/>
  <c r="AA196" i="28"/>
  <c r="S197" i="28"/>
  <c r="T197" i="28"/>
  <c r="U197" i="28"/>
  <c r="V197" i="28"/>
  <c r="W197" i="28"/>
  <c r="X197" i="28"/>
  <c r="Y197" i="28"/>
  <c r="Z197" i="28"/>
  <c r="AA197" i="28"/>
  <c r="S198" i="28"/>
  <c r="T198" i="28"/>
  <c r="U198" i="28"/>
  <c r="V198" i="28"/>
  <c r="W198" i="28"/>
  <c r="X198" i="28"/>
  <c r="Y198" i="28"/>
  <c r="Z198" i="28"/>
  <c r="AA198" i="28"/>
  <c r="S199" i="28"/>
  <c r="T199" i="28"/>
  <c r="U199" i="28"/>
  <c r="V199" i="28"/>
  <c r="W199" i="28"/>
  <c r="X199" i="28"/>
  <c r="Y199" i="28"/>
  <c r="Z199" i="28"/>
  <c r="AA199" i="28"/>
  <c r="S200" i="28"/>
  <c r="U200" i="28" s="1"/>
  <c r="T200" i="28"/>
  <c r="V200" i="28"/>
  <c r="W200" i="28"/>
  <c r="X200" i="28"/>
  <c r="Y200" i="28"/>
  <c r="Z200" i="28"/>
  <c r="AA200" i="28"/>
  <c r="S201" i="28"/>
  <c r="T201" i="28"/>
  <c r="U201" i="28"/>
  <c r="V201" i="28"/>
  <c r="W201" i="28"/>
  <c r="X201" i="28"/>
  <c r="Y201" i="28"/>
  <c r="Z201" i="28"/>
  <c r="AA201" i="28"/>
  <c r="S202" i="28"/>
  <c r="T202" i="28"/>
  <c r="U202" i="28"/>
  <c r="V202" i="28"/>
  <c r="W202" i="28"/>
  <c r="X202" i="28"/>
  <c r="Y202" i="28"/>
  <c r="Z202" i="28"/>
  <c r="AA202" i="28"/>
  <c r="S203" i="28"/>
  <c r="U203" i="28" s="1"/>
  <c r="T203" i="28"/>
  <c r="V203" i="28"/>
  <c r="W203" i="28"/>
  <c r="X203" i="28"/>
  <c r="Y203" i="28"/>
  <c r="Z203" i="28"/>
  <c r="AA203" i="28"/>
  <c r="S204" i="28"/>
  <c r="U204" i="28" s="1"/>
  <c r="T204" i="28"/>
  <c r="V204" i="28"/>
  <c r="W204" i="28"/>
  <c r="X204" i="28"/>
  <c r="Y204" i="28"/>
  <c r="Z204" i="28"/>
  <c r="AA204" i="28"/>
  <c r="S205" i="28"/>
  <c r="T205" i="28"/>
  <c r="U205" i="28"/>
  <c r="V205" i="28"/>
  <c r="W205" i="28"/>
  <c r="X205" i="28"/>
  <c r="Y205" i="28"/>
  <c r="Z205" i="28"/>
  <c r="AA205" i="28"/>
  <c r="S206" i="28"/>
  <c r="T206" i="28"/>
  <c r="U206" i="28"/>
  <c r="V206" i="28"/>
  <c r="W206" i="28"/>
  <c r="X206" i="28"/>
  <c r="Y206" i="28"/>
  <c r="Z206" i="28"/>
  <c r="AA206" i="28"/>
  <c r="S207" i="28"/>
  <c r="T207" i="28"/>
  <c r="U207" i="28"/>
  <c r="V207" i="28"/>
  <c r="W207" i="28"/>
  <c r="X207" i="28"/>
  <c r="Y207" i="28"/>
  <c r="Z207" i="28"/>
  <c r="AA207" i="28"/>
  <c r="S208" i="28"/>
  <c r="U208" i="28" s="1"/>
  <c r="T208" i="28"/>
  <c r="V208" i="28"/>
  <c r="W208" i="28"/>
  <c r="X208" i="28"/>
  <c r="Y208" i="28"/>
  <c r="Z208" i="28"/>
  <c r="AA208" i="28"/>
  <c r="S209" i="28"/>
  <c r="T209" i="28"/>
  <c r="U209" i="28"/>
  <c r="V209" i="28"/>
  <c r="W209" i="28"/>
  <c r="X209" i="28"/>
  <c r="Y209" i="28"/>
  <c r="Z209" i="28"/>
  <c r="AA209" i="28"/>
  <c r="S210" i="28"/>
  <c r="T210" i="28"/>
  <c r="U210" i="28"/>
  <c r="V210" i="28"/>
  <c r="W210" i="28"/>
  <c r="X210" i="28"/>
  <c r="Y210" i="28"/>
  <c r="Z210" i="28"/>
  <c r="AA210" i="28"/>
  <c r="S211" i="28"/>
  <c r="U211" i="28" s="1"/>
  <c r="T211" i="28"/>
  <c r="V211" i="28"/>
  <c r="W211" i="28"/>
  <c r="X211" i="28"/>
  <c r="Y211" i="28"/>
  <c r="Z211" i="28"/>
  <c r="AA211" i="28"/>
  <c r="S212" i="28"/>
  <c r="U212" i="28" s="1"/>
  <c r="T212" i="28"/>
  <c r="V212" i="28"/>
  <c r="W212" i="28"/>
  <c r="X212" i="28"/>
  <c r="Y212" i="28"/>
  <c r="Z212" i="28"/>
  <c r="AA212" i="28"/>
  <c r="S213" i="28"/>
  <c r="T213" i="28"/>
  <c r="U213" i="28"/>
  <c r="V213" i="28"/>
  <c r="W213" i="28"/>
  <c r="X213" i="28"/>
  <c r="Y213" i="28"/>
  <c r="Z213" i="28"/>
  <c r="AA213" i="28"/>
  <c r="S214" i="28"/>
  <c r="T214" i="28"/>
  <c r="U214" i="28"/>
  <c r="V214" i="28"/>
  <c r="W214" i="28"/>
  <c r="X214" i="28"/>
  <c r="Y214" i="28"/>
  <c r="Z214" i="28"/>
  <c r="AA214" i="28"/>
  <c r="S215" i="28"/>
  <c r="T215" i="28"/>
  <c r="U215" i="28"/>
  <c r="V215" i="28"/>
  <c r="W215" i="28"/>
  <c r="X215" i="28"/>
  <c r="Y215" i="28"/>
  <c r="Z215" i="28"/>
  <c r="AA215" i="28"/>
  <c r="S216" i="28"/>
  <c r="U216" i="28" s="1"/>
  <c r="T216" i="28"/>
  <c r="V216" i="28"/>
  <c r="W216" i="28"/>
  <c r="X216" i="28"/>
  <c r="Y216" i="28"/>
  <c r="Z216" i="28"/>
  <c r="AA216" i="28"/>
  <c r="S217" i="28"/>
  <c r="T217" i="28"/>
  <c r="U217" i="28"/>
  <c r="V217" i="28"/>
  <c r="W217" i="28"/>
  <c r="X217" i="28"/>
  <c r="Y217" i="28"/>
  <c r="Z217" i="28"/>
  <c r="AA217" i="28"/>
  <c r="S218" i="28"/>
  <c r="T218" i="28"/>
  <c r="U218" i="28"/>
  <c r="V218" i="28"/>
  <c r="W218" i="28"/>
  <c r="X218" i="28"/>
  <c r="Y218" i="28"/>
  <c r="Z218" i="28"/>
  <c r="AA218" i="28"/>
  <c r="S219" i="28"/>
  <c r="U219" i="28" s="1"/>
  <c r="T219" i="28"/>
  <c r="V219" i="28"/>
  <c r="W219" i="28"/>
  <c r="X219" i="28"/>
  <c r="Y219" i="28"/>
  <c r="Z219" i="28"/>
  <c r="AA219" i="28"/>
  <c r="S220" i="28"/>
  <c r="U220" i="28" s="1"/>
  <c r="T220" i="28"/>
  <c r="V220" i="28"/>
  <c r="W220" i="28"/>
  <c r="X220" i="28"/>
  <c r="Y220" i="28"/>
  <c r="Z220" i="28"/>
  <c r="AA220" i="28"/>
  <c r="S221" i="28"/>
  <c r="T221" i="28"/>
  <c r="U221" i="28"/>
  <c r="V221" i="28"/>
  <c r="W221" i="28"/>
  <c r="X221" i="28"/>
  <c r="Y221" i="28"/>
  <c r="Z221" i="28"/>
  <c r="AA221" i="28"/>
  <c r="S222" i="28"/>
  <c r="T222" i="28"/>
  <c r="U222" i="28"/>
  <c r="V222" i="28"/>
  <c r="W222" i="28"/>
  <c r="X222" i="28"/>
  <c r="Y222" i="28"/>
  <c r="Z222" i="28"/>
  <c r="AA222" i="28"/>
  <c r="S223" i="28"/>
  <c r="T223" i="28"/>
  <c r="U223" i="28"/>
  <c r="V223" i="28"/>
  <c r="W223" i="28"/>
  <c r="X223" i="28"/>
  <c r="Y223" i="28"/>
  <c r="Z223" i="28"/>
  <c r="AA223" i="28"/>
  <c r="S224" i="28"/>
  <c r="U224" i="28" s="1"/>
  <c r="T224" i="28"/>
  <c r="V224" i="28"/>
  <c r="W224" i="28"/>
  <c r="X224" i="28"/>
  <c r="Y224" i="28"/>
  <c r="Z224" i="28"/>
  <c r="AA224" i="28"/>
  <c r="S225" i="28"/>
  <c r="T225" i="28"/>
  <c r="U225" i="28"/>
  <c r="V225" i="28"/>
  <c r="W225" i="28"/>
  <c r="X225" i="28"/>
  <c r="Y225" i="28"/>
  <c r="Z225" i="28"/>
  <c r="AA225" i="28"/>
  <c r="S226" i="28"/>
  <c r="T226" i="28"/>
  <c r="U226" i="28"/>
  <c r="V226" i="28"/>
  <c r="W226" i="28"/>
  <c r="X226" i="28"/>
  <c r="Y226" i="28"/>
  <c r="Z226" i="28"/>
  <c r="AA226" i="28"/>
  <c r="S227" i="28"/>
  <c r="U227" i="28" s="1"/>
  <c r="T227" i="28"/>
  <c r="V227" i="28"/>
  <c r="W227" i="28"/>
  <c r="X227" i="28"/>
  <c r="Y227" i="28"/>
  <c r="Z227" i="28"/>
  <c r="AA227" i="28"/>
  <c r="S228" i="28"/>
  <c r="U228" i="28" s="1"/>
  <c r="T228" i="28"/>
  <c r="V228" i="28"/>
  <c r="W228" i="28"/>
  <c r="X228" i="28"/>
  <c r="Y228" i="28"/>
  <c r="Z228" i="28"/>
  <c r="AA228" i="28"/>
  <c r="S229" i="28"/>
  <c r="T229" i="28"/>
  <c r="U229" i="28"/>
  <c r="V229" i="28"/>
  <c r="W229" i="28"/>
  <c r="X229" i="28"/>
  <c r="Y229" i="28"/>
  <c r="Z229" i="28"/>
  <c r="AA229" i="28"/>
  <c r="S230" i="28"/>
  <c r="T230" i="28"/>
  <c r="U230" i="28"/>
  <c r="V230" i="28"/>
  <c r="W230" i="28"/>
  <c r="X230" i="28"/>
  <c r="Y230" i="28"/>
  <c r="Z230" i="28"/>
  <c r="AA230" i="28"/>
  <c r="S231" i="28"/>
  <c r="T231" i="28"/>
  <c r="U231" i="28"/>
  <c r="V231" i="28"/>
  <c r="W231" i="28"/>
  <c r="X231" i="28"/>
  <c r="Y231" i="28"/>
  <c r="Z231" i="28"/>
  <c r="AA231" i="28"/>
  <c r="S232" i="28"/>
  <c r="U232" i="28" s="1"/>
  <c r="T232" i="28"/>
  <c r="V232" i="28"/>
  <c r="W232" i="28"/>
  <c r="X232" i="28"/>
  <c r="Y232" i="28"/>
  <c r="Z232" i="28"/>
  <c r="AA232" i="28"/>
  <c r="S233" i="28"/>
  <c r="T233" i="28"/>
  <c r="U233" i="28"/>
  <c r="V233" i="28"/>
  <c r="W233" i="28"/>
  <c r="X233" i="28"/>
  <c r="Y233" i="28"/>
  <c r="Z233" i="28"/>
  <c r="AA233" i="28"/>
  <c r="S234" i="28"/>
  <c r="T234" i="28"/>
  <c r="U234" i="28"/>
  <c r="V234" i="28"/>
  <c r="W234" i="28"/>
  <c r="X234" i="28"/>
  <c r="Y234" i="28"/>
  <c r="Z234" i="28"/>
  <c r="AA234" i="28"/>
  <c r="S235" i="28"/>
  <c r="U235" i="28" s="1"/>
  <c r="T235" i="28"/>
  <c r="V235" i="28"/>
  <c r="W235" i="28"/>
  <c r="X235" i="28"/>
  <c r="Y235" i="28"/>
  <c r="Z235" i="28"/>
  <c r="AA235" i="28"/>
  <c r="S236" i="28"/>
  <c r="U236" i="28" s="1"/>
  <c r="T236" i="28"/>
  <c r="V236" i="28"/>
  <c r="W236" i="28"/>
  <c r="X236" i="28"/>
  <c r="Y236" i="28"/>
  <c r="Z236" i="28"/>
  <c r="AA236" i="28"/>
  <c r="S237" i="28"/>
  <c r="T237" i="28"/>
  <c r="U237" i="28"/>
  <c r="V237" i="28"/>
  <c r="W237" i="28"/>
  <c r="X237" i="28"/>
  <c r="Y237" i="28"/>
  <c r="Z237" i="28"/>
  <c r="AA237" i="28"/>
  <c r="S238" i="28"/>
  <c r="T238" i="28"/>
  <c r="U238" i="28"/>
  <c r="V238" i="28"/>
  <c r="W238" i="28"/>
  <c r="X238" i="28"/>
  <c r="Y238" i="28"/>
  <c r="Z238" i="28"/>
  <c r="AA238" i="28"/>
  <c r="S239" i="28"/>
  <c r="T239" i="28"/>
  <c r="U239" i="28"/>
  <c r="V239" i="28"/>
  <c r="W239" i="28"/>
  <c r="X239" i="28"/>
  <c r="Y239" i="28"/>
  <c r="Z239" i="28"/>
  <c r="AA239" i="28"/>
  <c r="S240" i="28"/>
  <c r="U240" i="28" s="1"/>
  <c r="T240" i="28"/>
  <c r="V240" i="28"/>
  <c r="W240" i="28"/>
  <c r="X240" i="28"/>
  <c r="Y240" i="28"/>
  <c r="Z240" i="28"/>
  <c r="AA240" i="28"/>
  <c r="S241" i="28"/>
  <c r="T241" i="28"/>
  <c r="U241" i="28"/>
  <c r="V241" i="28"/>
  <c r="W241" i="28"/>
  <c r="X241" i="28"/>
  <c r="Y241" i="28"/>
  <c r="Z241" i="28"/>
  <c r="AA241" i="28"/>
  <c r="S242" i="28"/>
  <c r="T242" i="28"/>
  <c r="U242" i="28"/>
  <c r="V242" i="28"/>
  <c r="W242" i="28"/>
  <c r="X242" i="28"/>
  <c r="Y242" i="28"/>
  <c r="Z242" i="28"/>
  <c r="AA242" i="28"/>
  <c r="S243" i="28"/>
  <c r="U243" i="28" s="1"/>
  <c r="T243" i="28"/>
  <c r="V243" i="28"/>
  <c r="W243" i="28"/>
  <c r="X243" i="28"/>
  <c r="Y243" i="28"/>
  <c r="Z243" i="28"/>
  <c r="AA243" i="28"/>
  <c r="S244" i="28"/>
  <c r="U244" i="28" s="1"/>
  <c r="T244" i="28"/>
  <c r="V244" i="28"/>
  <c r="W244" i="28"/>
  <c r="X244" i="28"/>
  <c r="Y244" i="28"/>
  <c r="Z244" i="28"/>
  <c r="AA244" i="28"/>
  <c r="S245" i="28"/>
  <c r="T245" i="28"/>
  <c r="U245" i="28"/>
  <c r="V245" i="28"/>
  <c r="W245" i="28"/>
  <c r="X245" i="28"/>
  <c r="Y245" i="28"/>
  <c r="Z245" i="28"/>
  <c r="AA245" i="28"/>
  <c r="S246" i="28"/>
  <c r="T246" i="28"/>
  <c r="U246" i="28"/>
  <c r="V246" i="28"/>
  <c r="W246" i="28"/>
  <c r="X246" i="28"/>
  <c r="Y246" i="28"/>
  <c r="Z246" i="28"/>
  <c r="AA246" i="28"/>
  <c r="S247" i="28"/>
  <c r="T247" i="28"/>
  <c r="U247" i="28"/>
  <c r="V247" i="28"/>
  <c r="W247" i="28"/>
  <c r="X247" i="28"/>
  <c r="Y247" i="28"/>
  <c r="Z247" i="28"/>
  <c r="AA247" i="28"/>
  <c r="S248" i="28"/>
  <c r="U248" i="28" s="1"/>
  <c r="T248" i="28"/>
  <c r="V248" i="28"/>
  <c r="W248" i="28"/>
  <c r="X248" i="28"/>
  <c r="Y248" i="28"/>
  <c r="Z248" i="28"/>
  <c r="AA248" i="28"/>
  <c r="S249" i="28"/>
  <c r="T249" i="28"/>
  <c r="U249" i="28"/>
  <c r="V249" i="28"/>
  <c r="W249" i="28"/>
  <c r="X249" i="28"/>
  <c r="Y249" i="28"/>
  <c r="Z249" i="28"/>
  <c r="AA249" i="28"/>
  <c r="S250" i="28"/>
  <c r="T250" i="28"/>
  <c r="U250" i="28"/>
  <c r="V250" i="28"/>
  <c r="W250" i="28"/>
  <c r="X250" i="28"/>
  <c r="Y250" i="28"/>
  <c r="Z250" i="28"/>
  <c r="AA250" i="28"/>
  <c r="S251" i="28"/>
  <c r="U251" i="28" s="1"/>
  <c r="T251" i="28"/>
  <c r="V251" i="28"/>
  <c r="W251" i="28"/>
  <c r="X251" i="28"/>
  <c r="Y251" i="28"/>
  <c r="Z251" i="28"/>
  <c r="AA251" i="28"/>
  <c r="S252" i="28"/>
  <c r="U252" i="28" s="1"/>
  <c r="T252" i="28"/>
  <c r="V252" i="28"/>
  <c r="W252" i="28"/>
  <c r="X252" i="28"/>
  <c r="Y252" i="28"/>
  <c r="Z252" i="28"/>
  <c r="AA252" i="28"/>
  <c r="S253" i="28"/>
  <c r="T253" i="28"/>
  <c r="U253" i="28"/>
  <c r="V253" i="28"/>
  <c r="W253" i="28"/>
  <c r="X253" i="28"/>
  <c r="Y253" i="28"/>
  <c r="Z253" i="28"/>
  <c r="AA253" i="28"/>
  <c r="S254" i="28"/>
  <c r="T254" i="28"/>
  <c r="U254" i="28"/>
  <c r="V254" i="28"/>
  <c r="W254" i="28"/>
  <c r="X254" i="28"/>
  <c r="Y254" i="28"/>
  <c r="Z254" i="28"/>
  <c r="AA254" i="28"/>
  <c r="S255" i="28"/>
  <c r="T255" i="28"/>
  <c r="U255" i="28"/>
  <c r="V255" i="28"/>
  <c r="W255" i="28"/>
  <c r="X255" i="28"/>
  <c r="Y255" i="28"/>
  <c r="Z255" i="28"/>
  <c r="AA255" i="28"/>
  <c r="S256" i="28"/>
  <c r="U256" i="28" s="1"/>
  <c r="T256" i="28"/>
  <c r="V256" i="28"/>
  <c r="W256" i="28"/>
  <c r="X256" i="28"/>
  <c r="Y256" i="28"/>
  <c r="Z256" i="28"/>
  <c r="AA256" i="28"/>
  <c r="S257" i="28"/>
  <c r="T257" i="28"/>
  <c r="U257" i="28"/>
  <c r="V257" i="28"/>
  <c r="W257" i="28"/>
  <c r="X257" i="28"/>
  <c r="Y257" i="28"/>
  <c r="Z257" i="28"/>
  <c r="AA257" i="28"/>
  <c r="S258" i="28"/>
  <c r="U258" i="28" s="1"/>
  <c r="T258" i="28"/>
  <c r="V258" i="28"/>
  <c r="W258" i="28"/>
  <c r="X258" i="28"/>
  <c r="Y258" i="28"/>
  <c r="Z258" i="28"/>
  <c r="AA258" i="28"/>
  <c r="S259" i="28"/>
  <c r="U259" i="28" s="1"/>
  <c r="T259" i="28"/>
  <c r="V259" i="28"/>
  <c r="W259" i="28"/>
  <c r="X259" i="28"/>
  <c r="Y259" i="28"/>
  <c r="Z259" i="28"/>
  <c r="AA259" i="28"/>
  <c r="S260" i="28"/>
  <c r="U260" i="28" s="1"/>
  <c r="T260" i="28"/>
  <c r="V260" i="28"/>
  <c r="W260" i="28"/>
  <c r="X260" i="28"/>
  <c r="Y260" i="28"/>
  <c r="Z260" i="28"/>
  <c r="AA260" i="28"/>
  <c r="S261" i="28"/>
  <c r="T261" i="28"/>
  <c r="U261" i="28"/>
  <c r="V261" i="28"/>
  <c r="W261" i="28"/>
  <c r="X261" i="28"/>
  <c r="Y261" i="28"/>
  <c r="Z261" i="28"/>
  <c r="AA261" i="28"/>
  <c r="S262" i="28"/>
  <c r="T262" i="28"/>
  <c r="U262" i="28"/>
  <c r="V262" i="28"/>
  <c r="W262" i="28"/>
  <c r="X262" i="28"/>
  <c r="Y262" i="28"/>
  <c r="Z262" i="28"/>
  <c r="AA262" i="28"/>
  <c r="S263" i="28"/>
  <c r="T263" i="28"/>
  <c r="U263" i="28"/>
  <c r="V263" i="28"/>
  <c r="W263" i="28"/>
  <c r="X263" i="28"/>
  <c r="Y263" i="28"/>
  <c r="Z263" i="28"/>
  <c r="AA263" i="28"/>
  <c r="S264" i="28"/>
  <c r="T264" i="28"/>
  <c r="U264" i="28"/>
  <c r="V264" i="28"/>
  <c r="W264" i="28"/>
  <c r="X264" i="28"/>
  <c r="Y264" i="28"/>
  <c r="Z264" i="28"/>
  <c r="AA264" i="28"/>
  <c r="S265" i="28"/>
  <c r="T265" i="28"/>
  <c r="U265" i="28"/>
  <c r="V265" i="28"/>
  <c r="W265" i="28"/>
  <c r="X265" i="28"/>
  <c r="Y265" i="28"/>
  <c r="Z265" i="28"/>
  <c r="AA265" i="28"/>
  <c r="S266" i="28"/>
  <c r="U266" i="28" s="1"/>
  <c r="T266" i="28"/>
  <c r="V266" i="28"/>
  <c r="W266" i="28"/>
  <c r="X266" i="28"/>
  <c r="Y266" i="28"/>
  <c r="Z266" i="28"/>
  <c r="AA266" i="28"/>
  <c r="S267" i="28"/>
  <c r="U267" i="28" s="1"/>
  <c r="T267" i="28"/>
  <c r="V267" i="28"/>
  <c r="W267" i="28"/>
  <c r="X267" i="28"/>
  <c r="Y267" i="28"/>
  <c r="Z267" i="28"/>
  <c r="AA267" i="28"/>
  <c r="S268" i="28"/>
  <c r="U268" i="28" s="1"/>
  <c r="T268" i="28"/>
  <c r="V268" i="28"/>
  <c r="W268" i="28"/>
  <c r="X268" i="28"/>
  <c r="Y268" i="28"/>
  <c r="Z268" i="28"/>
  <c r="AA268" i="28"/>
  <c r="S269" i="28"/>
  <c r="T269" i="28"/>
  <c r="U269" i="28"/>
  <c r="V269" i="28"/>
  <c r="W269" i="28"/>
  <c r="X269" i="28"/>
  <c r="Y269" i="28"/>
  <c r="Z269" i="28"/>
  <c r="AA269" i="28"/>
  <c r="S270" i="28"/>
  <c r="T270" i="28"/>
  <c r="U270" i="28"/>
  <c r="V270" i="28"/>
  <c r="W270" i="28"/>
  <c r="X270" i="28"/>
  <c r="Y270" i="28"/>
  <c r="Z270" i="28"/>
  <c r="AA270" i="28"/>
  <c r="S271" i="28"/>
  <c r="T271" i="28"/>
  <c r="U271" i="28"/>
  <c r="V271" i="28"/>
  <c r="W271" i="28"/>
  <c r="X271" i="28"/>
  <c r="Y271" i="28"/>
  <c r="Z271" i="28"/>
  <c r="AA271" i="28"/>
  <c r="S272" i="28"/>
  <c r="T272" i="28"/>
  <c r="U272" i="28"/>
  <c r="V272" i="28"/>
  <c r="W272" i="28"/>
  <c r="X272" i="28"/>
  <c r="Y272" i="28"/>
  <c r="Z272" i="28"/>
  <c r="AA272" i="28"/>
  <c r="S273" i="28"/>
  <c r="T273" i="28"/>
  <c r="U273" i="28"/>
  <c r="V273" i="28"/>
  <c r="W273" i="28"/>
  <c r="X273" i="28"/>
  <c r="Y273" i="28"/>
  <c r="Z273" i="28"/>
  <c r="AA273" i="28"/>
  <c r="S274" i="28"/>
  <c r="U274" i="28" s="1"/>
  <c r="T274" i="28"/>
  <c r="V274" i="28"/>
  <c r="W274" i="28"/>
  <c r="X274" i="28"/>
  <c r="Y274" i="28"/>
  <c r="Z274" i="28"/>
  <c r="AA274" i="28"/>
  <c r="S275" i="28"/>
  <c r="U275" i="28" s="1"/>
  <c r="T275" i="28"/>
  <c r="V275" i="28"/>
  <c r="W275" i="28"/>
  <c r="X275" i="28"/>
  <c r="Y275" i="28"/>
  <c r="Z275" i="28"/>
  <c r="AA275" i="28"/>
  <c r="S276" i="28"/>
  <c r="T276" i="28"/>
  <c r="U276" i="28"/>
  <c r="V276" i="28"/>
  <c r="W276" i="28"/>
  <c r="X276" i="28"/>
  <c r="Y276" i="28"/>
  <c r="Z276" i="28"/>
  <c r="AA276" i="28"/>
  <c r="S277" i="28"/>
  <c r="T277" i="28"/>
  <c r="U277" i="28"/>
  <c r="V277" i="28"/>
  <c r="W277" i="28"/>
  <c r="X277" i="28"/>
  <c r="Y277" i="28"/>
  <c r="Z277" i="28"/>
  <c r="AA277" i="28"/>
  <c r="S278" i="28"/>
  <c r="T278" i="28"/>
  <c r="U278" i="28"/>
  <c r="V278" i="28"/>
  <c r="W278" i="28"/>
  <c r="X278" i="28"/>
  <c r="Y278" i="28"/>
  <c r="Z278" i="28"/>
  <c r="AA278" i="28"/>
  <c r="S279" i="28"/>
  <c r="T279" i="28"/>
  <c r="U279" i="28"/>
  <c r="V279" i="28"/>
  <c r="W279" i="28"/>
  <c r="X279" i="28"/>
  <c r="Y279" i="28"/>
  <c r="Z279" i="28"/>
  <c r="AA279" i="28"/>
  <c r="S280" i="28"/>
  <c r="T280" i="28"/>
  <c r="U280" i="28"/>
  <c r="V280" i="28"/>
  <c r="W280" i="28"/>
  <c r="X280" i="28"/>
  <c r="Y280" i="28"/>
  <c r="Z280" i="28"/>
  <c r="AA280" i="28"/>
  <c r="S281" i="28"/>
  <c r="T281" i="28"/>
  <c r="U281" i="28"/>
  <c r="V281" i="28"/>
  <c r="W281" i="28"/>
  <c r="X281" i="28"/>
  <c r="Y281" i="28"/>
  <c r="Z281" i="28"/>
  <c r="AA281" i="28"/>
  <c r="S282" i="28"/>
  <c r="U282" i="28" s="1"/>
  <c r="T282" i="28"/>
  <c r="V282" i="28"/>
  <c r="W282" i="28"/>
  <c r="X282" i="28"/>
  <c r="Y282" i="28"/>
  <c r="Z282" i="28"/>
  <c r="AA282" i="28"/>
  <c r="S283" i="28"/>
  <c r="U283" i="28" s="1"/>
  <c r="T283" i="28"/>
  <c r="V283" i="28"/>
  <c r="W283" i="28"/>
  <c r="X283" i="28"/>
  <c r="Y283" i="28"/>
  <c r="Z283" i="28"/>
  <c r="AA283" i="28"/>
  <c r="S284" i="28"/>
  <c r="T284" i="28"/>
  <c r="U284" i="28"/>
  <c r="V284" i="28"/>
  <c r="W284" i="28"/>
  <c r="X284" i="28"/>
  <c r="Y284" i="28"/>
  <c r="Z284" i="28"/>
  <c r="AA284" i="28"/>
  <c r="S285" i="28"/>
  <c r="T285" i="28"/>
  <c r="U285" i="28"/>
  <c r="V285" i="28"/>
  <c r="W285" i="28"/>
  <c r="X285" i="28"/>
  <c r="Y285" i="28"/>
  <c r="Z285" i="28"/>
  <c r="AA285" i="28"/>
  <c r="S286" i="28"/>
  <c r="U286" i="28" s="1"/>
  <c r="T286" i="28"/>
  <c r="V286" i="28"/>
  <c r="W286" i="28"/>
  <c r="X286" i="28"/>
  <c r="Y286" i="28"/>
  <c r="Z286" i="28"/>
  <c r="AA286" i="28"/>
  <c r="S287" i="28"/>
  <c r="T287" i="28"/>
  <c r="U287" i="28"/>
  <c r="V287" i="28"/>
  <c r="W287" i="28"/>
  <c r="X287" i="28"/>
  <c r="Y287" i="28"/>
  <c r="Z287" i="28"/>
  <c r="AA287" i="28"/>
  <c r="S288" i="28"/>
  <c r="T288" i="28"/>
  <c r="U288" i="28"/>
  <c r="V288" i="28"/>
  <c r="W288" i="28"/>
  <c r="X288" i="28"/>
  <c r="Y288" i="28"/>
  <c r="Z288" i="28"/>
  <c r="AA288" i="28"/>
  <c r="S289" i="28"/>
  <c r="T289" i="28"/>
  <c r="U289" i="28"/>
  <c r="V289" i="28"/>
  <c r="W289" i="28"/>
  <c r="X289" i="28"/>
  <c r="Y289" i="28"/>
  <c r="Z289" i="28"/>
  <c r="AA289" i="28"/>
  <c r="S290" i="28"/>
  <c r="U290" i="28" s="1"/>
  <c r="T290" i="28"/>
  <c r="V290" i="28"/>
  <c r="W290" i="28"/>
  <c r="X290" i="28"/>
  <c r="Y290" i="28"/>
  <c r="Z290" i="28"/>
  <c r="AA290" i="28"/>
  <c r="S291" i="28"/>
  <c r="U291" i="28" s="1"/>
  <c r="T291" i="28"/>
  <c r="V291" i="28"/>
  <c r="W291" i="28"/>
  <c r="X291" i="28"/>
  <c r="Y291" i="28"/>
  <c r="Z291" i="28"/>
  <c r="AA291" i="28"/>
  <c r="S292" i="28"/>
  <c r="T292" i="28"/>
  <c r="U292" i="28"/>
  <c r="V292" i="28"/>
  <c r="W292" i="28"/>
  <c r="X292" i="28"/>
  <c r="Y292" i="28"/>
  <c r="Z292" i="28"/>
  <c r="AA292" i="28"/>
  <c r="S293" i="28"/>
  <c r="T293" i="28"/>
  <c r="U293" i="28"/>
  <c r="V293" i="28"/>
  <c r="W293" i="28"/>
  <c r="X293" i="28"/>
  <c r="Y293" i="28"/>
  <c r="Z293" i="28"/>
  <c r="AA293" i="28"/>
  <c r="S294" i="28"/>
  <c r="U294" i="28" s="1"/>
  <c r="T294" i="28"/>
  <c r="V294" i="28"/>
  <c r="W294" i="28"/>
  <c r="X294" i="28"/>
  <c r="Y294" i="28"/>
  <c r="Z294" i="28"/>
  <c r="AA294" i="28"/>
  <c r="S295" i="28"/>
  <c r="T295" i="28"/>
  <c r="U295" i="28"/>
  <c r="V295" i="28"/>
  <c r="W295" i="28"/>
  <c r="X295" i="28"/>
  <c r="Y295" i="28"/>
  <c r="Z295" i="28"/>
  <c r="AA295" i="28"/>
  <c r="S296" i="28"/>
  <c r="T296" i="28"/>
  <c r="U296" i="28"/>
  <c r="V296" i="28"/>
  <c r="W296" i="28"/>
  <c r="X296" i="28"/>
  <c r="Y296" i="28"/>
  <c r="Z296" i="28"/>
  <c r="AA296" i="28"/>
  <c r="I3" i="28" a="1"/>
  <c r="I3" i="28" s="1"/>
  <c r="J3" i="28" a="1"/>
  <c r="J3" i="28" s="1"/>
  <c r="K3" i="28" a="1"/>
  <c r="K3" i="28" s="1"/>
  <c r="L3" i="28" a="1"/>
  <c r="L3" i="28" s="1"/>
  <c r="I4" i="28" a="1"/>
  <c r="I4" i="28" s="1"/>
  <c r="J4" i="28" a="1"/>
  <c r="J4" i="28" s="1"/>
  <c r="K4" i="28" a="1"/>
  <c r="K4" i="28" s="1"/>
  <c r="L4" i="28" a="1"/>
  <c r="L4" i="28" s="1"/>
  <c r="I5" i="28" a="1"/>
  <c r="I5" i="28" s="1"/>
  <c r="J5" i="28" a="1"/>
  <c r="J5" i="28" s="1"/>
  <c r="K5" i="28" a="1"/>
  <c r="K5" i="28" s="1"/>
  <c r="L5" i="28" a="1"/>
  <c r="L5" i="28" s="1"/>
  <c r="I6" i="28" a="1"/>
  <c r="I6" i="28" s="1"/>
  <c r="J6" i="28" a="1"/>
  <c r="J6" i="28" s="1"/>
  <c r="K6" i="28" a="1"/>
  <c r="K6" i="28" s="1"/>
  <c r="L6" i="28" a="1"/>
  <c r="L6" i="28" s="1"/>
  <c r="I7" i="28" a="1"/>
  <c r="I7" i="28" s="1"/>
  <c r="J7" i="28" a="1"/>
  <c r="J7" i="28" s="1"/>
  <c r="K7" i="28" a="1"/>
  <c r="K7" i="28" s="1"/>
  <c r="L7" i="28" a="1"/>
  <c r="L7" i="28" s="1"/>
  <c r="I8" i="28" a="1"/>
  <c r="I8" i="28" s="1"/>
  <c r="J8" i="28" a="1"/>
  <c r="J8" i="28" s="1"/>
  <c r="K8" i="28" a="1"/>
  <c r="K8" i="28" s="1"/>
  <c r="L8" i="28" a="1"/>
  <c r="L8" i="28" s="1"/>
  <c r="I9" i="28" a="1"/>
  <c r="I9" i="28" s="1"/>
  <c r="J9" i="28" a="1"/>
  <c r="J9" i="28" s="1"/>
  <c r="K9" i="28" a="1"/>
  <c r="K9" i="28" s="1"/>
  <c r="L9" i="28" a="1"/>
  <c r="L9" i="28" s="1"/>
  <c r="I10" i="28" a="1"/>
  <c r="I10" i="28" s="1"/>
  <c r="J10" i="28" a="1"/>
  <c r="J10" i="28" s="1"/>
  <c r="K10" i="28" a="1"/>
  <c r="K10" i="28" s="1"/>
  <c r="L10" i="28" a="1"/>
  <c r="L10" i="28" s="1"/>
  <c r="I11" i="28" a="1"/>
  <c r="I11" i="28" s="1"/>
  <c r="J11" i="28" a="1"/>
  <c r="J11" i="28" s="1"/>
  <c r="K11" i="28" a="1"/>
  <c r="K11" i="28" s="1"/>
  <c r="L11" i="28" a="1"/>
  <c r="L11" i="28" s="1"/>
  <c r="I12" i="28" a="1"/>
  <c r="I12" i="28" s="1"/>
  <c r="J12" i="28" a="1"/>
  <c r="J12" i="28" s="1"/>
  <c r="K12" i="28" a="1"/>
  <c r="K12" i="28" s="1"/>
  <c r="L12" i="28" a="1"/>
  <c r="L12" i="28" s="1"/>
  <c r="I13" i="28" a="1"/>
  <c r="I13" i="28" s="1"/>
  <c r="J13" i="28" a="1"/>
  <c r="J13" i="28" s="1"/>
  <c r="K13" i="28" a="1"/>
  <c r="K13" i="28" s="1"/>
  <c r="L13" i="28" a="1"/>
  <c r="L13" i="28" s="1"/>
  <c r="I14" i="28" a="1"/>
  <c r="I14" i="28" s="1"/>
  <c r="J14" i="28" a="1"/>
  <c r="J14" i="28" s="1"/>
  <c r="K14" i="28" a="1"/>
  <c r="K14" i="28" s="1"/>
  <c r="L14" i="28" a="1"/>
  <c r="L14" i="28" s="1"/>
  <c r="I15" i="28" a="1"/>
  <c r="I15" i="28" s="1"/>
  <c r="J15" i="28" a="1"/>
  <c r="J15" i="28" s="1"/>
  <c r="K15" i="28" a="1"/>
  <c r="K15" i="28" s="1"/>
  <c r="L15" i="28" a="1"/>
  <c r="L15" i="28" s="1"/>
  <c r="I16" i="28" a="1"/>
  <c r="I16" i="28" s="1"/>
  <c r="J16" i="28" a="1"/>
  <c r="J16" i="28" s="1"/>
  <c r="K16" i="28" a="1"/>
  <c r="K16" i="28" s="1"/>
  <c r="L16" i="28" a="1"/>
  <c r="L16" i="28" s="1"/>
  <c r="I17" i="28" a="1"/>
  <c r="I17" i="28" s="1"/>
  <c r="J17" i="28" a="1"/>
  <c r="J17" i="28" s="1"/>
  <c r="K17" i="28" a="1"/>
  <c r="K17" i="28" s="1"/>
  <c r="L17" i="28" a="1"/>
  <c r="L17" i="28" s="1"/>
  <c r="I18" i="28" a="1"/>
  <c r="I18" i="28" s="1"/>
  <c r="J18" i="28" a="1"/>
  <c r="J18" i="28" s="1"/>
  <c r="K18" i="28" a="1"/>
  <c r="K18" i="28" s="1"/>
  <c r="L18" i="28" a="1"/>
  <c r="L18" i="28" s="1"/>
  <c r="I19" i="28" a="1"/>
  <c r="I19" i="28" s="1"/>
  <c r="J19" i="28" a="1"/>
  <c r="J19" i="28" s="1"/>
  <c r="K19" i="28" a="1"/>
  <c r="K19" i="28" s="1"/>
  <c r="L19" i="28" a="1"/>
  <c r="L19" i="28" s="1"/>
  <c r="I20" i="28" a="1"/>
  <c r="I20" i="28" s="1"/>
  <c r="J20" i="28" a="1"/>
  <c r="J20" i="28" s="1"/>
  <c r="K20" i="28" a="1"/>
  <c r="K20" i="28" s="1"/>
  <c r="L20" i="28" a="1"/>
  <c r="L20" i="28" s="1"/>
  <c r="I21" i="28" a="1"/>
  <c r="I21" i="28" s="1"/>
  <c r="J21" i="28" a="1"/>
  <c r="J21" i="28" s="1"/>
  <c r="K21" i="28" a="1"/>
  <c r="K21" i="28" s="1"/>
  <c r="L21" i="28" a="1"/>
  <c r="L21" i="28" s="1"/>
  <c r="I22" i="28" a="1"/>
  <c r="I22" i="28" s="1"/>
  <c r="J22" i="28" a="1"/>
  <c r="J22" i="28" s="1"/>
  <c r="K22" i="28" a="1"/>
  <c r="K22" i="28" s="1"/>
  <c r="L22" i="28" a="1"/>
  <c r="L22" i="28" s="1"/>
  <c r="I23" i="28" a="1"/>
  <c r="I23" i="28" s="1"/>
  <c r="J23" i="28" a="1"/>
  <c r="J23" i="28" s="1"/>
  <c r="K23" i="28" a="1"/>
  <c r="K23" i="28" s="1"/>
  <c r="L23" i="28" a="1"/>
  <c r="L23" i="28" s="1"/>
  <c r="I24" i="28" a="1"/>
  <c r="I24" i="28" s="1"/>
  <c r="J24" i="28" a="1"/>
  <c r="J24" i="28" s="1"/>
  <c r="K24" i="28" a="1"/>
  <c r="K24" i="28" s="1"/>
  <c r="L24" i="28" a="1"/>
  <c r="L24" i="28" s="1"/>
  <c r="I25" i="28" a="1"/>
  <c r="I25" i="28" s="1"/>
  <c r="J25" i="28" a="1"/>
  <c r="J25" i="28" s="1"/>
  <c r="K25" i="28" a="1"/>
  <c r="K25" i="28" s="1"/>
  <c r="L25" i="28" a="1"/>
  <c r="L25" i="28" s="1"/>
  <c r="I26" i="28" a="1"/>
  <c r="I26" i="28" s="1"/>
  <c r="J26" i="28" a="1"/>
  <c r="J26" i="28" s="1"/>
  <c r="K26" i="28" a="1"/>
  <c r="K26" i="28" s="1"/>
  <c r="L26" i="28" a="1"/>
  <c r="L26" i="28" s="1"/>
  <c r="I27" i="28" a="1"/>
  <c r="I27" i="28" s="1"/>
  <c r="J27" i="28" a="1"/>
  <c r="J27" i="28" s="1"/>
  <c r="K27" i="28" a="1"/>
  <c r="K27" i="28" s="1"/>
  <c r="L27" i="28" a="1"/>
  <c r="L27" i="28" s="1"/>
  <c r="I30" i="28" a="1"/>
  <c r="I30" i="28" s="1"/>
  <c r="J30" i="28" a="1"/>
  <c r="J30" i="28" s="1"/>
  <c r="K30" i="28" a="1"/>
  <c r="K30" i="28" s="1"/>
  <c r="L30" i="28" a="1"/>
  <c r="L30" i="28" s="1"/>
  <c r="I31" i="28" a="1"/>
  <c r="I31" i="28" s="1"/>
  <c r="J31" i="28" a="1"/>
  <c r="J31" i="28" s="1"/>
  <c r="K31" i="28" a="1"/>
  <c r="K31" i="28" s="1"/>
  <c r="L31" i="28" a="1"/>
  <c r="L31" i="28" s="1"/>
  <c r="I32" i="28" a="1"/>
  <c r="I32" i="28" s="1"/>
  <c r="J32" i="28" a="1"/>
  <c r="J32" i="28" s="1"/>
  <c r="K32" i="28" a="1"/>
  <c r="K32" i="28" s="1"/>
  <c r="L32" i="28" a="1"/>
  <c r="L32" i="28" s="1"/>
  <c r="I33" i="28" a="1"/>
  <c r="I33" i="28" s="1"/>
  <c r="J33" i="28" a="1"/>
  <c r="J33" i="28" s="1"/>
  <c r="K33" i="28" a="1"/>
  <c r="K33" i="28" s="1"/>
  <c r="L33" i="28" a="1"/>
  <c r="L33" i="28" s="1"/>
  <c r="I34" i="28" a="1"/>
  <c r="I34" i="28" s="1"/>
  <c r="J34" i="28" a="1"/>
  <c r="J34" i="28" s="1"/>
  <c r="K34" i="28" a="1"/>
  <c r="K34" i="28" s="1"/>
  <c r="L34" i="28" a="1"/>
  <c r="L34" i="28" s="1"/>
  <c r="I35" i="28" a="1"/>
  <c r="I35" i="28" s="1"/>
  <c r="J35" i="28" a="1"/>
  <c r="J35" i="28" s="1"/>
  <c r="K35" i="28" a="1"/>
  <c r="K35" i="28" s="1"/>
  <c r="L35" i="28" a="1"/>
  <c r="L35" i="28" s="1"/>
  <c r="I36" i="28" a="1"/>
  <c r="I36" i="28" s="1"/>
  <c r="J36" i="28" a="1"/>
  <c r="J36" i="28" s="1"/>
  <c r="K36" i="28" a="1"/>
  <c r="K36" i="28" s="1"/>
  <c r="L36" i="28" a="1"/>
  <c r="L36" i="28" s="1"/>
  <c r="I37" i="28" a="1"/>
  <c r="I37" i="28" s="1"/>
  <c r="J37" i="28" a="1"/>
  <c r="J37" i="28" s="1"/>
  <c r="K37" i="28" a="1"/>
  <c r="K37" i="28" s="1"/>
  <c r="L37" i="28" a="1"/>
  <c r="L37" i="28" s="1"/>
  <c r="I38" i="28" a="1"/>
  <c r="I38" i="28" s="1"/>
  <c r="J38" i="28" a="1"/>
  <c r="J38" i="28" s="1"/>
  <c r="K38" i="28" a="1"/>
  <c r="K38" i="28" s="1"/>
  <c r="L38" i="28" a="1"/>
  <c r="L38" i="28" s="1"/>
  <c r="I39" i="28" a="1"/>
  <c r="I39" i="28" s="1"/>
  <c r="J39" i="28" a="1"/>
  <c r="J39" i="28" s="1"/>
  <c r="K39" i="28" a="1"/>
  <c r="K39" i="28" s="1"/>
  <c r="L39" i="28" a="1"/>
  <c r="L39" i="28" s="1"/>
  <c r="I40" i="28" a="1"/>
  <c r="I40" i="28" s="1"/>
  <c r="J40" i="28" a="1"/>
  <c r="J40" i="28" s="1"/>
  <c r="K40" i="28" a="1"/>
  <c r="K40" i="28" s="1"/>
  <c r="L40" i="28" a="1"/>
  <c r="L40" i="28" s="1"/>
  <c r="I41" i="28" a="1"/>
  <c r="I41" i="28" s="1"/>
  <c r="J41" i="28" a="1"/>
  <c r="J41" i="28" s="1"/>
  <c r="K41" i="28" a="1"/>
  <c r="K41" i="28" s="1"/>
  <c r="L41" i="28" a="1"/>
  <c r="L41" i="28" s="1"/>
  <c r="I42" i="28" a="1"/>
  <c r="I42" i="28" s="1"/>
  <c r="J42" i="28" a="1"/>
  <c r="J42" i="28" s="1"/>
  <c r="K42" i="28" a="1"/>
  <c r="K42" i="28" s="1"/>
  <c r="L42" i="28" a="1"/>
  <c r="L42" i="28" s="1"/>
  <c r="I43" i="28" a="1"/>
  <c r="I43" i="28" s="1"/>
  <c r="J43" i="28" a="1"/>
  <c r="J43" i="28" s="1"/>
  <c r="K43" i="28" a="1"/>
  <c r="K43" i="28" s="1"/>
  <c r="L43" i="28" a="1"/>
  <c r="L43" i="28" s="1"/>
  <c r="I44" i="28" a="1"/>
  <c r="I44" i="28" s="1"/>
  <c r="J44" i="28" a="1"/>
  <c r="J44" i="28" s="1"/>
  <c r="K44" i="28" a="1"/>
  <c r="K44" i="28" s="1"/>
  <c r="L44" i="28" a="1"/>
  <c r="L44" i="28" s="1"/>
  <c r="I45" i="28" a="1"/>
  <c r="I45" i="28" s="1"/>
  <c r="J45" i="28" a="1"/>
  <c r="J45" i="28" s="1"/>
  <c r="K45" i="28" a="1"/>
  <c r="K45" i="28" s="1"/>
  <c r="L45" i="28" a="1"/>
  <c r="L45" i="28" s="1"/>
  <c r="I46" i="28" a="1"/>
  <c r="I46" i="28" s="1"/>
  <c r="J46" i="28" a="1"/>
  <c r="J46" i="28" s="1"/>
  <c r="K46" i="28" a="1"/>
  <c r="K46" i="28" s="1"/>
  <c r="L46" i="28" a="1"/>
  <c r="L46" i="28" s="1"/>
  <c r="I47" i="28" a="1"/>
  <c r="I47" i="28" s="1"/>
  <c r="J47" i="28" a="1"/>
  <c r="J47" i="28" s="1"/>
  <c r="K47" i="28" a="1"/>
  <c r="K47" i="28" s="1"/>
  <c r="L47" i="28" a="1"/>
  <c r="L47" i="28" s="1"/>
  <c r="I48" i="28" a="1"/>
  <c r="I48" i="28" s="1"/>
  <c r="J48" i="28" a="1"/>
  <c r="J48" i="28" s="1"/>
  <c r="K48" i="28" a="1"/>
  <c r="K48" i="28" s="1"/>
  <c r="L48" i="28" a="1"/>
  <c r="L48" i="28" s="1"/>
  <c r="I49" i="28" a="1"/>
  <c r="I49" i="28" s="1"/>
  <c r="J49" i="28" a="1"/>
  <c r="J49" i="28" s="1"/>
  <c r="K49" i="28" a="1"/>
  <c r="K49" i="28" s="1"/>
  <c r="L49" i="28" a="1"/>
  <c r="L49" i="28" s="1"/>
  <c r="I50" i="28" a="1"/>
  <c r="I50" i="28" s="1"/>
  <c r="J50" i="28" a="1"/>
  <c r="J50" i="28" s="1"/>
  <c r="K50" i="28" a="1"/>
  <c r="K50" i="28" s="1"/>
  <c r="L50" i="28" a="1"/>
  <c r="L50" i="28" s="1"/>
  <c r="I51" i="28" a="1"/>
  <c r="I51" i="28" s="1"/>
  <c r="J51" i="28" a="1"/>
  <c r="J51" i="28" s="1"/>
  <c r="K51" i="28" a="1"/>
  <c r="K51" i="28" s="1"/>
  <c r="L51" i="28" a="1"/>
  <c r="L51" i="28" s="1"/>
  <c r="I52" i="28" a="1"/>
  <c r="I52" i="28" s="1"/>
  <c r="J52" i="28" a="1"/>
  <c r="J52" i="28" s="1"/>
  <c r="K52" i="28" a="1"/>
  <c r="K52" i="28" s="1"/>
  <c r="L52" i="28" a="1"/>
  <c r="L52" i="28" s="1"/>
  <c r="I53" i="28" a="1"/>
  <c r="I53" i="28" s="1"/>
  <c r="J53" i="28" a="1"/>
  <c r="J53" i="28" s="1"/>
  <c r="K53" i="28" a="1"/>
  <c r="K53" i="28" s="1"/>
  <c r="L53" i="28" a="1"/>
  <c r="L53" i="28" s="1"/>
  <c r="I54" i="28" a="1"/>
  <c r="I54" i="28" s="1"/>
  <c r="J54" i="28" a="1"/>
  <c r="J54" i="28" s="1"/>
  <c r="K54" i="28" a="1"/>
  <c r="K54" i="28" s="1"/>
  <c r="L54" i="28" a="1"/>
  <c r="L54" i="28" s="1"/>
  <c r="I55" i="28" a="1"/>
  <c r="I55" i="28" s="1"/>
  <c r="J55" i="28" a="1"/>
  <c r="J55" i="28" s="1"/>
  <c r="K55" i="28" a="1"/>
  <c r="K55" i="28" s="1"/>
  <c r="L55" i="28" a="1"/>
  <c r="L55" i="28" s="1"/>
  <c r="I56" i="28" a="1"/>
  <c r="I56" i="28" s="1"/>
  <c r="J56" i="28" a="1"/>
  <c r="J56" i="28" s="1"/>
  <c r="K56" i="28" a="1"/>
  <c r="K56" i="28" s="1"/>
  <c r="L56" i="28" a="1"/>
  <c r="L56" i="28" s="1"/>
  <c r="I58" i="28" a="1"/>
  <c r="I58" i="28" s="1"/>
  <c r="J58" i="28" a="1"/>
  <c r="J58" i="28" s="1"/>
  <c r="K58" i="28" a="1"/>
  <c r="K58" i="28" s="1"/>
  <c r="L58" i="28" a="1"/>
  <c r="L58" i="28" s="1"/>
  <c r="I59" i="28" a="1"/>
  <c r="I59" i="28" s="1"/>
  <c r="J59" i="28" a="1"/>
  <c r="J59" i="28" s="1"/>
  <c r="K59" i="28" a="1"/>
  <c r="K59" i="28" s="1"/>
  <c r="L59" i="28" a="1"/>
  <c r="L59" i="28" s="1"/>
  <c r="I60" i="28" a="1"/>
  <c r="I60" i="28" s="1"/>
  <c r="J60" i="28" a="1"/>
  <c r="J60" i="28" s="1"/>
  <c r="K60" i="28" a="1"/>
  <c r="K60" i="28" s="1"/>
  <c r="L60" i="28" a="1"/>
  <c r="L60" i="28" s="1"/>
  <c r="I61" i="28" a="1"/>
  <c r="I61" i="28" s="1"/>
  <c r="J61" i="28" a="1"/>
  <c r="J61" i="28" s="1"/>
  <c r="K61" i="28" a="1"/>
  <c r="K61" i="28" s="1"/>
  <c r="L61" i="28" a="1"/>
  <c r="L61" i="28" s="1"/>
  <c r="I62" i="28" a="1"/>
  <c r="I62" i="28" s="1"/>
  <c r="J62" i="28" a="1"/>
  <c r="J62" i="28" s="1"/>
  <c r="K62" i="28" a="1"/>
  <c r="K62" i="28" s="1"/>
  <c r="L62" i="28" a="1"/>
  <c r="L62" i="28" s="1"/>
  <c r="I63" i="28" a="1"/>
  <c r="I63" i="28" s="1"/>
  <c r="J63" i="28" a="1"/>
  <c r="J63" i="28" s="1"/>
  <c r="K63" i="28" a="1"/>
  <c r="K63" i="28" s="1"/>
  <c r="L63" i="28" a="1"/>
  <c r="L63" i="28" s="1"/>
  <c r="I64" i="28" a="1"/>
  <c r="I64" i="28" s="1"/>
  <c r="J64" i="28" a="1"/>
  <c r="J64" i="28" s="1"/>
  <c r="K64" i="28" a="1"/>
  <c r="K64" i="28" s="1"/>
  <c r="L64" i="28" a="1"/>
  <c r="L64" i="28" s="1"/>
  <c r="I65" i="28" a="1"/>
  <c r="I65" i="28" s="1"/>
  <c r="J65" i="28" a="1"/>
  <c r="J65" i="28" s="1"/>
  <c r="K65" i="28" a="1"/>
  <c r="K65" i="28" s="1"/>
  <c r="L65" i="28" a="1"/>
  <c r="L65" i="28" s="1"/>
  <c r="I66" i="28" a="1"/>
  <c r="I66" i="28" s="1"/>
  <c r="J66" i="28" a="1"/>
  <c r="J66" i="28" s="1"/>
  <c r="K66" i="28" a="1"/>
  <c r="K66" i="28" s="1"/>
  <c r="L66" i="28" a="1"/>
  <c r="L66" i="28" s="1"/>
  <c r="I67" i="28" a="1"/>
  <c r="I67" i="28" s="1"/>
  <c r="J67" i="28" a="1"/>
  <c r="J67" i="28" s="1"/>
  <c r="K67" i="28" a="1"/>
  <c r="K67" i="28" s="1"/>
  <c r="L67" i="28" a="1"/>
  <c r="L67" i="28" s="1"/>
  <c r="I68" i="28" a="1"/>
  <c r="I68" i="28" s="1"/>
  <c r="J68" i="28" a="1"/>
  <c r="J68" i="28" s="1"/>
  <c r="K68" i="28" a="1"/>
  <c r="K68" i="28" s="1"/>
  <c r="L68" i="28" a="1"/>
  <c r="L68" i="28" s="1"/>
  <c r="I69" i="28" a="1"/>
  <c r="I69" i="28" s="1"/>
  <c r="J69" i="28" a="1"/>
  <c r="J69" i="28" s="1"/>
  <c r="K69" i="28" a="1"/>
  <c r="K69" i="28" s="1"/>
  <c r="L69" i="28" a="1"/>
  <c r="L69" i="28" s="1"/>
  <c r="I70" i="28" a="1"/>
  <c r="I70" i="28" s="1"/>
  <c r="J70" i="28" a="1"/>
  <c r="J70" i="28" s="1"/>
  <c r="K70" i="28" a="1"/>
  <c r="K70" i="28" s="1"/>
  <c r="L70" i="28" a="1"/>
  <c r="L70" i="28" s="1"/>
  <c r="I71" i="28" a="1"/>
  <c r="I71" i="28" s="1"/>
  <c r="J71" i="28" a="1"/>
  <c r="J71" i="28" s="1"/>
  <c r="K71" i="28" a="1"/>
  <c r="K71" i="28" s="1"/>
  <c r="L71" i="28" a="1"/>
  <c r="L71" i="28" s="1"/>
  <c r="I72" i="28" a="1"/>
  <c r="I72" i="28" s="1"/>
  <c r="J72" i="28" a="1"/>
  <c r="J72" i="28" s="1"/>
  <c r="K72" i="28" a="1"/>
  <c r="K72" i="28" s="1"/>
  <c r="L72" i="28" a="1"/>
  <c r="L72" i="28" s="1"/>
  <c r="I73" i="28" a="1"/>
  <c r="I73" i="28" s="1"/>
  <c r="J73" i="28" a="1"/>
  <c r="J73" i="28" s="1"/>
  <c r="K73" i="28" a="1"/>
  <c r="K73" i="28" s="1"/>
  <c r="L73" i="28" a="1"/>
  <c r="L73" i="28" s="1"/>
  <c r="I74" i="28" a="1"/>
  <c r="I74" i="28" s="1"/>
  <c r="J74" i="28" a="1"/>
  <c r="J74" i="28" s="1"/>
  <c r="K74" i="28" a="1"/>
  <c r="K74" i="28" s="1"/>
  <c r="L74" i="28" a="1"/>
  <c r="L74" i="28" s="1"/>
  <c r="I79" i="28" a="1"/>
  <c r="I79" i="28" s="1"/>
  <c r="J79" i="28" a="1"/>
  <c r="J79" i="28" s="1"/>
  <c r="K79" i="28" a="1"/>
  <c r="K79" i="28" s="1"/>
  <c r="L79" i="28" a="1"/>
  <c r="L79" i="28" s="1"/>
  <c r="I80" i="28" a="1"/>
  <c r="I80" i="28" s="1"/>
  <c r="J80" i="28" a="1"/>
  <c r="J80" i="28" s="1"/>
  <c r="K80" i="28" a="1"/>
  <c r="K80" i="28" s="1"/>
  <c r="L80" i="28" a="1"/>
  <c r="L80" i="28" s="1"/>
  <c r="I81" i="28" a="1"/>
  <c r="I81" i="28" s="1"/>
  <c r="J81" i="28" a="1"/>
  <c r="J81" i="28" s="1"/>
  <c r="K81" i="28" a="1"/>
  <c r="K81" i="28" s="1"/>
  <c r="L81" i="28" a="1"/>
  <c r="L81" i="28" s="1"/>
  <c r="I82" i="28" a="1"/>
  <c r="I82" i="28" s="1"/>
  <c r="J82" i="28" a="1"/>
  <c r="J82" i="28" s="1"/>
  <c r="K82" i="28" a="1"/>
  <c r="K82" i="28" s="1"/>
  <c r="L82" i="28" a="1"/>
  <c r="L82" i="28" s="1"/>
  <c r="I83" i="28" a="1"/>
  <c r="I83" i="28" s="1"/>
  <c r="J83" i="28" a="1"/>
  <c r="J83" i="28" s="1"/>
  <c r="K83" i="28" a="1"/>
  <c r="K83" i="28" s="1"/>
  <c r="L83" i="28" a="1"/>
  <c r="L83" i="28" s="1"/>
  <c r="I84" i="28" a="1"/>
  <c r="I84" i="28" s="1"/>
  <c r="J84" i="28" a="1"/>
  <c r="J84" i="28" s="1"/>
  <c r="K84" i="28" a="1"/>
  <c r="K84" i="28" s="1"/>
  <c r="L84" i="28" a="1"/>
  <c r="L84" i="28" s="1"/>
  <c r="I85" i="28" a="1"/>
  <c r="I85" i="28" s="1"/>
  <c r="J85" i="28" a="1"/>
  <c r="J85" i="28" s="1"/>
  <c r="K85" i="28" a="1"/>
  <c r="K85" i="28" s="1"/>
  <c r="L85" i="28" a="1"/>
  <c r="L85" i="28" s="1"/>
  <c r="I86" i="28" a="1"/>
  <c r="I86" i="28" s="1"/>
  <c r="J86" i="28" a="1"/>
  <c r="J86" i="28" s="1"/>
  <c r="K86" i="28" a="1"/>
  <c r="K86" i="28" s="1"/>
  <c r="L86" i="28" a="1"/>
  <c r="L86" i="28" s="1"/>
  <c r="I87" i="28" a="1"/>
  <c r="I87" i="28" s="1"/>
  <c r="J87" i="28" a="1"/>
  <c r="J87" i="28" s="1"/>
  <c r="K87" i="28" a="1"/>
  <c r="K87" i="28" s="1"/>
  <c r="L87" i="28" a="1"/>
  <c r="L87" i="28" s="1"/>
  <c r="I88" i="28" a="1"/>
  <c r="I88" i="28" s="1"/>
  <c r="J88" i="28" a="1"/>
  <c r="J88" i="28" s="1"/>
  <c r="K88" i="28" a="1"/>
  <c r="K88" i="28" s="1"/>
  <c r="L88" i="28" a="1"/>
  <c r="L88" i="28" s="1"/>
  <c r="I89" i="28" a="1"/>
  <c r="I89" i="28" s="1"/>
  <c r="J89" i="28" a="1"/>
  <c r="J89" i="28" s="1"/>
  <c r="K89" i="28" a="1"/>
  <c r="K89" i="28" s="1"/>
  <c r="L89" i="28" a="1"/>
  <c r="L89" i="28" s="1"/>
  <c r="I90" i="28" a="1"/>
  <c r="I90" i="28" s="1"/>
  <c r="J90" i="28" a="1"/>
  <c r="J90" i="28" s="1"/>
  <c r="K90" i="28" a="1"/>
  <c r="K90" i="28" s="1"/>
  <c r="L90" i="28" a="1"/>
  <c r="L90" i="28" s="1"/>
  <c r="I91" i="28" a="1"/>
  <c r="I91" i="28" s="1"/>
  <c r="J91" i="28" a="1"/>
  <c r="J91" i="28" s="1"/>
  <c r="K91" i="28" a="1"/>
  <c r="K91" i="28" s="1"/>
  <c r="L91" i="28" a="1"/>
  <c r="L91" i="28" s="1"/>
  <c r="I92" i="28" a="1"/>
  <c r="I92" i="28" s="1"/>
  <c r="J92" i="28" a="1"/>
  <c r="J92" i="28" s="1"/>
  <c r="K92" i="28" a="1"/>
  <c r="K92" i="28" s="1"/>
  <c r="L92" i="28" a="1"/>
  <c r="L92" i="28" s="1"/>
  <c r="I93" i="28" a="1"/>
  <c r="I93" i="28" s="1"/>
  <c r="J93" i="28" a="1"/>
  <c r="J93" i="28" s="1"/>
  <c r="K93" i="28" a="1"/>
  <c r="K93" i="28" s="1"/>
  <c r="L93" i="28" a="1"/>
  <c r="L93" i="28" s="1"/>
  <c r="I94" i="28" a="1"/>
  <c r="I94" i="28" s="1"/>
  <c r="J94" i="28" a="1"/>
  <c r="J94" i="28" s="1"/>
  <c r="K94" i="28" a="1"/>
  <c r="K94" i="28" s="1"/>
  <c r="L94" i="28" a="1"/>
  <c r="L94" i="28" s="1"/>
  <c r="I95" i="28" a="1"/>
  <c r="I95" i="28" s="1"/>
  <c r="J95" i="28" a="1"/>
  <c r="J95" i="28" s="1"/>
  <c r="K95" i="28" a="1"/>
  <c r="K95" i="28" s="1"/>
  <c r="L95" i="28" a="1"/>
  <c r="L95" i="28" s="1"/>
  <c r="I103" i="28" a="1"/>
  <c r="I103" i="28" s="1"/>
  <c r="J103" i="28" a="1"/>
  <c r="J103" i="28" s="1"/>
  <c r="K103" i="28" a="1"/>
  <c r="K103" i="28" s="1"/>
  <c r="L103" i="28" a="1"/>
  <c r="L103" i="28" s="1"/>
  <c r="I104" i="28" a="1"/>
  <c r="I104" i="28" s="1"/>
  <c r="J104" i="28" a="1"/>
  <c r="J104" i="28" s="1"/>
  <c r="K104" i="28" a="1"/>
  <c r="K104" i="28" s="1"/>
  <c r="L104" i="28" a="1"/>
  <c r="L104" i="28" s="1"/>
  <c r="I105" i="28" a="1"/>
  <c r="I105" i="28" s="1"/>
  <c r="J105" i="28" a="1"/>
  <c r="J105" i="28" s="1"/>
  <c r="K105" i="28" a="1"/>
  <c r="K105" i="28" s="1"/>
  <c r="L105" i="28" a="1"/>
  <c r="L105" i="28" s="1"/>
  <c r="I106" i="28" a="1"/>
  <c r="I106" i="28" s="1"/>
  <c r="J106" i="28" a="1"/>
  <c r="J106" i="28" s="1"/>
  <c r="K106" i="28" a="1"/>
  <c r="K106" i="28" s="1"/>
  <c r="L106" i="28" a="1"/>
  <c r="L106" i="28" s="1"/>
  <c r="I107" i="28" a="1"/>
  <c r="I107" i="28" s="1"/>
  <c r="J107" i="28" a="1"/>
  <c r="J107" i="28" s="1"/>
  <c r="K107" i="28" a="1"/>
  <c r="K107" i="28" s="1"/>
  <c r="L107" i="28" a="1"/>
  <c r="L107" i="28" s="1"/>
  <c r="I108" i="28" a="1"/>
  <c r="I108" i="28" s="1"/>
  <c r="J108" i="28" a="1"/>
  <c r="J108" i="28" s="1"/>
  <c r="K108" i="28" a="1"/>
  <c r="K108" i="28" s="1"/>
  <c r="L108" i="28" a="1"/>
  <c r="L108" i="28" s="1"/>
  <c r="I109" i="28" a="1"/>
  <c r="I109" i="28" s="1"/>
  <c r="J109" i="28" a="1"/>
  <c r="J109" i="28" s="1"/>
  <c r="K109" i="28" a="1"/>
  <c r="K109" i="28" s="1"/>
  <c r="L109" i="28" a="1"/>
  <c r="L109" i="28" s="1"/>
  <c r="I110" i="28" a="1"/>
  <c r="I110" i="28" s="1"/>
  <c r="J110" i="28" a="1"/>
  <c r="J110" i="28" s="1"/>
  <c r="K110" i="28" a="1"/>
  <c r="K110" i="28" s="1"/>
  <c r="L110" i="28" a="1"/>
  <c r="L110" i="28" s="1"/>
  <c r="I111" i="28" a="1"/>
  <c r="I111" i="28" s="1"/>
  <c r="J111" i="28" a="1"/>
  <c r="J111" i="28" s="1"/>
  <c r="K111" i="28" a="1"/>
  <c r="K111" i="28" s="1"/>
  <c r="L111" i="28" a="1"/>
  <c r="L111" i="28" s="1"/>
  <c r="I112" i="28" a="1"/>
  <c r="I112" i="28" s="1"/>
  <c r="J112" i="28" a="1"/>
  <c r="J112" i="28" s="1"/>
  <c r="K112" i="28" a="1"/>
  <c r="K112" i="28" s="1"/>
  <c r="L112" i="28" a="1"/>
  <c r="L112" i="28" s="1"/>
  <c r="I113" i="28" a="1"/>
  <c r="I113" i="28" s="1"/>
  <c r="J113" i="28" a="1"/>
  <c r="J113" i="28" s="1"/>
  <c r="K113" i="28" a="1"/>
  <c r="K113" i="28" s="1"/>
  <c r="L113" i="28" a="1"/>
  <c r="L113" i="28" s="1"/>
  <c r="I114" i="28" a="1"/>
  <c r="I114" i="28" s="1"/>
  <c r="J114" i="28" a="1"/>
  <c r="J114" i="28" s="1"/>
  <c r="K114" i="28" a="1"/>
  <c r="K114" i="28" s="1"/>
  <c r="L114" i="28" a="1"/>
  <c r="L114" i="28" s="1"/>
  <c r="I115" i="28" a="1"/>
  <c r="I115" i="28" s="1"/>
  <c r="J115" i="28" a="1"/>
  <c r="J115" i="28" s="1"/>
  <c r="K115" i="28" a="1"/>
  <c r="K115" i="28" s="1"/>
  <c r="L115" i="28" a="1"/>
  <c r="L115" i="28" s="1"/>
  <c r="I116" i="28" a="1"/>
  <c r="I116" i="28" s="1"/>
  <c r="J116" i="28" a="1"/>
  <c r="J116" i="28" s="1"/>
  <c r="K116" i="28" a="1"/>
  <c r="K116" i="28" s="1"/>
  <c r="L116" i="28" a="1"/>
  <c r="L116" i="28" s="1"/>
  <c r="I117" i="28" a="1"/>
  <c r="I117" i="28" s="1"/>
  <c r="J117" i="28" a="1"/>
  <c r="J117" i="28" s="1"/>
  <c r="K117" i="28" a="1"/>
  <c r="K117" i="28" s="1"/>
  <c r="L117" i="28" a="1"/>
  <c r="L117" i="28" s="1"/>
  <c r="I118" i="28" a="1"/>
  <c r="I118" i="28" s="1"/>
  <c r="J118" i="28" a="1"/>
  <c r="J118" i="28" s="1"/>
  <c r="K118" i="28" a="1"/>
  <c r="K118" i="28" s="1"/>
  <c r="L118" i="28" a="1"/>
  <c r="L118" i="28" s="1"/>
  <c r="I119" i="28" a="1"/>
  <c r="I119" i="28" s="1"/>
  <c r="J119" i="28" a="1"/>
  <c r="J119" i="28" s="1"/>
  <c r="K119" i="28" a="1"/>
  <c r="K119" i="28" s="1"/>
  <c r="L119" i="28" a="1"/>
  <c r="L119" i="28" s="1"/>
  <c r="I120" i="28" a="1"/>
  <c r="I120" i="28" s="1"/>
  <c r="J120" i="28" a="1"/>
  <c r="J120" i="28" s="1"/>
  <c r="K120" i="28" a="1"/>
  <c r="K120" i="28" s="1"/>
  <c r="L120" i="28" a="1"/>
  <c r="L120" i="28" s="1"/>
  <c r="I121" i="28" a="1"/>
  <c r="I121" i="28" s="1"/>
  <c r="J121" i="28" a="1"/>
  <c r="J121" i="28" s="1"/>
  <c r="K121" i="28" a="1"/>
  <c r="K121" i="28" s="1"/>
  <c r="L121" i="28" a="1"/>
  <c r="L121" i="28" s="1"/>
  <c r="I122" i="28" a="1"/>
  <c r="I122" i="28" s="1"/>
  <c r="J122" i="28" a="1"/>
  <c r="J122" i="28" s="1"/>
  <c r="K122" i="28" a="1"/>
  <c r="K122" i="28" s="1"/>
  <c r="L122" i="28" a="1"/>
  <c r="L122" i="28" s="1"/>
  <c r="I123" i="28" a="1"/>
  <c r="I123" i="28" s="1"/>
  <c r="J123" i="28" a="1"/>
  <c r="J123" i="28" s="1"/>
  <c r="K123" i="28" a="1"/>
  <c r="K123" i="28" s="1"/>
  <c r="L123" i="28" a="1"/>
  <c r="L123" i="28" s="1"/>
  <c r="I124" i="28" a="1"/>
  <c r="I124" i="28" s="1"/>
  <c r="J124" i="28" a="1"/>
  <c r="J124" i="28" s="1"/>
  <c r="K124" i="28" a="1"/>
  <c r="K124" i="28" s="1"/>
  <c r="L124" i="28" a="1"/>
  <c r="L124" i="28" s="1"/>
  <c r="I125" i="28" a="1"/>
  <c r="I125" i="28" s="1"/>
  <c r="J125" i="28" a="1"/>
  <c r="J125" i="28" s="1"/>
  <c r="K125" i="28" a="1"/>
  <c r="K125" i="28" s="1"/>
  <c r="L125" i="28" a="1"/>
  <c r="L125" i="28" s="1"/>
  <c r="I126" i="28" a="1"/>
  <c r="I126" i="28" s="1"/>
  <c r="J126" i="28" a="1"/>
  <c r="J126" i="28" s="1"/>
  <c r="K126" i="28" a="1"/>
  <c r="K126" i="28" s="1"/>
  <c r="L126" i="28" a="1"/>
  <c r="L126" i="28" s="1"/>
  <c r="I127" i="28" a="1"/>
  <c r="I127" i="28" s="1"/>
  <c r="J127" i="28" a="1"/>
  <c r="J127" i="28" s="1"/>
  <c r="K127" i="28" a="1"/>
  <c r="K127" i="28" s="1"/>
  <c r="L127" i="28" a="1"/>
  <c r="L127" i="28" s="1"/>
  <c r="I128" i="28" a="1"/>
  <c r="I128" i="28" s="1"/>
  <c r="J128" i="28" a="1"/>
  <c r="J128" i="28" s="1"/>
  <c r="K128" i="28" a="1"/>
  <c r="K128" i="28" s="1"/>
  <c r="L128" i="28" a="1"/>
  <c r="L128" i="28" s="1"/>
  <c r="I129" i="28" a="1"/>
  <c r="I129" i="28" s="1"/>
  <c r="J129" i="28" a="1"/>
  <c r="J129" i="28" s="1"/>
  <c r="K129" i="28" a="1"/>
  <c r="K129" i="28" s="1"/>
  <c r="L129" i="28" a="1"/>
  <c r="L129" i="28" s="1"/>
  <c r="I130" i="28" a="1"/>
  <c r="I130" i="28" s="1"/>
  <c r="J130" i="28" a="1"/>
  <c r="J130" i="28" s="1"/>
  <c r="K130" i="28" a="1"/>
  <c r="K130" i="28" s="1"/>
  <c r="L130" i="28" a="1"/>
  <c r="L130" i="28" s="1"/>
  <c r="I131" i="28" a="1"/>
  <c r="I131" i="28" s="1"/>
  <c r="J131" i="28" a="1"/>
  <c r="J131" i="28" s="1"/>
  <c r="K131" i="28" a="1"/>
  <c r="K131" i="28" s="1"/>
  <c r="L131" i="28" a="1"/>
  <c r="L131" i="28" s="1"/>
  <c r="I132" i="28" a="1"/>
  <c r="I132" i="28" s="1"/>
  <c r="J132" i="28" a="1"/>
  <c r="J132" i="28" s="1"/>
  <c r="K132" i="28" a="1"/>
  <c r="K132" i="28" s="1"/>
  <c r="L132" i="28" a="1"/>
  <c r="L132" i="28" s="1"/>
  <c r="I133" i="28" a="1"/>
  <c r="I133" i="28" s="1"/>
  <c r="J133" i="28" a="1"/>
  <c r="J133" i="28" s="1"/>
  <c r="K133" i="28" a="1"/>
  <c r="K133" i="28" s="1"/>
  <c r="L133" i="28" a="1"/>
  <c r="L133" i="28" s="1"/>
  <c r="I134" i="28" a="1"/>
  <c r="I134" i="28" s="1"/>
  <c r="J134" i="28" a="1"/>
  <c r="J134" i="28" s="1"/>
  <c r="K134" i="28" a="1"/>
  <c r="K134" i="28" s="1"/>
  <c r="L134" i="28" a="1"/>
  <c r="L134" i="28" s="1"/>
  <c r="I135" i="28" a="1"/>
  <c r="I135" i="28" s="1"/>
  <c r="J135" i="28" a="1"/>
  <c r="J135" i="28" s="1"/>
  <c r="K135" i="28" a="1"/>
  <c r="K135" i="28" s="1"/>
  <c r="L135" i="28" a="1"/>
  <c r="L135" i="28" s="1"/>
  <c r="I136" i="28" a="1"/>
  <c r="I136" i="28" s="1"/>
  <c r="J136" i="28" a="1"/>
  <c r="J136" i="28" s="1"/>
  <c r="K136" i="28" a="1"/>
  <c r="K136" i="28" s="1"/>
  <c r="L136" i="28" a="1"/>
  <c r="L136" i="28" s="1"/>
  <c r="I137" i="28" a="1"/>
  <c r="I137" i="28" s="1"/>
  <c r="J137" i="28" a="1"/>
  <c r="J137" i="28" s="1"/>
  <c r="K137" i="28" a="1"/>
  <c r="K137" i="28" s="1"/>
  <c r="L137" i="28" a="1"/>
  <c r="L137" i="28" s="1"/>
  <c r="I138" i="28" a="1"/>
  <c r="I138" i="28" s="1"/>
  <c r="J138" i="28" a="1"/>
  <c r="J138" i="28" s="1"/>
  <c r="K138" i="28" a="1"/>
  <c r="K138" i="28" s="1"/>
  <c r="L138" i="28" a="1"/>
  <c r="L138" i="28" s="1"/>
  <c r="I139" i="28" a="1"/>
  <c r="I139" i="28" s="1"/>
  <c r="J139" i="28" a="1"/>
  <c r="J139" i="28" s="1"/>
  <c r="K139" i="28" a="1"/>
  <c r="K139" i="28" s="1"/>
  <c r="L139" i="28" a="1"/>
  <c r="L139" i="28" s="1"/>
  <c r="I140" i="28" a="1"/>
  <c r="I140" i="28" s="1"/>
  <c r="J140" i="28" a="1"/>
  <c r="J140" i="28" s="1"/>
  <c r="K140" i="28" a="1"/>
  <c r="K140" i="28" s="1"/>
  <c r="L140" i="28" a="1"/>
  <c r="L140" i="28" s="1"/>
  <c r="I141" i="28" a="1"/>
  <c r="I141" i="28" s="1"/>
  <c r="J141" i="28" a="1"/>
  <c r="J141" i="28" s="1"/>
  <c r="K141" i="28" a="1"/>
  <c r="K141" i="28" s="1"/>
  <c r="L141" i="28" a="1"/>
  <c r="L141" i="28" s="1"/>
  <c r="I142" i="28" a="1"/>
  <c r="I142" i="28" s="1"/>
  <c r="J142" i="28" a="1"/>
  <c r="J142" i="28" s="1"/>
  <c r="K142" i="28" a="1"/>
  <c r="K142" i="28" s="1"/>
  <c r="L142" i="28" a="1"/>
  <c r="L142" i="28" s="1"/>
  <c r="I143" i="28" a="1"/>
  <c r="I143" i="28" s="1"/>
  <c r="J143" i="28" a="1"/>
  <c r="J143" i="28" s="1"/>
  <c r="K143" i="28" a="1"/>
  <c r="K143" i="28" s="1"/>
  <c r="L143" i="28" a="1"/>
  <c r="L143" i="28" s="1"/>
  <c r="I144" i="28" a="1"/>
  <c r="I144" i="28" s="1"/>
  <c r="J144" i="28" a="1"/>
  <c r="J144" i="28" s="1"/>
  <c r="K144" i="28" a="1"/>
  <c r="K144" i="28" s="1"/>
  <c r="L144" i="28" a="1"/>
  <c r="L144" i="28" s="1"/>
  <c r="I145" i="28" a="1"/>
  <c r="I145" i="28" s="1"/>
  <c r="J145" i="28" a="1"/>
  <c r="J145" i="28" s="1"/>
  <c r="K145" i="28" a="1"/>
  <c r="K145" i="28" s="1"/>
  <c r="L145" i="28" a="1"/>
  <c r="L145" i="28" s="1"/>
  <c r="I146" i="28" a="1"/>
  <c r="I146" i="28" s="1"/>
  <c r="J146" i="28" a="1"/>
  <c r="J146" i="28" s="1"/>
  <c r="K146" i="28" a="1"/>
  <c r="K146" i="28" s="1"/>
  <c r="L146" i="28" a="1"/>
  <c r="L146" i="28" s="1"/>
  <c r="I147" i="28" a="1"/>
  <c r="I147" i="28" s="1"/>
  <c r="J147" i="28" a="1"/>
  <c r="J147" i="28" s="1"/>
  <c r="K147" i="28" a="1"/>
  <c r="K147" i="28" s="1"/>
  <c r="L147" i="28" a="1"/>
  <c r="L147" i="28" s="1"/>
  <c r="I148" i="28" a="1"/>
  <c r="I148" i="28" s="1"/>
  <c r="J148" i="28" a="1"/>
  <c r="J148" i="28" s="1"/>
  <c r="K148" i="28" a="1"/>
  <c r="K148" i="28" s="1"/>
  <c r="L148" i="28" a="1"/>
  <c r="L148" i="28" s="1"/>
  <c r="I149" i="28" a="1"/>
  <c r="I149" i="28" s="1"/>
  <c r="J149" i="28" a="1"/>
  <c r="J149" i="28" s="1"/>
  <c r="K149" i="28" a="1"/>
  <c r="K149" i="28" s="1"/>
  <c r="L149" i="28" a="1"/>
  <c r="L149" i="28" s="1"/>
  <c r="I150" i="28" a="1"/>
  <c r="I150" i="28" s="1"/>
  <c r="J150" i="28" a="1"/>
  <c r="J150" i="28" s="1"/>
  <c r="K150" i="28" a="1"/>
  <c r="K150" i="28" s="1"/>
  <c r="L150" i="28" a="1"/>
  <c r="L150" i="28" s="1"/>
  <c r="I151" i="28" a="1"/>
  <c r="I151" i="28" s="1"/>
  <c r="J151" i="28" a="1"/>
  <c r="J151" i="28" s="1"/>
  <c r="K151" i="28" a="1"/>
  <c r="K151" i="28" s="1"/>
  <c r="L151" i="28" a="1"/>
  <c r="L151" i="28" s="1"/>
  <c r="I152" i="28" a="1"/>
  <c r="I152" i="28" s="1"/>
  <c r="J152" i="28" a="1"/>
  <c r="J152" i="28" s="1"/>
  <c r="K152" i="28" a="1"/>
  <c r="K152" i="28" s="1"/>
  <c r="L152" i="28" a="1"/>
  <c r="L152" i="28" s="1"/>
  <c r="I153" i="28" a="1"/>
  <c r="I153" i="28" s="1"/>
  <c r="J153" i="28" a="1"/>
  <c r="J153" i="28" s="1"/>
  <c r="K153" i="28" a="1"/>
  <c r="K153" i="28" s="1"/>
  <c r="L153" i="28" a="1"/>
  <c r="L153" i="28" s="1"/>
  <c r="I154" i="28" a="1"/>
  <c r="I154" i="28" s="1"/>
  <c r="J154" i="28" a="1"/>
  <c r="J154" i="28" s="1"/>
  <c r="K154" i="28" a="1"/>
  <c r="K154" i="28" s="1"/>
  <c r="L154" i="28" a="1"/>
  <c r="L154" i="28" s="1"/>
  <c r="I155" i="28" a="1"/>
  <c r="I155" i="28" s="1"/>
  <c r="J155" i="28" a="1"/>
  <c r="J155" i="28" s="1"/>
  <c r="K155" i="28" a="1"/>
  <c r="K155" i="28" s="1"/>
  <c r="L155" i="28" a="1"/>
  <c r="L155" i="28" s="1"/>
  <c r="I156" i="28" a="1"/>
  <c r="I156" i="28" s="1"/>
  <c r="J156" i="28" a="1"/>
  <c r="J156" i="28" s="1"/>
  <c r="K156" i="28" a="1"/>
  <c r="K156" i="28" s="1"/>
  <c r="L156" i="28" a="1"/>
  <c r="L156" i="28" s="1"/>
  <c r="I157" i="28" a="1"/>
  <c r="I157" i="28" s="1"/>
  <c r="J157" i="28" a="1"/>
  <c r="J157" i="28" s="1"/>
  <c r="K157" i="28" a="1"/>
  <c r="K157" i="28" s="1"/>
  <c r="L157" i="28" a="1"/>
  <c r="L157" i="28" s="1"/>
  <c r="I158" i="28" a="1"/>
  <c r="I158" i="28" s="1"/>
  <c r="J158" i="28" a="1"/>
  <c r="J158" i="28" s="1"/>
  <c r="K158" i="28" a="1"/>
  <c r="K158" i="28" s="1"/>
  <c r="L158" i="28" a="1"/>
  <c r="L158" i="28" s="1"/>
  <c r="I159" i="28" a="1"/>
  <c r="I159" i="28" s="1"/>
  <c r="J159" i="28" a="1"/>
  <c r="J159" i="28" s="1"/>
  <c r="K159" i="28" a="1"/>
  <c r="K159" i="28" s="1"/>
  <c r="L159" i="28" a="1"/>
  <c r="L159" i="28" s="1"/>
  <c r="I160" i="28" a="1"/>
  <c r="I160" i="28" s="1"/>
  <c r="J160" i="28" a="1"/>
  <c r="J160" i="28" s="1"/>
  <c r="K160" i="28" a="1"/>
  <c r="K160" i="28" s="1"/>
  <c r="L160" i="28" a="1"/>
  <c r="L160" i="28" s="1"/>
  <c r="I161" i="28" a="1"/>
  <c r="I161" i="28" s="1"/>
  <c r="J161" i="28" a="1"/>
  <c r="J161" i="28" s="1"/>
  <c r="K161" i="28" a="1"/>
  <c r="K161" i="28" s="1"/>
  <c r="L161" i="28" a="1"/>
  <c r="L161" i="28" s="1"/>
  <c r="I162" i="28" a="1"/>
  <c r="I162" i="28" s="1"/>
  <c r="J162" i="28" a="1"/>
  <c r="J162" i="28" s="1"/>
  <c r="K162" i="28" a="1"/>
  <c r="K162" i="28" s="1"/>
  <c r="L162" i="28" a="1"/>
  <c r="L162" i="28" s="1"/>
  <c r="I163" i="28" a="1"/>
  <c r="I163" i="28" s="1"/>
  <c r="J163" i="28" a="1"/>
  <c r="J163" i="28" s="1"/>
  <c r="K163" i="28" a="1"/>
  <c r="K163" i="28" s="1"/>
  <c r="L163" i="28" a="1"/>
  <c r="L163" i="28" s="1"/>
  <c r="I164" i="28" a="1"/>
  <c r="I164" i="28" s="1"/>
  <c r="J164" i="28" a="1"/>
  <c r="J164" i="28" s="1"/>
  <c r="K164" i="28" a="1"/>
  <c r="K164" i="28" s="1"/>
  <c r="L164" i="28" a="1"/>
  <c r="L164" i="28" s="1"/>
  <c r="I165" i="28" a="1"/>
  <c r="I165" i="28" s="1"/>
  <c r="J165" i="28" a="1"/>
  <c r="J165" i="28" s="1"/>
  <c r="K165" i="28" a="1"/>
  <c r="K165" i="28" s="1"/>
  <c r="L165" i="28" a="1"/>
  <c r="L165" i="28" s="1"/>
  <c r="I166" i="28" a="1"/>
  <c r="I166" i="28" s="1"/>
  <c r="J166" i="28" a="1"/>
  <c r="J166" i="28" s="1"/>
  <c r="K166" i="28" a="1"/>
  <c r="K166" i="28" s="1"/>
  <c r="L166" i="28" a="1"/>
  <c r="L166" i="28" s="1"/>
  <c r="I169" i="28" a="1"/>
  <c r="I169" i="28" s="1"/>
  <c r="J169" i="28" a="1"/>
  <c r="J169" i="28" s="1"/>
  <c r="K169" i="28" a="1"/>
  <c r="K169" i="28" s="1"/>
  <c r="L169" i="28" a="1"/>
  <c r="L169" i="28" s="1"/>
  <c r="I170" i="28" a="1"/>
  <c r="I170" i="28" s="1"/>
  <c r="J170" i="28" a="1"/>
  <c r="J170" i="28" s="1"/>
  <c r="K170" i="28" a="1"/>
  <c r="K170" i="28" s="1"/>
  <c r="L170" i="28" a="1"/>
  <c r="L170" i="28" s="1"/>
  <c r="I171" i="28" a="1"/>
  <c r="I171" i="28" s="1"/>
  <c r="J171" i="28" a="1"/>
  <c r="J171" i="28" s="1"/>
  <c r="K171" i="28" a="1"/>
  <c r="K171" i="28" s="1"/>
  <c r="L171" i="28" a="1"/>
  <c r="L171" i="28" s="1"/>
  <c r="I172" i="28" a="1"/>
  <c r="I172" i="28" s="1"/>
  <c r="J172" i="28" a="1"/>
  <c r="J172" i="28" s="1"/>
  <c r="K172" i="28" a="1"/>
  <c r="K172" i="28" s="1"/>
  <c r="L172" i="28" a="1"/>
  <c r="L172" i="28" s="1"/>
  <c r="I173" i="28" a="1"/>
  <c r="I173" i="28" s="1"/>
  <c r="J173" i="28" a="1"/>
  <c r="J173" i="28" s="1"/>
  <c r="K173" i="28" a="1"/>
  <c r="K173" i="28" s="1"/>
  <c r="L173" i="28" a="1"/>
  <c r="L173" i="28" s="1"/>
  <c r="I174" i="28" a="1"/>
  <c r="I174" i="28" s="1"/>
  <c r="J174" i="28" a="1"/>
  <c r="J174" i="28" s="1"/>
  <c r="K174" i="28" a="1"/>
  <c r="K174" i="28" s="1"/>
  <c r="L174" i="28" a="1"/>
  <c r="L174" i="28" s="1"/>
  <c r="I175" i="28" a="1"/>
  <c r="I175" i="28" s="1"/>
  <c r="J175" i="28" a="1"/>
  <c r="J175" i="28" s="1"/>
  <c r="K175" i="28" a="1"/>
  <c r="K175" i="28" s="1"/>
  <c r="L175" i="28" a="1"/>
  <c r="L175" i="28" s="1"/>
  <c r="I176" i="28" a="1"/>
  <c r="I176" i="28" s="1"/>
  <c r="J176" i="28" a="1"/>
  <c r="J176" i="28" s="1"/>
  <c r="K176" i="28" a="1"/>
  <c r="K176" i="28" s="1"/>
  <c r="L176" i="28" a="1"/>
  <c r="L176" i="28" s="1"/>
  <c r="I177" i="28" a="1"/>
  <c r="I177" i="28" s="1"/>
  <c r="J177" i="28" a="1"/>
  <c r="J177" i="28" s="1"/>
  <c r="K177" i="28" a="1"/>
  <c r="K177" i="28" s="1"/>
  <c r="L177" i="28" a="1"/>
  <c r="L177" i="28" s="1"/>
  <c r="I178" i="28" a="1"/>
  <c r="I178" i="28" s="1"/>
  <c r="J178" i="28" a="1"/>
  <c r="J178" i="28" s="1"/>
  <c r="K178" i="28" a="1"/>
  <c r="K178" i="28" s="1"/>
  <c r="L178" i="28" a="1"/>
  <c r="L178" i="28" s="1"/>
  <c r="I179" i="28" a="1"/>
  <c r="I179" i="28" s="1"/>
  <c r="J179" i="28" a="1"/>
  <c r="J179" i="28" s="1"/>
  <c r="K179" i="28" a="1"/>
  <c r="K179" i="28" s="1"/>
  <c r="L179" i="28" a="1"/>
  <c r="L179" i="28" s="1"/>
  <c r="I180" i="28" a="1"/>
  <c r="I180" i="28" s="1"/>
  <c r="J180" i="28" a="1"/>
  <c r="J180" i="28" s="1"/>
  <c r="K180" i="28" a="1"/>
  <c r="K180" i="28" s="1"/>
  <c r="L180" i="28" a="1"/>
  <c r="L180" i="28" s="1"/>
  <c r="I181" i="28" a="1"/>
  <c r="I181" i="28" s="1"/>
  <c r="J181" i="28" a="1"/>
  <c r="J181" i="28" s="1"/>
  <c r="K181" i="28" a="1"/>
  <c r="K181" i="28" s="1"/>
  <c r="L181" i="28" a="1"/>
  <c r="L181" i="28" s="1"/>
  <c r="I182" i="28" a="1"/>
  <c r="I182" i="28" s="1"/>
  <c r="J182" i="28" a="1"/>
  <c r="J182" i="28" s="1"/>
  <c r="K182" i="28" a="1"/>
  <c r="K182" i="28" s="1"/>
  <c r="L182" i="28" a="1"/>
  <c r="L182" i="28" s="1"/>
  <c r="I183" i="28" a="1"/>
  <c r="I183" i="28" s="1"/>
  <c r="J183" i="28" a="1"/>
  <c r="J183" i="28" s="1"/>
  <c r="K183" i="28" a="1"/>
  <c r="K183" i="28" s="1"/>
  <c r="L183" i="28" a="1"/>
  <c r="L183" i="28" s="1"/>
  <c r="I184" i="28" a="1"/>
  <c r="I184" i="28" s="1"/>
  <c r="J184" i="28" a="1"/>
  <c r="J184" i="28" s="1"/>
  <c r="K184" i="28" a="1"/>
  <c r="K184" i="28" s="1"/>
  <c r="L184" i="28" a="1"/>
  <c r="L184" i="28" s="1"/>
  <c r="I185" i="28" a="1"/>
  <c r="I185" i="28" s="1"/>
  <c r="J185" i="28" a="1"/>
  <c r="J185" i="28" s="1"/>
  <c r="K185" i="28" a="1"/>
  <c r="K185" i="28" s="1"/>
  <c r="L185" i="28" a="1"/>
  <c r="L185" i="28" s="1"/>
  <c r="I186" i="28" a="1"/>
  <c r="I186" i="28" s="1"/>
  <c r="J186" i="28" a="1"/>
  <c r="J186" i="28" s="1"/>
  <c r="K186" i="28" a="1"/>
  <c r="K186" i="28" s="1"/>
  <c r="L186" i="28" a="1"/>
  <c r="L186" i="28" s="1"/>
  <c r="I187" i="28" a="1"/>
  <c r="I187" i="28" s="1"/>
  <c r="J187" i="28" a="1"/>
  <c r="J187" i="28" s="1"/>
  <c r="K187" i="28" a="1"/>
  <c r="K187" i="28" s="1"/>
  <c r="L187" i="28" a="1"/>
  <c r="L187" i="28" s="1"/>
  <c r="I188" i="28" a="1"/>
  <c r="I188" i="28" s="1"/>
  <c r="J188" i="28" a="1"/>
  <c r="J188" i="28" s="1"/>
  <c r="K188" i="28" a="1"/>
  <c r="K188" i="28" s="1"/>
  <c r="L188" i="28" a="1"/>
  <c r="L188" i="28" s="1"/>
  <c r="I189" i="28" a="1"/>
  <c r="I189" i="28" s="1"/>
  <c r="J189" i="28" a="1"/>
  <c r="J189" i="28" s="1"/>
  <c r="K189" i="28" a="1"/>
  <c r="K189" i="28" s="1"/>
  <c r="L189" i="28" a="1"/>
  <c r="L189" i="28" s="1"/>
  <c r="I190" i="28" a="1"/>
  <c r="I190" i="28" s="1"/>
  <c r="J190" i="28" a="1"/>
  <c r="J190" i="28" s="1"/>
  <c r="K190" i="28" a="1"/>
  <c r="K190" i="28" s="1"/>
  <c r="L190" i="28" a="1"/>
  <c r="L190" i="28" s="1"/>
  <c r="I191" i="28" a="1"/>
  <c r="I191" i="28" s="1"/>
  <c r="J191" i="28" a="1"/>
  <c r="J191" i="28" s="1"/>
  <c r="K191" i="28" a="1"/>
  <c r="K191" i="28" s="1"/>
  <c r="L191" i="28" a="1"/>
  <c r="L191" i="28" s="1"/>
  <c r="I192" i="28" a="1"/>
  <c r="I192" i="28" s="1"/>
  <c r="J192" i="28" a="1"/>
  <c r="J192" i="28" s="1"/>
  <c r="K192" i="28" a="1"/>
  <c r="K192" i="28" s="1"/>
  <c r="L192" i="28" a="1"/>
  <c r="L192" i="28" s="1"/>
  <c r="I193" i="28" a="1"/>
  <c r="I193" i="28" s="1"/>
  <c r="J193" i="28" a="1"/>
  <c r="J193" i="28" s="1"/>
  <c r="K193" i="28" a="1"/>
  <c r="K193" i="28" s="1"/>
  <c r="L193" i="28" a="1"/>
  <c r="L193" i="28" s="1"/>
  <c r="I194" i="28" a="1"/>
  <c r="I194" i="28" s="1"/>
  <c r="J194" i="28" a="1"/>
  <c r="J194" i="28" s="1"/>
  <c r="K194" i="28" a="1"/>
  <c r="K194" i="28" s="1"/>
  <c r="L194" i="28" a="1"/>
  <c r="L194" i="28" s="1"/>
  <c r="I195" i="28" a="1"/>
  <c r="I195" i="28" s="1"/>
  <c r="J195" i="28" a="1"/>
  <c r="J195" i="28" s="1"/>
  <c r="K195" i="28" a="1"/>
  <c r="K195" i="28" s="1"/>
  <c r="L195" i="28" a="1"/>
  <c r="L195" i="28" s="1"/>
  <c r="I196" i="28" a="1"/>
  <c r="I196" i="28" s="1"/>
  <c r="J196" i="28" a="1"/>
  <c r="J196" i="28" s="1"/>
  <c r="K196" i="28" a="1"/>
  <c r="K196" i="28" s="1"/>
  <c r="L196" i="28" a="1"/>
  <c r="L196" i="28" s="1"/>
  <c r="I197" i="28" a="1"/>
  <c r="I197" i="28" s="1"/>
  <c r="J197" i="28" a="1"/>
  <c r="J197" i="28" s="1"/>
  <c r="K197" i="28" a="1"/>
  <c r="K197" i="28" s="1"/>
  <c r="L197" i="28" a="1"/>
  <c r="L197" i="28" s="1"/>
  <c r="I198" i="28" a="1"/>
  <c r="I198" i="28" s="1"/>
  <c r="J198" i="28" a="1"/>
  <c r="J198" i="28" s="1"/>
  <c r="K198" i="28" a="1"/>
  <c r="K198" i="28" s="1"/>
  <c r="L198" i="28" a="1"/>
  <c r="L198" i="28" s="1"/>
  <c r="I199" i="28" a="1"/>
  <c r="I199" i="28" s="1"/>
  <c r="J199" i="28" a="1"/>
  <c r="J199" i="28" s="1"/>
  <c r="K199" i="28" a="1"/>
  <c r="K199" i="28" s="1"/>
  <c r="L199" i="28" a="1"/>
  <c r="L199" i="28" s="1"/>
  <c r="I200" i="28" a="1"/>
  <c r="I200" i="28" s="1"/>
  <c r="J200" i="28" a="1"/>
  <c r="J200" i="28" s="1"/>
  <c r="K200" i="28" a="1"/>
  <c r="K200" i="28" s="1"/>
  <c r="L200" i="28" a="1"/>
  <c r="L200" i="28" s="1"/>
  <c r="I201" i="28" a="1"/>
  <c r="I201" i="28" s="1"/>
  <c r="J201" i="28" a="1"/>
  <c r="J201" i="28" s="1"/>
  <c r="K201" i="28" a="1"/>
  <c r="K201" i="28" s="1"/>
  <c r="L201" i="28" a="1"/>
  <c r="L201" i="28" s="1"/>
  <c r="I202" i="28" a="1"/>
  <c r="I202" i="28" s="1"/>
  <c r="J202" i="28" a="1"/>
  <c r="J202" i="28" s="1"/>
  <c r="K202" i="28" a="1"/>
  <c r="K202" i="28" s="1"/>
  <c r="L202" i="28" a="1"/>
  <c r="L202" i="28" s="1"/>
  <c r="I203" i="28" a="1"/>
  <c r="I203" i="28" s="1"/>
  <c r="J203" i="28" a="1"/>
  <c r="J203" i="28" s="1"/>
  <c r="K203" i="28" a="1"/>
  <c r="K203" i="28" s="1"/>
  <c r="L203" i="28" a="1"/>
  <c r="L203" i="28" s="1"/>
  <c r="I204" i="28" a="1"/>
  <c r="I204" i="28" s="1"/>
  <c r="J204" i="28" a="1"/>
  <c r="J204" i="28" s="1"/>
  <c r="K204" i="28" a="1"/>
  <c r="K204" i="28" s="1"/>
  <c r="L204" i="28" a="1"/>
  <c r="L204" i="28" s="1"/>
  <c r="I205" i="28" a="1"/>
  <c r="I205" i="28" s="1"/>
  <c r="J205" i="28" a="1"/>
  <c r="J205" i="28" s="1"/>
  <c r="K205" i="28" a="1"/>
  <c r="K205" i="28" s="1"/>
  <c r="L205" i="28" a="1"/>
  <c r="L205" i="28" s="1"/>
  <c r="I206" i="28" a="1"/>
  <c r="I206" i="28" s="1"/>
  <c r="J206" i="28" a="1"/>
  <c r="J206" i="28" s="1"/>
  <c r="K206" i="28" a="1"/>
  <c r="K206" i="28" s="1"/>
  <c r="L206" i="28" a="1"/>
  <c r="L206" i="28" s="1"/>
  <c r="I207" i="28" a="1"/>
  <c r="I207" i="28" s="1"/>
  <c r="J207" i="28" a="1"/>
  <c r="J207" i="28" s="1"/>
  <c r="K207" i="28" a="1"/>
  <c r="K207" i="28" s="1"/>
  <c r="L207" i="28" a="1"/>
  <c r="L207" i="28" s="1"/>
  <c r="I208" i="28" a="1"/>
  <c r="I208" i="28" s="1"/>
  <c r="J208" i="28" a="1"/>
  <c r="J208" i="28" s="1"/>
  <c r="K208" i="28" a="1"/>
  <c r="K208" i="28" s="1"/>
  <c r="L208" i="28" a="1"/>
  <c r="L208" i="28" s="1"/>
  <c r="I209" i="28" a="1"/>
  <c r="I209" i="28" s="1"/>
  <c r="J209" i="28" a="1"/>
  <c r="J209" i="28" s="1"/>
  <c r="K209" i="28" a="1"/>
  <c r="K209" i="28" s="1"/>
  <c r="L209" i="28" a="1"/>
  <c r="L209" i="28" s="1"/>
  <c r="I210" i="28" a="1"/>
  <c r="I210" i="28" s="1"/>
  <c r="J210" i="28" a="1"/>
  <c r="J210" i="28" s="1"/>
  <c r="K210" i="28" a="1"/>
  <c r="K210" i="28" s="1"/>
  <c r="L210" i="28" a="1"/>
  <c r="L210" i="28" s="1"/>
  <c r="I211" i="28" a="1"/>
  <c r="I211" i="28" s="1"/>
  <c r="J211" i="28" a="1"/>
  <c r="J211" i="28" s="1"/>
  <c r="K211" i="28" a="1"/>
  <c r="K211" i="28" s="1"/>
  <c r="L211" i="28" a="1"/>
  <c r="L211" i="28" s="1"/>
  <c r="I212" i="28" a="1"/>
  <c r="I212" i="28" s="1"/>
  <c r="J212" i="28" a="1"/>
  <c r="J212" i="28" s="1"/>
  <c r="K212" i="28" a="1"/>
  <c r="K212" i="28" s="1"/>
  <c r="L212" i="28" a="1"/>
  <c r="L212" i="28" s="1"/>
  <c r="I213" i="28" a="1"/>
  <c r="I213" i="28" s="1"/>
  <c r="J213" i="28" a="1"/>
  <c r="J213" i="28" s="1"/>
  <c r="K213" i="28" a="1"/>
  <c r="K213" i="28" s="1"/>
  <c r="L213" i="28" a="1"/>
  <c r="L213" i="28" s="1"/>
  <c r="I214" i="28" a="1"/>
  <c r="I214" i="28" s="1"/>
  <c r="J214" i="28" a="1"/>
  <c r="J214" i="28" s="1"/>
  <c r="K214" i="28" a="1"/>
  <c r="K214" i="28" s="1"/>
  <c r="L214" i="28" a="1"/>
  <c r="L214" i="28" s="1"/>
  <c r="I215" i="28" a="1"/>
  <c r="I215" i="28" s="1"/>
  <c r="J215" i="28" a="1"/>
  <c r="J215" i="28" s="1"/>
  <c r="K215" i="28" a="1"/>
  <c r="K215" i="28" s="1"/>
  <c r="L215" i="28" a="1"/>
  <c r="L215" i="28" s="1"/>
  <c r="I216" i="28" a="1"/>
  <c r="I216" i="28" s="1"/>
  <c r="J216" i="28" a="1"/>
  <c r="J216" i="28" s="1"/>
  <c r="K216" i="28" a="1"/>
  <c r="K216" i="28" s="1"/>
  <c r="L216" i="28" a="1"/>
  <c r="L216" i="28" s="1"/>
  <c r="I217" i="28" a="1"/>
  <c r="I217" i="28" s="1"/>
  <c r="J217" i="28" a="1"/>
  <c r="J217" i="28" s="1"/>
  <c r="K217" i="28" a="1"/>
  <c r="K217" i="28" s="1"/>
  <c r="L217" i="28" a="1"/>
  <c r="L217" i="28" s="1"/>
  <c r="I218" i="28" a="1"/>
  <c r="I218" i="28" s="1"/>
  <c r="J218" i="28" a="1"/>
  <c r="J218" i="28" s="1"/>
  <c r="K218" i="28" a="1"/>
  <c r="K218" i="28" s="1"/>
  <c r="L218" i="28" a="1"/>
  <c r="L218" i="28" s="1"/>
  <c r="I219" i="28" a="1"/>
  <c r="I219" i="28" s="1"/>
  <c r="J219" i="28" a="1"/>
  <c r="J219" i="28" s="1"/>
  <c r="K219" i="28" a="1"/>
  <c r="K219" i="28" s="1"/>
  <c r="L219" i="28" a="1"/>
  <c r="L219" i="28" s="1"/>
  <c r="I220" i="28" a="1"/>
  <c r="I220" i="28" s="1"/>
  <c r="J220" i="28" a="1"/>
  <c r="J220" i="28" s="1"/>
  <c r="K220" i="28" a="1"/>
  <c r="K220" i="28" s="1"/>
  <c r="L220" i="28" a="1"/>
  <c r="L220" i="28" s="1"/>
  <c r="I221" i="28" a="1"/>
  <c r="I221" i="28" s="1"/>
  <c r="J221" i="28" a="1"/>
  <c r="J221" i="28" s="1"/>
  <c r="K221" i="28" a="1"/>
  <c r="K221" i="28" s="1"/>
  <c r="L221" i="28" a="1"/>
  <c r="L221" i="28" s="1"/>
  <c r="I222" i="28" a="1"/>
  <c r="I222" i="28" s="1"/>
  <c r="J222" i="28" a="1"/>
  <c r="J222" i="28" s="1"/>
  <c r="K222" i="28" a="1"/>
  <c r="K222" i="28" s="1"/>
  <c r="L222" i="28" a="1"/>
  <c r="L222" i="28" s="1"/>
  <c r="I223" i="28" a="1"/>
  <c r="I223" i="28" s="1"/>
  <c r="J223" i="28" a="1"/>
  <c r="J223" i="28" s="1"/>
  <c r="K223" i="28" a="1"/>
  <c r="K223" i="28" s="1"/>
  <c r="L223" i="28" a="1"/>
  <c r="L223" i="28" s="1"/>
  <c r="I224" i="28" a="1"/>
  <c r="I224" i="28" s="1"/>
  <c r="J224" i="28" a="1"/>
  <c r="J224" i="28" s="1"/>
  <c r="K224" i="28" a="1"/>
  <c r="K224" i="28" s="1"/>
  <c r="L224" i="28" a="1"/>
  <c r="L224" i="28" s="1"/>
  <c r="I225" i="28" a="1"/>
  <c r="I225" i="28" s="1"/>
  <c r="J225" i="28" a="1"/>
  <c r="J225" i="28" s="1"/>
  <c r="K225" i="28" a="1"/>
  <c r="K225" i="28" s="1"/>
  <c r="L225" i="28" a="1"/>
  <c r="L225" i="28" s="1"/>
  <c r="I226" i="28" a="1"/>
  <c r="I226" i="28" s="1"/>
  <c r="J226" i="28" a="1"/>
  <c r="J226" i="28" s="1"/>
  <c r="K226" i="28" a="1"/>
  <c r="K226" i="28" s="1"/>
  <c r="L226" i="28" a="1"/>
  <c r="L226" i="28" s="1"/>
  <c r="I227" i="28" a="1"/>
  <c r="I227" i="28" s="1"/>
  <c r="J227" i="28" a="1"/>
  <c r="J227" i="28" s="1"/>
  <c r="K227" i="28" a="1"/>
  <c r="K227" i="28" s="1"/>
  <c r="L227" i="28" a="1"/>
  <c r="L227" i="28" s="1"/>
  <c r="I228" i="28" a="1"/>
  <c r="I228" i="28" s="1"/>
  <c r="J228" i="28" a="1"/>
  <c r="J228" i="28" s="1"/>
  <c r="K228" i="28" a="1"/>
  <c r="K228" i="28" s="1"/>
  <c r="L228" i="28" a="1"/>
  <c r="L228" i="28" s="1"/>
  <c r="I229" i="28" a="1"/>
  <c r="I229" i="28" s="1"/>
  <c r="J229" i="28" a="1"/>
  <c r="J229" i="28" s="1"/>
  <c r="K229" i="28" a="1"/>
  <c r="K229" i="28" s="1"/>
  <c r="L229" i="28" a="1"/>
  <c r="L229" i="28" s="1"/>
  <c r="I230" i="28" a="1"/>
  <c r="I230" i="28" s="1"/>
  <c r="J230" i="28" a="1"/>
  <c r="J230" i="28" s="1"/>
  <c r="K230" i="28" a="1"/>
  <c r="K230" i="28" s="1"/>
  <c r="L230" i="28" a="1"/>
  <c r="L230" i="28" s="1"/>
  <c r="I231" i="28" a="1"/>
  <c r="I231" i="28" s="1"/>
  <c r="J231" i="28" a="1"/>
  <c r="J231" i="28" s="1"/>
  <c r="K231" i="28" a="1"/>
  <c r="K231" i="28" s="1"/>
  <c r="L231" i="28" a="1"/>
  <c r="L231" i="28" s="1"/>
  <c r="I232" i="28" a="1"/>
  <c r="I232" i="28" s="1"/>
  <c r="J232" i="28" a="1"/>
  <c r="J232" i="28" s="1"/>
  <c r="K232" i="28" a="1"/>
  <c r="K232" i="28" s="1"/>
  <c r="L232" i="28" a="1"/>
  <c r="L232" i="28" s="1"/>
  <c r="I233" i="28" a="1"/>
  <c r="I233" i="28" s="1"/>
  <c r="J233" i="28" a="1"/>
  <c r="J233" i="28" s="1"/>
  <c r="K233" i="28" a="1"/>
  <c r="K233" i="28" s="1"/>
  <c r="L233" i="28" a="1"/>
  <c r="L233" i="28" s="1"/>
  <c r="I234" i="28" a="1"/>
  <c r="I234" i="28" s="1"/>
  <c r="J234" i="28" a="1"/>
  <c r="J234" i="28" s="1"/>
  <c r="K234" i="28" a="1"/>
  <c r="K234" i="28" s="1"/>
  <c r="L234" i="28" a="1"/>
  <c r="L234" i="28" s="1"/>
  <c r="I235" i="28" a="1"/>
  <c r="I235" i="28" s="1"/>
  <c r="J235" i="28" a="1"/>
  <c r="J235" i="28" s="1"/>
  <c r="K235" i="28" a="1"/>
  <c r="K235" i="28" s="1"/>
  <c r="L235" i="28" a="1"/>
  <c r="L235" i="28" s="1"/>
  <c r="I236" i="28" a="1"/>
  <c r="I236" i="28" s="1"/>
  <c r="J236" i="28" a="1"/>
  <c r="J236" i="28" s="1"/>
  <c r="K236" i="28" a="1"/>
  <c r="K236" i="28" s="1"/>
  <c r="L236" i="28" a="1"/>
  <c r="L236" i="28" s="1"/>
  <c r="I237" i="28" a="1"/>
  <c r="I237" i="28" s="1"/>
  <c r="J237" i="28" a="1"/>
  <c r="J237" i="28" s="1"/>
  <c r="K237" i="28" a="1"/>
  <c r="K237" i="28" s="1"/>
  <c r="L237" i="28" a="1"/>
  <c r="L237" i="28" s="1"/>
  <c r="I238" i="28" a="1"/>
  <c r="I238" i="28" s="1"/>
  <c r="J238" i="28" a="1"/>
  <c r="J238" i="28" s="1"/>
  <c r="K238" i="28" a="1"/>
  <c r="K238" i="28" s="1"/>
  <c r="L238" i="28" a="1"/>
  <c r="L238" i="28" s="1"/>
  <c r="I239" i="28" a="1"/>
  <c r="I239" i="28" s="1"/>
  <c r="J239" i="28" a="1"/>
  <c r="J239" i="28" s="1"/>
  <c r="K239" i="28" a="1"/>
  <c r="K239" i="28" s="1"/>
  <c r="L239" i="28" a="1"/>
  <c r="L239" i="28" s="1"/>
  <c r="I240" i="28" a="1"/>
  <c r="I240" i="28" s="1"/>
  <c r="J240" i="28" a="1"/>
  <c r="J240" i="28" s="1"/>
  <c r="K240" i="28" a="1"/>
  <c r="K240" i="28" s="1"/>
  <c r="L240" i="28" a="1"/>
  <c r="L240" i="28" s="1"/>
  <c r="I241" i="28" a="1"/>
  <c r="I241" i="28" s="1"/>
  <c r="J241" i="28" a="1"/>
  <c r="J241" i="28" s="1"/>
  <c r="K241" i="28" a="1"/>
  <c r="K241" i="28" s="1"/>
  <c r="L241" i="28" a="1"/>
  <c r="L241" i="28" s="1"/>
  <c r="I242" i="28" a="1"/>
  <c r="I242" i="28" s="1"/>
  <c r="J242" i="28" a="1"/>
  <c r="J242" i="28" s="1"/>
  <c r="K242" i="28" a="1"/>
  <c r="K242" i="28" s="1"/>
  <c r="L242" i="28" a="1"/>
  <c r="L242" i="28" s="1"/>
  <c r="I243" i="28" a="1"/>
  <c r="I243" i="28" s="1"/>
  <c r="J243" i="28" a="1"/>
  <c r="J243" i="28" s="1"/>
  <c r="K243" i="28" a="1"/>
  <c r="K243" i="28" s="1"/>
  <c r="L243" i="28" a="1"/>
  <c r="L243" i="28" s="1"/>
  <c r="I244" i="28" a="1"/>
  <c r="I244" i="28" s="1"/>
  <c r="J244" i="28" a="1"/>
  <c r="J244" i="28" s="1"/>
  <c r="K244" i="28" a="1"/>
  <c r="K244" i="28" s="1"/>
  <c r="L244" i="28" a="1"/>
  <c r="L244" i="28" s="1"/>
  <c r="I245" i="28" a="1"/>
  <c r="I245" i="28" s="1"/>
  <c r="J245" i="28" a="1"/>
  <c r="J245" i="28" s="1"/>
  <c r="K245" i="28" a="1"/>
  <c r="K245" i="28" s="1"/>
  <c r="L245" i="28" a="1"/>
  <c r="L245" i="28" s="1"/>
  <c r="I246" i="28" a="1"/>
  <c r="I246" i="28" s="1"/>
  <c r="J246" i="28" a="1"/>
  <c r="J246" i="28" s="1"/>
  <c r="K246" i="28" a="1"/>
  <c r="K246" i="28" s="1"/>
  <c r="L246" i="28" a="1"/>
  <c r="L246" i="28" s="1"/>
  <c r="I247" i="28" a="1"/>
  <c r="I247" i="28" s="1"/>
  <c r="J247" i="28" a="1"/>
  <c r="J247" i="28" s="1"/>
  <c r="K247" i="28" a="1"/>
  <c r="K247" i="28" s="1"/>
  <c r="L247" i="28" a="1"/>
  <c r="L247" i="28" s="1"/>
  <c r="I248" i="28" a="1"/>
  <c r="I248" i="28" s="1"/>
  <c r="J248" i="28" a="1"/>
  <c r="J248" i="28" s="1"/>
  <c r="K248" i="28" a="1"/>
  <c r="K248" i="28" s="1"/>
  <c r="L248" i="28" a="1"/>
  <c r="L248" i="28" s="1"/>
  <c r="I249" i="28" a="1"/>
  <c r="I249" i="28" s="1"/>
  <c r="J249" i="28" a="1"/>
  <c r="J249" i="28" s="1"/>
  <c r="K249" i="28" a="1"/>
  <c r="K249" i="28" s="1"/>
  <c r="L249" i="28" a="1"/>
  <c r="L249" i="28" s="1"/>
  <c r="I250" i="28" a="1"/>
  <c r="I250" i="28" s="1"/>
  <c r="J250" i="28" a="1"/>
  <c r="J250" i="28" s="1"/>
  <c r="K250" i="28" a="1"/>
  <c r="K250" i="28" s="1"/>
  <c r="L250" i="28" a="1"/>
  <c r="L250" i="28" s="1"/>
  <c r="I251" i="28" a="1"/>
  <c r="I251" i="28" s="1"/>
  <c r="J251" i="28" a="1"/>
  <c r="J251" i="28" s="1"/>
  <c r="K251" i="28" a="1"/>
  <c r="K251" i="28" s="1"/>
  <c r="L251" i="28" a="1"/>
  <c r="L251" i="28" s="1"/>
  <c r="I252" i="28" a="1"/>
  <c r="I252" i="28" s="1"/>
  <c r="J252" i="28" a="1"/>
  <c r="J252" i="28" s="1"/>
  <c r="K252" i="28" a="1"/>
  <c r="K252" i="28" s="1"/>
  <c r="L252" i="28" a="1"/>
  <c r="L252" i="28" s="1"/>
  <c r="I253" i="28" a="1"/>
  <c r="I253" i="28" s="1"/>
  <c r="J253" i="28" a="1"/>
  <c r="J253" i="28" s="1"/>
  <c r="K253" i="28" a="1"/>
  <c r="K253" i="28" s="1"/>
  <c r="L253" i="28" a="1"/>
  <c r="L253" i="28" s="1"/>
  <c r="I254" i="28" a="1"/>
  <c r="I254" i="28" s="1"/>
  <c r="J254" i="28" a="1"/>
  <c r="J254" i="28" s="1"/>
  <c r="K254" i="28" a="1"/>
  <c r="K254" i="28" s="1"/>
  <c r="L254" i="28" a="1"/>
  <c r="L254" i="28" s="1"/>
  <c r="I255" i="28" a="1"/>
  <c r="I255" i="28" s="1"/>
  <c r="J255" i="28" a="1"/>
  <c r="J255" i="28" s="1"/>
  <c r="K255" i="28" a="1"/>
  <c r="K255" i="28" s="1"/>
  <c r="L255" i="28" a="1"/>
  <c r="L255" i="28" s="1"/>
  <c r="I256" i="28" a="1"/>
  <c r="I256" i="28" s="1"/>
  <c r="J256" i="28" a="1"/>
  <c r="J256" i="28" s="1"/>
  <c r="K256" i="28" a="1"/>
  <c r="K256" i="28" s="1"/>
  <c r="L256" i="28" a="1"/>
  <c r="L256" i="28" s="1"/>
  <c r="I257" i="28" a="1"/>
  <c r="I257" i="28" s="1"/>
  <c r="J257" i="28" a="1"/>
  <c r="J257" i="28" s="1"/>
  <c r="K257" i="28" a="1"/>
  <c r="K257" i="28" s="1"/>
  <c r="L257" i="28" a="1"/>
  <c r="L257" i="28" s="1"/>
  <c r="I258" i="28" a="1"/>
  <c r="I258" i="28" s="1"/>
  <c r="J258" i="28" a="1"/>
  <c r="J258" i="28" s="1"/>
  <c r="K258" i="28" a="1"/>
  <c r="K258" i="28" s="1"/>
  <c r="L258" i="28" a="1"/>
  <c r="L258" i="28" s="1"/>
  <c r="I259" i="28" a="1"/>
  <c r="I259" i="28" s="1"/>
  <c r="J259" i="28" a="1"/>
  <c r="J259" i="28" s="1"/>
  <c r="K259" i="28" a="1"/>
  <c r="K259" i="28" s="1"/>
  <c r="L259" i="28" a="1"/>
  <c r="L259" i="28" s="1"/>
  <c r="I260" i="28" a="1"/>
  <c r="I260" i="28" s="1"/>
  <c r="J260" i="28" a="1"/>
  <c r="J260" i="28" s="1"/>
  <c r="K260" i="28" a="1"/>
  <c r="K260" i="28" s="1"/>
  <c r="L260" i="28" a="1"/>
  <c r="L260" i="28" s="1"/>
  <c r="I261" i="28" a="1"/>
  <c r="I261" i="28" s="1"/>
  <c r="J261" i="28" a="1"/>
  <c r="J261" i="28" s="1"/>
  <c r="K261" i="28" a="1"/>
  <c r="K261" i="28" s="1"/>
  <c r="L261" i="28" a="1"/>
  <c r="L261" i="28" s="1"/>
  <c r="I262" i="28" a="1"/>
  <c r="I262" i="28" s="1"/>
  <c r="J262" i="28" a="1"/>
  <c r="J262" i="28" s="1"/>
  <c r="K262" i="28" a="1"/>
  <c r="K262" i="28" s="1"/>
  <c r="L262" i="28" a="1"/>
  <c r="L262" i="28" s="1"/>
  <c r="I263" i="28" a="1"/>
  <c r="I263" i="28" s="1"/>
  <c r="J263" i="28" a="1"/>
  <c r="J263" i="28" s="1"/>
  <c r="K263" i="28" a="1"/>
  <c r="K263" i="28" s="1"/>
  <c r="L263" i="28" a="1"/>
  <c r="L263" i="28" s="1"/>
  <c r="I264" i="28" a="1"/>
  <c r="I264" i="28" s="1"/>
  <c r="J264" i="28" a="1"/>
  <c r="J264" i="28" s="1"/>
  <c r="K264" i="28" a="1"/>
  <c r="K264" i="28" s="1"/>
  <c r="L264" i="28" a="1"/>
  <c r="L264" i="28" s="1"/>
  <c r="I265" i="28" a="1"/>
  <c r="I265" i="28" s="1"/>
  <c r="J265" i="28" a="1"/>
  <c r="J265" i="28" s="1"/>
  <c r="K265" i="28" a="1"/>
  <c r="K265" i="28" s="1"/>
  <c r="L265" i="28" a="1"/>
  <c r="L265" i="28" s="1"/>
  <c r="I266" i="28" a="1"/>
  <c r="I266" i="28" s="1"/>
  <c r="J266" i="28" a="1"/>
  <c r="J266" i="28" s="1"/>
  <c r="K266" i="28" a="1"/>
  <c r="K266" i="28" s="1"/>
  <c r="L266" i="28" a="1"/>
  <c r="L266" i="28" s="1"/>
  <c r="I267" i="28" a="1"/>
  <c r="I267" i="28" s="1"/>
  <c r="J267" i="28" a="1"/>
  <c r="J267" i="28" s="1"/>
  <c r="K267" i="28" a="1"/>
  <c r="K267" i="28" s="1"/>
  <c r="L267" i="28" a="1"/>
  <c r="L267" i="28" s="1"/>
  <c r="I268" i="28" a="1"/>
  <c r="I268" i="28" s="1"/>
  <c r="J268" i="28" a="1"/>
  <c r="J268" i="28" s="1"/>
  <c r="K268" i="28" a="1"/>
  <c r="K268" i="28" s="1"/>
  <c r="L268" i="28" a="1"/>
  <c r="L268" i="28" s="1"/>
  <c r="I269" i="28" a="1"/>
  <c r="I269" i="28" s="1"/>
  <c r="J269" i="28" a="1"/>
  <c r="J269" i="28" s="1"/>
  <c r="K269" i="28" a="1"/>
  <c r="K269" i="28" s="1"/>
  <c r="L269" i="28" a="1"/>
  <c r="L269" i="28" s="1"/>
  <c r="I270" i="28" a="1"/>
  <c r="I270" i="28" s="1"/>
  <c r="J270" i="28" a="1"/>
  <c r="J270" i="28" s="1"/>
  <c r="K270" i="28" a="1"/>
  <c r="K270" i="28" s="1"/>
  <c r="L270" i="28" a="1"/>
  <c r="L270" i="28" s="1"/>
  <c r="I271" i="28" a="1"/>
  <c r="I271" i="28" s="1"/>
  <c r="J271" i="28" a="1"/>
  <c r="J271" i="28" s="1"/>
  <c r="K271" i="28" a="1"/>
  <c r="K271" i="28" s="1"/>
  <c r="L271" i="28" a="1"/>
  <c r="L271" i="28" s="1"/>
  <c r="I272" i="28" a="1"/>
  <c r="I272" i="28" s="1"/>
  <c r="J272" i="28" a="1"/>
  <c r="J272" i="28" s="1"/>
  <c r="K272" i="28" a="1"/>
  <c r="K272" i="28" s="1"/>
  <c r="L272" i="28" a="1"/>
  <c r="L272" i="28" s="1"/>
  <c r="I273" i="28" a="1"/>
  <c r="I273" i="28" s="1"/>
  <c r="J273" i="28" a="1"/>
  <c r="J273" i="28" s="1"/>
  <c r="K273" i="28" a="1"/>
  <c r="K273" i="28" s="1"/>
  <c r="L273" i="28" a="1"/>
  <c r="L273" i="28" s="1"/>
  <c r="I274" i="28" a="1"/>
  <c r="I274" i="28" s="1"/>
  <c r="J274" i="28" a="1"/>
  <c r="J274" i="28" s="1"/>
  <c r="K274" i="28" a="1"/>
  <c r="K274" i="28" s="1"/>
  <c r="L274" i="28" a="1"/>
  <c r="L274" i="28" s="1"/>
  <c r="I275" i="28" a="1"/>
  <c r="I275" i="28" s="1"/>
  <c r="J275" i="28" a="1"/>
  <c r="J275" i="28" s="1"/>
  <c r="K275" i="28" a="1"/>
  <c r="K275" i="28" s="1"/>
  <c r="L275" i="28" a="1"/>
  <c r="L275" i="28" s="1"/>
  <c r="I276" i="28" a="1"/>
  <c r="I276" i="28" s="1"/>
  <c r="J276" i="28" a="1"/>
  <c r="J276" i="28" s="1"/>
  <c r="K276" i="28" a="1"/>
  <c r="K276" i="28" s="1"/>
  <c r="L276" i="28" a="1"/>
  <c r="L276" i="28" s="1"/>
  <c r="I277" i="28" a="1"/>
  <c r="I277" i="28" s="1"/>
  <c r="J277" i="28" a="1"/>
  <c r="J277" i="28" s="1"/>
  <c r="K277" i="28" a="1"/>
  <c r="K277" i="28" s="1"/>
  <c r="L277" i="28" a="1"/>
  <c r="L277" i="28" s="1"/>
  <c r="I278" i="28" a="1"/>
  <c r="I278" i="28" s="1"/>
  <c r="J278" i="28" a="1"/>
  <c r="J278" i="28" s="1"/>
  <c r="K278" i="28" a="1"/>
  <c r="K278" i="28" s="1"/>
  <c r="L278" i="28" a="1"/>
  <c r="L278" i="28" s="1"/>
  <c r="I279" i="28" a="1"/>
  <c r="I279" i="28" s="1"/>
  <c r="J279" i="28" a="1"/>
  <c r="J279" i="28" s="1"/>
  <c r="K279" i="28" a="1"/>
  <c r="K279" i="28" s="1"/>
  <c r="L279" i="28" a="1"/>
  <c r="L279" i="28" s="1"/>
  <c r="I280" i="28" a="1"/>
  <c r="I280" i="28" s="1"/>
  <c r="J280" i="28" a="1"/>
  <c r="J280" i="28" s="1"/>
  <c r="K280" i="28" a="1"/>
  <c r="K280" i="28" s="1"/>
  <c r="L280" i="28" a="1"/>
  <c r="L280" i="28" s="1"/>
  <c r="I281" i="28" a="1"/>
  <c r="I281" i="28" s="1"/>
  <c r="J281" i="28" a="1"/>
  <c r="J281" i="28" s="1"/>
  <c r="K281" i="28" a="1"/>
  <c r="K281" i="28" s="1"/>
  <c r="L281" i="28" a="1"/>
  <c r="L281" i="28" s="1"/>
  <c r="I282" i="28" a="1"/>
  <c r="I282" i="28" s="1"/>
  <c r="J282" i="28" a="1"/>
  <c r="J282" i="28" s="1"/>
  <c r="K282" i="28" a="1"/>
  <c r="K282" i="28" s="1"/>
  <c r="L282" i="28" a="1"/>
  <c r="L282" i="28" s="1"/>
  <c r="I283" i="28" a="1"/>
  <c r="I283" i="28" s="1"/>
  <c r="J283" i="28" a="1"/>
  <c r="J283" i="28" s="1"/>
  <c r="K283" i="28" a="1"/>
  <c r="K283" i="28" s="1"/>
  <c r="L283" i="28" a="1"/>
  <c r="L283" i="28" s="1"/>
  <c r="I284" i="28" a="1"/>
  <c r="I284" i="28" s="1"/>
  <c r="J284" i="28" a="1"/>
  <c r="J284" i="28" s="1"/>
  <c r="K284" i="28" a="1"/>
  <c r="K284" i="28" s="1"/>
  <c r="L284" i="28" a="1"/>
  <c r="L284" i="28" s="1"/>
  <c r="I285" i="28" a="1"/>
  <c r="I285" i="28" s="1"/>
  <c r="J285" i="28" a="1"/>
  <c r="J285" i="28" s="1"/>
  <c r="K285" i="28" a="1"/>
  <c r="K285" i="28" s="1"/>
  <c r="L285" i="28" a="1"/>
  <c r="L285" i="28" s="1"/>
  <c r="I286" i="28" a="1"/>
  <c r="I286" i="28" s="1"/>
  <c r="J286" i="28" a="1"/>
  <c r="J286" i="28" s="1"/>
  <c r="K286" i="28" a="1"/>
  <c r="K286" i="28" s="1"/>
  <c r="L286" i="28" a="1"/>
  <c r="L286" i="28" s="1"/>
  <c r="I287" i="28" a="1"/>
  <c r="I287" i="28" s="1"/>
  <c r="J287" i="28" a="1"/>
  <c r="J287" i="28" s="1"/>
  <c r="K287" i="28" a="1"/>
  <c r="K287" i="28" s="1"/>
  <c r="L287" i="28" a="1"/>
  <c r="L287" i="28" s="1"/>
  <c r="I288" i="28" a="1"/>
  <c r="I288" i="28" s="1"/>
  <c r="J288" i="28" a="1"/>
  <c r="J288" i="28" s="1"/>
  <c r="K288" i="28" a="1"/>
  <c r="K288" i="28" s="1"/>
  <c r="L288" i="28" a="1"/>
  <c r="L288" i="28" s="1"/>
  <c r="I289" i="28" a="1"/>
  <c r="I289" i="28" s="1"/>
  <c r="J289" i="28" a="1"/>
  <c r="J289" i="28" s="1"/>
  <c r="K289" i="28" a="1"/>
  <c r="K289" i="28" s="1"/>
  <c r="L289" i="28" a="1"/>
  <c r="L289" i="28" s="1"/>
  <c r="I290" i="28" a="1"/>
  <c r="I290" i="28" s="1"/>
  <c r="J290" i="28" a="1"/>
  <c r="J290" i="28" s="1"/>
  <c r="K290" i="28" a="1"/>
  <c r="K290" i="28" s="1"/>
  <c r="L290" i="28" a="1"/>
  <c r="L290" i="28" s="1"/>
  <c r="I291" i="28" a="1"/>
  <c r="I291" i="28" s="1"/>
  <c r="J291" i="28" a="1"/>
  <c r="J291" i="28" s="1"/>
  <c r="K291" i="28" a="1"/>
  <c r="K291" i="28" s="1"/>
  <c r="L291" i="28" a="1"/>
  <c r="L291" i="28" s="1"/>
  <c r="I292" i="28" a="1"/>
  <c r="I292" i="28" s="1"/>
  <c r="J292" i="28" a="1"/>
  <c r="J292" i="28" s="1"/>
  <c r="K292" i="28" a="1"/>
  <c r="K292" i="28" s="1"/>
  <c r="L292" i="28" a="1"/>
  <c r="L292" i="28" s="1"/>
  <c r="I293" i="28" a="1"/>
  <c r="I293" i="28" s="1"/>
  <c r="J293" i="28" a="1"/>
  <c r="J293" i="28" s="1"/>
  <c r="K293" i="28" a="1"/>
  <c r="K293" i="28" s="1"/>
  <c r="L293" i="28" a="1"/>
  <c r="L293" i="28" s="1"/>
  <c r="I294" i="28" a="1"/>
  <c r="I294" i="28" s="1"/>
  <c r="J294" i="28" a="1"/>
  <c r="J294" i="28" s="1"/>
  <c r="K294" i="28" a="1"/>
  <c r="K294" i="28" s="1"/>
  <c r="L294" i="28" a="1"/>
  <c r="L294" i="28" s="1"/>
  <c r="I295" i="28" a="1"/>
  <c r="I295" i="28" s="1"/>
  <c r="J295" i="28" a="1"/>
  <c r="J295" i="28" s="1"/>
  <c r="K295" i="28" a="1"/>
  <c r="K295" i="28" s="1"/>
  <c r="L295" i="28" a="1"/>
  <c r="L295" i="28" s="1"/>
  <c r="I296" i="28" a="1"/>
  <c r="I296" i="28" s="1"/>
  <c r="J296" i="28" a="1"/>
  <c r="J296" i="28" s="1"/>
  <c r="K296" i="28" a="1"/>
  <c r="K296" i="28" s="1"/>
  <c r="L296" i="28" a="1"/>
  <c r="L296" i="28" s="1"/>
  <c r="L2" i="28" a="1"/>
  <c r="L2" i="28" s="1"/>
  <c r="K2" i="28" a="1"/>
  <c r="K2" i="28" s="1"/>
  <c r="J2" i="28" a="1"/>
  <c r="J2" i="28" s="1"/>
  <c r="I2" i="28" a="1"/>
  <c r="I2" i="28" s="1"/>
  <c r="AG4" i="28"/>
  <c r="AH4" i="28"/>
  <c r="AG5" i="28"/>
  <c r="AH5" i="28"/>
  <c r="AG6" i="28"/>
  <c r="AH6" i="28"/>
  <c r="AG7" i="28"/>
  <c r="AH7" i="28"/>
  <c r="AG8" i="28"/>
  <c r="AH8" i="28"/>
  <c r="AG9" i="28"/>
  <c r="AH9" i="28"/>
  <c r="AG10" i="28"/>
  <c r="AH10" i="28"/>
  <c r="AG11" i="28"/>
  <c r="AH11" i="28"/>
  <c r="AG12" i="28"/>
  <c r="AH12" i="28"/>
  <c r="AG13" i="28"/>
  <c r="AH13" i="28"/>
  <c r="AG14" i="28"/>
  <c r="AH14" i="28"/>
  <c r="AG15" i="28"/>
  <c r="AH15" i="28"/>
  <c r="AG16" i="28"/>
  <c r="AH16" i="28"/>
  <c r="AG17" i="28"/>
  <c r="AH17" i="28"/>
  <c r="AG18" i="28"/>
  <c r="AH18" i="28"/>
  <c r="AG19" i="28"/>
  <c r="AH19" i="28"/>
  <c r="AG20" i="28"/>
  <c r="AH20" i="28"/>
  <c r="AG21" i="28"/>
  <c r="AH21" i="28"/>
  <c r="AG22" i="28"/>
  <c r="AH22" i="28"/>
  <c r="AG23" i="28"/>
  <c r="AH23" i="28"/>
  <c r="AG24" i="28"/>
  <c r="AH24" i="28"/>
  <c r="AG25" i="28"/>
  <c r="AH25" i="28"/>
  <c r="AG26" i="28"/>
  <c r="AH26" i="28"/>
  <c r="AG27" i="28"/>
  <c r="AH27" i="28"/>
  <c r="AG30" i="28"/>
  <c r="AH30" i="28"/>
  <c r="AG31" i="28"/>
  <c r="AH31" i="28"/>
  <c r="AG32" i="28"/>
  <c r="AH32" i="28"/>
  <c r="AG33" i="28"/>
  <c r="AH33" i="28"/>
  <c r="AG34" i="28"/>
  <c r="AH34" i="28"/>
  <c r="AG35" i="28"/>
  <c r="AH35" i="28"/>
  <c r="AG36" i="28"/>
  <c r="AH36" i="28"/>
  <c r="AG37" i="28"/>
  <c r="AH37" i="28"/>
  <c r="AG38" i="28"/>
  <c r="AH38" i="28"/>
  <c r="AG39" i="28"/>
  <c r="AH39" i="28"/>
  <c r="AG40" i="28"/>
  <c r="AH40" i="28"/>
  <c r="AG41" i="28"/>
  <c r="AH41" i="28"/>
  <c r="AG42" i="28"/>
  <c r="AH42" i="28"/>
  <c r="AG43" i="28"/>
  <c r="AH43" i="28"/>
  <c r="AG44" i="28"/>
  <c r="AH44" i="28"/>
  <c r="AG45" i="28"/>
  <c r="AH45" i="28"/>
  <c r="AG46" i="28"/>
  <c r="AH46" i="28"/>
  <c r="AG47" i="28"/>
  <c r="AH47" i="28"/>
  <c r="AG48" i="28"/>
  <c r="AH48" i="28"/>
  <c r="AG49" i="28"/>
  <c r="AH49" i="28"/>
  <c r="AG50" i="28"/>
  <c r="AH50" i="28"/>
  <c r="AG51" i="28"/>
  <c r="AH51" i="28"/>
  <c r="AG52" i="28"/>
  <c r="AH52" i="28"/>
  <c r="AG53" i="28"/>
  <c r="AH53" i="28"/>
  <c r="AG54" i="28"/>
  <c r="AH54" i="28"/>
  <c r="AG55" i="28"/>
  <c r="AH55" i="28"/>
  <c r="AG56" i="28"/>
  <c r="AH56" i="28"/>
  <c r="AG58" i="28"/>
  <c r="AH58" i="28"/>
  <c r="AG59" i="28"/>
  <c r="AH59" i="28"/>
  <c r="AG60" i="28"/>
  <c r="AH60" i="28"/>
  <c r="AG61" i="28"/>
  <c r="AH61" i="28"/>
  <c r="AG62" i="28"/>
  <c r="AH62" i="28"/>
  <c r="AG63" i="28"/>
  <c r="AH63" i="28"/>
  <c r="AG64" i="28"/>
  <c r="AH64" i="28"/>
  <c r="AG65" i="28"/>
  <c r="AH65" i="28"/>
  <c r="AG66" i="28"/>
  <c r="AH66" i="28"/>
  <c r="AG67" i="28"/>
  <c r="AH67" i="28"/>
  <c r="AG68" i="28"/>
  <c r="AH68" i="28"/>
  <c r="AG69" i="28"/>
  <c r="AH69" i="28"/>
  <c r="AG70" i="28"/>
  <c r="AH70" i="28"/>
  <c r="AG71" i="28"/>
  <c r="AH71" i="28"/>
  <c r="AG72" i="28"/>
  <c r="AH72" i="28"/>
  <c r="AG73" i="28"/>
  <c r="AH73" i="28"/>
  <c r="AG74" i="28"/>
  <c r="AH74" i="28"/>
  <c r="AG79" i="28"/>
  <c r="AH79" i="28"/>
  <c r="AG80" i="28"/>
  <c r="AH80" i="28"/>
  <c r="AG81" i="28"/>
  <c r="AH81" i="28"/>
  <c r="AG82" i="28"/>
  <c r="AH82" i="28"/>
  <c r="AG83" i="28"/>
  <c r="AH83" i="28"/>
  <c r="AG84" i="28"/>
  <c r="AH84" i="28"/>
  <c r="AG85" i="28"/>
  <c r="AH85" i="28"/>
  <c r="AG86" i="28"/>
  <c r="AH86" i="28"/>
  <c r="AG87" i="28"/>
  <c r="AH87" i="28"/>
  <c r="AG88" i="28"/>
  <c r="AH88" i="28"/>
  <c r="AG89" i="28"/>
  <c r="AH89" i="28"/>
  <c r="AG90" i="28"/>
  <c r="AH90" i="28"/>
  <c r="AG91" i="28"/>
  <c r="AH91" i="28"/>
  <c r="AG92" i="28"/>
  <c r="AH92" i="28"/>
  <c r="AG93" i="28"/>
  <c r="AH93" i="28"/>
  <c r="AG94" i="28"/>
  <c r="AH94" i="28"/>
  <c r="AG95" i="28"/>
  <c r="AH95" i="28"/>
  <c r="AG103" i="28"/>
  <c r="AH103" i="28"/>
  <c r="AG104" i="28"/>
  <c r="AH104" i="28"/>
  <c r="AG105" i="28"/>
  <c r="AH105" i="28"/>
  <c r="AG106" i="28"/>
  <c r="AH106" i="28"/>
  <c r="AG107" i="28"/>
  <c r="AH107" i="28"/>
  <c r="AG108" i="28"/>
  <c r="AH108" i="28"/>
  <c r="AG109" i="28"/>
  <c r="AH109" i="28"/>
  <c r="AG110" i="28"/>
  <c r="AH110" i="28"/>
  <c r="AG111" i="28"/>
  <c r="AH111" i="28"/>
  <c r="AG112" i="28"/>
  <c r="AH112" i="28"/>
  <c r="AG113" i="28"/>
  <c r="AH113" i="28"/>
  <c r="AG114" i="28"/>
  <c r="AH114" i="28"/>
  <c r="AG115" i="28"/>
  <c r="AH115" i="28"/>
  <c r="AG116" i="28"/>
  <c r="AH116" i="28"/>
  <c r="AG117" i="28"/>
  <c r="AH117" i="28"/>
  <c r="AG118" i="28"/>
  <c r="AH118" i="28"/>
  <c r="AG119" i="28"/>
  <c r="AH119" i="28"/>
  <c r="AG120" i="28"/>
  <c r="AH120" i="28"/>
  <c r="AG121" i="28"/>
  <c r="AH121" i="28"/>
  <c r="AG122" i="28"/>
  <c r="AH122" i="28"/>
  <c r="AG123" i="28"/>
  <c r="AH123" i="28"/>
  <c r="AG124" i="28"/>
  <c r="AH124" i="28"/>
  <c r="AG125" i="28"/>
  <c r="AH125" i="28"/>
  <c r="AG126" i="28"/>
  <c r="AH126" i="28"/>
  <c r="AG127" i="28"/>
  <c r="AH127" i="28"/>
  <c r="AG128" i="28"/>
  <c r="AH128" i="28"/>
  <c r="AG129" i="28"/>
  <c r="AH129" i="28"/>
  <c r="AG130" i="28"/>
  <c r="AH130" i="28"/>
  <c r="AG131" i="28"/>
  <c r="AH131" i="28"/>
  <c r="AG132" i="28"/>
  <c r="AH132" i="28"/>
  <c r="AG133" i="28"/>
  <c r="AH133" i="28"/>
  <c r="AG134" i="28"/>
  <c r="AH134" i="28"/>
  <c r="AG135" i="28"/>
  <c r="AH135" i="28"/>
  <c r="AG136" i="28"/>
  <c r="AH136" i="28"/>
  <c r="AG137" i="28"/>
  <c r="AH137" i="28"/>
  <c r="AG138" i="28"/>
  <c r="AH138" i="28"/>
  <c r="AG139" i="28"/>
  <c r="AH139" i="28"/>
  <c r="AG140" i="28"/>
  <c r="AH140" i="28"/>
  <c r="AG141" i="28"/>
  <c r="AH141" i="28"/>
  <c r="AG142" i="28"/>
  <c r="AH142" i="28"/>
  <c r="AG143" i="28"/>
  <c r="AH143" i="28"/>
  <c r="AG144" i="28"/>
  <c r="AH144" i="28"/>
  <c r="AG145" i="28"/>
  <c r="AH145" i="28"/>
  <c r="AG146" i="28"/>
  <c r="AH146" i="28"/>
  <c r="AG147" i="28"/>
  <c r="AH147" i="28"/>
  <c r="AG148" i="28"/>
  <c r="AH148" i="28"/>
  <c r="AG149" i="28"/>
  <c r="AH149" i="28"/>
  <c r="AG150" i="28"/>
  <c r="AH150" i="28"/>
  <c r="AG151" i="28"/>
  <c r="AH151" i="28"/>
  <c r="AG152" i="28"/>
  <c r="AH152" i="28"/>
  <c r="AG153" i="28"/>
  <c r="AH153" i="28"/>
  <c r="AG154" i="28"/>
  <c r="AH154" i="28"/>
  <c r="AG155" i="28"/>
  <c r="AH155" i="28"/>
  <c r="AG156" i="28"/>
  <c r="AH156" i="28"/>
  <c r="AG157" i="28"/>
  <c r="AH157" i="28"/>
  <c r="AG158" i="28"/>
  <c r="AH158" i="28"/>
  <c r="AG159" i="28"/>
  <c r="AH159" i="28"/>
  <c r="AG160" i="28"/>
  <c r="AH160" i="28"/>
  <c r="AG161" i="28"/>
  <c r="AH161" i="28"/>
  <c r="AG162" i="28"/>
  <c r="AH162" i="28"/>
  <c r="AG163" i="28"/>
  <c r="AH163" i="28"/>
  <c r="AG164" i="28"/>
  <c r="AH164" i="28"/>
  <c r="AG165" i="28"/>
  <c r="AH165" i="28"/>
  <c r="AG166" i="28"/>
  <c r="AH166" i="28"/>
  <c r="AG169" i="28"/>
  <c r="AH169" i="28"/>
  <c r="AG170" i="28"/>
  <c r="AH170" i="28"/>
  <c r="AG171" i="28"/>
  <c r="AH171" i="28"/>
  <c r="AG172" i="28"/>
  <c r="AH172" i="28"/>
  <c r="AG173" i="28"/>
  <c r="AH173" i="28"/>
  <c r="AG174" i="28"/>
  <c r="AH174" i="28"/>
  <c r="AG175" i="28"/>
  <c r="AH175" i="28"/>
  <c r="AG176" i="28"/>
  <c r="AH176" i="28"/>
  <c r="AG177" i="28"/>
  <c r="AH177" i="28"/>
  <c r="AG178" i="28"/>
  <c r="AH178" i="28"/>
  <c r="AG179" i="28"/>
  <c r="AH179" i="28"/>
  <c r="AG180" i="28"/>
  <c r="AH180" i="28"/>
  <c r="AG181" i="28"/>
  <c r="AH181" i="28"/>
  <c r="AG182" i="28"/>
  <c r="AH182" i="28"/>
  <c r="AG183" i="28"/>
  <c r="AH183" i="28"/>
  <c r="AG184" i="28"/>
  <c r="AH184" i="28"/>
  <c r="AG185" i="28"/>
  <c r="AH185" i="28"/>
  <c r="AG186" i="28"/>
  <c r="AH186" i="28"/>
  <c r="AG187" i="28"/>
  <c r="AH187" i="28"/>
  <c r="AG188" i="28"/>
  <c r="AH188" i="28"/>
  <c r="AG189" i="28"/>
  <c r="AH189" i="28"/>
  <c r="AG190" i="28"/>
  <c r="AH190" i="28"/>
  <c r="AG191" i="28"/>
  <c r="AH191" i="28"/>
  <c r="AG192" i="28"/>
  <c r="AH192" i="28"/>
  <c r="AG193" i="28"/>
  <c r="AH193" i="28"/>
  <c r="AG194" i="28"/>
  <c r="AH194" i="28"/>
  <c r="AG195" i="28"/>
  <c r="AH195" i="28"/>
  <c r="AG196" i="28"/>
  <c r="AH196" i="28"/>
  <c r="AG197" i="28"/>
  <c r="AH197" i="28"/>
  <c r="AG198" i="28"/>
  <c r="AH198" i="28"/>
  <c r="AG199" i="28"/>
  <c r="AH199" i="28"/>
  <c r="AG200" i="28"/>
  <c r="AH200" i="28"/>
  <c r="AG201" i="28"/>
  <c r="AH201" i="28"/>
  <c r="AG202" i="28"/>
  <c r="AH202" i="28"/>
  <c r="AG203" i="28"/>
  <c r="AH203" i="28"/>
  <c r="AG204" i="28"/>
  <c r="AH204" i="28"/>
  <c r="AG205" i="28"/>
  <c r="AH205" i="28"/>
  <c r="AG206" i="28"/>
  <c r="AH206" i="28"/>
  <c r="AG207" i="28"/>
  <c r="AH207" i="28"/>
  <c r="AG208" i="28"/>
  <c r="AH208" i="28"/>
  <c r="AG209" i="28"/>
  <c r="AH209" i="28"/>
  <c r="AG210" i="28"/>
  <c r="AH210" i="28"/>
  <c r="AG211" i="28"/>
  <c r="AH211" i="28"/>
  <c r="AG212" i="28"/>
  <c r="AH212" i="28"/>
  <c r="AG213" i="28"/>
  <c r="AH213" i="28"/>
  <c r="AG214" i="28"/>
  <c r="AH214" i="28"/>
  <c r="AG215" i="28"/>
  <c r="AH215" i="28"/>
  <c r="AG216" i="28"/>
  <c r="AH216" i="28"/>
  <c r="AG217" i="28"/>
  <c r="AH217" i="28"/>
  <c r="AG218" i="28"/>
  <c r="AH218" i="28"/>
  <c r="AG219" i="28"/>
  <c r="AH219" i="28"/>
  <c r="AG220" i="28"/>
  <c r="AH220" i="28"/>
  <c r="AG221" i="28"/>
  <c r="AH221" i="28"/>
  <c r="AG222" i="28"/>
  <c r="AH222" i="28"/>
  <c r="AG223" i="28"/>
  <c r="AH223" i="28"/>
  <c r="AG224" i="28"/>
  <c r="AH224" i="28"/>
  <c r="AG225" i="28"/>
  <c r="AH225" i="28"/>
  <c r="AG226" i="28"/>
  <c r="AH226" i="28"/>
  <c r="AG227" i="28"/>
  <c r="AH227" i="28"/>
  <c r="AG228" i="28"/>
  <c r="AH228" i="28"/>
  <c r="AG229" i="28"/>
  <c r="AH229" i="28"/>
  <c r="AG230" i="28"/>
  <c r="AH230" i="28"/>
  <c r="AG231" i="28"/>
  <c r="AH231" i="28"/>
  <c r="AG232" i="28"/>
  <c r="AH232" i="28"/>
  <c r="AG233" i="28"/>
  <c r="AH233" i="28"/>
  <c r="AG234" i="28"/>
  <c r="AH234" i="28"/>
  <c r="AG235" i="28"/>
  <c r="AH235" i="28"/>
  <c r="AG236" i="28"/>
  <c r="AH236" i="28"/>
  <c r="AG237" i="28"/>
  <c r="AH237" i="28"/>
  <c r="AG238" i="28"/>
  <c r="AH238" i="28"/>
  <c r="AG239" i="28"/>
  <c r="AH239" i="28"/>
  <c r="AG240" i="28"/>
  <c r="AH240" i="28"/>
  <c r="AG241" i="28"/>
  <c r="AH241" i="28"/>
  <c r="AG242" i="28"/>
  <c r="AH242" i="28"/>
  <c r="AG243" i="28"/>
  <c r="AH243" i="28"/>
  <c r="AG244" i="28"/>
  <c r="AH244" i="28"/>
  <c r="AG245" i="28"/>
  <c r="AH245" i="28"/>
  <c r="AG246" i="28"/>
  <c r="AH246" i="28"/>
  <c r="AG247" i="28"/>
  <c r="AH247" i="28"/>
  <c r="AG248" i="28"/>
  <c r="AH248" i="28"/>
  <c r="AG249" i="28"/>
  <c r="AH249" i="28"/>
  <c r="AG250" i="28"/>
  <c r="AH250" i="28"/>
  <c r="AG251" i="28"/>
  <c r="AH251" i="28"/>
  <c r="AG252" i="28"/>
  <c r="AH252" i="28"/>
  <c r="AG253" i="28"/>
  <c r="AH253" i="28"/>
  <c r="AG254" i="28"/>
  <c r="AH254" i="28"/>
  <c r="AG255" i="28"/>
  <c r="AH255" i="28"/>
  <c r="AG256" i="28"/>
  <c r="AH256" i="28"/>
  <c r="AG257" i="28"/>
  <c r="AH257" i="28"/>
  <c r="AG258" i="28"/>
  <c r="AH258" i="28"/>
  <c r="AG259" i="28"/>
  <c r="AH259" i="28"/>
  <c r="AG260" i="28"/>
  <c r="AH260" i="28"/>
  <c r="AG261" i="28"/>
  <c r="AH261" i="28"/>
  <c r="AG262" i="28"/>
  <c r="AH262" i="28"/>
  <c r="AG263" i="28"/>
  <c r="AH263" i="28"/>
  <c r="AG264" i="28"/>
  <c r="AH264" i="28"/>
  <c r="AG265" i="28"/>
  <c r="AH265" i="28"/>
  <c r="AG266" i="28"/>
  <c r="AH266" i="28"/>
  <c r="AG267" i="28"/>
  <c r="AH267" i="28"/>
  <c r="AG268" i="28"/>
  <c r="AH268" i="28"/>
  <c r="AG269" i="28"/>
  <c r="AH269" i="28"/>
  <c r="AG270" i="28"/>
  <c r="AH270" i="28"/>
  <c r="AG271" i="28"/>
  <c r="AH271" i="28"/>
  <c r="AG272" i="28"/>
  <c r="AH272" i="28"/>
  <c r="AG273" i="28"/>
  <c r="AH273" i="28"/>
  <c r="AG274" i="28"/>
  <c r="AH274" i="28"/>
  <c r="AG275" i="28"/>
  <c r="AH275" i="28"/>
  <c r="AG276" i="28"/>
  <c r="AH276" i="28"/>
  <c r="AG277" i="28"/>
  <c r="AH277" i="28"/>
  <c r="AG278" i="28"/>
  <c r="AH278" i="28"/>
  <c r="AG279" i="28"/>
  <c r="AH279" i="28"/>
  <c r="AG280" i="28"/>
  <c r="AH280" i="28"/>
  <c r="AG281" i="28"/>
  <c r="AH281" i="28"/>
  <c r="AG282" i="28"/>
  <c r="AH282" i="28"/>
  <c r="AG283" i="28"/>
  <c r="AH283" i="28"/>
  <c r="AG284" i="28"/>
  <c r="AH284" i="28"/>
  <c r="AG285" i="28"/>
  <c r="AH285" i="28"/>
  <c r="AG286" i="28"/>
  <c r="AH286" i="28"/>
  <c r="AG287" i="28"/>
  <c r="AH287" i="28"/>
  <c r="AG288" i="28"/>
  <c r="AH288" i="28"/>
  <c r="AG289" i="28"/>
  <c r="AH289" i="28"/>
  <c r="AG290" i="28"/>
  <c r="AH290" i="28"/>
  <c r="AG291" i="28"/>
  <c r="AH291" i="28"/>
  <c r="AG292" i="28"/>
  <c r="AH292" i="28"/>
  <c r="AG293" i="28"/>
  <c r="AH293" i="28"/>
  <c r="AG294" i="28"/>
  <c r="AH294" i="28"/>
  <c r="AG295" i="28"/>
  <c r="AH295" i="28"/>
  <c r="AG296" i="28"/>
  <c r="AH296" i="28"/>
  <c r="AG3" i="28"/>
  <c r="AH3" i="28"/>
  <c r="AH2" i="28"/>
  <c r="AG2" i="28"/>
  <c r="AA93" i="34"/>
  <c r="Z93" i="34"/>
  <c r="Y93" i="34"/>
  <c r="X93" i="34"/>
  <c r="W93" i="34"/>
  <c r="V93" i="34"/>
  <c r="T93" i="34"/>
  <c r="S93" i="34"/>
  <c r="U93" i="34" s="1"/>
  <c r="AA59" i="34"/>
  <c r="Z59" i="34"/>
  <c r="Y59" i="34"/>
  <c r="X59" i="34"/>
  <c r="W59" i="34"/>
  <c r="V59" i="34"/>
  <c r="T59" i="34"/>
  <c r="S59" i="34"/>
  <c r="U59" i="34" s="1"/>
  <c r="AA58" i="34"/>
  <c r="Z58" i="34"/>
  <c r="Y58" i="34"/>
  <c r="X58" i="34"/>
  <c r="W58" i="34"/>
  <c r="V58" i="34"/>
  <c r="T58" i="34"/>
  <c r="S58" i="34"/>
  <c r="U58" i="34" s="1"/>
  <c r="AA57" i="34"/>
  <c r="Z57" i="34"/>
  <c r="Y57" i="34"/>
  <c r="X57" i="34"/>
  <c r="W57" i="34"/>
  <c r="V57" i="34"/>
  <c r="T57" i="34"/>
  <c r="S57" i="34"/>
  <c r="U57" i="34" s="1"/>
  <c r="AA10" i="34"/>
  <c r="Z10" i="34"/>
  <c r="Y10" i="34"/>
  <c r="X10" i="34"/>
  <c r="W10" i="34"/>
  <c r="V10" i="34"/>
  <c r="T10" i="34"/>
  <c r="S10" i="34"/>
  <c r="U10" i="34" s="1"/>
  <c r="AA92" i="34"/>
  <c r="Z92" i="34"/>
  <c r="Y92" i="34"/>
  <c r="X92" i="34"/>
  <c r="W92" i="34"/>
  <c r="V92" i="34"/>
  <c r="T92" i="34"/>
  <c r="S92" i="34"/>
  <c r="U92" i="34" s="1"/>
  <c r="AA91" i="34"/>
  <c r="Z91" i="34"/>
  <c r="Y91" i="34"/>
  <c r="X91" i="34"/>
  <c r="W91" i="34"/>
  <c r="V91" i="34"/>
  <c r="T91" i="34"/>
  <c r="S91" i="34"/>
  <c r="U91" i="34" s="1"/>
  <c r="AA90" i="34"/>
  <c r="Z90" i="34"/>
  <c r="Y90" i="34"/>
  <c r="X90" i="34"/>
  <c r="W90" i="34"/>
  <c r="V90" i="34"/>
  <c r="T90" i="34"/>
  <c r="S90" i="34"/>
  <c r="U90" i="34" s="1"/>
  <c r="AA89" i="34"/>
  <c r="Z89" i="34"/>
  <c r="Y89" i="34"/>
  <c r="X89" i="34"/>
  <c r="W89" i="34"/>
  <c r="V89" i="34"/>
  <c r="T89" i="34"/>
  <c r="S89" i="34"/>
  <c r="U89" i="34" s="1"/>
  <c r="AA88" i="34"/>
  <c r="Z88" i="34"/>
  <c r="Y88" i="34"/>
  <c r="X88" i="34"/>
  <c r="W88" i="34"/>
  <c r="V88" i="34"/>
  <c r="T88" i="34"/>
  <c r="S88" i="34"/>
  <c r="U88" i="34" s="1"/>
  <c r="AA87" i="34"/>
  <c r="Z87" i="34"/>
  <c r="Y87" i="34"/>
  <c r="X87" i="34"/>
  <c r="W87" i="34"/>
  <c r="V87" i="34"/>
  <c r="T87" i="34"/>
  <c r="S87" i="34"/>
  <c r="U87" i="34" s="1"/>
  <c r="AA86" i="34"/>
  <c r="Z86" i="34"/>
  <c r="Y86" i="34"/>
  <c r="X86" i="34"/>
  <c r="W86" i="34"/>
  <c r="V86" i="34"/>
  <c r="T86" i="34"/>
  <c r="S86" i="34"/>
  <c r="U86" i="34" s="1"/>
  <c r="AA85" i="34"/>
  <c r="Z85" i="34"/>
  <c r="Y85" i="34"/>
  <c r="X85" i="34"/>
  <c r="W85" i="34"/>
  <c r="V85" i="34"/>
  <c r="T85" i="34"/>
  <c r="S85" i="34"/>
  <c r="U85" i="34" s="1"/>
  <c r="AA84" i="34"/>
  <c r="Z84" i="34"/>
  <c r="Y84" i="34"/>
  <c r="X84" i="34"/>
  <c r="W84" i="34"/>
  <c r="V84" i="34"/>
  <c r="T84" i="34"/>
  <c r="S84" i="34"/>
  <c r="U84" i="34" s="1"/>
  <c r="AA83" i="34"/>
  <c r="Z83" i="34"/>
  <c r="Y83" i="34"/>
  <c r="X83" i="34"/>
  <c r="W83" i="34"/>
  <c r="V83" i="34"/>
  <c r="T83" i="34"/>
  <c r="S83" i="34"/>
  <c r="U83" i="34" s="1"/>
  <c r="AA82" i="34"/>
  <c r="Z82" i="34"/>
  <c r="Y82" i="34"/>
  <c r="X82" i="34"/>
  <c r="W82" i="34"/>
  <c r="V82" i="34"/>
  <c r="T82" i="34"/>
  <c r="S82" i="34"/>
  <c r="U82" i="34" s="1"/>
  <c r="AA81" i="34"/>
  <c r="Z81" i="34"/>
  <c r="Y81" i="34"/>
  <c r="X81" i="34"/>
  <c r="W81" i="34"/>
  <c r="V81" i="34"/>
  <c r="T81" i="34"/>
  <c r="S81" i="34"/>
  <c r="U81" i="34" s="1"/>
  <c r="AA80" i="34"/>
  <c r="Z80" i="34"/>
  <c r="Y80" i="34"/>
  <c r="X80" i="34"/>
  <c r="W80" i="34"/>
  <c r="V80" i="34"/>
  <c r="T80" i="34"/>
  <c r="S80" i="34"/>
  <c r="U80" i="34" s="1"/>
  <c r="AA79" i="34"/>
  <c r="Z79" i="34"/>
  <c r="Y79" i="34"/>
  <c r="X79" i="34"/>
  <c r="W79" i="34"/>
  <c r="V79" i="34"/>
  <c r="T79" i="34"/>
  <c r="S79" i="34"/>
  <c r="U79" i="34" s="1"/>
  <c r="AA78" i="34"/>
  <c r="Z78" i="34"/>
  <c r="Y78" i="34"/>
  <c r="X78" i="34"/>
  <c r="W78" i="34"/>
  <c r="V78" i="34"/>
  <c r="T78" i="34"/>
  <c r="S78" i="34"/>
  <c r="U78" i="34" s="1"/>
  <c r="AA77" i="34"/>
  <c r="Z77" i="34"/>
  <c r="Y77" i="34"/>
  <c r="X77" i="34"/>
  <c r="W77" i="34"/>
  <c r="V77" i="34"/>
  <c r="T77" i="34"/>
  <c r="S77" i="34"/>
  <c r="U77" i="34" s="1"/>
  <c r="AA76" i="34"/>
  <c r="Z76" i="34"/>
  <c r="Y76" i="34"/>
  <c r="X76" i="34"/>
  <c r="W76" i="34"/>
  <c r="V76" i="34"/>
  <c r="T76" i="34"/>
  <c r="S76" i="34"/>
  <c r="U76" i="34" s="1"/>
  <c r="AA75" i="34"/>
  <c r="Z75" i="34"/>
  <c r="Y75" i="34"/>
  <c r="X75" i="34"/>
  <c r="W75" i="34"/>
  <c r="V75" i="34"/>
  <c r="T75" i="34"/>
  <c r="S75" i="34"/>
  <c r="U75" i="34" s="1"/>
  <c r="AA74" i="34"/>
  <c r="Z74" i="34"/>
  <c r="Y74" i="34"/>
  <c r="X74" i="34"/>
  <c r="W74" i="34"/>
  <c r="V74" i="34"/>
  <c r="T74" i="34"/>
  <c r="S74" i="34"/>
  <c r="U74" i="34" s="1"/>
  <c r="AA73" i="34"/>
  <c r="Z73" i="34"/>
  <c r="Y73" i="34"/>
  <c r="X73" i="34"/>
  <c r="W73" i="34"/>
  <c r="V73" i="34"/>
  <c r="T73" i="34"/>
  <c r="S73" i="34"/>
  <c r="U73" i="34" s="1"/>
  <c r="AA72" i="34"/>
  <c r="Z72" i="34"/>
  <c r="Y72" i="34"/>
  <c r="X72" i="34"/>
  <c r="W72" i="34"/>
  <c r="V72" i="34"/>
  <c r="T72" i="34"/>
  <c r="S72" i="34"/>
  <c r="U72" i="34" s="1"/>
  <c r="AA71" i="34"/>
  <c r="Z71" i="34"/>
  <c r="Y71" i="34"/>
  <c r="X71" i="34"/>
  <c r="W71" i="34"/>
  <c r="V71" i="34"/>
  <c r="T71" i="34"/>
  <c r="S71" i="34"/>
  <c r="U71" i="34" s="1"/>
  <c r="AA70" i="34"/>
  <c r="Z70" i="34"/>
  <c r="Y70" i="34"/>
  <c r="X70" i="34"/>
  <c r="W70" i="34"/>
  <c r="V70" i="34"/>
  <c r="T70" i="34"/>
  <c r="S70" i="34"/>
  <c r="U70" i="34" s="1"/>
  <c r="AA69" i="34"/>
  <c r="Z69" i="34"/>
  <c r="Y69" i="34"/>
  <c r="X69" i="34"/>
  <c r="W69" i="34"/>
  <c r="V69" i="34"/>
  <c r="T69" i="34"/>
  <c r="S69" i="34"/>
  <c r="U69" i="34" s="1"/>
  <c r="AA68" i="34"/>
  <c r="Z68" i="34"/>
  <c r="Y68" i="34"/>
  <c r="X68" i="34"/>
  <c r="W68" i="34"/>
  <c r="V68" i="34"/>
  <c r="T68" i="34"/>
  <c r="S68" i="34"/>
  <c r="U68" i="34" s="1"/>
  <c r="AA67" i="34"/>
  <c r="Z67" i="34"/>
  <c r="Y67" i="34"/>
  <c r="X67" i="34"/>
  <c r="W67" i="34"/>
  <c r="V67" i="34"/>
  <c r="T67" i="34"/>
  <c r="S67" i="34"/>
  <c r="U67" i="34" s="1"/>
  <c r="AA66" i="34"/>
  <c r="Z66" i="34"/>
  <c r="Y66" i="34"/>
  <c r="X66" i="34"/>
  <c r="W66" i="34"/>
  <c r="V66" i="34"/>
  <c r="T66" i="34"/>
  <c r="S66" i="34"/>
  <c r="U66" i="34" s="1"/>
  <c r="AA65" i="34"/>
  <c r="Z65" i="34"/>
  <c r="Y65" i="34"/>
  <c r="X65" i="34"/>
  <c r="W65" i="34"/>
  <c r="V65" i="34"/>
  <c r="T65" i="34"/>
  <c r="S65" i="34"/>
  <c r="U65" i="34" s="1"/>
  <c r="AA64" i="34"/>
  <c r="Z64" i="34"/>
  <c r="Y64" i="34"/>
  <c r="X64" i="34"/>
  <c r="W64" i="34"/>
  <c r="V64" i="34"/>
  <c r="T64" i="34"/>
  <c r="S64" i="34"/>
  <c r="U64" i="34" s="1"/>
  <c r="AA63" i="34"/>
  <c r="Z63" i="34"/>
  <c r="Y63" i="34"/>
  <c r="X63" i="34"/>
  <c r="W63" i="34"/>
  <c r="V63" i="34"/>
  <c r="T63" i="34"/>
  <c r="S63" i="34"/>
  <c r="U63" i="34" s="1"/>
  <c r="AA62" i="34"/>
  <c r="Z62" i="34"/>
  <c r="Y62" i="34"/>
  <c r="X62" i="34"/>
  <c r="W62" i="34"/>
  <c r="V62" i="34"/>
  <c r="T62" i="34"/>
  <c r="S62" i="34"/>
  <c r="U62" i="34" s="1"/>
  <c r="AA61" i="34"/>
  <c r="Z61" i="34"/>
  <c r="Y61" i="34"/>
  <c r="X61" i="34"/>
  <c r="W61" i="34"/>
  <c r="V61" i="34"/>
  <c r="T61" i="34"/>
  <c r="S61" i="34"/>
  <c r="U61" i="34" s="1"/>
  <c r="AA60" i="34"/>
  <c r="Z60" i="34"/>
  <c r="Y60" i="34"/>
  <c r="X60" i="34"/>
  <c r="W60" i="34"/>
  <c r="V60" i="34"/>
  <c r="T60" i="34"/>
  <c r="S60" i="34"/>
  <c r="U60" i="34" s="1"/>
  <c r="AA55" i="34"/>
  <c r="Z55" i="34"/>
  <c r="Y55" i="34"/>
  <c r="X55" i="34"/>
  <c r="W55" i="34"/>
  <c r="V55" i="34"/>
  <c r="T55" i="34"/>
  <c r="S55" i="34"/>
  <c r="U55" i="34" s="1"/>
  <c r="AA54" i="34"/>
  <c r="Z54" i="34"/>
  <c r="Y54" i="34"/>
  <c r="X54" i="34"/>
  <c r="W54" i="34"/>
  <c r="V54" i="34"/>
  <c r="T54" i="34"/>
  <c r="S54" i="34"/>
  <c r="U54" i="34" s="1"/>
  <c r="AA53" i="34"/>
  <c r="Z53" i="34"/>
  <c r="Y53" i="34"/>
  <c r="X53" i="34"/>
  <c r="W53" i="34"/>
  <c r="V53" i="34"/>
  <c r="T53" i="34"/>
  <c r="S53" i="34"/>
  <c r="U53" i="34" s="1"/>
  <c r="AA52" i="34"/>
  <c r="Z52" i="34"/>
  <c r="Y52" i="34"/>
  <c r="X52" i="34"/>
  <c r="W52" i="34"/>
  <c r="V52" i="34"/>
  <c r="T52" i="34"/>
  <c r="S52" i="34"/>
  <c r="U52" i="34" s="1"/>
  <c r="AA51" i="34"/>
  <c r="Z51" i="34"/>
  <c r="Y51" i="34"/>
  <c r="X51" i="34"/>
  <c r="W51" i="34"/>
  <c r="V51" i="34"/>
  <c r="T51" i="34"/>
  <c r="S51" i="34"/>
  <c r="U51" i="34" s="1"/>
  <c r="AA50" i="34"/>
  <c r="Z50" i="34"/>
  <c r="Y50" i="34"/>
  <c r="X50" i="34"/>
  <c r="W50" i="34"/>
  <c r="V50" i="34"/>
  <c r="T50" i="34"/>
  <c r="S50" i="34"/>
  <c r="U50" i="34" s="1"/>
  <c r="AA49" i="34"/>
  <c r="Z49" i="34"/>
  <c r="Y49" i="34"/>
  <c r="X49" i="34"/>
  <c r="W49" i="34"/>
  <c r="V49" i="34"/>
  <c r="T49" i="34"/>
  <c r="S49" i="34"/>
  <c r="U49" i="34" s="1"/>
  <c r="AA48" i="34"/>
  <c r="Z48" i="34"/>
  <c r="Y48" i="34"/>
  <c r="X48" i="34"/>
  <c r="W48" i="34"/>
  <c r="V48" i="34"/>
  <c r="T48" i="34"/>
  <c r="S48" i="34"/>
  <c r="U48" i="34" s="1"/>
  <c r="AA47" i="34"/>
  <c r="Z47" i="34"/>
  <c r="Y47" i="34"/>
  <c r="X47" i="34"/>
  <c r="W47" i="34"/>
  <c r="V47" i="34"/>
  <c r="T47" i="34"/>
  <c r="S47" i="34"/>
  <c r="U47" i="34" s="1"/>
  <c r="AA46" i="34"/>
  <c r="Z46" i="34"/>
  <c r="Y46" i="34"/>
  <c r="X46" i="34"/>
  <c r="W46" i="34"/>
  <c r="V46" i="34"/>
  <c r="T46" i="34"/>
  <c r="S46" i="34"/>
  <c r="U46" i="34" s="1"/>
  <c r="AA45" i="34"/>
  <c r="Z45" i="34"/>
  <c r="Y45" i="34"/>
  <c r="X45" i="34"/>
  <c r="W45" i="34"/>
  <c r="V45" i="34"/>
  <c r="T45" i="34"/>
  <c r="S45" i="34"/>
  <c r="U45" i="34" s="1"/>
  <c r="AA44" i="34"/>
  <c r="Z44" i="34"/>
  <c r="Y44" i="34"/>
  <c r="X44" i="34"/>
  <c r="W44" i="34"/>
  <c r="V44" i="34"/>
  <c r="T44" i="34"/>
  <c r="S44" i="34"/>
  <c r="U44" i="34" s="1"/>
  <c r="AA43" i="34"/>
  <c r="Z43" i="34"/>
  <c r="Y43" i="34"/>
  <c r="X43" i="34"/>
  <c r="W43" i="34"/>
  <c r="V43" i="34"/>
  <c r="T43" i="34"/>
  <c r="S43" i="34"/>
  <c r="U43" i="34" s="1"/>
  <c r="AA42" i="34"/>
  <c r="Z42" i="34"/>
  <c r="Y42" i="34"/>
  <c r="X42" i="34"/>
  <c r="W42" i="34"/>
  <c r="V42" i="34"/>
  <c r="T42" i="34"/>
  <c r="S42" i="34"/>
  <c r="U42" i="34" s="1"/>
  <c r="AA41" i="34"/>
  <c r="Z41" i="34"/>
  <c r="Y41" i="34"/>
  <c r="X41" i="34"/>
  <c r="W41" i="34"/>
  <c r="V41" i="34"/>
  <c r="T41" i="34"/>
  <c r="S41" i="34"/>
  <c r="U41" i="34" s="1"/>
  <c r="AA40" i="34"/>
  <c r="Z40" i="34"/>
  <c r="Y40" i="34"/>
  <c r="X40" i="34"/>
  <c r="W40" i="34"/>
  <c r="V40" i="34"/>
  <c r="T40" i="34"/>
  <c r="S40" i="34"/>
  <c r="U40" i="34" s="1"/>
  <c r="AA39" i="34"/>
  <c r="Z39" i="34"/>
  <c r="Y39" i="34"/>
  <c r="X39" i="34"/>
  <c r="W39" i="34"/>
  <c r="V39" i="34"/>
  <c r="T39" i="34"/>
  <c r="S39" i="34"/>
  <c r="U39" i="34" s="1"/>
  <c r="AA38" i="34"/>
  <c r="Z38" i="34"/>
  <c r="Y38" i="34"/>
  <c r="X38" i="34"/>
  <c r="W38" i="34"/>
  <c r="V38" i="34"/>
  <c r="T38" i="34"/>
  <c r="S38" i="34"/>
  <c r="U38" i="34" s="1"/>
  <c r="AA37" i="34"/>
  <c r="Z37" i="34"/>
  <c r="Y37" i="34"/>
  <c r="X37" i="34"/>
  <c r="W37" i="34"/>
  <c r="V37" i="34"/>
  <c r="T37" i="34"/>
  <c r="S37" i="34"/>
  <c r="U37" i="34" s="1"/>
  <c r="AA36" i="34"/>
  <c r="Z36" i="34"/>
  <c r="Y36" i="34"/>
  <c r="X36" i="34"/>
  <c r="W36" i="34"/>
  <c r="V36" i="34"/>
  <c r="T36" i="34"/>
  <c r="S36" i="34"/>
  <c r="U36" i="34" s="1"/>
  <c r="AA35" i="34"/>
  <c r="Z35" i="34"/>
  <c r="Y35" i="34"/>
  <c r="X35" i="34"/>
  <c r="W35" i="34"/>
  <c r="V35" i="34"/>
  <c r="T35" i="34"/>
  <c r="S35" i="34"/>
  <c r="U35" i="34" s="1"/>
  <c r="AA27" i="34"/>
  <c r="Z27" i="34"/>
  <c r="Y27" i="34"/>
  <c r="X27" i="34"/>
  <c r="W27" i="34"/>
  <c r="V27" i="34"/>
  <c r="T27" i="34"/>
  <c r="S27" i="34"/>
  <c r="U27" i="34" s="1"/>
  <c r="AA26" i="34"/>
  <c r="Z26" i="34"/>
  <c r="Y26" i="34"/>
  <c r="X26" i="34"/>
  <c r="W26" i="34"/>
  <c r="V26" i="34"/>
  <c r="T26" i="34"/>
  <c r="S26" i="34"/>
  <c r="U26" i="34" s="1"/>
  <c r="AA25" i="34"/>
  <c r="Z25" i="34"/>
  <c r="Y25" i="34"/>
  <c r="X25" i="34"/>
  <c r="W25" i="34"/>
  <c r="V25" i="34"/>
  <c r="T25" i="34"/>
  <c r="S25" i="34"/>
  <c r="U25" i="34" s="1"/>
  <c r="AA24" i="34"/>
  <c r="Z24" i="34"/>
  <c r="Y24" i="34"/>
  <c r="X24" i="34"/>
  <c r="W24" i="34"/>
  <c r="V24" i="34"/>
  <c r="T24" i="34"/>
  <c r="S24" i="34"/>
  <c r="U24" i="34" s="1"/>
  <c r="AA19" i="34"/>
  <c r="Z19" i="34"/>
  <c r="Y19" i="34"/>
  <c r="X19" i="34"/>
  <c r="W19" i="34"/>
  <c r="V19" i="34"/>
  <c r="T19" i="34"/>
  <c r="S19" i="34"/>
  <c r="U19" i="34" s="1"/>
  <c r="AA18" i="34"/>
  <c r="Z18" i="34"/>
  <c r="Y18" i="34"/>
  <c r="X18" i="34"/>
  <c r="W18" i="34"/>
  <c r="V18" i="34"/>
  <c r="T18" i="34"/>
  <c r="S18" i="34"/>
  <c r="U18" i="34" s="1"/>
  <c r="AA17" i="34"/>
  <c r="Z17" i="34"/>
  <c r="Y17" i="34"/>
  <c r="X17" i="34"/>
  <c r="W17" i="34"/>
  <c r="V17" i="34"/>
  <c r="T17" i="34"/>
  <c r="S17" i="34"/>
  <c r="U17" i="34" s="1"/>
  <c r="AA15" i="34"/>
  <c r="Z15" i="34"/>
  <c r="Y15" i="34"/>
  <c r="X15" i="34"/>
  <c r="W15" i="34"/>
  <c r="V15" i="34"/>
  <c r="T15" i="34"/>
  <c r="S15" i="34"/>
  <c r="U15" i="34" s="1"/>
  <c r="AA14" i="34"/>
  <c r="Z14" i="34"/>
  <c r="Y14" i="34"/>
  <c r="X14" i="34"/>
  <c r="W14" i="34"/>
  <c r="V14" i="34"/>
  <c r="T14" i="34"/>
  <c r="S14" i="34"/>
  <c r="U14" i="34" s="1"/>
  <c r="AA13" i="34"/>
  <c r="Z13" i="34"/>
  <c r="Y13" i="34"/>
  <c r="X13" i="34"/>
  <c r="W13" i="34"/>
  <c r="V13" i="34"/>
  <c r="T13" i="34"/>
  <c r="S13" i="34"/>
  <c r="U13" i="34" s="1"/>
  <c r="AA12" i="34"/>
  <c r="Z12" i="34"/>
  <c r="Y12" i="34"/>
  <c r="X12" i="34"/>
  <c r="W12" i="34"/>
  <c r="V12" i="34"/>
  <c r="T12" i="34"/>
  <c r="S12" i="34"/>
  <c r="U12" i="34" s="1"/>
  <c r="AA11" i="34"/>
  <c r="Z11" i="34"/>
  <c r="Y11" i="34"/>
  <c r="X11" i="34"/>
  <c r="W11" i="34"/>
  <c r="V11" i="34"/>
  <c r="T11" i="34"/>
  <c r="S11" i="34"/>
  <c r="U11" i="34" s="1"/>
  <c r="AA7" i="34"/>
  <c r="Z7" i="34"/>
  <c r="Y7" i="34"/>
  <c r="X7" i="34"/>
  <c r="W7" i="34"/>
  <c r="V7" i="34"/>
  <c r="T7" i="34"/>
  <c r="S7" i="34"/>
  <c r="U7" i="34" s="1"/>
  <c r="AA6" i="34"/>
  <c r="Z6" i="34"/>
  <c r="Y6" i="34"/>
  <c r="X6" i="34"/>
  <c r="W6" i="34"/>
  <c r="V6" i="34"/>
  <c r="T6" i="34"/>
  <c r="S6" i="34"/>
  <c r="U6" i="34" s="1"/>
  <c r="AA5" i="34"/>
  <c r="Z5" i="34"/>
  <c r="Y5" i="34"/>
  <c r="X5" i="34"/>
  <c r="W5" i="34"/>
  <c r="V5" i="34"/>
  <c r="T5" i="34"/>
  <c r="S5" i="34"/>
  <c r="U5" i="34" s="1"/>
  <c r="AA4" i="34"/>
  <c r="Z4" i="34"/>
  <c r="Y4" i="34"/>
  <c r="X4" i="34"/>
  <c r="W4" i="34"/>
  <c r="V4" i="34"/>
  <c r="T4" i="34"/>
  <c r="S4" i="34"/>
  <c r="U4" i="34" s="1"/>
  <c r="AA3" i="34"/>
  <c r="Z3" i="34"/>
  <c r="Y3" i="34"/>
  <c r="X3" i="34"/>
  <c r="W3" i="34"/>
  <c r="V3" i="34"/>
  <c r="T3" i="34"/>
  <c r="S3" i="34"/>
  <c r="U3" i="34" s="1"/>
  <c r="AA2" i="34"/>
  <c r="Z2" i="34"/>
  <c r="Y2" i="34"/>
  <c r="X2" i="34"/>
  <c r="W2" i="34"/>
  <c r="V2" i="34"/>
  <c r="T2" i="34"/>
  <c r="S2" i="34"/>
  <c r="U2" i="34" s="1"/>
  <c r="AA6" i="35"/>
  <c r="Z6" i="35"/>
  <c r="Y6" i="35"/>
  <c r="X6" i="35"/>
  <c r="W6" i="35"/>
  <c r="V6" i="35"/>
  <c r="U6" i="35"/>
  <c r="T6" i="35"/>
  <c r="S6" i="35"/>
  <c r="AA93" i="35"/>
  <c r="Z93" i="35"/>
  <c r="Y93" i="35"/>
  <c r="X93" i="35"/>
  <c r="W93" i="35"/>
  <c r="V93" i="35"/>
  <c r="T93" i="35"/>
  <c r="S93" i="35"/>
  <c r="U93" i="35" s="1"/>
  <c r="AA92" i="35"/>
  <c r="Z92" i="35"/>
  <c r="Y92" i="35"/>
  <c r="X92" i="35"/>
  <c r="W92" i="35"/>
  <c r="V92" i="35"/>
  <c r="U92" i="35"/>
  <c r="T92" i="35"/>
  <c r="S92" i="35"/>
  <c r="AA91" i="35"/>
  <c r="Z91" i="35"/>
  <c r="Y91" i="35"/>
  <c r="X91" i="35"/>
  <c r="W91" i="35"/>
  <c r="V91" i="35"/>
  <c r="T91" i="35"/>
  <c r="S91" i="35"/>
  <c r="U91" i="35" s="1"/>
  <c r="AA90" i="35"/>
  <c r="Z90" i="35"/>
  <c r="Y90" i="35"/>
  <c r="X90" i="35"/>
  <c r="W90" i="35"/>
  <c r="V90" i="35"/>
  <c r="T90" i="35"/>
  <c r="S90" i="35"/>
  <c r="U90" i="35" s="1"/>
  <c r="AA89" i="35"/>
  <c r="Z89" i="35"/>
  <c r="Y89" i="35"/>
  <c r="X89" i="35"/>
  <c r="W89" i="35"/>
  <c r="V89" i="35"/>
  <c r="T89" i="35"/>
  <c r="S89" i="35"/>
  <c r="U89" i="35" s="1"/>
  <c r="AA88" i="35"/>
  <c r="Z88" i="35"/>
  <c r="Y88" i="35"/>
  <c r="X88" i="35"/>
  <c r="W88" i="35"/>
  <c r="V88" i="35"/>
  <c r="T88" i="35"/>
  <c r="S88" i="35"/>
  <c r="U88" i="35" s="1"/>
  <c r="AA87" i="35"/>
  <c r="Z87" i="35"/>
  <c r="Y87" i="35"/>
  <c r="X87" i="35"/>
  <c r="W87" i="35"/>
  <c r="V87" i="35"/>
  <c r="T87" i="35"/>
  <c r="S87" i="35"/>
  <c r="U87" i="35" s="1"/>
  <c r="AA86" i="35"/>
  <c r="Z86" i="35"/>
  <c r="Y86" i="35"/>
  <c r="X86" i="35"/>
  <c r="W86" i="35"/>
  <c r="V86" i="35"/>
  <c r="T86" i="35"/>
  <c r="S86" i="35"/>
  <c r="U86" i="35" s="1"/>
  <c r="AA85" i="35"/>
  <c r="Z85" i="35"/>
  <c r="Y85" i="35"/>
  <c r="X85" i="35"/>
  <c r="W85" i="35"/>
  <c r="V85" i="35"/>
  <c r="T85" i="35"/>
  <c r="S85" i="35"/>
  <c r="U85" i="35" s="1"/>
  <c r="AA84" i="35"/>
  <c r="Z84" i="35"/>
  <c r="Y84" i="35"/>
  <c r="X84" i="35"/>
  <c r="W84" i="35"/>
  <c r="V84" i="35"/>
  <c r="T84" i="35"/>
  <c r="S84" i="35"/>
  <c r="U84" i="35" s="1"/>
  <c r="AA83" i="35"/>
  <c r="Z83" i="35"/>
  <c r="Y83" i="35"/>
  <c r="X83" i="35"/>
  <c r="W83" i="35"/>
  <c r="V83" i="35"/>
  <c r="T83" i="35"/>
  <c r="S83" i="35"/>
  <c r="U83" i="35" s="1"/>
  <c r="AA82" i="35"/>
  <c r="Z82" i="35"/>
  <c r="Y82" i="35"/>
  <c r="X82" i="35"/>
  <c r="W82" i="35"/>
  <c r="V82" i="35"/>
  <c r="T82" i="35"/>
  <c r="S82" i="35"/>
  <c r="U82" i="35" s="1"/>
  <c r="AA81" i="35"/>
  <c r="Z81" i="35"/>
  <c r="Y81" i="35"/>
  <c r="X81" i="35"/>
  <c r="W81" i="35"/>
  <c r="V81" i="35"/>
  <c r="T81" i="35"/>
  <c r="S81" i="35"/>
  <c r="U81" i="35" s="1"/>
  <c r="AA80" i="35"/>
  <c r="Z80" i="35"/>
  <c r="Y80" i="35"/>
  <c r="X80" i="35"/>
  <c r="W80" i="35"/>
  <c r="V80" i="35"/>
  <c r="T80" i="35"/>
  <c r="S80" i="35"/>
  <c r="U80" i="35" s="1"/>
  <c r="AA79" i="35"/>
  <c r="Z79" i="35"/>
  <c r="Y79" i="35"/>
  <c r="X79" i="35"/>
  <c r="W79" i="35"/>
  <c r="V79" i="35"/>
  <c r="T79" i="35"/>
  <c r="S79" i="35"/>
  <c r="U79" i="35" s="1"/>
  <c r="AA78" i="35"/>
  <c r="Z78" i="35"/>
  <c r="Y78" i="35"/>
  <c r="X78" i="35"/>
  <c r="W78" i="35"/>
  <c r="V78" i="35"/>
  <c r="T78" i="35"/>
  <c r="S78" i="35"/>
  <c r="U78" i="35" s="1"/>
  <c r="AA77" i="35"/>
  <c r="Z77" i="35"/>
  <c r="Y77" i="35"/>
  <c r="X77" i="35"/>
  <c r="W77" i="35"/>
  <c r="V77" i="35"/>
  <c r="T77" i="35"/>
  <c r="S77" i="35"/>
  <c r="U77" i="35" s="1"/>
  <c r="AA76" i="35"/>
  <c r="Z76" i="35"/>
  <c r="Y76" i="35"/>
  <c r="X76" i="35"/>
  <c r="W76" i="35"/>
  <c r="V76" i="35"/>
  <c r="T76" i="35"/>
  <c r="S76" i="35"/>
  <c r="U76" i="35" s="1"/>
  <c r="AA75" i="35"/>
  <c r="Z75" i="35"/>
  <c r="Y75" i="35"/>
  <c r="X75" i="35"/>
  <c r="W75" i="35"/>
  <c r="V75" i="35"/>
  <c r="T75" i="35"/>
  <c r="S75" i="35"/>
  <c r="U75" i="35" s="1"/>
  <c r="AA74" i="35"/>
  <c r="Z74" i="35"/>
  <c r="Y74" i="35"/>
  <c r="X74" i="35"/>
  <c r="W74" i="35"/>
  <c r="V74" i="35"/>
  <c r="T74" i="35"/>
  <c r="S74" i="35"/>
  <c r="U74" i="35" s="1"/>
  <c r="AA73" i="35"/>
  <c r="Z73" i="35"/>
  <c r="Y73" i="35"/>
  <c r="X73" i="35"/>
  <c r="W73" i="35"/>
  <c r="V73" i="35"/>
  <c r="T73" i="35"/>
  <c r="S73" i="35"/>
  <c r="U73" i="35" s="1"/>
  <c r="AA72" i="35"/>
  <c r="Z72" i="35"/>
  <c r="Y72" i="35"/>
  <c r="X72" i="35"/>
  <c r="W72" i="35"/>
  <c r="V72" i="35"/>
  <c r="T72" i="35"/>
  <c r="S72" i="35"/>
  <c r="U72" i="35" s="1"/>
  <c r="AA71" i="35"/>
  <c r="Z71" i="35"/>
  <c r="Y71" i="35"/>
  <c r="X71" i="35"/>
  <c r="W71" i="35"/>
  <c r="V71" i="35"/>
  <c r="T71" i="35"/>
  <c r="S71" i="35"/>
  <c r="U71" i="35" s="1"/>
  <c r="AA70" i="35"/>
  <c r="Z70" i="35"/>
  <c r="Y70" i="35"/>
  <c r="X70" i="35"/>
  <c r="W70" i="35"/>
  <c r="V70" i="35"/>
  <c r="T70" i="35"/>
  <c r="S70" i="35"/>
  <c r="U70" i="35" s="1"/>
  <c r="AA69" i="35"/>
  <c r="Z69" i="35"/>
  <c r="Y69" i="35"/>
  <c r="X69" i="35"/>
  <c r="W69" i="35"/>
  <c r="V69" i="35"/>
  <c r="T69" i="35"/>
  <c r="S69" i="35"/>
  <c r="U69" i="35" s="1"/>
  <c r="AA68" i="35"/>
  <c r="Z68" i="35"/>
  <c r="Y68" i="35"/>
  <c r="X68" i="35"/>
  <c r="W68" i="35"/>
  <c r="V68" i="35"/>
  <c r="T68" i="35"/>
  <c r="S68" i="35"/>
  <c r="U68" i="35" s="1"/>
  <c r="AA67" i="35"/>
  <c r="Z67" i="35"/>
  <c r="Y67" i="35"/>
  <c r="X67" i="35"/>
  <c r="W67" i="35"/>
  <c r="V67" i="35"/>
  <c r="T67" i="35"/>
  <c r="S67" i="35"/>
  <c r="U67" i="35" s="1"/>
  <c r="AA66" i="35"/>
  <c r="Z66" i="35"/>
  <c r="Y66" i="35"/>
  <c r="X66" i="35"/>
  <c r="W66" i="35"/>
  <c r="V66" i="35"/>
  <c r="T66" i="35"/>
  <c r="S66" i="35"/>
  <c r="U66" i="35" s="1"/>
  <c r="AA65" i="35"/>
  <c r="Z65" i="35"/>
  <c r="Y65" i="35"/>
  <c r="X65" i="35"/>
  <c r="W65" i="35"/>
  <c r="V65" i="35"/>
  <c r="T65" i="35"/>
  <c r="S65" i="35"/>
  <c r="U65" i="35" s="1"/>
  <c r="AA64" i="35"/>
  <c r="Z64" i="35"/>
  <c r="Y64" i="35"/>
  <c r="X64" i="35"/>
  <c r="W64" i="35"/>
  <c r="V64" i="35"/>
  <c r="T64" i="35"/>
  <c r="S64" i="35"/>
  <c r="U64" i="35" s="1"/>
  <c r="AA63" i="35"/>
  <c r="Z63" i="35"/>
  <c r="Y63" i="35"/>
  <c r="X63" i="35"/>
  <c r="W63" i="35"/>
  <c r="V63" i="35"/>
  <c r="T63" i="35"/>
  <c r="S63" i="35"/>
  <c r="U63" i="35" s="1"/>
  <c r="AA62" i="35"/>
  <c r="Z62" i="35"/>
  <c r="Y62" i="35"/>
  <c r="X62" i="35"/>
  <c r="W62" i="35"/>
  <c r="V62" i="35"/>
  <c r="T62" i="35"/>
  <c r="S62" i="35"/>
  <c r="U62" i="35" s="1"/>
  <c r="AA61" i="35"/>
  <c r="Z61" i="35"/>
  <c r="Y61" i="35"/>
  <c r="X61" i="35"/>
  <c r="W61" i="35"/>
  <c r="V61" i="35"/>
  <c r="T61" i="35"/>
  <c r="S61" i="35"/>
  <c r="U61" i="35" s="1"/>
  <c r="AA60" i="35"/>
  <c r="Z60" i="35"/>
  <c r="Y60" i="35"/>
  <c r="X60" i="35"/>
  <c r="W60" i="35"/>
  <c r="V60" i="35"/>
  <c r="T60" i="35"/>
  <c r="S60" i="35"/>
  <c r="U60" i="35" s="1"/>
  <c r="AA59" i="35"/>
  <c r="Z59" i="35"/>
  <c r="Y59" i="35"/>
  <c r="X59" i="35"/>
  <c r="W59" i="35"/>
  <c r="V59" i="35"/>
  <c r="T59" i="35"/>
  <c r="S59" i="35"/>
  <c r="U59" i="35" s="1"/>
  <c r="AA58" i="35"/>
  <c r="Z58" i="35"/>
  <c r="Y58" i="35"/>
  <c r="X58" i="35"/>
  <c r="W58" i="35"/>
  <c r="V58" i="35"/>
  <c r="T58" i="35"/>
  <c r="S58" i="35"/>
  <c r="U58" i="35" s="1"/>
  <c r="AA57" i="35"/>
  <c r="Z57" i="35"/>
  <c r="Y57" i="35"/>
  <c r="X57" i="35"/>
  <c r="W57" i="35"/>
  <c r="V57" i="35"/>
  <c r="T57" i="35"/>
  <c r="S57" i="35"/>
  <c r="U57" i="35" s="1"/>
  <c r="AA56" i="35"/>
  <c r="Z56" i="35"/>
  <c r="Y56" i="35"/>
  <c r="X56" i="35"/>
  <c r="W56" i="35"/>
  <c r="V56" i="35"/>
  <c r="T56" i="35"/>
  <c r="S56" i="35"/>
  <c r="U56" i="35" s="1"/>
  <c r="AA55" i="35"/>
  <c r="Z55" i="35"/>
  <c r="Y55" i="35"/>
  <c r="X55" i="35"/>
  <c r="W55" i="35"/>
  <c r="V55" i="35"/>
  <c r="T55" i="35"/>
  <c r="S55" i="35"/>
  <c r="U55" i="35" s="1"/>
  <c r="AA54" i="35"/>
  <c r="Z54" i="35"/>
  <c r="Y54" i="35"/>
  <c r="X54" i="35"/>
  <c r="W54" i="35"/>
  <c r="V54" i="35"/>
  <c r="T54" i="35"/>
  <c r="S54" i="35"/>
  <c r="U54" i="35" s="1"/>
  <c r="AA53" i="35"/>
  <c r="Z53" i="35"/>
  <c r="Y53" i="35"/>
  <c r="X53" i="35"/>
  <c r="W53" i="35"/>
  <c r="V53" i="35"/>
  <c r="T53" i="35"/>
  <c r="S53" i="35"/>
  <c r="U53" i="35" s="1"/>
  <c r="AA52" i="35"/>
  <c r="Z52" i="35"/>
  <c r="Y52" i="35"/>
  <c r="X52" i="35"/>
  <c r="W52" i="35"/>
  <c r="V52" i="35"/>
  <c r="T52" i="35"/>
  <c r="S52" i="35"/>
  <c r="U52" i="35" s="1"/>
  <c r="AA51" i="35"/>
  <c r="Z51" i="35"/>
  <c r="Y51" i="35"/>
  <c r="X51" i="35"/>
  <c r="W51" i="35"/>
  <c r="V51" i="35"/>
  <c r="T51" i="35"/>
  <c r="S51" i="35"/>
  <c r="U51" i="35" s="1"/>
  <c r="AA50" i="35"/>
  <c r="Z50" i="35"/>
  <c r="Y50" i="35"/>
  <c r="X50" i="35"/>
  <c r="W50" i="35"/>
  <c r="V50" i="35"/>
  <c r="T50" i="35"/>
  <c r="S50" i="35"/>
  <c r="U50" i="35" s="1"/>
  <c r="AA49" i="35"/>
  <c r="Z49" i="35"/>
  <c r="Y49" i="35"/>
  <c r="X49" i="35"/>
  <c r="W49" i="35"/>
  <c r="V49" i="35"/>
  <c r="T49" i="35"/>
  <c r="S49" i="35"/>
  <c r="U49" i="35" s="1"/>
  <c r="AA48" i="35"/>
  <c r="Z48" i="35"/>
  <c r="Y48" i="35"/>
  <c r="X48" i="35"/>
  <c r="W48" i="35"/>
  <c r="V48" i="35"/>
  <c r="T48" i="35"/>
  <c r="S48" i="35"/>
  <c r="U48" i="35" s="1"/>
  <c r="AA47" i="35"/>
  <c r="Z47" i="35"/>
  <c r="Y47" i="35"/>
  <c r="X47" i="35"/>
  <c r="W47" i="35"/>
  <c r="V47" i="35"/>
  <c r="T47" i="35"/>
  <c r="S47" i="35"/>
  <c r="U47" i="35" s="1"/>
  <c r="AA46" i="35"/>
  <c r="Z46" i="35"/>
  <c r="Y46" i="35"/>
  <c r="X46" i="35"/>
  <c r="W46" i="35"/>
  <c r="V46" i="35"/>
  <c r="T46" i="35"/>
  <c r="S46" i="35"/>
  <c r="U46" i="35" s="1"/>
  <c r="AA45" i="35"/>
  <c r="Z45" i="35"/>
  <c r="Y45" i="35"/>
  <c r="X45" i="35"/>
  <c r="W45" i="35"/>
  <c r="V45" i="35"/>
  <c r="T45" i="35"/>
  <c r="S45" i="35"/>
  <c r="U45" i="35" s="1"/>
  <c r="AA44" i="35"/>
  <c r="Z44" i="35"/>
  <c r="Y44" i="35"/>
  <c r="X44" i="35"/>
  <c r="W44" i="35"/>
  <c r="V44" i="35"/>
  <c r="T44" i="35"/>
  <c r="S44" i="35"/>
  <c r="U44" i="35" s="1"/>
  <c r="AA43" i="35"/>
  <c r="Z43" i="35"/>
  <c r="Y43" i="35"/>
  <c r="X43" i="35"/>
  <c r="W43" i="35"/>
  <c r="V43" i="35"/>
  <c r="T43" i="35"/>
  <c r="S43" i="35"/>
  <c r="U43" i="35" s="1"/>
  <c r="AA42" i="35"/>
  <c r="Z42" i="35"/>
  <c r="Y42" i="35"/>
  <c r="X42" i="35"/>
  <c r="W42" i="35"/>
  <c r="V42" i="35"/>
  <c r="T42" i="35"/>
  <c r="S42" i="35"/>
  <c r="U42" i="35" s="1"/>
  <c r="AA41" i="35"/>
  <c r="Z41" i="35"/>
  <c r="Y41" i="35"/>
  <c r="X41" i="35"/>
  <c r="W41" i="35"/>
  <c r="V41" i="35"/>
  <c r="T41" i="35"/>
  <c r="S41" i="35"/>
  <c r="U41" i="35" s="1"/>
  <c r="AA40" i="35"/>
  <c r="Z40" i="35"/>
  <c r="Y40" i="35"/>
  <c r="X40" i="35"/>
  <c r="W40" i="35"/>
  <c r="V40" i="35"/>
  <c r="T40" i="35"/>
  <c r="S40" i="35"/>
  <c r="U40" i="35" s="1"/>
  <c r="AA39" i="35"/>
  <c r="Z39" i="35"/>
  <c r="Y39" i="35"/>
  <c r="X39" i="35"/>
  <c r="W39" i="35"/>
  <c r="V39" i="35"/>
  <c r="T39" i="35"/>
  <c r="S39" i="35"/>
  <c r="U39" i="35" s="1"/>
  <c r="AA38" i="35"/>
  <c r="Z38" i="35"/>
  <c r="Y38" i="35"/>
  <c r="X38" i="35"/>
  <c r="W38" i="35"/>
  <c r="V38" i="35"/>
  <c r="T38" i="35"/>
  <c r="S38" i="35"/>
  <c r="U38" i="35" s="1"/>
  <c r="AA37" i="35"/>
  <c r="Z37" i="35"/>
  <c r="Y37" i="35"/>
  <c r="X37" i="35"/>
  <c r="W37" i="35"/>
  <c r="V37" i="35"/>
  <c r="T37" i="35"/>
  <c r="S37" i="35"/>
  <c r="U37" i="35" s="1"/>
  <c r="AA36" i="35"/>
  <c r="Z36" i="35"/>
  <c r="Y36" i="35"/>
  <c r="X36" i="35"/>
  <c r="W36" i="35"/>
  <c r="V36" i="35"/>
  <c r="T36" i="35"/>
  <c r="S36" i="35"/>
  <c r="U36" i="35" s="1"/>
  <c r="AA35" i="35"/>
  <c r="Z35" i="35"/>
  <c r="Y35" i="35"/>
  <c r="X35" i="35"/>
  <c r="W35" i="35"/>
  <c r="V35" i="35"/>
  <c r="T35" i="35"/>
  <c r="S35" i="35"/>
  <c r="U35" i="35" s="1"/>
  <c r="AA27" i="35"/>
  <c r="Z27" i="35"/>
  <c r="Y27" i="35"/>
  <c r="X27" i="35"/>
  <c r="W27" i="35"/>
  <c r="V27" i="35"/>
  <c r="T27" i="35"/>
  <c r="S27" i="35"/>
  <c r="U27" i="35" s="1"/>
  <c r="AA26" i="35"/>
  <c r="Z26" i="35"/>
  <c r="Y26" i="35"/>
  <c r="X26" i="35"/>
  <c r="W26" i="35"/>
  <c r="V26" i="35"/>
  <c r="T26" i="35"/>
  <c r="S26" i="35"/>
  <c r="U26" i="35" s="1"/>
  <c r="AA25" i="35"/>
  <c r="Z25" i="35"/>
  <c r="Y25" i="35"/>
  <c r="X25" i="35"/>
  <c r="W25" i="35"/>
  <c r="V25" i="35"/>
  <c r="T25" i="35"/>
  <c r="S25" i="35"/>
  <c r="U25" i="35" s="1"/>
  <c r="AA24" i="35"/>
  <c r="Z24" i="35"/>
  <c r="Y24" i="35"/>
  <c r="X24" i="35"/>
  <c r="W24" i="35"/>
  <c r="V24" i="35"/>
  <c r="T24" i="35"/>
  <c r="S24" i="35"/>
  <c r="U24" i="35" s="1"/>
  <c r="AA19" i="35"/>
  <c r="Z19" i="35"/>
  <c r="Y19" i="35"/>
  <c r="X19" i="35"/>
  <c r="W19" i="35"/>
  <c r="V19" i="35"/>
  <c r="T19" i="35"/>
  <c r="S19" i="35"/>
  <c r="U19" i="35" s="1"/>
  <c r="AA18" i="35"/>
  <c r="Z18" i="35"/>
  <c r="Y18" i="35"/>
  <c r="X18" i="35"/>
  <c r="W18" i="35"/>
  <c r="V18" i="35"/>
  <c r="T18" i="35"/>
  <c r="S18" i="35"/>
  <c r="U18" i="35" s="1"/>
  <c r="AA17" i="35"/>
  <c r="Z17" i="35"/>
  <c r="Y17" i="35"/>
  <c r="X17" i="35"/>
  <c r="W17" i="35"/>
  <c r="V17" i="35"/>
  <c r="T17" i="35"/>
  <c r="S17" i="35"/>
  <c r="U17" i="35" s="1"/>
  <c r="AA15" i="35"/>
  <c r="Z15" i="35"/>
  <c r="Y15" i="35"/>
  <c r="X15" i="35"/>
  <c r="W15" i="35"/>
  <c r="V15" i="35"/>
  <c r="T15" i="35"/>
  <c r="S15" i="35"/>
  <c r="U15" i="35" s="1"/>
  <c r="AA14" i="35"/>
  <c r="Z14" i="35"/>
  <c r="Y14" i="35"/>
  <c r="X14" i="35"/>
  <c r="W14" i="35"/>
  <c r="V14" i="35"/>
  <c r="T14" i="35"/>
  <c r="S14" i="35"/>
  <c r="U14" i="35" s="1"/>
  <c r="AA13" i="35"/>
  <c r="Z13" i="35"/>
  <c r="Y13" i="35"/>
  <c r="X13" i="35"/>
  <c r="W13" i="35"/>
  <c r="V13" i="35"/>
  <c r="T13" i="35"/>
  <c r="S13" i="35"/>
  <c r="U13" i="35" s="1"/>
  <c r="AA12" i="35"/>
  <c r="Z12" i="35"/>
  <c r="Y12" i="35"/>
  <c r="X12" i="35"/>
  <c r="W12" i="35"/>
  <c r="V12" i="35"/>
  <c r="T12" i="35"/>
  <c r="S12" i="35"/>
  <c r="U12" i="35" s="1"/>
  <c r="AA11" i="35"/>
  <c r="Z11" i="35"/>
  <c r="Y11" i="35"/>
  <c r="X11" i="35"/>
  <c r="W11" i="35"/>
  <c r="V11" i="35"/>
  <c r="T11" i="35"/>
  <c r="S11" i="35"/>
  <c r="U11" i="35" s="1"/>
  <c r="AA10" i="35"/>
  <c r="Z10" i="35"/>
  <c r="Y10" i="35"/>
  <c r="X10" i="35"/>
  <c r="W10" i="35"/>
  <c r="V10" i="35"/>
  <c r="T10" i="35"/>
  <c r="S10" i="35"/>
  <c r="U10" i="35" s="1"/>
  <c r="AA7" i="35"/>
  <c r="Z7" i="35"/>
  <c r="Y7" i="35"/>
  <c r="X7" i="35"/>
  <c r="W7" i="35"/>
  <c r="V7" i="35"/>
  <c r="T7" i="35"/>
  <c r="S7" i="35"/>
  <c r="U7" i="35" s="1"/>
  <c r="AA5" i="35"/>
  <c r="Z5" i="35"/>
  <c r="Y5" i="35"/>
  <c r="X5" i="35"/>
  <c r="W5" i="35"/>
  <c r="V5" i="35"/>
  <c r="T5" i="35"/>
  <c r="S5" i="35"/>
  <c r="U5" i="35" s="1"/>
  <c r="AA4" i="35"/>
  <c r="Z4" i="35"/>
  <c r="Y4" i="35"/>
  <c r="X4" i="35"/>
  <c r="W4" i="35"/>
  <c r="V4" i="35"/>
  <c r="T4" i="35"/>
  <c r="S4" i="35"/>
  <c r="U4" i="35" s="1"/>
  <c r="AA3" i="35"/>
  <c r="Z3" i="35"/>
  <c r="Y3" i="35"/>
  <c r="X3" i="35"/>
  <c r="W3" i="35"/>
  <c r="V3" i="35"/>
  <c r="T3" i="35"/>
  <c r="S3" i="35"/>
  <c r="U3" i="35" s="1"/>
  <c r="AA2" i="35"/>
  <c r="Z2" i="35"/>
  <c r="Y2" i="35"/>
  <c r="X2" i="35"/>
  <c r="W2" i="35"/>
  <c r="V2" i="35"/>
  <c r="T2" i="35"/>
  <c r="S2" i="35"/>
  <c r="U2" i="35" s="1"/>
  <c r="W187" i="35" l="1"/>
  <c r="V187" i="35"/>
  <c r="U187" i="35"/>
  <c r="T187" i="35"/>
  <c r="S187" i="35"/>
  <c r="R187" i="35"/>
  <c r="Q187" i="35"/>
  <c r="W186" i="35"/>
  <c r="V186" i="35"/>
  <c r="U186" i="35"/>
  <c r="T186" i="35"/>
  <c r="S186" i="35"/>
  <c r="R186" i="35"/>
  <c r="Q186" i="35"/>
  <c r="W185" i="35"/>
  <c r="V185" i="35"/>
  <c r="U185" i="35"/>
  <c r="T185" i="35"/>
  <c r="S185" i="35"/>
  <c r="R185" i="35"/>
  <c r="Q185" i="35"/>
  <c r="W184" i="35"/>
  <c r="V184" i="35"/>
  <c r="U184" i="35"/>
  <c r="T184" i="35"/>
  <c r="S184" i="35"/>
  <c r="R184" i="35"/>
  <c r="Q184" i="35"/>
  <c r="W183" i="35"/>
  <c r="V183" i="35"/>
  <c r="U183" i="35"/>
  <c r="T183" i="35"/>
  <c r="S183" i="35"/>
  <c r="R183" i="35"/>
  <c r="Q183" i="35"/>
  <c r="W182" i="35"/>
  <c r="V182" i="35"/>
  <c r="U182" i="35"/>
  <c r="T182" i="35"/>
  <c r="S182" i="35"/>
  <c r="R182" i="35"/>
  <c r="Q182" i="35"/>
  <c r="W181" i="35"/>
  <c r="V181" i="35"/>
  <c r="U181" i="35"/>
  <c r="T181" i="35"/>
  <c r="S181" i="35"/>
  <c r="R181" i="35"/>
  <c r="Q181" i="35"/>
  <c r="W180" i="35"/>
  <c r="V180" i="35"/>
  <c r="U180" i="35"/>
  <c r="T180" i="35"/>
  <c r="S180" i="35"/>
  <c r="R180" i="35"/>
  <c r="Q180" i="35"/>
  <c r="W179" i="35"/>
  <c r="V179" i="35"/>
  <c r="U179" i="35"/>
  <c r="T179" i="35"/>
  <c r="S179" i="35"/>
  <c r="R179" i="35"/>
  <c r="Q179" i="35"/>
  <c r="W178" i="35"/>
  <c r="V178" i="35"/>
  <c r="U178" i="35"/>
  <c r="T178" i="35"/>
  <c r="S178" i="35"/>
  <c r="R178" i="35"/>
  <c r="Q178" i="35"/>
  <c r="W177" i="35"/>
  <c r="V177" i="35"/>
  <c r="U177" i="35"/>
  <c r="T177" i="35"/>
  <c r="S177" i="35"/>
  <c r="R177" i="35"/>
  <c r="Q177" i="35"/>
  <c r="W176" i="35"/>
  <c r="V176" i="35"/>
  <c r="U176" i="35"/>
  <c r="T176" i="35"/>
  <c r="S176" i="35"/>
  <c r="R176" i="35"/>
  <c r="Q176" i="35"/>
  <c r="W175" i="35"/>
  <c r="V175" i="35"/>
  <c r="U175" i="35"/>
  <c r="T175" i="35"/>
  <c r="S175" i="35"/>
  <c r="R175" i="35"/>
  <c r="Q175" i="35"/>
  <c r="W174" i="35"/>
  <c r="V174" i="35"/>
  <c r="U174" i="35"/>
  <c r="T174" i="35"/>
  <c r="S174" i="35"/>
  <c r="R174" i="35"/>
  <c r="Q174" i="35"/>
  <c r="W173" i="35"/>
  <c r="V173" i="35"/>
  <c r="U173" i="35"/>
  <c r="T173" i="35"/>
  <c r="S173" i="35"/>
  <c r="R173" i="35"/>
  <c r="Q173" i="35"/>
  <c r="W172" i="35"/>
  <c r="V172" i="35"/>
  <c r="U172" i="35"/>
  <c r="T172" i="35"/>
  <c r="S172" i="35"/>
  <c r="R172" i="35"/>
  <c r="Q172" i="35"/>
  <c r="W171" i="35"/>
  <c r="V171" i="35"/>
  <c r="U171" i="35"/>
  <c r="T171" i="35"/>
  <c r="S171" i="35"/>
  <c r="R171" i="35"/>
  <c r="Q171" i="35"/>
  <c r="W170" i="35"/>
  <c r="V170" i="35"/>
  <c r="U170" i="35"/>
  <c r="T170" i="35"/>
  <c r="S170" i="35"/>
  <c r="R170" i="35"/>
  <c r="Q170" i="35"/>
  <c r="W169" i="35"/>
  <c r="V169" i="35"/>
  <c r="U169" i="35"/>
  <c r="T169" i="35"/>
  <c r="S169" i="35"/>
  <c r="R169" i="35"/>
  <c r="Q169" i="35"/>
  <c r="W168" i="35"/>
  <c r="V168" i="35"/>
  <c r="U168" i="35"/>
  <c r="T168" i="35"/>
  <c r="S168" i="35"/>
  <c r="R168" i="35"/>
  <c r="Q168" i="35"/>
  <c r="W167" i="35"/>
  <c r="V167" i="35"/>
  <c r="U167" i="35"/>
  <c r="T167" i="35"/>
  <c r="S167" i="35"/>
  <c r="R167" i="35"/>
  <c r="Q167" i="35"/>
  <c r="W166" i="35"/>
  <c r="V166" i="35"/>
  <c r="U166" i="35"/>
  <c r="T166" i="35"/>
  <c r="S166" i="35"/>
  <c r="R166" i="35"/>
  <c r="Q166" i="35"/>
  <c r="W165" i="35"/>
  <c r="V165" i="35"/>
  <c r="U165" i="35"/>
  <c r="T165" i="35"/>
  <c r="S165" i="35"/>
  <c r="R165" i="35"/>
  <c r="Q165" i="35"/>
  <c r="W164" i="35"/>
  <c r="V164" i="35"/>
  <c r="U164" i="35"/>
  <c r="T164" i="35"/>
  <c r="S164" i="35"/>
  <c r="R164" i="35"/>
  <c r="Q164" i="35"/>
  <c r="W163" i="35"/>
  <c r="V163" i="35"/>
  <c r="U163" i="35"/>
  <c r="T163" i="35"/>
  <c r="S163" i="35"/>
  <c r="R163" i="35"/>
  <c r="Q163" i="35"/>
  <c r="W162" i="35"/>
  <c r="V162" i="35"/>
  <c r="U162" i="35"/>
  <c r="T162" i="35"/>
  <c r="S162" i="35"/>
  <c r="R162" i="35"/>
  <c r="Q162" i="35"/>
  <c r="W161" i="35"/>
  <c r="V161" i="35"/>
  <c r="U161" i="35"/>
  <c r="T161" i="35"/>
  <c r="S161" i="35"/>
  <c r="R161" i="35"/>
  <c r="Q161" i="35"/>
  <c r="W160" i="35"/>
  <c r="V160" i="35"/>
  <c r="U160" i="35"/>
  <c r="T160" i="35"/>
  <c r="S160" i="35"/>
  <c r="R160" i="35"/>
  <c r="Q160" i="35"/>
  <c r="W159" i="35"/>
  <c r="V159" i="35"/>
  <c r="U159" i="35"/>
  <c r="T159" i="35"/>
  <c r="S159" i="35"/>
  <c r="R159" i="35"/>
  <c r="Q159" i="35"/>
  <c r="W158" i="35"/>
  <c r="V158" i="35"/>
  <c r="U158" i="35"/>
  <c r="T158" i="35"/>
  <c r="S158" i="35"/>
  <c r="R158" i="35"/>
  <c r="Q158" i="35"/>
  <c r="W157" i="35"/>
  <c r="V157" i="35"/>
  <c r="U157" i="35"/>
  <c r="T157" i="35"/>
  <c r="S157" i="35"/>
  <c r="R157" i="35"/>
  <c r="Q157" i="35"/>
  <c r="W156" i="35"/>
  <c r="V156" i="35"/>
  <c r="U156" i="35"/>
  <c r="T156" i="35"/>
  <c r="S156" i="35"/>
  <c r="R156" i="35"/>
  <c r="Q156" i="35"/>
  <c r="W155" i="35"/>
  <c r="V155" i="35"/>
  <c r="U155" i="35"/>
  <c r="T155" i="35"/>
  <c r="S155" i="35"/>
  <c r="R155" i="35"/>
  <c r="Q155" i="35"/>
  <c r="W154" i="35"/>
  <c r="V154" i="35"/>
  <c r="U154" i="35"/>
  <c r="T154" i="35"/>
  <c r="S154" i="35"/>
  <c r="R154" i="35"/>
  <c r="Q154" i="35"/>
  <c r="W153" i="35"/>
  <c r="V153" i="35"/>
  <c r="U153" i="35"/>
  <c r="T153" i="35"/>
  <c r="S153" i="35"/>
  <c r="R153" i="35"/>
  <c r="Q153" i="35"/>
  <c r="W152" i="35"/>
  <c r="V152" i="35"/>
  <c r="U152" i="35"/>
  <c r="T152" i="35"/>
  <c r="S152" i="35"/>
  <c r="R152" i="35"/>
  <c r="Q152" i="35"/>
  <c r="W151" i="35"/>
  <c r="V151" i="35"/>
  <c r="U151" i="35"/>
  <c r="T151" i="35"/>
  <c r="S151" i="35"/>
  <c r="R151" i="35"/>
  <c r="Q151" i="35"/>
  <c r="W150" i="35"/>
  <c r="V150" i="35"/>
  <c r="U150" i="35"/>
  <c r="T150" i="35"/>
  <c r="S150" i="35"/>
  <c r="R150" i="35"/>
  <c r="Q150" i="35"/>
  <c r="W149" i="35"/>
  <c r="V149" i="35"/>
  <c r="U149" i="35"/>
  <c r="T149" i="35"/>
  <c r="S149" i="35"/>
  <c r="R149" i="35"/>
  <c r="Q149" i="35"/>
  <c r="W148" i="35"/>
  <c r="V148" i="35"/>
  <c r="U148" i="35"/>
  <c r="T148" i="35"/>
  <c r="S148" i="35"/>
  <c r="R148" i="35"/>
  <c r="Q148" i="35"/>
  <c r="W147" i="35"/>
  <c r="V147" i="35"/>
  <c r="U147" i="35"/>
  <c r="T147" i="35"/>
  <c r="S147" i="35"/>
  <c r="R147" i="35"/>
  <c r="Q147" i="35"/>
  <c r="W146" i="35"/>
  <c r="V146" i="35"/>
  <c r="U146" i="35"/>
  <c r="T146" i="35"/>
  <c r="S146" i="35"/>
  <c r="R146" i="35"/>
  <c r="Q146" i="35"/>
  <c r="W145" i="35"/>
  <c r="V145" i="35"/>
  <c r="U145" i="35"/>
  <c r="T145" i="35"/>
  <c r="S145" i="35"/>
  <c r="R145" i="35"/>
  <c r="Q145" i="35"/>
  <c r="W144" i="35"/>
  <c r="V144" i="35"/>
  <c r="U144" i="35"/>
  <c r="T144" i="35"/>
  <c r="S144" i="35"/>
  <c r="R144" i="35"/>
  <c r="Q144" i="35"/>
  <c r="W143" i="35"/>
  <c r="V143" i="35"/>
  <c r="U143" i="35"/>
  <c r="T143" i="35"/>
  <c r="S143" i="35"/>
  <c r="R143" i="35"/>
  <c r="Q143" i="35"/>
  <c r="W142" i="35"/>
  <c r="V142" i="35"/>
  <c r="U142" i="35"/>
  <c r="T142" i="35"/>
  <c r="S142" i="35"/>
  <c r="R142" i="35"/>
  <c r="Q142" i="35"/>
  <c r="W141" i="35"/>
  <c r="V141" i="35"/>
  <c r="U141" i="35"/>
  <c r="T141" i="35"/>
  <c r="S141" i="35"/>
  <c r="R141" i="35"/>
  <c r="Q141" i="35"/>
  <c r="W140" i="35"/>
  <c r="V140" i="35"/>
  <c r="U140" i="35"/>
  <c r="T140" i="35"/>
  <c r="S140" i="35"/>
  <c r="R140" i="35"/>
  <c r="Q140" i="35"/>
  <c r="W139" i="35"/>
  <c r="V139" i="35"/>
  <c r="U139" i="35"/>
  <c r="T139" i="35"/>
  <c r="S139" i="35"/>
  <c r="R139" i="35"/>
  <c r="Q139" i="35"/>
  <c r="W138" i="35"/>
  <c r="V138" i="35"/>
  <c r="U138" i="35"/>
  <c r="T138" i="35"/>
  <c r="S138" i="35"/>
  <c r="R138" i="35"/>
  <c r="Q138" i="35"/>
  <c r="W137" i="35"/>
  <c r="V137" i="35"/>
  <c r="U137" i="35"/>
  <c r="T137" i="35"/>
  <c r="S137" i="35"/>
  <c r="R137" i="35"/>
  <c r="Q137" i="35"/>
  <c r="W136" i="35"/>
  <c r="V136" i="35"/>
  <c r="U136" i="35"/>
  <c r="T136" i="35"/>
  <c r="S136" i="35"/>
  <c r="R136" i="35"/>
  <c r="Q136" i="35"/>
  <c r="W135" i="35"/>
  <c r="V135" i="35"/>
  <c r="U135" i="35"/>
  <c r="T135" i="35"/>
  <c r="S135" i="35"/>
  <c r="R135" i="35"/>
  <c r="Q135" i="35"/>
  <c r="W134" i="35"/>
  <c r="V134" i="35"/>
  <c r="U134" i="35"/>
  <c r="T134" i="35"/>
  <c r="S134" i="35"/>
  <c r="R134" i="35"/>
  <c r="Q134" i="35"/>
  <c r="W133" i="35"/>
  <c r="V133" i="35"/>
  <c r="U133" i="35"/>
  <c r="T133" i="35"/>
  <c r="S133" i="35"/>
  <c r="R133" i="35"/>
  <c r="Q133" i="35"/>
  <c r="W132" i="35"/>
  <c r="V132" i="35"/>
  <c r="U132" i="35"/>
  <c r="T132" i="35"/>
  <c r="S132" i="35"/>
  <c r="R132" i="35"/>
  <c r="Q132" i="35"/>
  <c r="W131" i="35"/>
  <c r="V131" i="35"/>
  <c r="U131" i="35"/>
  <c r="T131" i="35"/>
  <c r="S131" i="35"/>
  <c r="R131" i="35"/>
  <c r="Q131" i="35"/>
  <c r="W130" i="35"/>
  <c r="V130" i="35"/>
  <c r="U130" i="35"/>
  <c r="T130" i="35"/>
  <c r="S130" i="35"/>
  <c r="R130" i="35"/>
  <c r="Q130" i="35"/>
  <c r="W129" i="35"/>
  <c r="V129" i="35"/>
  <c r="U129" i="35"/>
  <c r="T129" i="35"/>
  <c r="S129" i="35"/>
  <c r="R129" i="35"/>
  <c r="Q129" i="35"/>
  <c r="W128" i="35"/>
  <c r="V128" i="35"/>
  <c r="U128" i="35"/>
  <c r="T128" i="35"/>
  <c r="S128" i="35"/>
  <c r="R128" i="35"/>
  <c r="Q128" i="35"/>
  <c r="W127" i="35"/>
  <c r="V127" i="35"/>
  <c r="U127" i="35"/>
  <c r="T127" i="35"/>
  <c r="S127" i="35"/>
  <c r="R127" i="35"/>
  <c r="Q127" i="35"/>
  <c r="W126" i="35"/>
  <c r="V126" i="35"/>
  <c r="U126" i="35"/>
  <c r="T126" i="35"/>
  <c r="S126" i="35"/>
  <c r="R126" i="35"/>
  <c r="Q126" i="35"/>
  <c r="W125" i="35"/>
  <c r="V125" i="35"/>
  <c r="U125" i="35"/>
  <c r="T125" i="35"/>
  <c r="S125" i="35"/>
  <c r="R125" i="35"/>
  <c r="Q125" i="35"/>
  <c r="W124" i="35"/>
  <c r="V124" i="35"/>
  <c r="U124" i="35"/>
  <c r="T124" i="35"/>
  <c r="S124" i="35"/>
  <c r="R124" i="35"/>
  <c r="Q124" i="35"/>
  <c r="W123" i="35"/>
  <c r="V123" i="35"/>
  <c r="U123" i="35"/>
  <c r="T123" i="35"/>
  <c r="S123" i="35"/>
  <c r="R123" i="35"/>
  <c r="Q123" i="35"/>
  <c r="W122" i="35"/>
  <c r="V122" i="35"/>
  <c r="U122" i="35"/>
  <c r="T122" i="35"/>
  <c r="S122" i="35"/>
  <c r="R122" i="35"/>
  <c r="Q122" i="35"/>
  <c r="W121" i="35"/>
  <c r="V121" i="35"/>
  <c r="U121" i="35"/>
  <c r="T121" i="35"/>
  <c r="S121" i="35"/>
  <c r="R121" i="35"/>
  <c r="Q121" i="35"/>
  <c r="W120" i="35"/>
  <c r="V120" i="35"/>
  <c r="U120" i="35"/>
  <c r="T120" i="35"/>
  <c r="S120" i="35"/>
  <c r="R120" i="35"/>
  <c r="Q120" i="35"/>
  <c r="W119" i="35"/>
  <c r="V119" i="35"/>
  <c r="U119" i="35"/>
  <c r="T119" i="35"/>
  <c r="S119" i="35"/>
  <c r="R119" i="35"/>
  <c r="Q119" i="35"/>
  <c r="W118" i="35"/>
  <c r="V118" i="35"/>
  <c r="U118" i="35"/>
  <c r="T118" i="35"/>
  <c r="S118" i="35"/>
  <c r="R118" i="35"/>
  <c r="Q118" i="35"/>
  <c r="W117" i="35"/>
  <c r="V117" i="35"/>
  <c r="U117" i="35"/>
  <c r="T117" i="35"/>
  <c r="S117" i="35"/>
  <c r="R117" i="35"/>
  <c r="Q117" i="35"/>
  <c r="W116" i="35"/>
  <c r="V116" i="35"/>
  <c r="U116" i="35"/>
  <c r="T116" i="35"/>
  <c r="S116" i="35"/>
  <c r="R116" i="35"/>
  <c r="Q116" i="35"/>
  <c r="W115" i="35"/>
  <c r="V115" i="35"/>
  <c r="U115" i="35"/>
  <c r="T115" i="35"/>
  <c r="S115" i="35"/>
  <c r="R115" i="35"/>
  <c r="Q115" i="35"/>
  <c r="W114" i="35"/>
  <c r="V114" i="35"/>
  <c r="U114" i="35"/>
  <c r="T114" i="35"/>
  <c r="S114" i="35"/>
  <c r="R114" i="35"/>
  <c r="Q114" i="35"/>
  <c r="W113" i="35"/>
  <c r="V113" i="35"/>
  <c r="U113" i="35"/>
  <c r="T113" i="35"/>
  <c r="S113" i="35"/>
  <c r="R113" i="35"/>
  <c r="Q113" i="35"/>
  <c r="W112" i="35"/>
  <c r="V112" i="35"/>
  <c r="U112" i="35"/>
  <c r="T112" i="35"/>
  <c r="S112" i="35"/>
  <c r="R112" i="35"/>
  <c r="Q112" i="35"/>
  <c r="W111" i="35"/>
  <c r="V111" i="35"/>
  <c r="U111" i="35"/>
  <c r="T111" i="35"/>
  <c r="S111" i="35"/>
  <c r="R111" i="35"/>
  <c r="Q111" i="35"/>
  <c r="W110" i="35"/>
  <c r="V110" i="35"/>
  <c r="U110" i="35"/>
  <c r="T110" i="35"/>
  <c r="S110" i="35"/>
  <c r="R110" i="35"/>
  <c r="Q110" i="35"/>
  <c r="W109" i="35"/>
  <c r="V109" i="35"/>
  <c r="U109" i="35"/>
  <c r="T109" i="35"/>
  <c r="S109" i="35"/>
  <c r="R109" i="35"/>
  <c r="Q109" i="35"/>
  <c r="W108" i="35"/>
  <c r="V108" i="35"/>
  <c r="U108" i="35"/>
  <c r="T108" i="35"/>
  <c r="S108" i="35"/>
  <c r="R108" i="35"/>
  <c r="Q108" i="35"/>
  <c r="W107" i="35"/>
  <c r="V107" i="35"/>
  <c r="U107" i="35"/>
  <c r="T107" i="35"/>
  <c r="S107" i="35"/>
  <c r="R107" i="35"/>
  <c r="Q107" i="35"/>
  <c r="W106" i="35"/>
  <c r="V106" i="35"/>
  <c r="U106" i="35"/>
  <c r="T106" i="35"/>
  <c r="S106" i="35"/>
  <c r="R106" i="35"/>
  <c r="Q106" i="35"/>
  <c r="W105" i="35"/>
  <c r="V105" i="35"/>
  <c r="U105" i="35"/>
  <c r="T105" i="35"/>
  <c r="S105" i="35"/>
  <c r="R105" i="35"/>
  <c r="Q105" i="35"/>
  <c r="W104" i="35"/>
  <c r="V104" i="35"/>
  <c r="U104" i="35"/>
  <c r="T104" i="35"/>
  <c r="S104" i="35"/>
  <c r="R104" i="35"/>
  <c r="Q104" i="35"/>
  <c r="W103" i="35"/>
  <c r="V103" i="35"/>
  <c r="U103" i="35"/>
  <c r="T103" i="35"/>
  <c r="S103" i="35"/>
  <c r="R103" i="35"/>
  <c r="Q103" i="35"/>
  <c r="W102" i="35"/>
  <c r="V102" i="35"/>
  <c r="U102" i="35"/>
  <c r="T102" i="35"/>
  <c r="S102" i="35"/>
  <c r="R102" i="35"/>
  <c r="Q102" i="35"/>
  <c r="W101" i="35"/>
  <c r="V101" i="35"/>
  <c r="U101" i="35"/>
  <c r="T101" i="35"/>
  <c r="S101" i="35"/>
  <c r="R101" i="35"/>
  <c r="W100" i="35"/>
  <c r="V100" i="35"/>
  <c r="U100" i="35"/>
  <c r="T100" i="35"/>
  <c r="S100" i="35"/>
  <c r="R100" i="35"/>
  <c r="W99" i="35"/>
  <c r="V99" i="35"/>
  <c r="U99" i="35"/>
  <c r="T99" i="35"/>
  <c r="S99" i="35"/>
  <c r="R99" i="35"/>
  <c r="W98" i="35"/>
  <c r="V98" i="35"/>
  <c r="U98" i="35"/>
  <c r="T98" i="35"/>
  <c r="S98" i="35"/>
  <c r="R98" i="35"/>
  <c r="W97" i="35"/>
  <c r="V97" i="35"/>
  <c r="U97" i="35"/>
  <c r="T97" i="35"/>
  <c r="S97" i="35"/>
  <c r="R97" i="35"/>
  <c r="W96" i="35"/>
  <c r="V96" i="35"/>
  <c r="U96" i="35"/>
  <c r="T96" i="35"/>
  <c r="S96" i="35"/>
  <c r="R96" i="35"/>
  <c r="W95" i="35"/>
  <c r="V95" i="35"/>
  <c r="U95" i="35"/>
  <c r="T95" i="35"/>
  <c r="S95" i="35"/>
  <c r="R95" i="35"/>
  <c r="W94" i="35"/>
  <c r="V94" i="35"/>
  <c r="U94" i="35"/>
  <c r="T94" i="35"/>
  <c r="S94" i="35"/>
  <c r="R94" i="35"/>
  <c r="W187" i="34"/>
  <c r="V187" i="34"/>
  <c r="U187" i="34"/>
  <c r="T187" i="34"/>
  <c r="S187" i="34"/>
  <c r="R187" i="34"/>
  <c r="Q187" i="34"/>
  <c r="W186" i="34"/>
  <c r="V186" i="34"/>
  <c r="U186" i="34"/>
  <c r="T186" i="34"/>
  <c r="S186" i="34"/>
  <c r="R186" i="34"/>
  <c r="Q186" i="34"/>
  <c r="W185" i="34"/>
  <c r="V185" i="34"/>
  <c r="U185" i="34"/>
  <c r="T185" i="34"/>
  <c r="S185" i="34"/>
  <c r="R185" i="34"/>
  <c r="Q185" i="34"/>
  <c r="W184" i="34"/>
  <c r="V184" i="34"/>
  <c r="U184" i="34"/>
  <c r="T184" i="34"/>
  <c r="S184" i="34"/>
  <c r="R184" i="34"/>
  <c r="Q184" i="34"/>
  <c r="W183" i="34"/>
  <c r="V183" i="34"/>
  <c r="U183" i="34"/>
  <c r="T183" i="34"/>
  <c r="S183" i="34"/>
  <c r="R183" i="34"/>
  <c r="Q183" i="34"/>
  <c r="W182" i="34"/>
  <c r="V182" i="34"/>
  <c r="U182" i="34"/>
  <c r="T182" i="34"/>
  <c r="S182" i="34"/>
  <c r="R182" i="34"/>
  <c r="Q182" i="34"/>
  <c r="W181" i="34"/>
  <c r="V181" i="34"/>
  <c r="U181" i="34"/>
  <c r="T181" i="34"/>
  <c r="S181" i="34"/>
  <c r="R181" i="34"/>
  <c r="Q181" i="34"/>
  <c r="W180" i="34"/>
  <c r="V180" i="34"/>
  <c r="U180" i="34"/>
  <c r="T180" i="34"/>
  <c r="S180" i="34"/>
  <c r="R180" i="34"/>
  <c r="Q180" i="34"/>
  <c r="W179" i="34"/>
  <c r="V179" i="34"/>
  <c r="U179" i="34"/>
  <c r="T179" i="34"/>
  <c r="S179" i="34"/>
  <c r="R179" i="34"/>
  <c r="Q179" i="34"/>
  <c r="W178" i="34"/>
  <c r="V178" i="34"/>
  <c r="U178" i="34"/>
  <c r="T178" i="34"/>
  <c r="S178" i="34"/>
  <c r="R178" i="34"/>
  <c r="Q178" i="34"/>
  <c r="W177" i="34"/>
  <c r="V177" i="34"/>
  <c r="U177" i="34"/>
  <c r="T177" i="34"/>
  <c r="S177" i="34"/>
  <c r="R177" i="34"/>
  <c r="Q177" i="34"/>
  <c r="W176" i="34"/>
  <c r="V176" i="34"/>
  <c r="U176" i="34"/>
  <c r="T176" i="34"/>
  <c r="S176" i="34"/>
  <c r="R176" i="34"/>
  <c r="Q176" i="34"/>
  <c r="W175" i="34"/>
  <c r="V175" i="34"/>
  <c r="U175" i="34"/>
  <c r="T175" i="34"/>
  <c r="S175" i="34"/>
  <c r="R175" i="34"/>
  <c r="Q175" i="34"/>
  <c r="W174" i="34"/>
  <c r="V174" i="34"/>
  <c r="U174" i="34"/>
  <c r="T174" i="34"/>
  <c r="S174" i="34"/>
  <c r="R174" i="34"/>
  <c r="Q174" i="34"/>
  <c r="W173" i="34"/>
  <c r="V173" i="34"/>
  <c r="U173" i="34"/>
  <c r="T173" i="34"/>
  <c r="S173" i="34"/>
  <c r="R173" i="34"/>
  <c r="Q173" i="34"/>
  <c r="W172" i="34"/>
  <c r="V172" i="34"/>
  <c r="U172" i="34"/>
  <c r="T172" i="34"/>
  <c r="S172" i="34"/>
  <c r="R172" i="34"/>
  <c r="Q172" i="34"/>
  <c r="W171" i="34"/>
  <c r="V171" i="34"/>
  <c r="U171" i="34"/>
  <c r="T171" i="34"/>
  <c r="S171" i="34"/>
  <c r="R171" i="34"/>
  <c r="Q171" i="34"/>
  <c r="W170" i="34"/>
  <c r="V170" i="34"/>
  <c r="U170" i="34"/>
  <c r="T170" i="34"/>
  <c r="S170" i="34"/>
  <c r="R170" i="34"/>
  <c r="Q170" i="34"/>
  <c r="W169" i="34"/>
  <c r="V169" i="34"/>
  <c r="U169" i="34"/>
  <c r="T169" i="34"/>
  <c r="S169" i="34"/>
  <c r="R169" i="34"/>
  <c r="Q169" i="34"/>
  <c r="W168" i="34"/>
  <c r="V168" i="34"/>
  <c r="U168" i="34"/>
  <c r="T168" i="34"/>
  <c r="S168" i="34"/>
  <c r="R168" i="34"/>
  <c r="Q168" i="34"/>
  <c r="W167" i="34"/>
  <c r="V167" i="34"/>
  <c r="U167" i="34"/>
  <c r="T167" i="34"/>
  <c r="S167" i="34"/>
  <c r="R167" i="34"/>
  <c r="Q167" i="34"/>
  <c r="W166" i="34"/>
  <c r="V166" i="34"/>
  <c r="U166" i="34"/>
  <c r="T166" i="34"/>
  <c r="S166" i="34"/>
  <c r="R166" i="34"/>
  <c r="Q166" i="34"/>
  <c r="W165" i="34"/>
  <c r="V165" i="34"/>
  <c r="U165" i="34"/>
  <c r="T165" i="34"/>
  <c r="S165" i="34"/>
  <c r="R165" i="34"/>
  <c r="Q165" i="34"/>
  <c r="W164" i="34"/>
  <c r="V164" i="34"/>
  <c r="U164" i="34"/>
  <c r="T164" i="34"/>
  <c r="S164" i="34"/>
  <c r="R164" i="34"/>
  <c r="Q164" i="34"/>
  <c r="W163" i="34"/>
  <c r="V163" i="34"/>
  <c r="U163" i="34"/>
  <c r="T163" i="34"/>
  <c r="S163" i="34"/>
  <c r="R163" i="34"/>
  <c r="Q163" i="34"/>
  <c r="W162" i="34"/>
  <c r="V162" i="34"/>
  <c r="U162" i="34"/>
  <c r="T162" i="34"/>
  <c r="S162" i="34"/>
  <c r="R162" i="34"/>
  <c r="Q162" i="34"/>
  <c r="W161" i="34"/>
  <c r="V161" i="34"/>
  <c r="U161" i="34"/>
  <c r="T161" i="34"/>
  <c r="S161" i="34"/>
  <c r="R161" i="34"/>
  <c r="Q161" i="34"/>
  <c r="W160" i="34"/>
  <c r="V160" i="34"/>
  <c r="U160" i="34"/>
  <c r="T160" i="34"/>
  <c r="S160" i="34"/>
  <c r="R160" i="34"/>
  <c r="Q160" i="34"/>
  <c r="W159" i="34"/>
  <c r="V159" i="34"/>
  <c r="U159" i="34"/>
  <c r="T159" i="34"/>
  <c r="S159" i="34"/>
  <c r="R159" i="34"/>
  <c r="Q159" i="34"/>
  <c r="W158" i="34"/>
  <c r="V158" i="34"/>
  <c r="U158" i="34"/>
  <c r="T158" i="34"/>
  <c r="S158" i="34"/>
  <c r="R158" i="34"/>
  <c r="Q158" i="34"/>
  <c r="W157" i="34"/>
  <c r="V157" i="34"/>
  <c r="U157" i="34"/>
  <c r="T157" i="34"/>
  <c r="S157" i="34"/>
  <c r="R157" i="34"/>
  <c r="Q157" i="34"/>
  <c r="W156" i="34"/>
  <c r="V156" i="34"/>
  <c r="U156" i="34"/>
  <c r="T156" i="34"/>
  <c r="S156" i="34"/>
  <c r="R156" i="34"/>
  <c r="Q156" i="34"/>
  <c r="W155" i="34"/>
  <c r="V155" i="34"/>
  <c r="U155" i="34"/>
  <c r="T155" i="34"/>
  <c r="S155" i="34"/>
  <c r="R155" i="34"/>
  <c r="Q155" i="34"/>
  <c r="W154" i="34"/>
  <c r="V154" i="34"/>
  <c r="U154" i="34"/>
  <c r="T154" i="34"/>
  <c r="S154" i="34"/>
  <c r="R154" i="34"/>
  <c r="Q154" i="34"/>
  <c r="W153" i="34"/>
  <c r="V153" i="34"/>
  <c r="U153" i="34"/>
  <c r="T153" i="34"/>
  <c r="S153" i="34"/>
  <c r="R153" i="34"/>
  <c r="Q153" i="34"/>
  <c r="W152" i="34"/>
  <c r="V152" i="34"/>
  <c r="U152" i="34"/>
  <c r="T152" i="34"/>
  <c r="S152" i="34"/>
  <c r="R152" i="34"/>
  <c r="Q152" i="34"/>
  <c r="W151" i="34"/>
  <c r="V151" i="34"/>
  <c r="U151" i="34"/>
  <c r="T151" i="34"/>
  <c r="S151" i="34"/>
  <c r="R151" i="34"/>
  <c r="Q151" i="34"/>
  <c r="W150" i="34"/>
  <c r="V150" i="34"/>
  <c r="U150" i="34"/>
  <c r="T150" i="34"/>
  <c r="S150" i="34"/>
  <c r="R150" i="34"/>
  <c r="Q150" i="34"/>
  <c r="W149" i="34"/>
  <c r="V149" i="34"/>
  <c r="U149" i="34"/>
  <c r="T149" i="34"/>
  <c r="S149" i="34"/>
  <c r="R149" i="34"/>
  <c r="Q149" i="34"/>
  <c r="W148" i="34"/>
  <c r="V148" i="34"/>
  <c r="U148" i="34"/>
  <c r="T148" i="34"/>
  <c r="S148" i="34"/>
  <c r="R148" i="34"/>
  <c r="Q148" i="34"/>
  <c r="W147" i="34"/>
  <c r="V147" i="34"/>
  <c r="U147" i="34"/>
  <c r="T147" i="34"/>
  <c r="S147" i="34"/>
  <c r="R147" i="34"/>
  <c r="Q147" i="34"/>
  <c r="W146" i="34"/>
  <c r="V146" i="34"/>
  <c r="U146" i="34"/>
  <c r="T146" i="34"/>
  <c r="S146" i="34"/>
  <c r="R146" i="34"/>
  <c r="Q146" i="34"/>
  <c r="W145" i="34"/>
  <c r="V145" i="34"/>
  <c r="U145" i="34"/>
  <c r="T145" i="34"/>
  <c r="S145" i="34"/>
  <c r="R145" i="34"/>
  <c r="Q145" i="34"/>
  <c r="W144" i="34"/>
  <c r="V144" i="34"/>
  <c r="U144" i="34"/>
  <c r="T144" i="34"/>
  <c r="S144" i="34"/>
  <c r="R144" i="34"/>
  <c r="Q144" i="34"/>
  <c r="W143" i="34"/>
  <c r="V143" i="34"/>
  <c r="U143" i="34"/>
  <c r="T143" i="34"/>
  <c r="S143" i="34"/>
  <c r="R143" i="34"/>
  <c r="Q143" i="34"/>
  <c r="W142" i="34"/>
  <c r="V142" i="34"/>
  <c r="U142" i="34"/>
  <c r="T142" i="34"/>
  <c r="S142" i="34"/>
  <c r="R142" i="34"/>
  <c r="Q142" i="34"/>
  <c r="W141" i="34"/>
  <c r="V141" i="34"/>
  <c r="U141" i="34"/>
  <c r="T141" i="34"/>
  <c r="S141" i="34"/>
  <c r="R141" i="34"/>
  <c r="Q141" i="34"/>
  <c r="W140" i="34"/>
  <c r="V140" i="34"/>
  <c r="U140" i="34"/>
  <c r="T140" i="34"/>
  <c r="S140" i="34"/>
  <c r="R140" i="34"/>
  <c r="Q140" i="34"/>
  <c r="W139" i="34"/>
  <c r="V139" i="34"/>
  <c r="U139" i="34"/>
  <c r="T139" i="34"/>
  <c r="S139" i="34"/>
  <c r="R139" i="34"/>
  <c r="Q139" i="34"/>
  <c r="W138" i="34"/>
  <c r="V138" i="34"/>
  <c r="U138" i="34"/>
  <c r="T138" i="34"/>
  <c r="S138" i="34"/>
  <c r="R138" i="34"/>
  <c r="Q138" i="34"/>
  <c r="W137" i="34"/>
  <c r="V137" i="34"/>
  <c r="U137" i="34"/>
  <c r="T137" i="34"/>
  <c r="S137" i="34"/>
  <c r="R137" i="34"/>
  <c r="Q137" i="34"/>
  <c r="W136" i="34"/>
  <c r="V136" i="34"/>
  <c r="U136" i="34"/>
  <c r="T136" i="34"/>
  <c r="S136" i="34"/>
  <c r="R136" i="34"/>
  <c r="Q136" i="34"/>
  <c r="W135" i="34"/>
  <c r="V135" i="34"/>
  <c r="U135" i="34"/>
  <c r="T135" i="34"/>
  <c r="S135" i="34"/>
  <c r="R135" i="34"/>
  <c r="Q135" i="34"/>
  <c r="W134" i="34"/>
  <c r="V134" i="34"/>
  <c r="U134" i="34"/>
  <c r="T134" i="34"/>
  <c r="S134" i="34"/>
  <c r="R134" i="34"/>
  <c r="Q134" i="34"/>
  <c r="W133" i="34"/>
  <c r="V133" i="34"/>
  <c r="U133" i="34"/>
  <c r="T133" i="34"/>
  <c r="S133" i="34"/>
  <c r="R133" i="34"/>
  <c r="Q133" i="34"/>
  <c r="W132" i="34"/>
  <c r="V132" i="34"/>
  <c r="U132" i="34"/>
  <c r="T132" i="34"/>
  <c r="S132" i="34"/>
  <c r="R132" i="34"/>
  <c r="Q132" i="34"/>
  <c r="W131" i="34"/>
  <c r="V131" i="34"/>
  <c r="U131" i="34"/>
  <c r="T131" i="34"/>
  <c r="S131" i="34"/>
  <c r="R131" i="34"/>
  <c r="Q131" i="34"/>
  <c r="W130" i="34"/>
  <c r="V130" i="34"/>
  <c r="U130" i="34"/>
  <c r="T130" i="34"/>
  <c r="S130" i="34"/>
  <c r="R130" i="34"/>
  <c r="Q130" i="34"/>
  <c r="W129" i="34"/>
  <c r="V129" i="34"/>
  <c r="U129" i="34"/>
  <c r="T129" i="34"/>
  <c r="S129" i="34"/>
  <c r="R129" i="34"/>
  <c r="Q129" i="34"/>
  <c r="W128" i="34"/>
  <c r="V128" i="34"/>
  <c r="U128" i="34"/>
  <c r="T128" i="34"/>
  <c r="S128" i="34"/>
  <c r="R128" i="34"/>
  <c r="Q128" i="34"/>
  <c r="W127" i="34"/>
  <c r="V127" i="34"/>
  <c r="U127" i="34"/>
  <c r="T127" i="34"/>
  <c r="S127" i="34"/>
  <c r="R127" i="34"/>
  <c r="Q127" i="34"/>
  <c r="W126" i="34"/>
  <c r="V126" i="34"/>
  <c r="U126" i="34"/>
  <c r="T126" i="34"/>
  <c r="S126" i="34"/>
  <c r="R126" i="34"/>
  <c r="Q126" i="34"/>
  <c r="W125" i="34"/>
  <c r="V125" i="34"/>
  <c r="U125" i="34"/>
  <c r="T125" i="34"/>
  <c r="S125" i="34"/>
  <c r="R125" i="34"/>
  <c r="Q125" i="34"/>
  <c r="W124" i="34"/>
  <c r="V124" i="34"/>
  <c r="U124" i="34"/>
  <c r="T124" i="34"/>
  <c r="S124" i="34"/>
  <c r="R124" i="34"/>
  <c r="Q124" i="34"/>
  <c r="W123" i="34"/>
  <c r="V123" i="34"/>
  <c r="U123" i="34"/>
  <c r="T123" i="34"/>
  <c r="S123" i="34"/>
  <c r="R123" i="34"/>
  <c r="Q123" i="34"/>
  <c r="W122" i="34"/>
  <c r="V122" i="34"/>
  <c r="U122" i="34"/>
  <c r="T122" i="34"/>
  <c r="S122" i="34"/>
  <c r="R122" i="34"/>
  <c r="Q122" i="34"/>
  <c r="W121" i="34"/>
  <c r="V121" i="34"/>
  <c r="U121" i="34"/>
  <c r="T121" i="34"/>
  <c r="S121" i="34"/>
  <c r="R121" i="34"/>
  <c r="Q121" i="34"/>
  <c r="W120" i="34"/>
  <c r="V120" i="34"/>
  <c r="U120" i="34"/>
  <c r="T120" i="34"/>
  <c r="S120" i="34"/>
  <c r="R120" i="34"/>
  <c r="Q120" i="34"/>
  <c r="W119" i="34"/>
  <c r="V119" i="34"/>
  <c r="U119" i="34"/>
  <c r="T119" i="34"/>
  <c r="S119" i="34"/>
  <c r="R119" i="34"/>
  <c r="Q119" i="34"/>
  <c r="W118" i="34"/>
  <c r="V118" i="34"/>
  <c r="U118" i="34"/>
  <c r="T118" i="34"/>
  <c r="S118" i="34"/>
  <c r="R118" i="34"/>
  <c r="Q118" i="34"/>
  <c r="W117" i="34"/>
  <c r="V117" i="34"/>
  <c r="U117" i="34"/>
  <c r="T117" i="34"/>
  <c r="S117" i="34"/>
  <c r="R117" i="34"/>
  <c r="Q117" i="34"/>
  <c r="W116" i="34"/>
  <c r="V116" i="34"/>
  <c r="U116" i="34"/>
  <c r="T116" i="34"/>
  <c r="S116" i="34"/>
  <c r="R116" i="34"/>
  <c r="Q116" i="34"/>
  <c r="W115" i="34"/>
  <c r="V115" i="34"/>
  <c r="U115" i="34"/>
  <c r="T115" i="34"/>
  <c r="S115" i="34"/>
  <c r="R115" i="34"/>
  <c r="Q115" i="34"/>
  <c r="W114" i="34"/>
  <c r="V114" i="34"/>
  <c r="U114" i="34"/>
  <c r="T114" i="34"/>
  <c r="S114" i="34"/>
  <c r="R114" i="34"/>
  <c r="Q114" i="34"/>
  <c r="W113" i="34"/>
  <c r="V113" i="34"/>
  <c r="U113" i="34"/>
  <c r="T113" i="34"/>
  <c r="S113" i="34"/>
  <c r="R113" i="34"/>
  <c r="Q113" i="34"/>
  <c r="W112" i="34"/>
  <c r="V112" i="34"/>
  <c r="U112" i="34"/>
  <c r="T112" i="34"/>
  <c r="S112" i="34"/>
  <c r="R112" i="34"/>
  <c r="Q112" i="34"/>
  <c r="W111" i="34"/>
  <c r="V111" i="34"/>
  <c r="U111" i="34"/>
  <c r="T111" i="34"/>
  <c r="S111" i="34"/>
  <c r="R111" i="34"/>
  <c r="Q111" i="34"/>
  <c r="W110" i="34"/>
  <c r="V110" i="34"/>
  <c r="U110" i="34"/>
  <c r="T110" i="34"/>
  <c r="S110" i="34"/>
  <c r="R110" i="34"/>
  <c r="Q110" i="34"/>
  <c r="W109" i="34"/>
  <c r="V109" i="34"/>
  <c r="U109" i="34"/>
  <c r="T109" i="34"/>
  <c r="S109" i="34"/>
  <c r="R109" i="34"/>
  <c r="Q109" i="34"/>
  <c r="W108" i="34"/>
  <c r="V108" i="34"/>
  <c r="U108" i="34"/>
  <c r="T108" i="34"/>
  <c r="S108" i="34"/>
  <c r="R108" i="34"/>
  <c r="Q108" i="34"/>
  <c r="W107" i="34"/>
  <c r="V107" i="34"/>
  <c r="U107" i="34"/>
  <c r="T107" i="34"/>
  <c r="S107" i="34"/>
  <c r="R107" i="34"/>
  <c r="Q107" i="34"/>
  <c r="W106" i="34"/>
  <c r="V106" i="34"/>
  <c r="U106" i="34"/>
  <c r="T106" i="34"/>
  <c r="S106" i="34"/>
  <c r="R106" i="34"/>
  <c r="Q106" i="34"/>
  <c r="W105" i="34"/>
  <c r="V105" i="34"/>
  <c r="U105" i="34"/>
  <c r="T105" i="34"/>
  <c r="S105" i="34"/>
  <c r="R105" i="34"/>
  <c r="Q105" i="34"/>
  <c r="W104" i="34"/>
  <c r="V104" i="34"/>
  <c r="U104" i="34"/>
  <c r="T104" i="34"/>
  <c r="S104" i="34"/>
  <c r="R104" i="34"/>
  <c r="Q104" i="34"/>
  <c r="W103" i="34"/>
  <c r="V103" i="34"/>
  <c r="U103" i="34"/>
  <c r="T103" i="34"/>
  <c r="S103" i="34"/>
  <c r="R103" i="34"/>
  <c r="Q103" i="34"/>
  <c r="W102" i="34"/>
  <c r="V102" i="34"/>
  <c r="U102" i="34"/>
  <c r="T102" i="34"/>
  <c r="S102" i="34"/>
  <c r="R102" i="34"/>
  <c r="Q102" i="34"/>
  <c r="W101" i="34"/>
  <c r="V101" i="34"/>
  <c r="U101" i="34"/>
  <c r="T101" i="34"/>
  <c r="S101" i="34"/>
  <c r="R101" i="34"/>
  <c r="Q101" i="34"/>
  <c r="W100" i="34"/>
  <c r="V100" i="34"/>
  <c r="U100" i="34"/>
  <c r="T100" i="34"/>
  <c r="S100" i="34"/>
  <c r="R100" i="34"/>
  <c r="Q100" i="34"/>
  <c r="W99" i="34"/>
  <c r="V99" i="34"/>
  <c r="U99" i="34"/>
  <c r="T99" i="34"/>
  <c r="S99" i="34"/>
  <c r="R99" i="34"/>
  <c r="Q99" i="34"/>
  <c r="W98" i="34"/>
  <c r="V98" i="34"/>
  <c r="U98" i="34"/>
  <c r="T98" i="34"/>
  <c r="S98" i="34"/>
  <c r="R98" i="34"/>
  <c r="W97" i="34"/>
  <c r="V97" i="34"/>
  <c r="U97" i="34"/>
  <c r="T97" i="34"/>
  <c r="S97" i="34"/>
  <c r="R97" i="34"/>
  <c r="W96" i="34"/>
  <c r="V96" i="34"/>
  <c r="U96" i="34"/>
  <c r="T96" i="34"/>
  <c r="S96" i="34"/>
  <c r="R96" i="34"/>
  <c r="W95" i="34"/>
  <c r="V95" i="34"/>
  <c r="U95" i="34"/>
  <c r="T95" i="34"/>
  <c r="S95" i="34"/>
  <c r="R95" i="34"/>
  <c r="W94" i="34"/>
  <c r="V94" i="34"/>
  <c r="U94" i="34"/>
  <c r="T94" i="34"/>
  <c r="S94" i="34"/>
  <c r="R94" i="34"/>
  <c r="AA280" i="1"/>
  <c r="Z280" i="1"/>
  <c r="Y280" i="1"/>
  <c r="X280" i="1"/>
  <c r="W280" i="1"/>
  <c r="V280" i="1"/>
  <c r="U280" i="1"/>
  <c r="AA279" i="1"/>
  <c r="Z279" i="1"/>
  <c r="Y279" i="1"/>
  <c r="X279" i="1"/>
  <c r="W279" i="1"/>
  <c r="V279" i="1"/>
  <c r="U279" i="1"/>
  <c r="AA278" i="1"/>
  <c r="Z278" i="1"/>
  <c r="Y278" i="1"/>
  <c r="X278" i="1"/>
  <c r="W278" i="1"/>
  <c r="V278" i="1"/>
  <c r="U278" i="1"/>
  <c r="AA277" i="1"/>
  <c r="Z277" i="1"/>
  <c r="Y277" i="1"/>
  <c r="X277" i="1"/>
  <c r="W277" i="1"/>
  <c r="V277" i="1"/>
  <c r="U277" i="1"/>
  <c r="AA276" i="1"/>
  <c r="Z276" i="1"/>
  <c r="Y276" i="1"/>
  <c r="X276" i="1"/>
  <c r="W276" i="1"/>
  <c r="V276" i="1"/>
  <c r="U276" i="1"/>
  <c r="AA275" i="1"/>
  <c r="Z275" i="1"/>
  <c r="Y275" i="1"/>
  <c r="X275" i="1"/>
  <c r="W275" i="1"/>
  <c r="V275" i="1"/>
  <c r="U275" i="1"/>
  <c r="AA274" i="1"/>
  <c r="Z274" i="1"/>
  <c r="Y274" i="1"/>
  <c r="X274" i="1"/>
  <c r="W274" i="1"/>
  <c r="V274" i="1"/>
  <c r="U274" i="1"/>
  <c r="AA273" i="1"/>
  <c r="Z273" i="1"/>
  <c r="Y273" i="1"/>
  <c r="X273" i="1"/>
  <c r="W273" i="1"/>
  <c r="V273" i="1"/>
  <c r="U273" i="1"/>
  <c r="AA272" i="1"/>
  <c r="Z272" i="1"/>
  <c r="Y272" i="1"/>
  <c r="X272" i="1"/>
  <c r="W272" i="1"/>
  <c r="V272" i="1"/>
  <c r="U272" i="1"/>
  <c r="AA271" i="1"/>
  <c r="Z271" i="1"/>
  <c r="Y271" i="1"/>
  <c r="X271" i="1"/>
  <c r="W271" i="1"/>
  <c r="V271" i="1"/>
  <c r="U271" i="1"/>
  <c r="AA270" i="1"/>
  <c r="Z270" i="1"/>
  <c r="Y270" i="1"/>
  <c r="X270" i="1"/>
  <c r="W270" i="1"/>
  <c r="V270" i="1"/>
  <c r="U270" i="1"/>
  <c r="AA269" i="1"/>
  <c r="Z269" i="1"/>
  <c r="Y269" i="1"/>
  <c r="X269" i="1"/>
  <c r="W269" i="1"/>
  <c r="V269" i="1"/>
  <c r="U269" i="1"/>
  <c r="AA268" i="1"/>
  <c r="Z268" i="1"/>
  <c r="Y268" i="1"/>
  <c r="X268" i="1"/>
  <c r="W268" i="1"/>
  <c r="V268" i="1"/>
  <c r="U268" i="1"/>
  <c r="AA267" i="1"/>
  <c r="Z267" i="1"/>
  <c r="Y267" i="1"/>
  <c r="X267" i="1"/>
  <c r="W267" i="1"/>
  <c r="V267" i="1"/>
  <c r="U267" i="1"/>
  <c r="AA266" i="1"/>
  <c r="Z266" i="1"/>
  <c r="Y266" i="1"/>
  <c r="X266" i="1"/>
  <c r="W266" i="1"/>
  <c r="V266" i="1"/>
  <c r="U266" i="1"/>
  <c r="AA265" i="1"/>
  <c r="Z265" i="1"/>
  <c r="Y265" i="1"/>
  <c r="X265" i="1"/>
  <c r="W265" i="1"/>
  <c r="V265" i="1"/>
  <c r="U265" i="1"/>
  <c r="AA264" i="1"/>
  <c r="Z264" i="1"/>
  <c r="Y264" i="1"/>
  <c r="X264" i="1"/>
  <c r="W264" i="1"/>
  <c r="V264" i="1"/>
  <c r="U264" i="1"/>
  <c r="AA263" i="1"/>
  <c r="Z263" i="1"/>
  <c r="Y263" i="1"/>
  <c r="X263" i="1"/>
  <c r="W263" i="1"/>
  <c r="V263" i="1"/>
  <c r="U263" i="1"/>
  <c r="AA262" i="1"/>
  <c r="Z262" i="1"/>
  <c r="Y262" i="1"/>
  <c r="X262" i="1"/>
  <c r="W262" i="1"/>
  <c r="V262" i="1"/>
  <c r="U262" i="1"/>
  <c r="AA261" i="1"/>
  <c r="Z261" i="1"/>
  <c r="Y261" i="1"/>
  <c r="X261" i="1"/>
  <c r="W261" i="1"/>
  <c r="V261" i="1"/>
  <c r="U261" i="1"/>
  <c r="AA260" i="1"/>
  <c r="Z260" i="1"/>
  <c r="Y260" i="1"/>
  <c r="X260" i="1"/>
  <c r="W260" i="1"/>
  <c r="V260" i="1"/>
  <c r="U260" i="1"/>
  <c r="AA259" i="1"/>
  <c r="Z259" i="1"/>
  <c r="Y259" i="1"/>
  <c r="X259" i="1"/>
  <c r="W259" i="1"/>
  <c r="V259" i="1"/>
  <c r="U259" i="1"/>
  <c r="AA258" i="1"/>
  <c r="Z258" i="1"/>
  <c r="Y258" i="1"/>
  <c r="X258" i="1"/>
  <c r="W258" i="1"/>
  <c r="V258" i="1"/>
  <c r="U258" i="1"/>
  <c r="AA257" i="1"/>
  <c r="Z257" i="1"/>
  <c r="Y257" i="1"/>
  <c r="X257" i="1"/>
  <c r="W257" i="1"/>
  <c r="V257" i="1"/>
  <c r="U257" i="1"/>
  <c r="AA256" i="1"/>
  <c r="Z256" i="1"/>
  <c r="Y256" i="1"/>
  <c r="X256" i="1"/>
  <c r="W256" i="1"/>
  <c r="V256" i="1"/>
  <c r="U256" i="1"/>
  <c r="AA255" i="1"/>
  <c r="Z255" i="1"/>
  <c r="Y255" i="1"/>
  <c r="X255" i="1"/>
  <c r="W255" i="1"/>
  <c r="V255" i="1"/>
  <c r="U255" i="1"/>
  <c r="AA254" i="1"/>
  <c r="Z254" i="1"/>
  <c r="Y254" i="1"/>
  <c r="X254" i="1"/>
  <c r="W254" i="1"/>
  <c r="V254" i="1"/>
  <c r="U254" i="1"/>
  <c r="AA253" i="1"/>
  <c r="Z253" i="1"/>
  <c r="Y253" i="1"/>
  <c r="X253" i="1"/>
  <c r="W253" i="1"/>
  <c r="V253" i="1"/>
  <c r="U253" i="1"/>
  <c r="AA252" i="1"/>
  <c r="Z252" i="1"/>
  <c r="Y252" i="1"/>
  <c r="X252" i="1"/>
  <c r="W252" i="1"/>
  <c r="V252" i="1"/>
  <c r="U252" i="1"/>
  <c r="AA251" i="1"/>
  <c r="Z251" i="1"/>
  <c r="Y251" i="1"/>
  <c r="X251" i="1"/>
  <c r="W251" i="1"/>
  <c r="V251" i="1"/>
  <c r="U251" i="1"/>
  <c r="AA250" i="1"/>
  <c r="Z250" i="1"/>
  <c r="Y250" i="1"/>
  <c r="X250" i="1"/>
  <c r="W250" i="1"/>
  <c r="V250" i="1"/>
  <c r="U250" i="1"/>
  <c r="AA249" i="1"/>
  <c r="Z249" i="1"/>
  <c r="Y249" i="1"/>
  <c r="X249" i="1"/>
  <c r="W249" i="1"/>
  <c r="V249" i="1"/>
  <c r="U249" i="1"/>
  <c r="AA248" i="1"/>
  <c r="Z248" i="1"/>
  <c r="Y248" i="1"/>
  <c r="X248" i="1"/>
  <c r="W248" i="1"/>
  <c r="V248" i="1"/>
  <c r="U248" i="1"/>
  <c r="AA247" i="1"/>
  <c r="Z247" i="1"/>
  <c r="Y247" i="1"/>
  <c r="X247" i="1"/>
  <c r="W247" i="1"/>
  <c r="V247" i="1"/>
  <c r="U247" i="1"/>
  <c r="AA246" i="1"/>
  <c r="Z246" i="1"/>
  <c r="Y246" i="1"/>
  <c r="X246" i="1"/>
  <c r="W246" i="1"/>
  <c r="V246" i="1"/>
  <c r="U246" i="1"/>
  <c r="AA245" i="1"/>
  <c r="Z245" i="1"/>
  <c r="Y245" i="1"/>
  <c r="X245" i="1"/>
  <c r="W245" i="1"/>
  <c r="V245" i="1"/>
  <c r="U245" i="1"/>
  <c r="AA244" i="1"/>
  <c r="Z244" i="1"/>
  <c r="Y244" i="1"/>
  <c r="X244" i="1"/>
  <c r="W244" i="1"/>
  <c r="V244" i="1"/>
  <c r="U244" i="1"/>
  <c r="AA243" i="1"/>
  <c r="Z243" i="1"/>
  <c r="Y243" i="1"/>
  <c r="X243" i="1"/>
  <c r="W243" i="1"/>
  <c r="V243" i="1"/>
  <c r="U243" i="1"/>
  <c r="AA242" i="1"/>
  <c r="Z242" i="1"/>
  <c r="Y242" i="1"/>
  <c r="X242" i="1"/>
  <c r="W242" i="1"/>
  <c r="V242" i="1"/>
  <c r="U242" i="1"/>
  <c r="AA241" i="1"/>
  <c r="Z241" i="1"/>
  <c r="Y241" i="1"/>
  <c r="X241" i="1"/>
  <c r="W241" i="1"/>
  <c r="V241" i="1"/>
  <c r="U241" i="1"/>
  <c r="AA240" i="1"/>
  <c r="Z240" i="1"/>
  <c r="Y240" i="1"/>
  <c r="X240" i="1"/>
  <c r="W240" i="1"/>
  <c r="V240" i="1"/>
  <c r="U240" i="1"/>
  <c r="AA239" i="1"/>
  <c r="Z239" i="1"/>
  <c r="Y239" i="1"/>
  <c r="X239" i="1"/>
  <c r="W239" i="1"/>
  <c r="V239" i="1"/>
  <c r="U239" i="1"/>
  <c r="AA238" i="1"/>
  <c r="Z238" i="1"/>
  <c r="Y238" i="1"/>
  <c r="X238" i="1"/>
  <c r="W238" i="1"/>
  <c r="V238" i="1"/>
  <c r="U238" i="1"/>
  <c r="AA237" i="1"/>
  <c r="Z237" i="1"/>
  <c r="Y237" i="1"/>
  <c r="X237" i="1"/>
  <c r="W237" i="1"/>
  <c r="V237" i="1"/>
  <c r="U237" i="1"/>
  <c r="AA236" i="1"/>
  <c r="Z236" i="1"/>
  <c r="Y236" i="1"/>
  <c r="X236" i="1"/>
  <c r="W236" i="1"/>
  <c r="V236" i="1"/>
  <c r="U236" i="1"/>
  <c r="AA235" i="1"/>
  <c r="Z235" i="1"/>
  <c r="Y235" i="1"/>
  <c r="X235" i="1"/>
  <c r="W235" i="1"/>
  <c r="V235" i="1"/>
  <c r="U235" i="1"/>
  <c r="AA234" i="1"/>
  <c r="Z234" i="1"/>
  <c r="Y234" i="1"/>
  <c r="X234" i="1"/>
  <c r="W234" i="1"/>
  <c r="V234" i="1"/>
  <c r="U234" i="1"/>
  <c r="AA233" i="1"/>
  <c r="Z233" i="1"/>
  <c r="Y233" i="1"/>
  <c r="X233" i="1"/>
  <c r="W233" i="1"/>
  <c r="V233" i="1"/>
  <c r="U233" i="1"/>
  <c r="AA232" i="1"/>
  <c r="Z232" i="1"/>
  <c r="Y232" i="1"/>
  <c r="X232" i="1"/>
  <c r="W232" i="1"/>
  <c r="V232" i="1"/>
  <c r="U232" i="1"/>
  <c r="AA231" i="1"/>
  <c r="Z231" i="1"/>
  <c r="Y231" i="1"/>
  <c r="X231" i="1"/>
  <c r="W231" i="1"/>
  <c r="V231" i="1"/>
  <c r="U231" i="1"/>
  <c r="AA230" i="1"/>
  <c r="Z230" i="1"/>
  <c r="Y230" i="1"/>
  <c r="X230" i="1"/>
  <c r="W230" i="1"/>
  <c r="V230" i="1"/>
  <c r="U230" i="1"/>
  <c r="AA229" i="1"/>
  <c r="Z229" i="1"/>
  <c r="Y229" i="1"/>
  <c r="X229" i="1"/>
  <c r="W229" i="1"/>
  <c r="V229" i="1"/>
  <c r="U229" i="1"/>
  <c r="AA228" i="1"/>
  <c r="Z228" i="1"/>
  <c r="Y228" i="1"/>
  <c r="X228" i="1"/>
  <c r="W228" i="1"/>
  <c r="V228" i="1"/>
  <c r="U228" i="1"/>
  <c r="AA227" i="1"/>
  <c r="Z227" i="1"/>
  <c r="Y227" i="1"/>
  <c r="X227" i="1"/>
  <c r="W227" i="1"/>
  <c r="V227" i="1"/>
  <c r="U227" i="1"/>
  <c r="AA226" i="1"/>
  <c r="Z226" i="1"/>
  <c r="Y226" i="1"/>
  <c r="X226" i="1"/>
  <c r="W226" i="1"/>
  <c r="V226" i="1"/>
  <c r="U226" i="1"/>
  <c r="AA225" i="1"/>
  <c r="Z225" i="1"/>
  <c r="Y225" i="1"/>
  <c r="X225" i="1"/>
  <c r="W225" i="1"/>
  <c r="V225" i="1"/>
  <c r="U225" i="1"/>
  <c r="AA224" i="1"/>
  <c r="Z224" i="1"/>
  <c r="Y224" i="1"/>
  <c r="X224" i="1"/>
  <c r="W224" i="1"/>
  <c r="V224" i="1"/>
  <c r="U224" i="1"/>
  <c r="AA223" i="1"/>
  <c r="Z223" i="1"/>
  <c r="Y223" i="1"/>
  <c r="X223" i="1"/>
  <c r="W223" i="1"/>
  <c r="V223" i="1"/>
  <c r="U223" i="1"/>
  <c r="AA222" i="1"/>
  <c r="Z222" i="1"/>
  <c r="Y222" i="1"/>
  <c r="X222" i="1"/>
  <c r="W222" i="1"/>
  <c r="V222" i="1"/>
  <c r="U222" i="1"/>
  <c r="AA221" i="1"/>
  <c r="Z221" i="1"/>
  <c r="Y221" i="1"/>
  <c r="X221" i="1"/>
  <c r="W221" i="1"/>
  <c r="V221" i="1"/>
  <c r="U221" i="1"/>
  <c r="AA220" i="1"/>
  <c r="Z220" i="1"/>
  <c r="Y220" i="1"/>
  <c r="X220" i="1"/>
  <c r="W220" i="1"/>
  <c r="V220" i="1"/>
  <c r="U220" i="1"/>
  <c r="AA219" i="1"/>
  <c r="Z219" i="1"/>
  <c r="Y219" i="1"/>
  <c r="X219" i="1"/>
  <c r="W219" i="1"/>
  <c r="V219" i="1"/>
  <c r="U219" i="1"/>
  <c r="AA218" i="1"/>
  <c r="Z218" i="1"/>
  <c r="Y218" i="1"/>
  <c r="X218" i="1"/>
  <c r="W218" i="1"/>
  <c r="V218" i="1"/>
  <c r="U218" i="1"/>
  <c r="AA217" i="1"/>
  <c r="Z217" i="1"/>
  <c r="Y217" i="1"/>
  <c r="X217" i="1"/>
  <c r="W217" i="1"/>
  <c r="V217" i="1"/>
  <c r="U217" i="1"/>
  <c r="AA216" i="1"/>
  <c r="Z216" i="1"/>
  <c r="Y216" i="1"/>
  <c r="X216" i="1"/>
  <c r="W216" i="1"/>
  <c r="V216" i="1"/>
  <c r="U216" i="1"/>
  <c r="AA215" i="1"/>
  <c r="Z215" i="1"/>
  <c r="Y215" i="1"/>
  <c r="X215" i="1"/>
  <c r="W215" i="1"/>
  <c r="V215" i="1"/>
  <c r="U215" i="1"/>
  <c r="AA214" i="1"/>
  <c r="Z214" i="1"/>
  <c r="Y214" i="1"/>
  <c r="X214" i="1"/>
  <c r="W214" i="1"/>
  <c r="V214" i="1"/>
  <c r="U214" i="1"/>
  <c r="AA213" i="1"/>
  <c r="Z213" i="1"/>
  <c r="Y213" i="1"/>
  <c r="X213" i="1"/>
  <c r="W213" i="1"/>
  <c r="V213" i="1"/>
  <c r="U213" i="1"/>
  <c r="AA212" i="1"/>
  <c r="Z212" i="1"/>
  <c r="Y212" i="1"/>
  <c r="X212" i="1"/>
  <c r="W212" i="1"/>
  <c r="V212" i="1"/>
  <c r="U212" i="1"/>
  <c r="AA211" i="1"/>
  <c r="Z211" i="1"/>
  <c r="Y211" i="1"/>
  <c r="X211" i="1"/>
  <c r="W211" i="1"/>
  <c r="V211" i="1"/>
  <c r="U211" i="1"/>
  <c r="AA210" i="1"/>
  <c r="Z210" i="1"/>
  <c r="Y210" i="1"/>
  <c r="X210" i="1"/>
  <c r="W210" i="1"/>
  <c r="V210" i="1"/>
  <c r="U210" i="1"/>
  <c r="AA209" i="1"/>
  <c r="Z209" i="1"/>
  <c r="Y209" i="1"/>
  <c r="X209" i="1"/>
  <c r="W209" i="1"/>
  <c r="V209" i="1"/>
  <c r="U209" i="1"/>
  <c r="AA208" i="1"/>
  <c r="Z208" i="1"/>
  <c r="Y208" i="1"/>
  <c r="X208" i="1"/>
  <c r="W208" i="1"/>
  <c r="V208" i="1"/>
  <c r="U208" i="1"/>
  <c r="AA207" i="1"/>
  <c r="Z207" i="1"/>
  <c r="Y207" i="1"/>
  <c r="X207" i="1"/>
  <c r="W207" i="1"/>
  <c r="V207" i="1"/>
  <c r="U207" i="1"/>
  <c r="AA206" i="1"/>
  <c r="Z206" i="1"/>
  <c r="Y206" i="1"/>
  <c r="X206" i="1"/>
  <c r="W206" i="1"/>
  <c r="V206" i="1"/>
  <c r="U206" i="1"/>
  <c r="AA205" i="1"/>
  <c r="Z205" i="1"/>
  <c r="Y205" i="1"/>
  <c r="X205" i="1"/>
  <c r="W205" i="1"/>
  <c r="V205" i="1"/>
  <c r="U205" i="1"/>
  <c r="AA204" i="1"/>
  <c r="Z204" i="1"/>
  <c r="Y204" i="1"/>
  <c r="X204" i="1"/>
  <c r="W204" i="1"/>
  <c r="V204" i="1"/>
  <c r="U204" i="1"/>
  <c r="AA203" i="1"/>
  <c r="Z203" i="1"/>
  <c r="Y203" i="1"/>
  <c r="X203" i="1"/>
  <c r="W203" i="1"/>
  <c r="V203" i="1"/>
  <c r="U203" i="1"/>
  <c r="AA202" i="1"/>
  <c r="Z202" i="1"/>
  <c r="Y202" i="1"/>
  <c r="X202" i="1"/>
  <c r="W202" i="1"/>
  <c r="V202" i="1"/>
  <c r="U202" i="1"/>
  <c r="AA201" i="1"/>
  <c r="Z201" i="1"/>
  <c r="Y201" i="1"/>
  <c r="X201" i="1"/>
  <c r="W201" i="1"/>
  <c r="V201" i="1"/>
  <c r="U201" i="1"/>
  <c r="AA200" i="1"/>
  <c r="Z200" i="1"/>
  <c r="Y200" i="1"/>
  <c r="X200" i="1"/>
  <c r="W200" i="1"/>
  <c r="V200" i="1"/>
  <c r="U200" i="1"/>
  <c r="AA199" i="1"/>
  <c r="Z199" i="1"/>
  <c r="Y199" i="1"/>
  <c r="X199" i="1"/>
  <c r="W199" i="1"/>
  <c r="V199" i="1"/>
  <c r="U199" i="1"/>
  <c r="AA198" i="1"/>
  <c r="Z198" i="1"/>
  <c r="Y198" i="1"/>
  <c r="X198" i="1"/>
  <c r="W198" i="1"/>
  <c r="V198" i="1"/>
  <c r="U198" i="1"/>
  <c r="AA197" i="1"/>
  <c r="Z197" i="1"/>
  <c r="Y197" i="1"/>
  <c r="X197" i="1"/>
  <c r="W197" i="1"/>
  <c r="V197" i="1"/>
  <c r="U197" i="1"/>
  <c r="AA196" i="1"/>
  <c r="Z196" i="1"/>
  <c r="Y196" i="1"/>
  <c r="X196" i="1"/>
  <c r="W196" i="1"/>
  <c r="V196" i="1"/>
  <c r="U196" i="1"/>
  <c r="AA195" i="1"/>
  <c r="Z195" i="1"/>
  <c r="Y195" i="1"/>
  <c r="X195" i="1"/>
  <c r="W195" i="1"/>
  <c r="V195" i="1"/>
  <c r="U195" i="1"/>
  <c r="AA194" i="1"/>
  <c r="Z194" i="1"/>
  <c r="Y194" i="1"/>
  <c r="X194" i="1"/>
  <c r="W194" i="1"/>
  <c r="V194" i="1"/>
  <c r="U194" i="1"/>
  <c r="AA193" i="1"/>
  <c r="Z193" i="1"/>
  <c r="Y193" i="1"/>
  <c r="X193" i="1"/>
  <c r="W193" i="1"/>
  <c r="V193" i="1"/>
  <c r="U193" i="1"/>
  <c r="AA192" i="1"/>
  <c r="Z192" i="1"/>
  <c r="Y192" i="1"/>
  <c r="X192" i="1"/>
  <c r="W192" i="1"/>
  <c r="V192" i="1"/>
  <c r="U192" i="1"/>
  <c r="AA191" i="1"/>
  <c r="Z191" i="1"/>
  <c r="Y191" i="1"/>
  <c r="X191" i="1"/>
  <c r="W191" i="1"/>
  <c r="V191" i="1"/>
  <c r="U191" i="1"/>
  <c r="AA190" i="1"/>
  <c r="Z190" i="1"/>
  <c r="Y190" i="1"/>
  <c r="X190" i="1"/>
  <c r="W190" i="1"/>
  <c r="V190" i="1"/>
  <c r="U190" i="1"/>
  <c r="AA189" i="1"/>
  <c r="Z189" i="1"/>
  <c r="Y189" i="1"/>
  <c r="X189" i="1"/>
  <c r="W189" i="1"/>
  <c r="V189" i="1"/>
  <c r="U189" i="1"/>
  <c r="AA188" i="1"/>
  <c r="Z188" i="1"/>
  <c r="Y188" i="1"/>
  <c r="X188" i="1"/>
  <c r="W188" i="1"/>
  <c r="V188" i="1"/>
  <c r="U188" i="1"/>
  <c r="AA187" i="1"/>
  <c r="Z187" i="1"/>
  <c r="Y187" i="1"/>
  <c r="X187" i="1"/>
  <c r="W187" i="1"/>
  <c r="V187" i="1"/>
  <c r="U187" i="1"/>
  <c r="AA186" i="1"/>
  <c r="Z186" i="1"/>
  <c r="Y186" i="1"/>
  <c r="X186" i="1"/>
  <c r="W186" i="1"/>
  <c r="V186" i="1"/>
  <c r="U186" i="1"/>
  <c r="AA185" i="1"/>
  <c r="Z185" i="1"/>
  <c r="Y185" i="1"/>
  <c r="X185" i="1"/>
  <c r="W185" i="1"/>
  <c r="V185" i="1"/>
  <c r="U185" i="1"/>
  <c r="AA184" i="1"/>
  <c r="Z184" i="1"/>
  <c r="Y184" i="1"/>
  <c r="X184" i="1"/>
  <c r="W184" i="1"/>
  <c r="V184" i="1"/>
  <c r="U184" i="1"/>
  <c r="AA183" i="1"/>
  <c r="Z183" i="1"/>
  <c r="Y183" i="1"/>
  <c r="X183" i="1"/>
  <c r="W183" i="1"/>
  <c r="V183" i="1"/>
  <c r="U183" i="1"/>
  <c r="AA182" i="1"/>
  <c r="Z182" i="1"/>
  <c r="Y182" i="1"/>
  <c r="X182" i="1"/>
  <c r="W182" i="1"/>
  <c r="V182" i="1"/>
  <c r="U182" i="1"/>
  <c r="AA181" i="1"/>
  <c r="Z181" i="1"/>
  <c r="Y181" i="1"/>
  <c r="X181" i="1"/>
  <c r="W181" i="1"/>
  <c r="V181" i="1"/>
  <c r="U181" i="1"/>
  <c r="AA180" i="1"/>
  <c r="Z180" i="1"/>
  <c r="Y180" i="1"/>
  <c r="X180" i="1"/>
  <c r="W180" i="1"/>
  <c r="V180" i="1"/>
  <c r="U180" i="1"/>
  <c r="AA179" i="1"/>
  <c r="Z179" i="1"/>
  <c r="Y179" i="1"/>
  <c r="X179" i="1"/>
  <c r="W179" i="1"/>
  <c r="V179" i="1"/>
  <c r="U179" i="1"/>
  <c r="AA178" i="1"/>
  <c r="Z178" i="1"/>
  <c r="Y178" i="1"/>
  <c r="X178" i="1"/>
  <c r="W178" i="1"/>
  <c r="V178" i="1"/>
  <c r="U178" i="1"/>
  <c r="AA177" i="1"/>
  <c r="Z177" i="1"/>
  <c r="Y177" i="1"/>
  <c r="X177" i="1"/>
  <c r="W177" i="1"/>
  <c r="V177" i="1"/>
  <c r="U177" i="1"/>
  <c r="AA176" i="1"/>
  <c r="Z176" i="1"/>
  <c r="Y176" i="1"/>
  <c r="X176" i="1"/>
  <c r="W176" i="1"/>
  <c r="V176" i="1"/>
  <c r="U176" i="1"/>
  <c r="AA175" i="1"/>
  <c r="Z175" i="1"/>
  <c r="Y175" i="1"/>
  <c r="X175" i="1"/>
  <c r="W175" i="1"/>
  <c r="V175" i="1"/>
  <c r="U175" i="1"/>
  <c r="AA174" i="1"/>
  <c r="Z174" i="1"/>
  <c r="Y174" i="1"/>
  <c r="X174" i="1"/>
  <c r="W174" i="1"/>
  <c r="V174" i="1"/>
  <c r="U174" i="1"/>
  <c r="AA173" i="1"/>
  <c r="Z173" i="1"/>
  <c r="Y173" i="1"/>
  <c r="X173" i="1"/>
  <c r="W173" i="1"/>
  <c r="V173" i="1"/>
  <c r="U173" i="1"/>
  <c r="AA172" i="1"/>
  <c r="Z172" i="1"/>
  <c r="Y172" i="1"/>
  <c r="X172" i="1"/>
  <c r="W172" i="1"/>
  <c r="V172" i="1"/>
  <c r="U172" i="1"/>
  <c r="AA171" i="1"/>
  <c r="Z171" i="1"/>
  <c r="Y171" i="1"/>
  <c r="X171" i="1"/>
  <c r="W171" i="1"/>
  <c r="V171" i="1"/>
  <c r="U171" i="1"/>
  <c r="AA170" i="1"/>
  <c r="Z170" i="1"/>
  <c r="Y170" i="1"/>
  <c r="X170" i="1"/>
  <c r="W170" i="1"/>
  <c r="V170" i="1"/>
  <c r="U170" i="1"/>
  <c r="AA169" i="1"/>
  <c r="Z169" i="1"/>
  <c r="Y169" i="1"/>
  <c r="X169" i="1"/>
  <c r="W169" i="1"/>
  <c r="V169" i="1"/>
  <c r="U169" i="1"/>
  <c r="AA168" i="1"/>
  <c r="Z168" i="1"/>
  <c r="Y168" i="1"/>
  <c r="X168" i="1"/>
  <c r="W168" i="1"/>
  <c r="V168" i="1"/>
  <c r="U168" i="1"/>
  <c r="AA167" i="1"/>
  <c r="Z167" i="1"/>
  <c r="Y167" i="1"/>
  <c r="X167" i="1"/>
  <c r="W167" i="1"/>
  <c r="V167" i="1"/>
  <c r="U167" i="1"/>
  <c r="AA166" i="1"/>
  <c r="Z166" i="1"/>
  <c r="Y166" i="1"/>
  <c r="X166" i="1"/>
  <c r="W166" i="1"/>
  <c r="V166" i="1"/>
  <c r="U166" i="1"/>
  <c r="AA165" i="1"/>
  <c r="Z165" i="1"/>
  <c r="Y165" i="1"/>
  <c r="X165" i="1"/>
  <c r="W165" i="1"/>
  <c r="V165" i="1"/>
  <c r="U165" i="1"/>
  <c r="AA164" i="1"/>
  <c r="Z164" i="1"/>
  <c r="Y164" i="1"/>
  <c r="X164" i="1"/>
  <c r="W164" i="1"/>
  <c r="V164" i="1"/>
  <c r="U164" i="1"/>
  <c r="AA163" i="1"/>
  <c r="Z163" i="1"/>
  <c r="Y163" i="1"/>
  <c r="X163" i="1"/>
  <c r="W163" i="1"/>
  <c r="V163" i="1"/>
  <c r="U163" i="1"/>
  <c r="AA162" i="1"/>
  <c r="Z162" i="1"/>
  <c r="Y162" i="1"/>
  <c r="X162" i="1"/>
  <c r="W162" i="1"/>
  <c r="V162" i="1"/>
  <c r="U162" i="1"/>
  <c r="AA161" i="1"/>
  <c r="Z161" i="1"/>
  <c r="Y161" i="1"/>
  <c r="X161" i="1"/>
  <c r="W161" i="1"/>
  <c r="V161" i="1"/>
  <c r="U161" i="1"/>
  <c r="AA160" i="1"/>
  <c r="Z160" i="1"/>
  <c r="Y160" i="1"/>
  <c r="X160" i="1"/>
  <c r="W160" i="1"/>
  <c r="V160" i="1"/>
  <c r="U160" i="1"/>
  <c r="AA159" i="1"/>
  <c r="Z159" i="1"/>
  <c r="Y159" i="1"/>
  <c r="X159" i="1"/>
  <c r="W159" i="1"/>
  <c r="V159" i="1"/>
  <c r="U159" i="1"/>
  <c r="AA158" i="1"/>
  <c r="Z158" i="1"/>
  <c r="Y158" i="1"/>
  <c r="X158" i="1"/>
  <c r="W158" i="1"/>
  <c r="V158" i="1"/>
  <c r="U158" i="1"/>
  <c r="AA157" i="1"/>
  <c r="Z157" i="1"/>
  <c r="Y157" i="1"/>
  <c r="X157" i="1"/>
  <c r="W157" i="1"/>
  <c r="V157" i="1"/>
  <c r="U157" i="1"/>
  <c r="AA156" i="1"/>
  <c r="Z156" i="1"/>
  <c r="Y156" i="1"/>
  <c r="X156" i="1"/>
  <c r="W156" i="1"/>
  <c r="V156" i="1"/>
  <c r="U156" i="1"/>
  <c r="AA155" i="1"/>
  <c r="Z155" i="1"/>
  <c r="Y155" i="1"/>
  <c r="X155" i="1"/>
  <c r="W155" i="1"/>
  <c r="V155" i="1"/>
  <c r="U155" i="1"/>
  <c r="AA154" i="1"/>
  <c r="Z154" i="1"/>
  <c r="Y154" i="1"/>
  <c r="X154" i="1"/>
  <c r="W154" i="1"/>
  <c r="V154" i="1"/>
  <c r="U154" i="1"/>
  <c r="AA153" i="1"/>
  <c r="Z153" i="1"/>
  <c r="Y153" i="1"/>
  <c r="X153" i="1"/>
  <c r="W153" i="1"/>
  <c r="V153" i="1"/>
  <c r="U153" i="1"/>
  <c r="AA152" i="1"/>
  <c r="Z152" i="1"/>
  <c r="Y152" i="1"/>
  <c r="X152" i="1"/>
  <c r="W152" i="1"/>
  <c r="V152" i="1"/>
  <c r="U152" i="1"/>
  <c r="AA151" i="1"/>
  <c r="Z151" i="1"/>
  <c r="Y151" i="1"/>
  <c r="X151" i="1"/>
  <c r="W151" i="1"/>
  <c r="V151" i="1"/>
  <c r="U151" i="1"/>
  <c r="AA150" i="1"/>
  <c r="Z150" i="1"/>
  <c r="Y150" i="1"/>
  <c r="X150" i="1"/>
  <c r="W150" i="1"/>
  <c r="V150" i="1"/>
  <c r="U150" i="1"/>
  <c r="AA149" i="1"/>
  <c r="Z149" i="1"/>
  <c r="Y149" i="1"/>
  <c r="X149" i="1"/>
  <c r="W149" i="1"/>
  <c r="V149" i="1"/>
  <c r="U149" i="1"/>
  <c r="AA148" i="1"/>
  <c r="Z148" i="1"/>
  <c r="Y148" i="1"/>
  <c r="X148" i="1"/>
  <c r="W148" i="1"/>
  <c r="V148" i="1"/>
  <c r="U148" i="1"/>
  <c r="AA147" i="1"/>
  <c r="Z147" i="1"/>
  <c r="Y147" i="1"/>
  <c r="X147" i="1"/>
  <c r="W147" i="1"/>
  <c r="V147" i="1"/>
  <c r="U147" i="1"/>
  <c r="AA146" i="1"/>
  <c r="Z146" i="1"/>
  <c r="Y146" i="1"/>
  <c r="X146" i="1"/>
  <c r="W146" i="1"/>
  <c r="V146" i="1"/>
  <c r="U146" i="1"/>
  <c r="AA145" i="1"/>
  <c r="Z145" i="1"/>
  <c r="Y145" i="1"/>
  <c r="X145" i="1"/>
  <c r="W145" i="1"/>
  <c r="V145" i="1"/>
  <c r="U145" i="1"/>
  <c r="AA144" i="1"/>
  <c r="Z144" i="1"/>
  <c r="Y144" i="1"/>
  <c r="X144" i="1"/>
  <c r="W144" i="1"/>
  <c r="V144" i="1"/>
  <c r="U144" i="1"/>
  <c r="AA143" i="1"/>
  <c r="Z143" i="1"/>
  <c r="Y143" i="1"/>
  <c r="X143" i="1"/>
  <c r="W143" i="1"/>
  <c r="V143" i="1"/>
  <c r="U143" i="1"/>
  <c r="AA142" i="1"/>
  <c r="Z142" i="1"/>
  <c r="Y142" i="1"/>
  <c r="X142" i="1"/>
  <c r="W142" i="1"/>
  <c r="V142" i="1"/>
  <c r="U142" i="1"/>
  <c r="AA141" i="1"/>
  <c r="Z141" i="1"/>
  <c r="Y141" i="1"/>
  <c r="X141" i="1"/>
  <c r="W141" i="1"/>
  <c r="V141" i="1"/>
  <c r="U141" i="1"/>
  <c r="AA140" i="1"/>
  <c r="Z140" i="1"/>
  <c r="Y140" i="1"/>
  <c r="X140" i="1"/>
  <c r="W140" i="1"/>
  <c r="V140" i="1"/>
  <c r="U140" i="1"/>
  <c r="AA139" i="1"/>
  <c r="Z139" i="1"/>
  <c r="Y139" i="1"/>
  <c r="X139" i="1"/>
  <c r="W139" i="1"/>
  <c r="V139" i="1"/>
  <c r="U139" i="1"/>
  <c r="AA138" i="1"/>
  <c r="Z138" i="1"/>
  <c r="Y138" i="1"/>
  <c r="X138" i="1"/>
  <c r="W138" i="1"/>
  <c r="V138" i="1"/>
  <c r="U138" i="1"/>
  <c r="AA137" i="1"/>
  <c r="Z137" i="1"/>
  <c r="Y137" i="1"/>
  <c r="X137" i="1"/>
  <c r="W137" i="1"/>
  <c r="V137" i="1"/>
  <c r="U137" i="1"/>
  <c r="AA136" i="1"/>
  <c r="Z136" i="1"/>
  <c r="Y136" i="1"/>
  <c r="X136" i="1"/>
  <c r="W136" i="1"/>
  <c r="V136" i="1"/>
  <c r="U136" i="1"/>
  <c r="AA135" i="1"/>
  <c r="Z135" i="1"/>
  <c r="Y135" i="1"/>
  <c r="X135" i="1"/>
  <c r="W135" i="1"/>
  <c r="V135" i="1"/>
  <c r="U135" i="1"/>
  <c r="AA134" i="1"/>
  <c r="Z134" i="1"/>
  <c r="Y134" i="1"/>
  <c r="X134" i="1"/>
  <c r="W134" i="1"/>
  <c r="V134" i="1"/>
  <c r="U134" i="1"/>
  <c r="AA133" i="1"/>
  <c r="Z133" i="1"/>
  <c r="Y133" i="1"/>
  <c r="X133" i="1"/>
  <c r="W133" i="1"/>
  <c r="V133" i="1"/>
  <c r="U133" i="1"/>
  <c r="AA132" i="1"/>
  <c r="Z132" i="1"/>
  <c r="Y132" i="1"/>
  <c r="X132" i="1"/>
  <c r="W132" i="1"/>
  <c r="V132" i="1"/>
  <c r="U132" i="1"/>
  <c r="AA131" i="1"/>
  <c r="Z131" i="1"/>
  <c r="Y131" i="1"/>
  <c r="X131" i="1"/>
  <c r="W131" i="1"/>
  <c r="V131" i="1"/>
  <c r="U131" i="1"/>
  <c r="AA130" i="1"/>
  <c r="Z130" i="1"/>
  <c r="Y130" i="1"/>
  <c r="X130" i="1"/>
  <c r="W130" i="1"/>
  <c r="V130" i="1"/>
  <c r="U130" i="1"/>
  <c r="AA129" i="1"/>
  <c r="Z129" i="1"/>
  <c r="Y129" i="1"/>
  <c r="X129" i="1"/>
  <c r="W129" i="1"/>
  <c r="V129" i="1"/>
  <c r="U129" i="1"/>
  <c r="AA128" i="1"/>
  <c r="Z128" i="1"/>
  <c r="Y128" i="1"/>
  <c r="X128" i="1"/>
  <c r="W128" i="1"/>
  <c r="V128" i="1"/>
  <c r="U128" i="1"/>
  <c r="AA127" i="1"/>
  <c r="Z127" i="1"/>
  <c r="Y127" i="1"/>
  <c r="X127" i="1"/>
  <c r="W127" i="1"/>
  <c r="V127" i="1"/>
  <c r="U127" i="1"/>
  <c r="AA126" i="1"/>
  <c r="Z126" i="1"/>
  <c r="Y126" i="1"/>
  <c r="X126" i="1"/>
  <c r="W126" i="1"/>
  <c r="V126" i="1"/>
  <c r="U126" i="1"/>
  <c r="AA125" i="1"/>
  <c r="Z125" i="1"/>
  <c r="Y125" i="1"/>
  <c r="X125" i="1"/>
  <c r="W125" i="1"/>
  <c r="V125" i="1"/>
  <c r="U125" i="1"/>
  <c r="AA124" i="1"/>
  <c r="Z124" i="1"/>
  <c r="Y124" i="1"/>
  <c r="X124" i="1"/>
  <c r="W124" i="1"/>
  <c r="V124" i="1"/>
  <c r="U124" i="1"/>
  <c r="AA123" i="1"/>
  <c r="Z123" i="1"/>
  <c r="Y123" i="1"/>
  <c r="X123" i="1"/>
  <c r="W123" i="1"/>
  <c r="V123" i="1"/>
  <c r="U123" i="1"/>
  <c r="AA122" i="1"/>
  <c r="Z122" i="1"/>
  <c r="Y122" i="1"/>
  <c r="X122" i="1"/>
  <c r="W122" i="1"/>
  <c r="V122" i="1"/>
  <c r="U122" i="1"/>
  <c r="AA121" i="1"/>
  <c r="Z121" i="1"/>
  <c r="Y121" i="1"/>
  <c r="X121" i="1"/>
  <c r="W121" i="1"/>
  <c r="V121" i="1"/>
  <c r="U121" i="1"/>
  <c r="AA120" i="1"/>
  <c r="Z120" i="1"/>
  <c r="Y120" i="1"/>
  <c r="X120" i="1"/>
  <c r="W120" i="1"/>
  <c r="V120" i="1"/>
  <c r="U120" i="1"/>
  <c r="AA119" i="1"/>
  <c r="Z119" i="1"/>
  <c r="Y119" i="1"/>
  <c r="X119" i="1"/>
  <c r="W119" i="1"/>
  <c r="V119" i="1"/>
  <c r="U119" i="1"/>
  <c r="AA118" i="1"/>
  <c r="Z118" i="1"/>
  <c r="Y118" i="1"/>
  <c r="X118" i="1"/>
  <c r="W118" i="1"/>
  <c r="V118" i="1"/>
  <c r="U118" i="1"/>
  <c r="AA117" i="1"/>
  <c r="Z117" i="1"/>
  <c r="Y117" i="1"/>
  <c r="X117" i="1"/>
  <c r="W117" i="1"/>
  <c r="V117" i="1"/>
  <c r="U117" i="1"/>
  <c r="AA116" i="1"/>
  <c r="Z116" i="1"/>
  <c r="Y116" i="1"/>
  <c r="X116" i="1"/>
  <c r="W116" i="1"/>
  <c r="V116" i="1"/>
  <c r="U116" i="1"/>
  <c r="AA115" i="1"/>
  <c r="Z115" i="1"/>
  <c r="Y115" i="1"/>
  <c r="X115" i="1"/>
  <c r="W115" i="1"/>
  <c r="V115" i="1"/>
  <c r="U115" i="1"/>
  <c r="AA114" i="1"/>
  <c r="Z114" i="1"/>
  <c r="Y114" i="1"/>
  <c r="X114" i="1"/>
  <c r="W114" i="1"/>
  <c r="V114" i="1"/>
  <c r="U114" i="1"/>
  <c r="AA113" i="1"/>
  <c r="Z113" i="1"/>
  <c r="Y113" i="1"/>
  <c r="X113" i="1"/>
  <c r="W113" i="1"/>
  <c r="V113" i="1"/>
  <c r="U113" i="1"/>
  <c r="AA112" i="1"/>
  <c r="Z112" i="1"/>
  <c r="Y112" i="1"/>
  <c r="X112" i="1"/>
  <c r="W112" i="1"/>
  <c r="V112" i="1"/>
  <c r="U112" i="1"/>
  <c r="AA111" i="1"/>
  <c r="Z111" i="1"/>
  <c r="Y111" i="1"/>
  <c r="X111" i="1"/>
  <c r="W111" i="1"/>
  <c r="V111" i="1"/>
  <c r="U111" i="1"/>
  <c r="AA110" i="1"/>
  <c r="Z110" i="1"/>
  <c r="Y110" i="1"/>
  <c r="X110" i="1"/>
  <c r="W110" i="1"/>
  <c r="V110" i="1"/>
  <c r="U110" i="1"/>
  <c r="AA109" i="1"/>
  <c r="Z109" i="1"/>
  <c r="Y109" i="1"/>
  <c r="X109" i="1"/>
  <c r="W109" i="1"/>
  <c r="V109" i="1"/>
  <c r="U109" i="1"/>
  <c r="AA108" i="1"/>
  <c r="Z108" i="1"/>
  <c r="Y108" i="1"/>
  <c r="X108" i="1"/>
  <c r="W108" i="1"/>
  <c r="V108" i="1"/>
  <c r="U108" i="1"/>
  <c r="AA107" i="1"/>
  <c r="Z107" i="1"/>
  <c r="Y107" i="1"/>
  <c r="X107" i="1"/>
  <c r="W107" i="1"/>
  <c r="V107" i="1"/>
  <c r="U107" i="1"/>
  <c r="AA106" i="1"/>
  <c r="Z106" i="1"/>
  <c r="Y106" i="1"/>
  <c r="X106" i="1"/>
  <c r="W106" i="1"/>
  <c r="V106" i="1"/>
  <c r="U106" i="1"/>
  <c r="AA105" i="1"/>
  <c r="Z105" i="1"/>
  <c r="Y105" i="1"/>
  <c r="X105" i="1"/>
  <c r="W105" i="1"/>
  <c r="V105" i="1"/>
  <c r="U105" i="1"/>
  <c r="AA104" i="1"/>
  <c r="Z104" i="1"/>
  <c r="Y104" i="1"/>
  <c r="X104" i="1"/>
  <c r="W104" i="1"/>
  <c r="V104" i="1"/>
  <c r="U104" i="1"/>
  <c r="AA103" i="1"/>
  <c r="Z103" i="1"/>
  <c r="Y103" i="1"/>
  <c r="X103" i="1"/>
  <c r="W103" i="1"/>
  <c r="V103" i="1"/>
  <c r="U103" i="1"/>
  <c r="AA102" i="1"/>
  <c r="Z102" i="1"/>
  <c r="Y102" i="1"/>
  <c r="X102" i="1"/>
  <c r="W102" i="1"/>
  <c r="V102" i="1"/>
  <c r="U102" i="1"/>
  <c r="AA101" i="1"/>
  <c r="Z101" i="1"/>
  <c r="Y101" i="1"/>
  <c r="X101" i="1"/>
  <c r="W101" i="1"/>
  <c r="V101" i="1"/>
  <c r="U101" i="1"/>
  <c r="AA100" i="1"/>
  <c r="Z100" i="1"/>
  <c r="Y100" i="1"/>
  <c r="X100" i="1"/>
  <c r="W100" i="1"/>
  <c r="V100" i="1"/>
  <c r="U100" i="1"/>
  <c r="AA99" i="1"/>
  <c r="Z99" i="1"/>
  <c r="Y99" i="1"/>
  <c r="X99" i="1"/>
  <c r="W99" i="1"/>
  <c r="V99" i="1"/>
  <c r="AA98" i="1"/>
  <c r="Z98" i="1"/>
  <c r="Y98" i="1"/>
  <c r="X98" i="1"/>
  <c r="W98" i="1"/>
  <c r="V98" i="1"/>
  <c r="AA97" i="1"/>
  <c r="Z97" i="1"/>
  <c r="Y97" i="1"/>
  <c r="X97" i="1"/>
  <c r="W97" i="1"/>
  <c r="V97" i="1"/>
  <c r="AA96" i="1"/>
  <c r="Z96" i="1"/>
  <c r="Y96" i="1"/>
  <c r="X96" i="1"/>
  <c r="W96" i="1"/>
  <c r="V96" i="1"/>
  <c r="AA95" i="1"/>
  <c r="Z95" i="1"/>
  <c r="Y95" i="1"/>
  <c r="X95" i="1"/>
  <c r="W95" i="1"/>
  <c r="V95" i="1"/>
  <c r="AA94" i="1"/>
  <c r="Z94" i="1"/>
  <c r="Y94" i="1"/>
  <c r="X94" i="1"/>
  <c r="W94" i="1"/>
  <c r="V94" i="1"/>
  <c r="AA93" i="1"/>
  <c r="Z93" i="1"/>
  <c r="Y93" i="1"/>
  <c r="X93" i="1"/>
  <c r="W93" i="1"/>
  <c r="V93" i="1"/>
  <c r="AA92" i="1"/>
  <c r="Z92" i="1"/>
  <c r="Y92" i="1"/>
  <c r="X92" i="1"/>
  <c r="W92" i="1"/>
  <c r="V92" i="1"/>
  <c r="AA91" i="1"/>
  <c r="Z91" i="1"/>
  <c r="Y91" i="1"/>
  <c r="X91" i="1"/>
  <c r="W91" i="1"/>
  <c r="V91" i="1"/>
  <c r="AA90" i="1"/>
  <c r="Z90" i="1"/>
  <c r="Y90" i="1"/>
  <c r="X90" i="1"/>
  <c r="W90" i="1"/>
  <c r="V90" i="1"/>
  <c r="AA89" i="1"/>
  <c r="Z89" i="1"/>
  <c r="Y89" i="1"/>
  <c r="X89" i="1"/>
  <c r="W89" i="1"/>
  <c r="V89" i="1"/>
  <c r="AA88" i="1"/>
  <c r="Z88" i="1"/>
  <c r="Y88" i="1"/>
  <c r="X88" i="1"/>
  <c r="W88" i="1"/>
  <c r="V88" i="1"/>
  <c r="AA87" i="1"/>
  <c r="Z87" i="1"/>
  <c r="Y87" i="1"/>
  <c r="X87" i="1"/>
  <c r="W87" i="1"/>
  <c r="V87" i="1"/>
  <c r="AA86" i="1"/>
  <c r="Z86" i="1"/>
  <c r="Y86" i="1"/>
  <c r="X86" i="1"/>
  <c r="W86" i="1"/>
  <c r="V86" i="1"/>
  <c r="AA85" i="1"/>
  <c r="Z85" i="1"/>
  <c r="Y85" i="1"/>
  <c r="X85" i="1"/>
  <c r="W85" i="1"/>
  <c r="V85" i="1"/>
  <c r="AA84" i="1"/>
  <c r="Z84" i="1"/>
  <c r="Y84" i="1"/>
  <c r="X84" i="1"/>
  <c r="W84" i="1"/>
  <c r="V84" i="1"/>
  <c r="AA83" i="1"/>
  <c r="Z83" i="1"/>
  <c r="Y83" i="1"/>
  <c r="X83" i="1"/>
  <c r="W83" i="1"/>
  <c r="V83" i="1"/>
  <c r="AA82" i="1"/>
  <c r="Z82" i="1"/>
  <c r="Y82" i="1"/>
  <c r="X82" i="1"/>
  <c r="W82" i="1"/>
  <c r="V82" i="1"/>
  <c r="AA81" i="1"/>
  <c r="Z81" i="1"/>
  <c r="Y81" i="1"/>
  <c r="X81" i="1"/>
  <c r="W81" i="1"/>
  <c r="V81" i="1"/>
  <c r="AA80" i="1"/>
  <c r="Z80" i="1"/>
  <c r="Y80" i="1"/>
  <c r="X80" i="1"/>
  <c r="W80" i="1"/>
  <c r="V80" i="1"/>
  <c r="AA79" i="1"/>
  <c r="Z79" i="1"/>
  <c r="Y79" i="1"/>
  <c r="X79" i="1"/>
  <c r="W79" i="1"/>
  <c r="V79" i="1"/>
  <c r="AA78" i="1"/>
  <c r="Z78" i="1"/>
  <c r="Y78" i="1"/>
  <c r="X78" i="1"/>
  <c r="W78" i="1"/>
  <c r="V78" i="1"/>
  <c r="AA77" i="1"/>
  <c r="Z77" i="1"/>
  <c r="Y77" i="1"/>
  <c r="X77" i="1"/>
  <c r="W77" i="1"/>
  <c r="V77" i="1"/>
  <c r="AA76" i="1"/>
  <c r="Z76" i="1"/>
  <c r="Y76" i="1"/>
  <c r="X76" i="1"/>
  <c r="W76" i="1"/>
  <c r="V76" i="1"/>
  <c r="AA75" i="1"/>
  <c r="Z75" i="1"/>
  <c r="Y75" i="1"/>
  <c r="X75" i="1"/>
  <c r="W75" i="1"/>
  <c r="V75" i="1"/>
  <c r="AA74" i="1"/>
  <c r="Z74" i="1"/>
  <c r="Y74" i="1"/>
  <c r="X74" i="1"/>
  <c r="W74" i="1"/>
  <c r="V74" i="1"/>
  <c r="AA73" i="1"/>
  <c r="Z73" i="1"/>
  <c r="Y73" i="1"/>
  <c r="X73" i="1"/>
  <c r="W73" i="1"/>
  <c r="V73" i="1"/>
  <c r="AA72" i="1"/>
  <c r="Z72" i="1"/>
  <c r="Y72" i="1"/>
  <c r="X72" i="1"/>
  <c r="W72" i="1"/>
  <c r="V72" i="1"/>
  <c r="AA71" i="1"/>
  <c r="Z71" i="1"/>
  <c r="Y71" i="1"/>
  <c r="X71" i="1"/>
  <c r="W71" i="1"/>
  <c r="V71" i="1"/>
  <c r="AA70" i="1"/>
  <c r="Z70" i="1"/>
  <c r="Y70" i="1"/>
  <c r="X70" i="1"/>
  <c r="W70" i="1"/>
  <c r="V70" i="1"/>
  <c r="AA69" i="1"/>
  <c r="Z69" i="1"/>
  <c r="Y69" i="1"/>
  <c r="X69" i="1"/>
  <c r="W69" i="1"/>
  <c r="V69" i="1"/>
  <c r="AA68" i="1"/>
  <c r="Z68" i="1"/>
  <c r="Y68" i="1"/>
  <c r="X68" i="1"/>
  <c r="W68" i="1"/>
  <c r="V68" i="1"/>
  <c r="AA67" i="1"/>
  <c r="Z67" i="1"/>
  <c r="Y67" i="1"/>
  <c r="X67" i="1"/>
  <c r="W67" i="1"/>
  <c r="V67" i="1"/>
  <c r="AA66" i="1"/>
  <c r="Z66" i="1"/>
  <c r="Y66" i="1"/>
  <c r="X66" i="1"/>
  <c r="W66" i="1"/>
  <c r="V66" i="1"/>
  <c r="AA65" i="1"/>
  <c r="Z65" i="1"/>
  <c r="Y65" i="1"/>
  <c r="X65" i="1"/>
  <c r="W65" i="1"/>
  <c r="V65" i="1"/>
  <c r="AA64" i="1"/>
  <c r="Z64" i="1"/>
  <c r="Y64" i="1"/>
  <c r="X64" i="1"/>
  <c r="W64" i="1"/>
  <c r="V64" i="1"/>
  <c r="AA63" i="1"/>
  <c r="Z63" i="1"/>
  <c r="Y63" i="1"/>
  <c r="X63" i="1"/>
  <c r="W63" i="1"/>
  <c r="V63" i="1"/>
  <c r="AA62" i="1"/>
  <c r="Z62" i="1"/>
  <c r="Y62" i="1"/>
  <c r="X62" i="1"/>
  <c r="W62" i="1"/>
  <c r="V62" i="1"/>
  <c r="AA61" i="1"/>
  <c r="Z61" i="1"/>
  <c r="Y61" i="1"/>
  <c r="X61" i="1"/>
  <c r="W61" i="1"/>
  <c r="V61" i="1"/>
  <c r="AA60" i="1"/>
  <c r="Z60" i="1"/>
  <c r="Y60" i="1"/>
  <c r="X60" i="1"/>
  <c r="W60" i="1"/>
  <c r="V60" i="1"/>
  <c r="AA59" i="1"/>
  <c r="Z59" i="1"/>
  <c r="Y59" i="1"/>
  <c r="X59" i="1"/>
  <c r="W59" i="1"/>
  <c r="V59" i="1"/>
  <c r="AA58" i="1"/>
  <c r="Z58" i="1"/>
  <c r="Y58" i="1"/>
  <c r="X58" i="1"/>
  <c r="W58" i="1"/>
  <c r="V58" i="1"/>
  <c r="AA57" i="1"/>
  <c r="Z57" i="1"/>
  <c r="Y57" i="1"/>
  <c r="X57" i="1"/>
  <c r="W57" i="1"/>
  <c r="V57" i="1"/>
  <c r="AA56" i="1"/>
  <c r="Z56" i="1"/>
  <c r="Y56" i="1"/>
  <c r="X56" i="1"/>
  <c r="W56" i="1"/>
  <c r="V56" i="1"/>
  <c r="AA55" i="1"/>
  <c r="Z55" i="1"/>
  <c r="Y55" i="1"/>
  <c r="X55" i="1"/>
  <c r="W55" i="1"/>
  <c r="V55" i="1"/>
  <c r="AA54" i="1"/>
  <c r="Z54" i="1"/>
  <c r="Y54" i="1"/>
  <c r="X54" i="1"/>
  <c r="W54" i="1"/>
  <c r="V54" i="1"/>
  <c r="AA53" i="1"/>
  <c r="Z53" i="1"/>
  <c r="Y53" i="1"/>
  <c r="X53" i="1"/>
  <c r="W53" i="1"/>
  <c r="V53" i="1"/>
  <c r="AA52" i="1"/>
  <c r="Z52" i="1"/>
  <c r="Y52" i="1"/>
  <c r="X52" i="1"/>
  <c r="W52" i="1"/>
  <c r="V52" i="1"/>
  <c r="AA51" i="1"/>
  <c r="Z51" i="1"/>
  <c r="Y51" i="1"/>
  <c r="X51" i="1"/>
  <c r="W51" i="1"/>
  <c r="V51" i="1"/>
  <c r="AA50" i="1"/>
  <c r="Z50" i="1"/>
  <c r="Y50" i="1"/>
  <c r="X50" i="1"/>
  <c r="W50" i="1"/>
  <c r="V50" i="1"/>
  <c r="AA49" i="1"/>
  <c r="Z49" i="1"/>
  <c r="Y49" i="1"/>
  <c r="X49" i="1"/>
  <c r="W49" i="1"/>
  <c r="V49" i="1"/>
  <c r="AA48" i="1"/>
  <c r="Z48" i="1"/>
  <c r="Y48" i="1"/>
  <c r="X48" i="1"/>
  <c r="W48" i="1"/>
  <c r="V48" i="1"/>
  <c r="AA47" i="1"/>
  <c r="Z47" i="1"/>
  <c r="Y47" i="1"/>
  <c r="X47" i="1"/>
  <c r="W47" i="1"/>
  <c r="V47" i="1"/>
  <c r="AA46" i="1"/>
  <c r="Z46" i="1"/>
  <c r="Y46" i="1"/>
  <c r="X46" i="1"/>
  <c r="W46" i="1"/>
  <c r="V46" i="1"/>
  <c r="AA45" i="1"/>
  <c r="Z45" i="1"/>
  <c r="Y45" i="1"/>
  <c r="X45" i="1"/>
  <c r="W45" i="1"/>
  <c r="V45" i="1"/>
  <c r="AA44" i="1"/>
  <c r="Z44" i="1"/>
  <c r="Y44" i="1"/>
  <c r="X44" i="1"/>
  <c r="W44" i="1"/>
  <c r="V44" i="1"/>
  <c r="AA43" i="1"/>
  <c r="Z43" i="1"/>
  <c r="Y43" i="1"/>
  <c r="X43" i="1"/>
  <c r="W43" i="1"/>
  <c r="V43" i="1"/>
  <c r="AA42" i="1"/>
  <c r="Z42" i="1"/>
  <c r="Y42" i="1"/>
  <c r="X42" i="1"/>
  <c r="W42" i="1"/>
  <c r="V42" i="1"/>
  <c r="AA41" i="1"/>
  <c r="Z41" i="1"/>
  <c r="Y41" i="1"/>
  <c r="X41" i="1"/>
  <c r="W41" i="1"/>
  <c r="V41" i="1"/>
  <c r="AA40" i="1"/>
  <c r="Z40" i="1"/>
  <c r="Y40" i="1"/>
  <c r="X40" i="1"/>
  <c r="W40" i="1"/>
  <c r="V40" i="1"/>
  <c r="AA39" i="1"/>
  <c r="Z39" i="1"/>
  <c r="Y39" i="1"/>
  <c r="X39" i="1"/>
  <c r="W39" i="1"/>
  <c r="V39" i="1"/>
  <c r="AA38" i="1"/>
  <c r="Z38" i="1"/>
  <c r="Y38" i="1"/>
  <c r="X38" i="1"/>
  <c r="W38" i="1"/>
  <c r="V38" i="1"/>
  <c r="AA37" i="1"/>
  <c r="Z37" i="1"/>
  <c r="Y37" i="1"/>
  <c r="X37" i="1"/>
  <c r="W37" i="1"/>
  <c r="V37" i="1"/>
  <c r="AA36" i="1"/>
  <c r="Z36" i="1"/>
  <c r="Y36" i="1"/>
  <c r="X36" i="1"/>
  <c r="W36" i="1"/>
  <c r="V36" i="1"/>
  <c r="AA35" i="1"/>
  <c r="Z35" i="1"/>
  <c r="Y35" i="1"/>
  <c r="X35" i="1"/>
  <c r="W35" i="1"/>
  <c r="V35" i="1"/>
  <c r="AA34" i="1"/>
  <c r="Z34" i="1"/>
  <c r="Y34" i="1"/>
  <c r="X34" i="1"/>
  <c r="W34" i="1"/>
  <c r="V34" i="1"/>
  <c r="AA33" i="1"/>
  <c r="Z33" i="1"/>
  <c r="Y33" i="1"/>
  <c r="X33" i="1"/>
  <c r="W33" i="1"/>
  <c r="V33" i="1"/>
  <c r="AA32" i="1"/>
  <c r="Z32" i="1"/>
  <c r="Y32" i="1"/>
  <c r="X32" i="1"/>
  <c r="W32" i="1"/>
  <c r="V32" i="1"/>
  <c r="AA31" i="1"/>
  <c r="Z31" i="1"/>
  <c r="Y31" i="1"/>
  <c r="X31" i="1"/>
  <c r="W31" i="1"/>
  <c r="V31" i="1"/>
  <c r="AA30" i="1"/>
  <c r="Z30" i="1"/>
  <c r="Y30" i="1"/>
  <c r="X30" i="1"/>
  <c r="W30" i="1"/>
  <c r="V30" i="1"/>
  <c r="AA29" i="1"/>
  <c r="Z29" i="1"/>
  <c r="Y29" i="1"/>
  <c r="X29" i="1"/>
  <c r="W29" i="1"/>
  <c r="V29" i="1"/>
  <c r="AA28" i="1"/>
  <c r="Z28" i="1"/>
  <c r="Y28" i="1"/>
  <c r="X28" i="1"/>
  <c r="W28" i="1"/>
  <c r="V28" i="1"/>
  <c r="AA27" i="1"/>
  <c r="Z27" i="1"/>
  <c r="Y27" i="1"/>
  <c r="X27" i="1"/>
  <c r="W27" i="1"/>
  <c r="V27" i="1"/>
  <c r="AA26" i="1"/>
  <c r="Z26" i="1"/>
  <c r="Y26" i="1"/>
  <c r="X26" i="1"/>
  <c r="W26" i="1"/>
  <c r="V26" i="1"/>
  <c r="AA25" i="1"/>
  <c r="Z25" i="1"/>
  <c r="Y25" i="1"/>
  <c r="X25" i="1"/>
  <c r="W25" i="1"/>
  <c r="V25" i="1"/>
  <c r="AA24" i="1"/>
  <c r="Z24" i="1"/>
  <c r="Y24" i="1"/>
  <c r="X24" i="1"/>
  <c r="W24" i="1"/>
  <c r="V24" i="1"/>
  <c r="AA23" i="1"/>
  <c r="Z23" i="1"/>
  <c r="Y23" i="1"/>
  <c r="X23" i="1"/>
  <c r="W23" i="1"/>
  <c r="V23" i="1"/>
  <c r="AA22" i="1"/>
  <c r="Z22" i="1"/>
  <c r="Y22" i="1"/>
  <c r="X22" i="1"/>
  <c r="W22" i="1"/>
  <c r="V22" i="1"/>
  <c r="AA21" i="1"/>
  <c r="Z21" i="1"/>
  <c r="Y21" i="1"/>
  <c r="X21" i="1"/>
  <c r="W21" i="1"/>
  <c r="V21" i="1"/>
  <c r="AA20" i="1"/>
  <c r="Z20" i="1"/>
  <c r="Y20" i="1"/>
  <c r="X20" i="1"/>
  <c r="W20" i="1"/>
  <c r="V20" i="1"/>
  <c r="AA19" i="1"/>
  <c r="Z19" i="1"/>
  <c r="Y19" i="1"/>
  <c r="X19" i="1"/>
  <c r="W19" i="1"/>
  <c r="V19" i="1"/>
  <c r="AA18" i="1"/>
  <c r="Z18" i="1"/>
  <c r="Y18" i="1"/>
  <c r="X18" i="1"/>
  <c r="W18" i="1"/>
  <c r="V18" i="1"/>
  <c r="AA17" i="1"/>
  <c r="Z17" i="1"/>
  <c r="Y17" i="1"/>
  <c r="X17" i="1"/>
  <c r="W17" i="1"/>
  <c r="V17" i="1"/>
  <c r="AA16" i="1"/>
  <c r="Z16" i="1"/>
  <c r="Y16" i="1"/>
  <c r="X16" i="1"/>
  <c r="W16" i="1"/>
  <c r="V16" i="1"/>
  <c r="AA15" i="1"/>
  <c r="Z15" i="1"/>
  <c r="Y15" i="1"/>
  <c r="X15" i="1"/>
  <c r="W15" i="1"/>
  <c r="V15" i="1"/>
  <c r="AA14" i="1"/>
  <c r="Z14" i="1"/>
  <c r="Y14" i="1"/>
  <c r="X14" i="1"/>
  <c r="W14" i="1"/>
  <c r="V14" i="1"/>
  <c r="AA13" i="1"/>
  <c r="Z13" i="1"/>
  <c r="Y13" i="1"/>
  <c r="X13" i="1"/>
  <c r="W13" i="1"/>
  <c r="V13" i="1"/>
  <c r="AA12" i="1"/>
  <c r="Z12" i="1"/>
  <c r="Y12" i="1"/>
  <c r="X12" i="1"/>
  <c r="W12" i="1"/>
  <c r="V12" i="1"/>
  <c r="AA11" i="1"/>
  <c r="Z11" i="1"/>
  <c r="Y11" i="1"/>
  <c r="X11" i="1"/>
  <c r="W11" i="1"/>
  <c r="V11" i="1"/>
  <c r="AA10" i="1"/>
  <c r="Z10" i="1"/>
  <c r="Y10" i="1"/>
  <c r="X10" i="1"/>
  <c r="W10" i="1"/>
  <c r="V10" i="1"/>
  <c r="AA9" i="1"/>
  <c r="Z9" i="1"/>
  <c r="Y9" i="1"/>
  <c r="X9" i="1"/>
  <c r="W9" i="1"/>
  <c r="V9" i="1"/>
  <c r="AA8" i="1"/>
  <c r="Z8" i="1"/>
  <c r="Y8" i="1"/>
  <c r="X8" i="1"/>
  <c r="W8" i="1"/>
  <c r="V8" i="1"/>
  <c r="AA7" i="1"/>
  <c r="Z7" i="1"/>
  <c r="Y7" i="1"/>
  <c r="X7" i="1"/>
  <c r="W7" i="1"/>
  <c r="V7" i="1"/>
  <c r="AA6" i="1"/>
  <c r="Z6" i="1"/>
  <c r="Y6" i="1"/>
  <c r="X6" i="1"/>
  <c r="W6" i="1"/>
  <c r="V6" i="1"/>
  <c r="AA5" i="1"/>
  <c r="Z5" i="1"/>
  <c r="Y5" i="1"/>
  <c r="X5" i="1"/>
  <c r="W5" i="1"/>
  <c r="V5" i="1"/>
  <c r="AA4" i="1"/>
  <c r="Z4" i="1"/>
  <c r="Y4" i="1"/>
  <c r="X4" i="1"/>
  <c r="W4" i="1"/>
  <c r="V4" i="1"/>
  <c r="AA3" i="1"/>
  <c r="Z3" i="1"/>
  <c r="Y3" i="1"/>
  <c r="X3" i="1"/>
  <c r="W3" i="1"/>
  <c r="V3" i="1"/>
  <c r="AA2" i="1"/>
  <c r="Z2" i="1"/>
  <c r="Y2" i="1"/>
  <c r="X2" i="1"/>
  <c r="W2" i="1"/>
  <c r="V2" i="1"/>
  <c r="AA280" i="26"/>
  <c r="Z280" i="26"/>
  <c r="Y280" i="26"/>
  <c r="X280" i="26"/>
  <c r="W280" i="26"/>
  <c r="V280" i="26"/>
  <c r="U280" i="26"/>
  <c r="AA279" i="26"/>
  <c r="Z279" i="26"/>
  <c r="Y279" i="26"/>
  <c r="X279" i="26"/>
  <c r="W279" i="26"/>
  <c r="V279" i="26"/>
  <c r="U279" i="26"/>
  <c r="AA278" i="26"/>
  <c r="Z278" i="26"/>
  <c r="Y278" i="26"/>
  <c r="X278" i="26"/>
  <c r="W278" i="26"/>
  <c r="V278" i="26"/>
  <c r="U278" i="26"/>
  <c r="AA277" i="26"/>
  <c r="Z277" i="26"/>
  <c r="Y277" i="26"/>
  <c r="X277" i="26"/>
  <c r="W277" i="26"/>
  <c r="V277" i="26"/>
  <c r="U277" i="26"/>
  <c r="AA276" i="26"/>
  <c r="Z276" i="26"/>
  <c r="Y276" i="26"/>
  <c r="X276" i="26"/>
  <c r="W276" i="26"/>
  <c r="V276" i="26"/>
  <c r="U276" i="26"/>
  <c r="AA275" i="26"/>
  <c r="Z275" i="26"/>
  <c r="Y275" i="26"/>
  <c r="X275" i="26"/>
  <c r="W275" i="26"/>
  <c r="V275" i="26"/>
  <c r="U275" i="26"/>
  <c r="AA274" i="26"/>
  <c r="Z274" i="26"/>
  <c r="Y274" i="26"/>
  <c r="X274" i="26"/>
  <c r="W274" i="26"/>
  <c r="V274" i="26"/>
  <c r="U274" i="26"/>
  <c r="AA273" i="26"/>
  <c r="Z273" i="26"/>
  <c r="Y273" i="26"/>
  <c r="X273" i="26"/>
  <c r="W273" i="26"/>
  <c r="V273" i="26"/>
  <c r="U273" i="26"/>
  <c r="AA272" i="26"/>
  <c r="Z272" i="26"/>
  <c r="Y272" i="26"/>
  <c r="X272" i="26"/>
  <c r="W272" i="26"/>
  <c r="V272" i="26"/>
  <c r="U272" i="26"/>
  <c r="AA271" i="26"/>
  <c r="Z271" i="26"/>
  <c r="Y271" i="26"/>
  <c r="X271" i="26"/>
  <c r="W271" i="26"/>
  <c r="V271" i="26"/>
  <c r="U271" i="26"/>
  <c r="AA270" i="26"/>
  <c r="Z270" i="26"/>
  <c r="Y270" i="26"/>
  <c r="X270" i="26"/>
  <c r="W270" i="26"/>
  <c r="V270" i="26"/>
  <c r="U270" i="26"/>
  <c r="AA269" i="26"/>
  <c r="Z269" i="26"/>
  <c r="Y269" i="26"/>
  <c r="X269" i="26"/>
  <c r="W269" i="26"/>
  <c r="V269" i="26"/>
  <c r="U269" i="26"/>
  <c r="AA268" i="26"/>
  <c r="Z268" i="26"/>
  <c r="Y268" i="26"/>
  <c r="X268" i="26"/>
  <c r="W268" i="26"/>
  <c r="V268" i="26"/>
  <c r="U268" i="26"/>
  <c r="AA267" i="26"/>
  <c r="Z267" i="26"/>
  <c r="Y267" i="26"/>
  <c r="X267" i="26"/>
  <c r="W267" i="26"/>
  <c r="V267" i="26"/>
  <c r="U267" i="26"/>
  <c r="AA266" i="26"/>
  <c r="Z266" i="26"/>
  <c r="Y266" i="26"/>
  <c r="X266" i="26"/>
  <c r="W266" i="26"/>
  <c r="V266" i="26"/>
  <c r="U266" i="26"/>
  <c r="AA265" i="26"/>
  <c r="Z265" i="26"/>
  <c r="Y265" i="26"/>
  <c r="X265" i="26"/>
  <c r="W265" i="26"/>
  <c r="V265" i="26"/>
  <c r="U265" i="26"/>
  <c r="AA264" i="26"/>
  <c r="Z264" i="26"/>
  <c r="Y264" i="26"/>
  <c r="X264" i="26"/>
  <c r="W264" i="26"/>
  <c r="V264" i="26"/>
  <c r="U264" i="26"/>
  <c r="AA263" i="26"/>
  <c r="Z263" i="26"/>
  <c r="Y263" i="26"/>
  <c r="X263" i="26"/>
  <c r="W263" i="26"/>
  <c r="V263" i="26"/>
  <c r="U263" i="26"/>
  <c r="AA262" i="26"/>
  <c r="Z262" i="26"/>
  <c r="Y262" i="26"/>
  <c r="X262" i="26"/>
  <c r="W262" i="26"/>
  <c r="V262" i="26"/>
  <c r="U262" i="26"/>
  <c r="AA261" i="26"/>
  <c r="Z261" i="26"/>
  <c r="Y261" i="26"/>
  <c r="X261" i="26"/>
  <c r="W261" i="26"/>
  <c r="V261" i="26"/>
  <c r="U261" i="26"/>
  <c r="AA260" i="26"/>
  <c r="Z260" i="26"/>
  <c r="Y260" i="26"/>
  <c r="X260" i="26"/>
  <c r="W260" i="26"/>
  <c r="V260" i="26"/>
  <c r="U260" i="26"/>
  <c r="AA259" i="26"/>
  <c r="Z259" i="26"/>
  <c r="Y259" i="26"/>
  <c r="X259" i="26"/>
  <c r="W259" i="26"/>
  <c r="V259" i="26"/>
  <c r="U259" i="26"/>
  <c r="AA258" i="26"/>
  <c r="Z258" i="26"/>
  <c r="Y258" i="26"/>
  <c r="X258" i="26"/>
  <c r="W258" i="26"/>
  <c r="V258" i="26"/>
  <c r="U258" i="26"/>
  <c r="AA257" i="26"/>
  <c r="Z257" i="26"/>
  <c r="Y257" i="26"/>
  <c r="X257" i="26"/>
  <c r="W257" i="26"/>
  <c r="V257" i="26"/>
  <c r="U257" i="26"/>
  <c r="AA256" i="26"/>
  <c r="Z256" i="26"/>
  <c r="Y256" i="26"/>
  <c r="X256" i="26"/>
  <c r="W256" i="26"/>
  <c r="V256" i="26"/>
  <c r="U256" i="26"/>
  <c r="AA255" i="26"/>
  <c r="Z255" i="26"/>
  <c r="Y255" i="26"/>
  <c r="X255" i="26"/>
  <c r="W255" i="26"/>
  <c r="V255" i="26"/>
  <c r="U255" i="26"/>
  <c r="AA254" i="26"/>
  <c r="Z254" i="26"/>
  <c r="Y254" i="26"/>
  <c r="X254" i="26"/>
  <c r="W254" i="26"/>
  <c r="V254" i="26"/>
  <c r="U254" i="26"/>
  <c r="AA253" i="26"/>
  <c r="Z253" i="26"/>
  <c r="Y253" i="26"/>
  <c r="X253" i="26"/>
  <c r="W253" i="26"/>
  <c r="V253" i="26"/>
  <c r="U253" i="26"/>
  <c r="AA252" i="26"/>
  <c r="Z252" i="26"/>
  <c r="Y252" i="26"/>
  <c r="X252" i="26"/>
  <c r="W252" i="26"/>
  <c r="V252" i="26"/>
  <c r="U252" i="26"/>
  <c r="AA251" i="26"/>
  <c r="Z251" i="26"/>
  <c r="Y251" i="26"/>
  <c r="X251" i="26"/>
  <c r="W251" i="26"/>
  <c r="V251" i="26"/>
  <c r="U251" i="26"/>
  <c r="AA250" i="26"/>
  <c r="Z250" i="26"/>
  <c r="Y250" i="26"/>
  <c r="X250" i="26"/>
  <c r="W250" i="26"/>
  <c r="V250" i="26"/>
  <c r="U250" i="26"/>
  <c r="AA249" i="26"/>
  <c r="Z249" i="26"/>
  <c r="Y249" i="26"/>
  <c r="X249" i="26"/>
  <c r="W249" i="26"/>
  <c r="V249" i="26"/>
  <c r="U249" i="26"/>
  <c r="AA248" i="26"/>
  <c r="Z248" i="26"/>
  <c r="Y248" i="26"/>
  <c r="X248" i="26"/>
  <c r="W248" i="26"/>
  <c r="V248" i="26"/>
  <c r="U248" i="26"/>
  <c r="AA247" i="26"/>
  <c r="Z247" i="26"/>
  <c r="Y247" i="26"/>
  <c r="X247" i="26"/>
  <c r="W247" i="26"/>
  <c r="V247" i="26"/>
  <c r="U247" i="26"/>
  <c r="AA246" i="26"/>
  <c r="Z246" i="26"/>
  <c r="Y246" i="26"/>
  <c r="X246" i="26"/>
  <c r="W246" i="26"/>
  <c r="V246" i="26"/>
  <c r="U246" i="26"/>
  <c r="AA245" i="26"/>
  <c r="Z245" i="26"/>
  <c r="Y245" i="26"/>
  <c r="X245" i="26"/>
  <c r="W245" i="26"/>
  <c r="V245" i="26"/>
  <c r="U245" i="26"/>
  <c r="AA244" i="26"/>
  <c r="Z244" i="26"/>
  <c r="Y244" i="26"/>
  <c r="X244" i="26"/>
  <c r="W244" i="26"/>
  <c r="V244" i="26"/>
  <c r="U244" i="26"/>
  <c r="AA243" i="26"/>
  <c r="Z243" i="26"/>
  <c r="Y243" i="26"/>
  <c r="X243" i="26"/>
  <c r="W243" i="26"/>
  <c r="V243" i="26"/>
  <c r="U243" i="26"/>
  <c r="AA242" i="26"/>
  <c r="Z242" i="26"/>
  <c r="Y242" i="26"/>
  <c r="X242" i="26"/>
  <c r="W242" i="26"/>
  <c r="V242" i="26"/>
  <c r="U242" i="26"/>
  <c r="AA241" i="26"/>
  <c r="Z241" i="26"/>
  <c r="Y241" i="26"/>
  <c r="X241" i="26"/>
  <c r="W241" i="26"/>
  <c r="V241" i="26"/>
  <c r="U241" i="26"/>
  <c r="AA240" i="26"/>
  <c r="Z240" i="26"/>
  <c r="Y240" i="26"/>
  <c r="X240" i="26"/>
  <c r="W240" i="26"/>
  <c r="V240" i="26"/>
  <c r="U240" i="26"/>
  <c r="AA239" i="26"/>
  <c r="Z239" i="26"/>
  <c r="Y239" i="26"/>
  <c r="X239" i="26"/>
  <c r="W239" i="26"/>
  <c r="V239" i="26"/>
  <c r="U239" i="26"/>
  <c r="AA238" i="26"/>
  <c r="Z238" i="26"/>
  <c r="Y238" i="26"/>
  <c r="X238" i="26"/>
  <c r="W238" i="26"/>
  <c r="V238" i="26"/>
  <c r="U238" i="26"/>
  <c r="AA237" i="26"/>
  <c r="Z237" i="26"/>
  <c r="Y237" i="26"/>
  <c r="X237" i="26"/>
  <c r="W237" i="26"/>
  <c r="V237" i="26"/>
  <c r="U237" i="26"/>
  <c r="AA236" i="26"/>
  <c r="Z236" i="26"/>
  <c r="Y236" i="26"/>
  <c r="X236" i="26"/>
  <c r="W236" i="26"/>
  <c r="V236" i="26"/>
  <c r="U236" i="26"/>
  <c r="AA235" i="26"/>
  <c r="Z235" i="26"/>
  <c r="Y235" i="26"/>
  <c r="X235" i="26"/>
  <c r="W235" i="26"/>
  <c r="V235" i="26"/>
  <c r="U235" i="26"/>
  <c r="AA234" i="26"/>
  <c r="Z234" i="26"/>
  <c r="Y234" i="26"/>
  <c r="X234" i="26"/>
  <c r="W234" i="26"/>
  <c r="V234" i="26"/>
  <c r="U234" i="26"/>
  <c r="AA233" i="26"/>
  <c r="Z233" i="26"/>
  <c r="Y233" i="26"/>
  <c r="X233" i="26"/>
  <c r="W233" i="26"/>
  <c r="V233" i="26"/>
  <c r="U233" i="26"/>
  <c r="AA232" i="26"/>
  <c r="Z232" i="26"/>
  <c r="Y232" i="26"/>
  <c r="X232" i="26"/>
  <c r="W232" i="26"/>
  <c r="V232" i="26"/>
  <c r="U232" i="26"/>
  <c r="AA231" i="26"/>
  <c r="Z231" i="26"/>
  <c r="Y231" i="26"/>
  <c r="X231" i="26"/>
  <c r="W231" i="26"/>
  <c r="V231" i="26"/>
  <c r="U231" i="26"/>
  <c r="AA230" i="26"/>
  <c r="Z230" i="26"/>
  <c r="Y230" i="26"/>
  <c r="X230" i="26"/>
  <c r="W230" i="26"/>
  <c r="V230" i="26"/>
  <c r="U230" i="26"/>
  <c r="AA229" i="26"/>
  <c r="Z229" i="26"/>
  <c r="Y229" i="26"/>
  <c r="X229" i="26"/>
  <c r="W229" i="26"/>
  <c r="V229" i="26"/>
  <c r="U229" i="26"/>
  <c r="AA228" i="26"/>
  <c r="Z228" i="26"/>
  <c r="Y228" i="26"/>
  <c r="X228" i="26"/>
  <c r="W228" i="26"/>
  <c r="V228" i="26"/>
  <c r="U228" i="26"/>
  <c r="AA227" i="26"/>
  <c r="Z227" i="26"/>
  <c r="Y227" i="26"/>
  <c r="X227" i="26"/>
  <c r="W227" i="26"/>
  <c r="V227" i="26"/>
  <c r="U227" i="26"/>
  <c r="AA226" i="26"/>
  <c r="Z226" i="26"/>
  <c r="Y226" i="26"/>
  <c r="X226" i="26"/>
  <c r="W226" i="26"/>
  <c r="V226" i="26"/>
  <c r="U226" i="26"/>
  <c r="AA225" i="26"/>
  <c r="Z225" i="26"/>
  <c r="Y225" i="26"/>
  <c r="X225" i="26"/>
  <c r="W225" i="26"/>
  <c r="V225" i="26"/>
  <c r="U225" i="26"/>
  <c r="AA224" i="26"/>
  <c r="Z224" i="26"/>
  <c r="Y224" i="26"/>
  <c r="X224" i="26"/>
  <c r="W224" i="26"/>
  <c r="V224" i="26"/>
  <c r="U224" i="26"/>
  <c r="AA223" i="26"/>
  <c r="Z223" i="26"/>
  <c r="Y223" i="26"/>
  <c r="X223" i="26"/>
  <c r="W223" i="26"/>
  <c r="V223" i="26"/>
  <c r="U223" i="26"/>
  <c r="AA222" i="26"/>
  <c r="Z222" i="26"/>
  <c r="Y222" i="26"/>
  <c r="X222" i="26"/>
  <c r="W222" i="26"/>
  <c r="V222" i="26"/>
  <c r="U222" i="26"/>
  <c r="AA221" i="26"/>
  <c r="Z221" i="26"/>
  <c r="Y221" i="26"/>
  <c r="X221" i="26"/>
  <c r="W221" i="26"/>
  <c r="V221" i="26"/>
  <c r="U221" i="26"/>
  <c r="AA220" i="26"/>
  <c r="Z220" i="26"/>
  <c r="Y220" i="26"/>
  <c r="X220" i="26"/>
  <c r="W220" i="26"/>
  <c r="V220" i="26"/>
  <c r="U220" i="26"/>
  <c r="AA219" i="26"/>
  <c r="Z219" i="26"/>
  <c r="Y219" i="26"/>
  <c r="X219" i="26"/>
  <c r="W219" i="26"/>
  <c r="V219" i="26"/>
  <c r="U219" i="26"/>
  <c r="AA218" i="26"/>
  <c r="Z218" i="26"/>
  <c r="Y218" i="26"/>
  <c r="X218" i="26"/>
  <c r="W218" i="26"/>
  <c r="V218" i="26"/>
  <c r="U218" i="26"/>
  <c r="AA217" i="26"/>
  <c r="Z217" i="26"/>
  <c r="Y217" i="26"/>
  <c r="X217" i="26"/>
  <c r="W217" i="26"/>
  <c r="V217" i="26"/>
  <c r="U217" i="26"/>
  <c r="AA216" i="26"/>
  <c r="Z216" i="26"/>
  <c r="Y216" i="26"/>
  <c r="X216" i="26"/>
  <c r="W216" i="26"/>
  <c r="V216" i="26"/>
  <c r="U216" i="26"/>
  <c r="AA215" i="26"/>
  <c r="Z215" i="26"/>
  <c r="Y215" i="26"/>
  <c r="X215" i="26"/>
  <c r="W215" i="26"/>
  <c r="V215" i="26"/>
  <c r="U215" i="26"/>
  <c r="AA214" i="26"/>
  <c r="Z214" i="26"/>
  <c r="Y214" i="26"/>
  <c r="X214" i="26"/>
  <c r="W214" i="26"/>
  <c r="V214" i="26"/>
  <c r="U214" i="26"/>
  <c r="AA213" i="26"/>
  <c r="Z213" i="26"/>
  <c r="Y213" i="26"/>
  <c r="X213" i="26"/>
  <c r="W213" i="26"/>
  <c r="V213" i="26"/>
  <c r="U213" i="26"/>
  <c r="AA212" i="26"/>
  <c r="Z212" i="26"/>
  <c r="Y212" i="26"/>
  <c r="X212" i="26"/>
  <c r="W212" i="26"/>
  <c r="V212" i="26"/>
  <c r="U212" i="26"/>
  <c r="AA211" i="26"/>
  <c r="Z211" i="26"/>
  <c r="Y211" i="26"/>
  <c r="X211" i="26"/>
  <c r="W211" i="26"/>
  <c r="V211" i="26"/>
  <c r="U211" i="26"/>
  <c r="AA210" i="26"/>
  <c r="Z210" i="26"/>
  <c r="Y210" i="26"/>
  <c r="X210" i="26"/>
  <c r="W210" i="26"/>
  <c r="V210" i="26"/>
  <c r="U210" i="26"/>
  <c r="AA209" i="26"/>
  <c r="Z209" i="26"/>
  <c r="Y209" i="26"/>
  <c r="X209" i="26"/>
  <c r="W209" i="26"/>
  <c r="V209" i="26"/>
  <c r="U209" i="26"/>
  <c r="AA208" i="26"/>
  <c r="Z208" i="26"/>
  <c r="Y208" i="26"/>
  <c r="X208" i="26"/>
  <c r="W208" i="26"/>
  <c r="V208" i="26"/>
  <c r="U208" i="26"/>
  <c r="AA207" i="26"/>
  <c r="Z207" i="26"/>
  <c r="Y207" i="26"/>
  <c r="X207" i="26"/>
  <c r="W207" i="26"/>
  <c r="V207" i="26"/>
  <c r="U207" i="26"/>
  <c r="AA206" i="26"/>
  <c r="Z206" i="26"/>
  <c r="Y206" i="26"/>
  <c r="X206" i="26"/>
  <c r="W206" i="26"/>
  <c r="V206" i="26"/>
  <c r="U206" i="26"/>
  <c r="AA205" i="26"/>
  <c r="Z205" i="26"/>
  <c r="Y205" i="26"/>
  <c r="X205" i="26"/>
  <c r="W205" i="26"/>
  <c r="V205" i="26"/>
  <c r="U205" i="26"/>
  <c r="AA204" i="26"/>
  <c r="Z204" i="26"/>
  <c r="Y204" i="26"/>
  <c r="X204" i="26"/>
  <c r="W204" i="26"/>
  <c r="V204" i="26"/>
  <c r="U204" i="26"/>
  <c r="AA203" i="26"/>
  <c r="Z203" i="26"/>
  <c r="Y203" i="26"/>
  <c r="X203" i="26"/>
  <c r="W203" i="26"/>
  <c r="V203" i="26"/>
  <c r="U203" i="26"/>
  <c r="AA202" i="26"/>
  <c r="Z202" i="26"/>
  <c r="Y202" i="26"/>
  <c r="X202" i="26"/>
  <c r="W202" i="26"/>
  <c r="V202" i="26"/>
  <c r="U202" i="26"/>
  <c r="AA201" i="26"/>
  <c r="Z201" i="26"/>
  <c r="Y201" i="26"/>
  <c r="X201" i="26"/>
  <c r="W201" i="26"/>
  <c r="V201" i="26"/>
  <c r="U201" i="26"/>
  <c r="AA200" i="26"/>
  <c r="Z200" i="26"/>
  <c r="Y200" i="26"/>
  <c r="X200" i="26"/>
  <c r="W200" i="26"/>
  <c r="V200" i="26"/>
  <c r="U200" i="26"/>
  <c r="AA199" i="26"/>
  <c r="Z199" i="26"/>
  <c r="Y199" i="26"/>
  <c r="X199" i="26"/>
  <c r="W199" i="26"/>
  <c r="V199" i="26"/>
  <c r="U199" i="26"/>
  <c r="AA198" i="26"/>
  <c r="Z198" i="26"/>
  <c r="Y198" i="26"/>
  <c r="X198" i="26"/>
  <c r="W198" i="26"/>
  <c r="V198" i="26"/>
  <c r="U198" i="26"/>
  <c r="AA197" i="26"/>
  <c r="Z197" i="26"/>
  <c r="Y197" i="26"/>
  <c r="X197" i="26"/>
  <c r="W197" i="26"/>
  <c r="V197" i="26"/>
  <c r="U197" i="26"/>
  <c r="AA196" i="26"/>
  <c r="Z196" i="26"/>
  <c r="Y196" i="26"/>
  <c r="X196" i="26"/>
  <c r="W196" i="26"/>
  <c r="V196" i="26"/>
  <c r="U196" i="26"/>
  <c r="AA195" i="26"/>
  <c r="Z195" i="26"/>
  <c r="Y195" i="26"/>
  <c r="X195" i="26"/>
  <c r="W195" i="26"/>
  <c r="V195" i="26"/>
  <c r="U195" i="26"/>
  <c r="AA194" i="26"/>
  <c r="Z194" i="26"/>
  <c r="Y194" i="26"/>
  <c r="X194" i="26"/>
  <c r="W194" i="26"/>
  <c r="V194" i="26"/>
  <c r="U194" i="26"/>
  <c r="AA193" i="26"/>
  <c r="Z193" i="26"/>
  <c r="Y193" i="26"/>
  <c r="X193" i="26"/>
  <c r="W193" i="26"/>
  <c r="V193" i="26"/>
  <c r="U193" i="26"/>
  <c r="AA192" i="26"/>
  <c r="Z192" i="26"/>
  <c r="Y192" i="26"/>
  <c r="X192" i="26"/>
  <c r="W192" i="26"/>
  <c r="V192" i="26"/>
  <c r="U192" i="26"/>
  <c r="AA191" i="26"/>
  <c r="Z191" i="26"/>
  <c r="Y191" i="26"/>
  <c r="X191" i="26"/>
  <c r="W191" i="26"/>
  <c r="V191" i="26"/>
  <c r="U191" i="26"/>
  <c r="AA190" i="26"/>
  <c r="Z190" i="26"/>
  <c r="Y190" i="26"/>
  <c r="X190" i="26"/>
  <c r="W190" i="26"/>
  <c r="V190" i="26"/>
  <c r="U190" i="26"/>
  <c r="AA189" i="26"/>
  <c r="Z189" i="26"/>
  <c r="Y189" i="26"/>
  <c r="X189" i="26"/>
  <c r="W189" i="26"/>
  <c r="V189" i="26"/>
  <c r="U189" i="26"/>
  <c r="AA188" i="26"/>
  <c r="Z188" i="26"/>
  <c r="Y188" i="26"/>
  <c r="X188" i="26"/>
  <c r="W188" i="26"/>
  <c r="V188" i="26"/>
  <c r="U188" i="26"/>
  <c r="AA187" i="26"/>
  <c r="Z187" i="26"/>
  <c r="Y187" i="26"/>
  <c r="X187" i="26"/>
  <c r="W187" i="26"/>
  <c r="V187" i="26"/>
  <c r="U187" i="26"/>
  <c r="AA186" i="26"/>
  <c r="Z186" i="26"/>
  <c r="Y186" i="26"/>
  <c r="X186" i="26"/>
  <c r="W186" i="26"/>
  <c r="V186" i="26"/>
  <c r="U186" i="26"/>
  <c r="AA185" i="26"/>
  <c r="Z185" i="26"/>
  <c r="Y185" i="26"/>
  <c r="X185" i="26"/>
  <c r="W185" i="26"/>
  <c r="V185" i="26"/>
  <c r="U185" i="26"/>
  <c r="AA184" i="26"/>
  <c r="Z184" i="26"/>
  <c r="Y184" i="26"/>
  <c r="X184" i="26"/>
  <c r="W184" i="26"/>
  <c r="V184" i="26"/>
  <c r="U184" i="26"/>
  <c r="AA183" i="26"/>
  <c r="Z183" i="26"/>
  <c r="Y183" i="26"/>
  <c r="X183" i="26"/>
  <c r="W183" i="26"/>
  <c r="V183" i="26"/>
  <c r="U183" i="26"/>
  <c r="AA182" i="26"/>
  <c r="Z182" i="26"/>
  <c r="Y182" i="26"/>
  <c r="X182" i="26"/>
  <c r="W182" i="26"/>
  <c r="V182" i="26"/>
  <c r="U182" i="26"/>
  <c r="AA181" i="26"/>
  <c r="Z181" i="26"/>
  <c r="Y181" i="26"/>
  <c r="X181" i="26"/>
  <c r="W181" i="26"/>
  <c r="V181" i="26"/>
  <c r="U181" i="26"/>
  <c r="AA180" i="26"/>
  <c r="Z180" i="26"/>
  <c r="Y180" i="26"/>
  <c r="X180" i="26"/>
  <c r="W180" i="26"/>
  <c r="V180" i="26"/>
  <c r="U180" i="26"/>
  <c r="AA179" i="26"/>
  <c r="Z179" i="26"/>
  <c r="Y179" i="26"/>
  <c r="X179" i="26"/>
  <c r="W179" i="26"/>
  <c r="V179" i="26"/>
  <c r="U179" i="26"/>
  <c r="AA178" i="26"/>
  <c r="Z178" i="26"/>
  <c r="Y178" i="26"/>
  <c r="X178" i="26"/>
  <c r="W178" i="26"/>
  <c r="V178" i="26"/>
  <c r="U178" i="26"/>
  <c r="AA177" i="26"/>
  <c r="Z177" i="26"/>
  <c r="Y177" i="26"/>
  <c r="X177" i="26"/>
  <c r="W177" i="26"/>
  <c r="V177" i="26"/>
  <c r="U177" i="26"/>
  <c r="AA176" i="26"/>
  <c r="Z176" i="26"/>
  <c r="Y176" i="26"/>
  <c r="X176" i="26"/>
  <c r="W176" i="26"/>
  <c r="V176" i="26"/>
  <c r="U176" i="26"/>
  <c r="AA175" i="26"/>
  <c r="Z175" i="26"/>
  <c r="Y175" i="26"/>
  <c r="X175" i="26"/>
  <c r="W175" i="26"/>
  <c r="V175" i="26"/>
  <c r="U175" i="26"/>
  <c r="AA174" i="26"/>
  <c r="Z174" i="26"/>
  <c r="Y174" i="26"/>
  <c r="X174" i="26"/>
  <c r="W174" i="26"/>
  <c r="V174" i="26"/>
  <c r="U174" i="26"/>
  <c r="AA173" i="26"/>
  <c r="Z173" i="26"/>
  <c r="Y173" i="26"/>
  <c r="X173" i="26"/>
  <c r="W173" i="26"/>
  <c r="V173" i="26"/>
  <c r="U173" i="26"/>
  <c r="AA172" i="26"/>
  <c r="Z172" i="26"/>
  <c r="Y172" i="26"/>
  <c r="X172" i="26"/>
  <c r="W172" i="26"/>
  <c r="V172" i="26"/>
  <c r="U172" i="26"/>
  <c r="AA171" i="26"/>
  <c r="Z171" i="26"/>
  <c r="Y171" i="26"/>
  <c r="X171" i="26"/>
  <c r="W171" i="26"/>
  <c r="V171" i="26"/>
  <c r="U171" i="26"/>
  <c r="AA170" i="26"/>
  <c r="Z170" i="26"/>
  <c r="Y170" i="26"/>
  <c r="X170" i="26"/>
  <c r="W170" i="26"/>
  <c r="V170" i="26"/>
  <c r="U170" i="26"/>
  <c r="AA169" i="26"/>
  <c r="Z169" i="26"/>
  <c r="Y169" i="26"/>
  <c r="X169" i="26"/>
  <c r="W169" i="26"/>
  <c r="V169" i="26"/>
  <c r="U169" i="26"/>
  <c r="AA168" i="26"/>
  <c r="Z168" i="26"/>
  <c r="Y168" i="26"/>
  <c r="X168" i="26"/>
  <c r="W168" i="26"/>
  <c r="V168" i="26"/>
  <c r="U168" i="26"/>
  <c r="AA167" i="26"/>
  <c r="Z167" i="26"/>
  <c r="Y167" i="26"/>
  <c r="X167" i="26"/>
  <c r="W167" i="26"/>
  <c r="V167" i="26"/>
  <c r="U167" i="26"/>
  <c r="AA166" i="26"/>
  <c r="Z166" i="26"/>
  <c r="Y166" i="26"/>
  <c r="X166" i="26"/>
  <c r="W166" i="26"/>
  <c r="V166" i="26"/>
  <c r="U166" i="26"/>
  <c r="AA165" i="26"/>
  <c r="Z165" i="26"/>
  <c r="Y165" i="26"/>
  <c r="X165" i="26"/>
  <c r="W165" i="26"/>
  <c r="V165" i="26"/>
  <c r="U165" i="26"/>
  <c r="AA164" i="26"/>
  <c r="Z164" i="26"/>
  <c r="Y164" i="26"/>
  <c r="X164" i="26"/>
  <c r="W164" i="26"/>
  <c r="V164" i="26"/>
  <c r="U164" i="26"/>
  <c r="AA163" i="26"/>
  <c r="Z163" i="26"/>
  <c r="Y163" i="26"/>
  <c r="X163" i="26"/>
  <c r="W163" i="26"/>
  <c r="V163" i="26"/>
  <c r="U163" i="26"/>
  <c r="AA162" i="26"/>
  <c r="Z162" i="26"/>
  <c r="Y162" i="26"/>
  <c r="X162" i="26"/>
  <c r="W162" i="26"/>
  <c r="V162" i="26"/>
  <c r="U162" i="26"/>
  <c r="AA161" i="26"/>
  <c r="Z161" i="26"/>
  <c r="Y161" i="26"/>
  <c r="X161" i="26"/>
  <c r="W161" i="26"/>
  <c r="V161" i="26"/>
  <c r="U161" i="26"/>
  <c r="AA160" i="26"/>
  <c r="Z160" i="26"/>
  <c r="Y160" i="26"/>
  <c r="X160" i="26"/>
  <c r="W160" i="26"/>
  <c r="V160" i="26"/>
  <c r="U160" i="26"/>
  <c r="AA159" i="26"/>
  <c r="Z159" i="26"/>
  <c r="Y159" i="26"/>
  <c r="X159" i="26"/>
  <c r="W159" i="26"/>
  <c r="V159" i="26"/>
  <c r="U159" i="26"/>
  <c r="AA158" i="26"/>
  <c r="Z158" i="26"/>
  <c r="Y158" i="26"/>
  <c r="X158" i="26"/>
  <c r="W158" i="26"/>
  <c r="V158" i="26"/>
  <c r="U158" i="26"/>
  <c r="AA157" i="26"/>
  <c r="Z157" i="26"/>
  <c r="Y157" i="26"/>
  <c r="X157" i="26"/>
  <c r="W157" i="26"/>
  <c r="V157" i="26"/>
  <c r="U157" i="26"/>
  <c r="AA156" i="26"/>
  <c r="Z156" i="26"/>
  <c r="Y156" i="26"/>
  <c r="X156" i="26"/>
  <c r="W156" i="26"/>
  <c r="V156" i="26"/>
  <c r="U156" i="26"/>
  <c r="AA155" i="26"/>
  <c r="Z155" i="26"/>
  <c r="Y155" i="26"/>
  <c r="X155" i="26"/>
  <c r="W155" i="26"/>
  <c r="V155" i="26"/>
  <c r="U155" i="26"/>
  <c r="AA154" i="26"/>
  <c r="Z154" i="26"/>
  <c r="Y154" i="26"/>
  <c r="X154" i="26"/>
  <c r="W154" i="26"/>
  <c r="V154" i="26"/>
  <c r="U154" i="26"/>
  <c r="AA153" i="26"/>
  <c r="Z153" i="26"/>
  <c r="Y153" i="26"/>
  <c r="X153" i="26"/>
  <c r="W153" i="26"/>
  <c r="V153" i="26"/>
  <c r="U153" i="26"/>
  <c r="AA152" i="26"/>
  <c r="Z152" i="26"/>
  <c r="Y152" i="26"/>
  <c r="X152" i="26"/>
  <c r="W152" i="26"/>
  <c r="V152" i="26"/>
  <c r="U152" i="26"/>
  <c r="AA151" i="26"/>
  <c r="Z151" i="26"/>
  <c r="Y151" i="26"/>
  <c r="X151" i="26"/>
  <c r="W151" i="26"/>
  <c r="V151" i="26"/>
  <c r="U151" i="26"/>
  <c r="AA150" i="26"/>
  <c r="Z150" i="26"/>
  <c r="Y150" i="26"/>
  <c r="X150" i="26"/>
  <c r="W150" i="26"/>
  <c r="V150" i="26"/>
  <c r="U150" i="26"/>
  <c r="AA149" i="26"/>
  <c r="Z149" i="26"/>
  <c r="Y149" i="26"/>
  <c r="X149" i="26"/>
  <c r="W149" i="26"/>
  <c r="V149" i="26"/>
  <c r="U149" i="26"/>
  <c r="AA148" i="26"/>
  <c r="Z148" i="26"/>
  <c r="Y148" i="26"/>
  <c r="X148" i="26"/>
  <c r="W148" i="26"/>
  <c r="V148" i="26"/>
  <c r="U148" i="26"/>
  <c r="AA147" i="26"/>
  <c r="Z147" i="26"/>
  <c r="Y147" i="26"/>
  <c r="X147" i="26"/>
  <c r="W147" i="26"/>
  <c r="V147" i="26"/>
  <c r="U147" i="26"/>
  <c r="AA146" i="26"/>
  <c r="Z146" i="26"/>
  <c r="Y146" i="26"/>
  <c r="X146" i="26"/>
  <c r="W146" i="26"/>
  <c r="V146" i="26"/>
  <c r="U146" i="26"/>
  <c r="AA145" i="26"/>
  <c r="Z145" i="26"/>
  <c r="Y145" i="26"/>
  <c r="X145" i="26"/>
  <c r="W145" i="26"/>
  <c r="V145" i="26"/>
  <c r="U145" i="26"/>
  <c r="AA144" i="26"/>
  <c r="Z144" i="26"/>
  <c r="Y144" i="26"/>
  <c r="X144" i="26"/>
  <c r="W144" i="26"/>
  <c r="V144" i="26"/>
  <c r="U144" i="26"/>
  <c r="AA143" i="26"/>
  <c r="Z143" i="26"/>
  <c r="Y143" i="26"/>
  <c r="X143" i="26"/>
  <c r="W143" i="26"/>
  <c r="V143" i="26"/>
  <c r="U143" i="26"/>
  <c r="AA142" i="26"/>
  <c r="Z142" i="26"/>
  <c r="Y142" i="26"/>
  <c r="X142" i="26"/>
  <c r="W142" i="26"/>
  <c r="V142" i="26"/>
  <c r="U142" i="26"/>
  <c r="AA141" i="26"/>
  <c r="Z141" i="26"/>
  <c r="Y141" i="26"/>
  <c r="X141" i="26"/>
  <c r="W141" i="26"/>
  <c r="V141" i="26"/>
  <c r="U141" i="26"/>
  <c r="AA140" i="26"/>
  <c r="Z140" i="26"/>
  <c r="Y140" i="26"/>
  <c r="X140" i="26"/>
  <c r="W140" i="26"/>
  <c r="V140" i="26"/>
  <c r="U140" i="26"/>
  <c r="AA139" i="26"/>
  <c r="Z139" i="26"/>
  <c r="Y139" i="26"/>
  <c r="X139" i="26"/>
  <c r="W139" i="26"/>
  <c r="V139" i="26"/>
  <c r="U139" i="26"/>
  <c r="AA138" i="26"/>
  <c r="Z138" i="26"/>
  <c r="Y138" i="26"/>
  <c r="X138" i="26"/>
  <c r="W138" i="26"/>
  <c r="V138" i="26"/>
  <c r="U138" i="26"/>
  <c r="AA137" i="26"/>
  <c r="Z137" i="26"/>
  <c r="Y137" i="26"/>
  <c r="X137" i="26"/>
  <c r="W137" i="26"/>
  <c r="V137" i="26"/>
  <c r="U137" i="26"/>
  <c r="AA136" i="26"/>
  <c r="Z136" i="26"/>
  <c r="Y136" i="26"/>
  <c r="X136" i="26"/>
  <c r="W136" i="26"/>
  <c r="V136" i="26"/>
  <c r="U136" i="26"/>
  <c r="AA135" i="26"/>
  <c r="Z135" i="26"/>
  <c r="Y135" i="26"/>
  <c r="X135" i="26"/>
  <c r="W135" i="26"/>
  <c r="V135" i="26"/>
  <c r="U135" i="26"/>
  <c r="AA134" i="26"/>
  <c r="Z134" i="26"/>
  <c r="Y134" i="26"/>
  <c r="X134" i="26"/>
  <c r="W134" i="26"/>
  <c r="V134" i="26"/>
  <c r="U134" i="26"/>
  <c r="AA133" i="26"/>
  <c r="Z133" i="26"/>
  <c r="Y133" i="26"/>
  <c r="X133" i="26"/>
  <c r="W133" i="26"/>
  <c r="V133" i="26"/>
  <c r="U133" i="26"/>
  <c r="AA132" i="26"/>
  <c r="Z132" i="26"/>
  <c r="Y132" i="26"/>
  <c r="X132" i="26"/>
  <c r="W132" i="26"/>
  <c r="V132" i="26"/>
  <c r="U132" i="26"/>
  <c r="AA131" i="26"/>
  <c r="Z131" i="26"/>
  <c r="Y131" i="26"/>
  <c r="X131" i="26"/>
  <c r="W131" i="26"/>
  <c r="V131" i="26"/>
  <c r="U131" i="26"/>
  <c r="AA130" i="26"/>
  <c r="Z130" i="26"/>
  <c r="Y130" i="26"/>
  <c r="X130" i="26"/>
  <c r="W130" i="26"/>
  <c r="V130" i="26"/>
  <c r="U130" i="26"/>
  <c r="AA129" i="26"/>
  <c r="Z129" i="26"/>
  <c r="Y129" i="26"/>
  <c r="X129" i="26"/>
  <c r="W129" i="26"/>
  <c r="V129" i="26"/>
  <c r="U129" i="26"/>
  <c r="AA128" i="26"/>
  <c r="Z128" i="26"/>
  <c r="Y128" i="26"/>
  <c r="X128" i="26"/>
  <c r="W128" i="26"/>
  <c r="V128" i="26"/>
  <c r="U128" i="26"/>
  <c r="AA127" i="26"/>
  <c r="Z127" i="26"/>
  <c r="Y127" i="26"/>
  <c r="X127" i="26"/>
  <c r="W127" i="26"/>
  <c r="V127" i="26"/>
  <c r="U127" i="26"/>
  <c r="AA126" i="26"/>
  <c r="Z126" i="26"/>
  <c r="Y126" i="26"/>
  <c r="X126" i="26"/>
  <c r="W126" i="26"/>
  <c r="V126" i="26"/>
  <c r="U126" i="26"/>
  <c r="AA125" i="26"/>
  <c r="Z125" i="26"/>
  <c r="Y125" i="26"/>
  <c r="X125" i="26"/>
  <c r="W125" i="26"/>
  <c r="V125" i="26"/>
  <c r="U125" i="26"/>
  <c r="AA124" i="26"/>
  <c r="Z124" i="26"/>
  <c r="Y124" i="26"/>
  <c r="X124" i="26"/>
  <c r="W124" i="26"/>
  <c r="V124" i="26"/>
  <c r="U124" i="26"/>
  <c r="AA123" i="26"/>
  <c r="Z123" i="26"/>
  <c r="Y123" i="26"/>
  <c r="X123" i="26"/>
  <c r="W123" i="26"/>
  <c r="V123" i="26"/>
  <c r="U123" i="26"/>
  <c r="AA122" i="26"/>
  <c r="Z122" i="26"/>
  <c r="Y122" i="26"/>
  <c r="X122" i="26"/>
  <c r="W122" i="26"/>
  <c r="V122" i="26"/>
  <c r="U122" i="26"/>
  <c r="AA121" i="26"/>
  <c r="Z121" i="26"/>
  <c r="Y121" i="26"/>
  <c r="X121" i="26"/>
  <c r="W121" i="26"/>
  <c r="V121" i="26"/>
  <c r="U121" i="26"/>
  <c r="AA120" i="26"/>
  <c r="Z120" i="26"/>
  <c r="Y120" i="26"/>
  <c r="X120" i="26"/>
  <c r="W120" i="26"/>
  <c r="V120" i="26"/>
  <c r="U120" i="26"/>
  <c r="AA119" i="26"/>
  <c r="Z119" i="26"/>
  <c r="Y119" i="26"/>
  <c r="X119" i="26"/>
  <c r="W119" i="26"/>
  <c r="V119" i="26"/>
  <c r="U119" i="26"/>
  <c r="AA118" i="26"/>
  <c r="Z118" i="26"/>
  <c r="Y118" i="26"/>
  <c r="X118" i="26"/>
  <c r="W118" i="26"/>
  <c r="V118" i="26"/>
  <c r="U118" i="26"/>
  <c r="AA117" i="26"/>
  <c r="Z117" i="26"/>
  <c r="Y117" i="26"/>
  <c r="X117" i="26"/>
  <c r="W117" i="26"/>
  <c r="V117" i="26"/>
  <c r="U117" i="26"/>
  <c r="AA116" i="26"/>
  <c r="Z116" i="26"/>
  <c r="Y116" i="26"/>
  <c r="X116" i="26"/>
  <c r="W116" i="26"/>
  <c r="V116" i="26"/>
  <c r="U116" i="26"/>
  <c r="AA115" i="26"/>
  <c r="Z115" i="26"/>
  <c r="Y115" i="26"/>
  <c r="X115" i="26"/>
  <c r="W115" i="26"/>
  <c r="V115" i="26"/>
  <c r="U115" i="26"/>
  <c r="AA114" i="26"/>
  <c r="Z114" i="26"/>
  <c r="Y114" i="26"/>
  <c r="X114" i="26"/>
  <c r="W114" i="26"/>
  <c r="V114" i="26"/>
  <c r="U114" i="26"/>
  <c r="AA113" i="26"/>
  <c r="Z113" i="26"/>
  <c r="Y113" i="26"/>
  <c r="X113" i="26"/>
  <c r="W113" i="26"/>
  <c r="V113" i="26"/>
  <c r="U113" i="26"/>
  <c r="AA112" i="26"/>
  <c r="Z112" i="26"/>
  <c r="Y112" i="26"/>
  <c r="X112" i="26"/>
  <c r="W112" i="26"/>
  <c r="V112" i="26"/>
  <c r="U112" i="26"/>
  <c r="AA111" i="26"/>
  <c r="Z111" i="26"/>
  <c r="Y111" i="26"/>
  <c r="X111" i="26"/>
  <c r="W111" i="26"/>
  <c r="V111" i="26"/>
  <c r="U111" i="26"/>
  <c r="AA110" i="26"/>
  <c r="Z110" i="26"/>
  <c r="Y110" i="26"/>
  <c r="X110" i="26"/>
  <c r="W110" i="26"/>
  <c r="V110" i="26"/>
  <c r="U110" i="26"/>
  <c r="AA109" i="26"/>
  <c r="Z109" i="26"/>
  <c r="Y109" i="26"/>
  <c r="X109" i="26"/>
  <c r="W109" i="26"/>
  <c r="V109" i="26"/>
  <c r="U109" i="26"/>
  <c r="AA108" i="26"/>
  <c r="Z108" i="26"/>
  <c r="Y108" i="26"/>
  <c r="X108" i="26"/>
  <c r="W108" i="26"/>
  <c r="V108" i="26"/>
  <c r="U108" i="26"/>
  <c r="AA107" i="26"/>
  <c r="Z107" i="26"/>
  <c r="Y107" i="26"/>
  <c r="X107" i="26"/>
  <c r="W107" i="26"/>
  <c r="V107" i="26"/>
  <c r="U107" i="26"/>
  <c r="AA106" i="26"/>
  <c r="Z106" i="26"/>
  <c r="Y106" i="26"/>
  <c r="X106" i="26"/>
  <c r="W106" i="26"/>
  <c r="V106" i="26"/>
  <c r="U106" i="26"/>
  <c r="AA105" i="26"/>
  <c r="Z105" i="26"/>
  <c r="Y105" i="26"/>
  <c r="X105" i="26"/>
  <c r="W105" i="26"/>
  <c r="V105" i="26"/>
  <c r="U105" i="26"/>
  <c r="AA104" i="26"/>
  <c r="Z104" i="26"/>
  <c r="Y104" i="26"/>
  <c r="X104" i="26"/>
  <c r="W104" i="26"/>
  <c r="V104" i="26"/>
  <c r="U104" i="26"/>
  <c r="AA103" i="26"/>
  <c r="Z103" i="26"/>
  <c r="Y103" i="26"/>
  <c r="X103" i="26"/>
  <c r="W103" i="26"/>
  <c r="V103" i="26"/>
  <c r="U103" i="26"/>
  <c r="AA102" i="26"/>
  <c r="Z102" i="26"/>
  <c r="Y102" i="26"/>
  <c r="X102" i="26"/>
  <c r="W102" i="26"/>
  <c r="V102" i="26"/>
  <c r="U102" i="26"/>
  <c r="AA101" i="26"/>
  <c r="Z101" i="26"/>
  <c r="Y101" i="26"/>
  <c r="X101" i="26"/>
  <c r="W101" i="26"/>
  <c r="V101" i="26"/>
  <c r="U101" i="26"/>
  <c r="AA100" i="26"/>
  <c r="Z100" i="26"/>
  <c r="Y100" i="26"/>
  <c r="X100" i="26"/>
  <c r="W100" i="26"/>
  <c r="V100" i="26"/>
  <c r="U100" i="26"/>
  <c r="AA99" i="26"/>
  <c r="Z99" i="26"/>
  <c r="Y99" i="26"/>
  <c r="X99" i="26"/>
  <c r="W99" i="26"/>
  <c r="V99" i="26"/>
  <c r="U99" i="26"/>
  <c r="AA98" i="26"/>
  <c r="Z98" i="26"/>
  <c r="Y98" i="26"/>
  <c r="X98" i="26"/>
  <c r="W98" i="26"/>
  <c r="V98" i="26"/>
  <c r="AA97" i="26"/>
  <c r="Z97" i="26"/>
  <c r="Y97" i="26"/>
  <c r="X97" i="26"/>
  <c r="W97" i="26"/>
  <c r="V97" i="26"/>
  <c r="AA96" i="26"/>
  <c r="Z96" i="26"/>
  <c r="Y96" i="26"/>
  <c r="X96" i="26"/>
  <c r="W96" i="26"/>
  <c r="V96" i="26"/>
  <c r="AA95" i="26"/>
  <c r="Z95" i="26"/>
  <c r="Y95" i="26"/>
  <c r="X95" i="26"/>
  <c r="W95" i="26"/>
  <c r="V95" i="26"/>
  <c r="AA94" i="26"/>
  <c r="Z94" i="26"/>
  <c r="Y94" i="26"/>
  <c r="X94" i="26"/>
  <c r="W94" i="26"/>
  <c r="V94" i="26"/>
  <c r="AA93" i="26"/>
  <c r="Z93" i="26"/>
  <c r="Y93" i="26"/>
  <c r="X93" i="26"/>
  <c r="W93" i="26"/>
  <c r="V93" i="26"/>
  <c r="AA92" i="26"/>
  <c r="Z92" i="26"/>
  <c r="Y92" i="26"/>
  <c r="X92" i="26"/>
  <c r="W92" i="26"/>
  <c r="V92" i="26"/>
  <c r="AA91" i="26"/>
  <c r="Z91" i="26"/>
  <c r="Y91" i="26"/>
  <c r="X91" i="26"/>
  <c r="W91" i="26"/>
  <c r="V91" i="26"/>
  <c r="AA90" i="26"/>
  <c r="Z90" i="26"/>
  <c r="Y90" i="26"/>
  <c r="X90" i="26"/>
  <c r="W90" i="26"/>
  <c r="V90" i="26"/>
  <c r="AA89" i="26"/>
  <c r="Z89" i="26"/>
  <c r="Y89" i="26"/>
  <c r="X89" i="26"/>
  <c r="W89" i="26"/>
  <c r="V89" i="26"/>
  <c r="AA88" i="26"/>
  <c r="Z88" i="26"/>
  <c r="Y88" i="26"/>
  <c r="X88" i="26"/>
  <c r="W88" i="26"/>
  <c r="V88" i="26"/>
  <c r="AA87" i="26"/>
  <c r="Z87" i="26"/>
  <c r="Y87" i="26"/>
  <c r="X87" i="26"/>
  <c r="W87" i="26"/>
  <c r="V87" i="26"/>
  <c r="AA86" i="26"/>
  <c r="Z86" i="26"/>
  <c r="Y86" i="26"/>
  <c r="X86" i="26"/>
  <c r="W86" i="26"/>
  <c r="V86" i="26"/>
  <c r="AA85" i="26"/>
  <c r="Z85" i="26"/>
  <c r="Y85" i="26"/>
  <c r="X85" i="26"/>
  <c r="W85" i="26"/>
  <c r="V85" i="26"/>
  <c r="AA84" i="26"/>
  <c r="Z84" i="26"/>
  <c r="Y84" i="26"/>
  <c r="X84" i="26"/>
  <c r="W84" i="26"/>
  <c r="V84" i="26"/>
  <c r="AA83" i="26"/>
  <c r="Z83" i="26"/>
  <c r="Y83" i="26"/>
  <c r="X83" i="26"/>
  <c r="W83" i="26"/>
  <c r="V83" i="26"/>
  <c r="AA82" i="26"/>
  <c r="Z82" i="26"/>
  <c r="Y82" i="26"/>
  <c r="X82" i="26"/>
  <c r="W82" i="26"/>
  <c r="V82" i="26"/>
  <c r="AA81" i="26"/>
  <c r="Z81" i="26"/>
  <c r="Y81" i="26"/>
  <c r="X81" i="26"/>
  <c r="W81" i="26"/>
  <c r="V81" i="26"/>
  <c r="AA80" i="26"/>
  <c r="Z80" i="26"/>
  <c r="Y80" i="26"/>
  <c r="X80" i="26"/>
  <c r="W80" i="26"/>
  <c r="V80" i="26"/>
  <c r="AA79" i="26"/>
  <c r="Z79" i="26"/>
  <c r="Y79" i="26"/>
  <c r="X79" i="26"/>
  <c r="W79" i="26"/>
  <c r="V79" i="26"/>
  <c r="AA78" i="26"/>
  <c r="Z78" i="26"/>
  <c r="Y78" i="26"/>
  <c r="X78" i="26"/>
  <c r="W78" i="26"/>
  <c r="V78" i="26"/>
  <c r="AA77" i="26"/>
  <c r="Z77" i="26"/>
  <c r="Y77" i="26"/>
  <c r="X77" i="26"/>
  <c r="W77" i="26"/>
  <c r="V77" i="26"/>
  <c r="AA76" i="26"/>
  <c r="Z76" i="26"/>
  <c r="Y76" i="26"/>
  <c r="X76" i="26"/>
  <c r="W76" i="26"/>
  <c r="V76" i="26"/>
  <c r="AA75" i="26"/>
  <c r="Z75" i="26"/>
  <c r="Y75" i="26"/>
  <c r="X75" i="26"/>
  <c r="W75" i="26"/>
  <c r="V75" i="26"/>
  <c r="AA74" i="26"/>
  <c r="Z74" i="26"/>
  <c r="Y74" i="26"/>
  <c r="X74" i="26"/>
  <c r="W74" i="26"/>
  <c r="V74" i="26"/>
  <c r="AA73" i="26"/>
  <c r="Z73" i="26"/>
  <c r="Y73" i="26"/>
  <c r="X73" i="26"/>
  <c r="W73" i="26"/>
  <c r="V73" i="26"/>
  <c r="AA72" i="26"/>
  <c r="Z72" i="26"/>
  <c r="Y72" i="26"/>
  <c r="X72" i="26"/>
  <c r="W72" i="26"/>
  <c r="V72" i="26"/>
  <c r="AA71" i="26"/>
  <c r="Z71" i="26"/>
  <c r="Y71" i="26"/>
  <c r="X71" i="26"/>
  <c r="W71" i="26"/>
  <c r="V71" i="26"/>
  <c r="AA70" i="26"/>
  <c r="Z70" i="26"/>
  <c r="Y70" i="26"/>
  <c r="X70" i="26"/>
  <c r="W70" i="26"/>
  <c r="V70" i="26"/>
  <c r="AA69" i="26"/>
  <c r="Z69" i="26"/>
  <c r="Y69" i="26"/>
  <c r="X69" i="26"/>
  <c r="W69" i="26"/>
  <c r="V69" i="26"/>
  <c r="AA68" i="26"/>
  <c r="Z68" i="26"/>
  <c r="Y68" i="26"/>
  <c r="X68" i="26"/>
  <c r="W68" i="26"/>
  <c r="V68" i="26"/>
  <c r="AA67" i="26"/>
  <c r="Z67" i="26"/>
  <c r="Y67" i="26"/>
  <c r="X67" i="26"/>
  <c r="W67" i="26"/>
  <c r="V67" i="26"/>
  <c r="AA66" i="26"/>
  <c r="Z66" i="26"/>
  <c r="Y66" i="26"/>
  <c r="X66" i="26"/>
  <c r="W66" i="26"/>
  <c r="V66" i="26"/>
  <c r="AA65" i="26"/>
  <c r="Z65" i="26"/>
  <c r="Y65" i="26"/>
  <c r="X65" i="26"/>
  <c r="W65" i="26"/>
  <c r="V65" i="26"/>
  <c r="AA64" i="26"/>
  <c r="Z64" i="26"/>
  <c r="Y64" i="26"/>
  <c r="X64" i="26"/>
  <c r="W64" i="26"/>
  <c r="V64" i="26"/>
  <c r="AA63" i="26"/>
  <c r="Z63" i="26"/>
  <c r="Y63" i="26"/>
  <c r="X63" i="26"/>
  <c r="W63" i="26"/>
  <c r="V63" i="26"/>
  <c r="AA62" i="26"/>
  <c r="Z62" i="26"/>
  <c r="Y62" i="26"/>
  <c r="X62" i="26"/>
  <c r="W62" i="26"/>
  <c r="V62" i="26"/>
  <c r="AA61" i="26"/>
  <c r="Z61" i="26"/>
  <c r="Y61" i="26"/>
  <c r="X61" i="26"/>
  <c r="W61" i="26"/>
  <c r="V61" i="26"/>
  <c r="AA60" i="26"/>
  <c r="Z60" i="26"/>
  <c r="Y60" i="26"/>
  <c r="X60" i="26"/>
  <c r="W60" i="26"/>
  <c r="V60" i="26"/>
  <c r="AA59" i="26"/>
  <c r="Z59" i="26"/>
  <c r="Y59" i="26"/>
  <c r="X59" i="26"/>
  <c r="W59" i="26"/>
  <c r="V59" i="26"/>
  <c r="AA58" i="26"/>
  <c r="Z58" i="26"/>
  <c r="Y58" i="26"/>
  <c r="X58" i="26"/>
  <c r="W58" i="26"/>
  <c r="V58" i="26"/>
  <c r="AA57" i="26"/>
  <c r="Z57" i="26"/>
  <c r="Y57" i="26"/>
  <c r="X57" i="26"/>
  <c r="W57" i="26"/>
  <c r="V57" i="26"/>
  <c r="AA56" i="26"/>
  <c r="Z56" i="26"/>
  <c r="Y56" i="26"/>
  <c r="X56" i="26"/>
  <c r="W56" i="26"/>
  <c r="V56" i="26"/>
  <c r="AA55" i="26"/>
  <c r="Z55" i="26"/>
  <c r="Y55" i="26"/>
  <c r="X55" i="26"/>
  <c r="W55" i="26"/>
  <c r="V55" i="26"/>
  <c r="AA54" i="26"/>
  <c r="Z54" i="26"/>
  <c r="Y54" i="26"/>
  <c r="X54" i="26"/>
  <c r="W54" i="26"/>
  <c r="V54" i="26"/>
  <c r="AA53" i="26"/>
  <c r="Z53" i="26"/>
  <c r="Y53" i="26"/>
  <c r="X53" i="26"/>
  <c r="W53" i="26"/>
  <c r="V53" i="26"/>
  <c r="AA52" i="26"/>
  <c r="Z52" i="26"/>
  <c r="Y52" i="26"/>
  <c r="X52" i="26"/>
  <c r="W52" i="26"/>
  <c r="V52" i="26"/>
  <c r="AA51" i="26"/>
  <c r="Z51" i="26"/>
  <c r="Y51" i="26"/>
  <c r="X51" i="26"/>
  <c r="W51" i="26"/>
  <c r="V51" i="26"/>
  <c r="AA50" i="26"/>
  <c r="Z50" i="26"/>
  <c r="Y50" i="26"/>
  <c r="X50" i="26"/>
  <c r="W50" i="26"/>
  <c r="V50" i="26"/>
  <c r="AA49" i="26"/>
  <c r="Z49" i="26"/>
  <c r="Y49" i="26"/>
  <c r="X49" i="26"/>
  <c r="W49" i="26"/>
  <c r="V49" i="26"/>
  <c r="AA48" i="26"/>
  <c r="Z48" i="26"/>
  <c r="Y48" i="26"/>
  <c r="X48" i="26"/>
  <c r="W48" i="26"/>
  <c r="V48" i="26"/>
  <c r="AA47" i="26"/>
  <c r="Z47" i="26"/>
  <c r="Y47" i="26"/>
  <c r="X47" i="26"/>
  <c r="W47" i="26"/>
  <c r="V47" i="26"/>
  <c r="AA46" i="26"/>
  <c r="Z46" i="26"/>
  <c r="Y46" i="26"/>
  <c r="X46" i="26"/>
  <c r="W46" i="26"/>
  <c r="V46" i="26"/>
  <c r="AA45" i="26"/>
  <c r="Z45" i="26"/>
  <c r="Y45" i="26"/>
  <c r="X45" i="26"/>
  <c r="W45" i="26"/>
  <c r="V45" i="26"/>
  <c r="AA44" i="26"/>
  <c r="Z44" i="26"/>
  <c r="Y44" i="26"/>
  <c r="X44" i="26"/>
  <c r="W44" i="26"/>
  <c r="V44" i="26"/>
  <c r="AA43" i="26"/>
  <c r="Z43" i="26"/>
  <c r="Y43" i="26"/>
  <c r="X43" i="26"/>
  <c r="W43" i="26"/>
  <c r="V43" i="26"/>
  <c r="AA42" i="26"/>
  <c r="Z42" i="26"/>
  <c r="Y42" i="26"/>
  <c r="X42" i="26"/>
  <c r="W42" i="26"/>
  <c r="V42" i="26"/>
  <c r="AA41" i="26"/>
  <c r="Z41" i="26"/>
  <c r="Y41" i="26"/>
  <c r="X41" i="26"/>
  <c r="W41" i="26"/>
  <c r="V41" i="26"/>
  <c r="AA40" i="26"/>
  <c r="Z40" i="26"/>
  <c r="Y40" i="26"/>
  <c r="X40" i="26"/>
  <c r="W40" i="26"/>
  <c r="V40" i="26"/>
  <c r="AA39" i="26"/>
  <c r="Z39" i="26"/>
  <c r="Y39" i="26"/>
  <c r="X39" i="26"/>
  <c r="W39" i="26"/>
  <c r="V39" i="26"/>
  <c r="AA38" i="26"/>
  <c r="Z38" i="26"/>
  <c r="Y38" i="26"/>
  <c r="X38" i="26"/>
  <c r="W38" i="26"/>
  <c r="V38" i="26"/>
  <c r="AA37" i="26"/>
  <c r="Z37" i="26"/>
  <c r="Y37" i="26"/>
  <c r="X37" i="26"/>
  <c r="W37" i="26"/>
  <c r="V37" i="26"/>
  <c r="AA36" i="26"/>
  <c r="Z36" i="26"/>
  <c r="Y36" i="26"/>
  <c r="X36" i="26"/>
  <c r="W36" i="26"/>
  <c r="V36" i="26"/>
  <c r="AA35" i="26"/>
  <c r="Z35" i="26"/>
  <c r="Y35" i="26"/>
  <c r="X35" i="26"/>
  <c r="W35" i="26"/>
  <c r="V35" i="26"/>
  <c r="AA34" i="26"/>
  <c r="Z34" i="26"/>
  <c r="Y34" i="26"/>
  <c r="X34" i="26"/>
  <c r="W34" i="26"/>
  <c r="V34" i="26"/>
  <c r="AA33" i="26"/>
  <c r="Z33" i="26"/>
  <c r="Y33" i="26"/>
  <c r="X33" i="26"/>
  <c r="W33" i="26"/>
  <c r="V33" i="26"/>
  <c r="AA32" i="26"/>
  <c r="Z32" i="26"/>
  <c r="Y32" i="26"/>
  <c r="X32" i="26"/>
  <c r="W32" i="26"/>
  <c r="V32" i="26"/>
  <c r="AA31" i="26"/>
  <c r="Z31" i="26"/>
  <c r="Y31" i="26"/>
  <c r="X31" i="26"/>
  <c r="W31" i="26"/>
  <c r="V31" i="26"/>
  <c r="AA30" i="26"/>
  <c r="Z30" i="26"/>
  <c r="Y30" i="26"/>
  <c r="X30" i="26"/>
  <c r="W30" i="26"/>
  <c r="V30" i="26"/>
  <c r="AA29" i="26"/>
  <c r="Z29" i="26"/>
  <c r="Y29" i="26"/>
  <c r="X29" i="26"/>
  <c r="W29" i="26"/>
  <c r="V29" i="26"/>
  <c r="AA28" i="26"/>
  <c r="Z28" i="26"/>
  <c r="Y28" i="26"/>
  <c r="X28" i="26"/>
  <c r="W28" i="26"/>
  <c r="V28" i="26"/>
  <c r="AA27" i="26"/>
  <c r="Z27" i="26"/>
  <c r="Y27" i="26"/>
  <c r="X27" i="26"/>
  <c r="W27" i="26"/>
  <c r="V27" i="26"/>
  <c r="AA26" i="26"/>
  <c r="Z26" i="26"/>
  <c r="Y26" i="26"/>
  <c r="X26" i="26"/>
  <c r="W26" i="26"/>
  <c r="V26" i="26"/>
  <c r="AA25" i="26"/>
  <c r="Z25" i="26"/>
  <c r="Y25" i="26"/>
  <c r="X25" i="26"/>
  <c r="W25" i="26"/>
  <c r="V25" i="26"/>
  <c r="AA24" i="26"/>
  <c r="Z24" i="26"/>
  <c r="Y24" i="26"/>
  <c r="X24" i="26"/>
  <c r="W24" i="26"/>
  <c r="V24" i="26"/>
  <c r="AA23" i="26"/>
  <c r="Z23" i="26"/>
  <c r="Y23" i="26"/>
  <c r="X23" i="26"/>
  <c r="W23" i="26"/>
  <c r="V23" i="26"/>
  <c r="AA22" i="26"/>
  <c r="Z22" i="26"/>
  <c r="Y22" i="26"/>
  <c r="X22" i="26"/>
  <c r="W22" i="26"/>
  <c r="V22" i="26"/>
  <c r="AA21" i="26"/>
  <c r="Z21" i="26"/>
  <c r="Y21" i="26"/>
  <c r="X21" i="26"/>
  <c r="W21" i="26"/>
  <c r="V21" i="26"/>
  <c r="AA20" i="26"/>
  <c r="Z20" i="26"/>
  <c r="Y20" i="26"/>
  <c r="X20" i="26"/>
  <c r="W20" i="26"/>
  <c r="V20" i="26"/>
  <c r="AA19" i="26"/>
  <c r="Z19" i="26"/>
  <c r="Y19" i="26"/>
  <c r="X19" i="26"/>
  <c r="W19" i="26"/>
  <c r="V19" i="26"/>
  <c r="AA18" i="26"/>
  <c r="Z18" i="26"/>
  <c r="Y18" i="26"/>
  <c r="X18" i="26"/>
  <c r="W18" i="26"/>
  <c r="V18" i="26"/>
  <c r="AA17" i="26"/>
  <c r="Z17" i="26"/>
  <c r="Y17" i="26"/>
  <c r="X17" i="26"/>
  <c r="W17" i="26"/>
  <c r="V17" i="26"/>
  <c r="AA16" i="26"/>
  <c r="Z16" i="26"/>
  <c r="Y16" i="26"/>
  <c r="X16" i="26"/>
  <c r="W16" i="26"/>
  <c r="V16" i="26"/>
  <c r="AA15" i="26"/>
  <c r="Z15" i="26"/>
  <c r="Y15" i="26"/>
  <c r="X15" i="26"/>
  <c r="W15" i="26"/>
  <c r="V15" i="26"/>
  <c r="AA14" i="26"/>
  <c r="Z14" i="26"/>
  <c r="Y14" i="26"/>
  <c r="X14" i="26"/>
  <c r="W14" i="26"/>
  <c r="V14" i="26"/>
  <c r="AA13" i="26"/>
  <c r="Z13" i="26"/>
  <c r="Y13" i="26"/>
  <c r="X13" i="26"/>
  <c r="W13" i="26"/>
  <c r="V13" i="26"/>
  <c r="AA12" i="26"/>
  <c r="Z12" i="26"/>
  <c r="Y12" i="26"/>
  <c r="X12" i="26"/>
  <c r="W12" i="26"/>
  <c r="V12" i="26"/>
  <c r="AA11" i="26"/>
  <c r="Z11" i="26"/>
  <c r="Y11" i="26"/>
  <c r="X11" i="26"/>
  <c r="W11" i="26"/>
  <c r="V11" i="26"/>
  <c r="AA10" i="26"/>
  <c r="Z10" i="26"/>
  <c r="Y10" i="26"/>
  <c r="X10" i="26"/>
  <c r="W10" i="26"/>
  <c r="V10" i="26"/>
  <c r="AA9" i="26"/>
  <c r="Z9" i="26"/>
  <c r="Y9" i="26"/>
  <c r="X9" i="26"/>
  <c r="W9" i="26"/>
  <c r="V9" i="26"/>
  <c r="AA8" i="26"/>
  <c r="Z8" i="26"/>
  <c r="Y8" i="26"/>
  <c r="X8" i="26"/>
  <c r="W8" i="26"/>
  <c r="V8" i="26"/>
  <c r="AA7" i="26"/>
  <c r="Z7" i="26"/>
  <c r="Y7" i="26"/>
  <c r="X7" i="26"/>
  <c r="W7" i="26"/>
  <c r="V7" i="26"/>
  <c r="AA6" i="26"/>
  <c r="Z6" i="26"/>
  <c r="Y6" i="26"/>
  <c r="X6" i="26"/>
  <c r="W6" i="26"/>
  <c r="V6" i="26"/>
  <c r="AA5" i="26"/>
  <c r="Z5" i="26"/>
  <c r="Y5" i="26"/>
  <c r="X5" i="26"/>
  <c r="W5" i="26"/>
  <c r="V5" i="26"/>
  <c r="AA4" i="26"/>
  <c r="Z4" i="26"/>
  <c r="Y4" i="26"/>
  <c r="X4" i="26"/>
  <c r="W4" i="26"/>
  <c r="V4" i="26"/>
  <c r="AA3" i="26"/>
  <c r="Z3" i="26"/>
  <c r="Y3" i="26"/>
  <c r="X3" i="26"/>
  <c r="W3" i="26"/>
  <c r="V3" i="26"/>
  <c r="AA2" i="26"/>
  <c r="Z2" i="26"/>
  <c r="Y2" i="26"/>
  <c r="X2" i="26"/>
  <c r="W2" i="26"/>
  <c r="V2" i="26"/>
  <c r="Y2" i="28" l="1"/>
  <c r="W2" i="28"/>
  <c r="X2" i="28"/>
  <c r="V2" i="28"/>
  <c r="AC94" i="28" l="1"/>
  <c r="AD94" i="28"/>
  <c r="AE94" i="28"/>
  <c r="AC95" i="28"/>
  <c r="AD95" i="28"/>
  <c r="AE95" i="28"/>
  <c r="AC103" i="28"/>
  <c r="AD103" i="28"/>
  <c r="AE103" i="28"/>
  <c r="AC104" i="28"/>
  <c r="AD104" i="28"/>
  <c r="AE104" i="28"/>
  <c r="AC105" i="28"/>
  <c r="AD105" i="28"/>
  <c r="AE105" i="28"/>
  <c r="AC106" i="28"/>
  <c r="AD106" i="28"/>
  <c r="AE106" i="28"/>
  <c r="AC107" i="28"/>
  <c r="AD107" i="28"/>
  <c r="AE107" i="28"/>
  <c r="AC108" i="28"/>
  <c r="AD108" i="28"/>
  <c r="AE108" i="28"/>
  <c r="AC109" i="28"/>
  <c r="AD109" i="28"/>
  <c r="AE109" i="28"/>
  <c r="AC110" i="28"/>
  <c r="AD110" i="28"/>
  <c r="AE110" i="28"/>
  <c r="AC111" i="28"/>
  <c r="AD111" i="28"/>
  <c r="AE111" i="28"/>
  <c r="AC112" i="28"/>
  <c r="AD112" i="28"/>
  <c r="AE112" i="28"/>
  <c r="AC113" i="28"/>
  <c r="AD113" i="28"/>
  <c r="AE113" i="28"/>
  <c r="AC114" i="28"/>
  <c r="AD114" i="28"/>
  <c r="AE114" i="28"/>
  <c r="AC115" i="28"/>
  <c r="AD115" i="28"/>
  <c r="AE115" i="28"/>
  <c r="AC116" i="28"/>
  <c r="AD116" i="28"/>
  <c r="AE116" i="28"/>
  <c r="AC117" i="28"/>
  <c r="AD117" i="28"/>
  <c r="AE117" i="28"/>
  <c r="AC118" i="28"/>
  <c r="AD118" i="28"/>
  <c r="AE118" i="28"/>
  <c r="AC119" i="28"/>
  <c r="AD119" i="28"/>
  <c r="AE119" i="28"/>
  <c r="AC120" i="28"/>
  <c r="AD120" i="28"/>
  <c r="AE120" i="28"/>
  <c r="AC121" i="28"/>
  <c r="AD121" i="28"/>
  <c r="AE121" i="28"/>
  <c r="AC122" i="28"/>
  <c r="AD122" i="28"/>
  <c r="AE122" i="28"/>
  <c r="AC123" i="28"/>
  <c r="AD123" i="28"/>
  <c r="AE123" i="28"/>
  <c r="AC124" i="28"/>
  <c r="AD124" i="28"/>
  <c r="AE124" i="28"/>
  <c r="AC125" i="28"/>
  <c r="AD125" i="28"/>
  <c r="AE125" i="28"/>
  <c r="AC126" i="28"/>
  <c r="AD126" i="28"/>
  <c r="AE126" i="28"/>
  <c r="AC127" i="28"/>
  <c r="AD127" i="28"/>
  <c r="AE127" i="28"/>
  <c r="AC128" i="28"/>
  <c r="AD128" i="28"/>
  <c r="AE128" i="28"/>
  <c r="AC129" i="28"/>
  <c r="AD129" i="28"/>
  <c r="AE129" i="28"/>
  <c r="AC130" i="28"/>
  <c r="AD130" i="28"/>
  <c r="AE130" i="28"/>
  <c r="AC131" i="28"/>
  <c r="AD131" i="28"/>
  <c r="AE131" i="28"/>
  <c r="AC132" i="28"/>
  <c r="AD132" i="28"/>
  <c r="AE132" i="28"/>
  <c r="AC133" i="28"/>
  <c r="AD133" i="28"/>
  <c r="AE133" i="28"/>
  <c r="AC134" i="28"/>
  <c r="AD134" i="28"/>
  <c r="AE134" i="28"/>
  <c r="AC135" i="28"/>
  <c r="AD135" i="28"/>
  <c r="AE135" i="28"/>
  <c r="AC136" i="28"/>
  <c r="AD136" i="28"/>
  <c r="AE136" i="28"/>
  <c r="AC137" i="28"/>
  <c r="AD137" i="28"/>
  <c r="AE137" i="28"/>
  <c r="AC138" i="28"/>
  <c r="AD138" i="28"/>
  <c r="AE138" i="28"/>
  <c r="AC139" i="28"/>
  <c r="AD139" i="28"/>
  <c r="AE139" i="28"/>
  <c r="AC140" i="28"/>
  <c r="AD140" i="28"/>
  <c r="AE140" i="28"/>
  <c r="AC141" i="28"/>
  <c r="AD141" i="28"/>
  <c r="AE141" i="28"/>
  <c r="AC142" i="28"/>
  <c r="AD142" i="28"/>
  <c r="AE142" i="28"/>
  <c r="AC143" i="28"/>
  <c r="AD143" i="28"/>
  <c r="AE143" i="28"/>
  <c r="AC144" i="28"/>
  <c r="AD144" i="28"/>
  <c r="AE144" i="28"/>
  <c r="AC145" i="28"/>
  <c r="AD145" i="28"/>
  <c r="AE145" i="28"/>
  <c r="AC146" i="28"/>
  <c r="AD146" i="28"/>
  <c r="AE146" i="28"/>
  <c r="AC147" i="28"/>
  <c r="AD147" i="28"/>
  <c r="AE147" i="28"/>
  <c r="AC148" i="28"/>
  <c r="AD148" i="28"/>
  <c r="AE148" i="28"/>
  <c r="AC149" i="28"/>
  <c r="AD149" i="28"/>
  <c r="AE149" i="28"/>
  <c r="AC150" i="28"/>
  <c r="AD150" i="28"/>
  <c r="AE150" i="28"/>
  <c r="AC151" i="28"/>
  <c r="AD151" i="28"/>
  <c r="AE151" i="28"/>
  <c r="AC152" i="28"/>
  <c r="AD152" i="28"/>
  <c r="AE152" i="28"/>
  <c r="AC153" i="28"/>
  <c r="AD153" i="28"/>
  <c r="AE153" i="28"/>
  <c r="AC154" i="28"/>
  <c r="AD154" i="28"/>
  <c r="AE154" i="28"/>
  <c r="AC155" i="28"/>
  <c r="AD155" i="28"/>
  <c r="AE155" i="28"/>
  <c r="AC156" i="28"/>
  <c r="AD156" i="28"/>
  <c r="AE156" i="28"/>
  <c r="AC157" i="28"/>
  <c r="AD157" i="28"/>
  <c r="AE157" i="28"/>
  <c r="AC158" i="28"/>
  <c r="AD158" i="28"/>
  <c r="AE158" i="28"/>
  <c r="AC159" i="28"/>
  <c r="AD159" i="28"/>
  <c r="AE159" i="28"/>
  <c r="AC160" i="28"/>
  <c r="AD160" i="28"/>
  <c r="AE160" i="28"/>
  <c r="AC161" i="28"/>
  <c r="AD161" i="28"/>
  <c r="AE161" i="28"/>
  <c r="AC162" i="28"/>
  <c r="AD162" i="28"/>
  <c r="AE162" i="28"/>
  <c r="AC163" i="28"/>
  <c r="AD163" i="28"/>
  <c r="AE163" i="28"/>
  <c r="AC164" i="28"/>
  <c r="AD164" i="28"/>
  <c r="AE164" i="28"/>
  <c r="AC165" i="28"/>
  <c r="AD165" i="28"/>
  <c r="AE165" i="28"/>
  <c r="AC166" i="28"/>
  <c r="AD166" i="28"/>
  <c r="AE166" i="28"/>
  <c r="AC169" i="28"/>
  <c r="AD169" i="28"/>
  <c r="AE169" i="28"/>
  <c r="AC170" i="28"/>
  <c r="AD170" i="28"/>
  <c r="AE170" i="28"/>
  <c r="AC171" i="28"/>
  <c r="AD171" i="28"/>
  <c r="AE171" i="28"/>
  <c r="AC172" i="28"/>
  <c r="AD172" i="28"/>
  <c r="AE172" i="28"/>
  <c r="AC173" i="28"/>
  <c r="AD173" i="28"/>
  <c r="AE173" i="28"/>
  <c r="AC174" i="28"/>
  <c r="AD174" i="28"/>
  <c r="AE174" i="28"/>
  <c r="AC175" i="28"/>
  <c r="AD175" i="28"/>
  <c r="AE175" i="28"/>
  <c r="AC176" i="28"/>
  <c r="AD176" i="28"/>
  <c r="AE176" i="28"/>
  <c r="AC177" i="28"/>
  <c r="AD177" i="28"/>
  <c r="AE177" i="28"/>
  <c r="AC178" i="28"/>
  <c r="AD178" i="28"/>
  <c r="AE178" i="28"/>
  <c r="AC179" i="28"/>
  <c r="AD179" i="28"/>
  <c r="AE179" i="28"/>
  <c r="AC180" i="28"/>
  <c r="AD180" i="28"/>
  <c r="AE180" i="28"/>
  <c r="AC181" i="28"/>
  <c r="AD181" i="28"/>
  <c r="AE181" i="28"/>
  <c r="AC182" i="28"/>
  <c r="AD182" i="28"/>
  <c r="AE182" i="28"/>
  <c r="AC183" i="28"/>
  <c r="AD183" i="28"/>
  <c r="AE183" i="28"/>
  <c r="AC184" i="28"/>
  <c r="AD184" i="28"/>
  <c r="AE184" i="28"/>
  <c r="AC185" i="28"/>
  <c r="AD185" i="28"/>
  <c r="AE185" i="28"/>
  <c r="AC186" i="28"/>
  <c r="AD186" i="28"/>
  <c r="AE186" i="28"/>
  <c r="AC187" i="28"/>
  <c r="AD187" i="28"/>
  <c r="AE187" i="28"/>
  <c r="AC188" i="28"/>
  <c r="AD188" i="28"/>
  <c r="AE188" i="28"/>
  <c r="AC189" i="28"/>
  <c r="AD189" i="28"/>
  <c r="AE189" i="28"/>
  <c r="AC190" i="28"/>
  <c r="AD190" i="28"/>
  <c r="AE190" i="28"/>
  <c r="AC191" i="28"/>
  <c r="AD191" i="28"/>
  <c r="AE191" i="28"/>
  <c r="AC192" i="28"/>
  <c r="AD192" i="28"/>
  <c r="AE192" i="28"/>
  <c r="AC193" i="28"/>
  <c r="AD193" i="28"/>
  <c r="AE193" i="28"/>
  <c r="AC194" i="28"/>
  <c r="AD194" i="28"/>
  <c r="AE194" i="28"/>
  <c r="AC195" i="28"/>
  <c r="AD195" i="28"/>
  <c r="AE195" i="28"/>
  <c r="AC196" i="28"/>
  <c r="AD196" i="28"/>
  <c r="AE196" i="28"/>
  <c r="AC197" i="28"/>
  <c r="AD197" i="28"/>
  <c r="AE197" i="28"/>
  <c r="AC198" i="28"/>
  <c r="AD198" i="28"/>
  <c r="AE198" i="28"/>
  <c r="AC199" i="28"/>
  <c r="AD199" i="28"/>
  <c r="AE199" i="28"/>
  <c r="AC200" i="28"/>
  <c r="AD200" i="28"/>
  <c r="AE200" i="28"/>
  <c r="AC201" i="28"/>
  <c r="AD201" i="28"/>
  <c r="AE201" i="28"/>
  <c r="AC202" i="28"/>
  <c r="AD202" i="28"/>
  <c r="AE202" i="28"/>
  <c r="AC203" i="28"/>
  <c r="AD203" i="28"/>
  <c r="AE203" i="28"/>
  <c r="AC204" i="28"/>
  <c r="AD204" i="28"/>
  <c r="AE204" i="28"/>
  <c r="AC205" i="28"/>
  <c r="AD205" i="28"/>
  <c r="AE205" i="28"/>
  <c r="AC206" i="28"/>
  <c r="AD206" i="28"/>
  <c r="AE206" i="28"/>
  <c r="AC207" i="28"/>
  <c r="AD207" i="28"/>
  <c r="AE207" i="28"/>
  <c r="AC208" i="28"/>
  <c r="AD208" i="28"/>
  <c r="AE208" i="28"/>
  <c r="AC209" i="28"/>
  <c r="AD209" i="28"/>
  <c r="AE209" i="28"/>
  <c r="AC210" i="28"/>
  <c r="AD210" i="28"/>
  <c r="AE210" i="28"/>
  <c r="AC211" i="28"/>
  <c r="AD211" i="28"/>
  <c r="AE211" i="28"/>
  <c r="AC212" i="28"/>
  <c r="AD212" i="28"/>
  <c r="AE212" i="28"/>
  <c r="AC213" i="28"/>
  <c r="AD213" i="28"/>
  <c r="AE213" i="28"/>
  <c r="AC214" i="28"/>
  <c r="AD214" i="28"/>
  <c r="AE214" i="28"/>
  <c r="AC215" i="28"/>
  <c r="AD215" i="28"/>
  <c r="AE215" i="28"/>
  <c r="AC216" i="28"/>
  <c r="AD216" i="28"/>
  <c r="AE216" i="28"/>
  <c r="AC217" i="28"/>
  <c r="AD217" i="28"/>
  <c r="AE217" i="28"/>
  <c r="AC218" i="28"/>
  <c r="AD218" i="28"/>
  <c r="AE218" i="28"/>
  <c r="AC219" i="28"/>
  <c r="AD219" i="28"/>
  <c r="AE219" i="28"/>
  <c r="AC220" i="28"/>
  <c r="AD220" i="28"/>
  <c r="AE220" i="28"/>
  <c r="AC221" i="28"/>
  <c r="AD221" i="28"/>
  <c r="AE221" i="28"/>
  <c r="AC222" i="28"/>
  <c r="AD222" i="28"/>
  <c r="AE222" i="28"/>
  <c r="AC223" i="28"/>
  <c r="AD223" i="28"/>
  <c r="AE223" i="28"/>
  <c r="AC224" i="28"/>
  <c r="AD224" i="28"/>
  <c r="AE224" i="28"/>
  <c r="AC225" i="28"/>
  <c r="AD225" i="28"/>
  <c r="AE225" i="28"/>
  <c r="AC226" i="28"/>
  <c r="AD226" i="28"/>
  <c r="AE226" i="28"/>
  <c r="AC227" i="28"/>
  <c r="AD227" i="28"/>
  <c r="AE227" i="28"/>
  <c r="AC228" i="28"/>
  <c r="AD228" i="28"/>
  <c r="AE228" i="28"/>
  <c r="AC229" i="28"/>
  <c r="AD229" i="28"/>
  <c r="AE229" i="28"/>
  <c r="AC230" i="28"/>
  <c r="AD230" i="28"/>
  <c r="AE230" i="28"/>
  <c r="AC231" i="28"/>
  <c r="AD231" i="28"/>
  <c r="AE231" i="28"/>
  <c r="AC232" i="28"/>
  <c r="AD232" i="28"/>
  <c r="AE232" i="28"/>
  <c r="AC233" i="28"/>
  <c r="AD233" i="28"/>
  <c r="AE233" i="28"/>
  <c r="AC234" i="28"/>
  <c r="AD234" i="28"/>
  <c r="AE234" i="28"/>
  <c r="AC235" i="28"/>
  <c r="AD235" i="28"/>
  <c r="AE235" i="28"/>
  <c r="AC236" i="28"/>
  <c r="AD236" i="28"/>
  <c r="AE236" i="28"/>
  <c r="AC237" i="28"/>
  <c r="AD237" i="28"/>
  <c r="AE237" i="28"/>
  <c r="AC238" i="28"/>
  <c r="AD238" i="28"/>
  <c r="AE238" i="28"/>
  <c r="AC239" i="28"/>
  <c r="AD239" i="28"/>
  <c r="AE239" i="28"/>
  <c r="AC240" i="28"/>
  <c r="AD240" i="28"/>
  <c r="AE240" i="28"/>
  <c r="AC241" i="28"/>
  <c r="AD241" i="28"/>
  <c r="AE241" i="28"/>
  <c r="AC242" i="28"/>
  <c r="AD242" i="28"/>
  <c r="AE242" i="28"/>
  <c r="AC243" i="28"/>
  <c r="AD243" i="28"/>
  <c r="AE243" i="28"/>
  <c r="AC244" i="28"/>
  <c r="AD244" i="28"/>
  <c r="AE244" i="28"/>
  <c r="AC245" i="28"/>
  <c r="AD245" i="28"/>
  <c r="AE245" i="28"/>
  <c r="AC246" i="28"/>
  <c r="AD246" i="28"/>
  <c r="AE246" i="28"/>
  <c r="AC247" i="28"/>
  <c r="AD247" i="28"/>
  <c r="AE247" i="28"/>
  <c r="AC248" i="28"/>
  <c r="AD248" i="28"/>
  <c r="AE248" i="28"/>
  <c r="AC249" i="28"/>
  <c r="AD249" i="28"/>
  <c r="AE249" i="28"/>
  <c r="AC250" i="28"/>
  <c r="AD250" i="28"/>
  <c r="AE250" i="28"/>
  <c r="AC251" i="28"/>
  <c r="AD251" i="28"/>
  <c r="AE251" i="28"/>
  <c r="AC252" i="28"/>
  <c r="AD252" i="28"/>
  <c r="AE252" i="28"/>
  <c r="AC253" i="28"/>
  <c r="AD253" i="28"/>
  <c r="AE253" i="28"/>
  <c r="AC254" i="28"/>
  <c r="AD254" i="28"/>
  <c r="AE254" i="28"/>
  <c r="AC255" i="28"/>
  <c r="AD255" i="28"/>
  <c r="AE255" i="28"/>
  <c r="AC256" i="28"/>
  <c r="AD256" i="28"/>
  <c r="AE256" i="28"/>
  <c r="AC257" i="28"/>
  <c r="AD257" i="28"/>
  <c r="AE257" i="28"/>
  <c r="AC258" i="28"/>
  <c r="AD258" i="28"/>
  <c r="AE258" i="28"/>
  <c r="AC259" i="28"/>
  <c r="AD259" i="28"/>
  <c r="AE259" i="28"/>
  <c r="AC260" i="28"/>
  <c r="AD260" i="28"/>
  <c r="AE260" i="28"/>
  <c r="AC261" i="28"/>
  <c r="AD261" i="28"/>
  <c r="AE261" i="28"/>
  <c r="AC262" i="28"/>
  <c r="AD262" i="28"/>
  <c r="AE262" i="28"/>
  <c r="AC263" i="28"/>
  <c r="AD263" i="28"/>
  <c r="AE263" i="28"/>
  <c r="AC264" i="28"/>
  <c r="AD264" i="28"/>
  <c r="AE264" i="28"/>
  <c r="AC265" i="28"/>
  <c r="AD265" i="28"/>
  <c r="AE265" i="28"/>
  <c r="AC266" i="28"/>
  <c r="AD266" i="28"/>
  <c r="AE266" i="28"/>
  <c r="AC267" i="28"/>
  <c r="AD267" i="28"/>
  <c r="AE267" i="28"/>
  <c r="AC268" i="28"/>
  <c r="AD268" i="28"/>
  <c r="AE268" i="28"/>
  <c r="AC269" i="28"/>
  <c r="AD269" i="28"/>
  <c r="AE269" i="28"/>
  <c r="AC270" i="28"/>
  <c r="AD270" i="28"/>
  <c r="AE270" i="28"/>
  <c r="AC271" i="28"/>
  <c r="AD271" i="28"/>
  <c r="AE271" i="28"/>
  <c r="AC272" i="28"/>
  <c r="AD272" i="28"/>
  <c r="AE272" i="28"/>
  <c r="AC273" i="28"/>
  <c r="AD273" i="28"/>
  <c r="AE273" i="28"/>
  <c r="AC274" i="28"/>
  <c r="AD274" i="28"/>
  <c r="AE274" i="28"/>
  <c r="AC275" i="28"/>
  <c r="AD275" i="28"/>
  <c r="AE275" i="28"/>
  <c r="AC276" i="28"/>
  <c r="AD276" i="28"/>
  <c r="AE276" i="28"/>
  <c r="AC277" i="28"/>
  <c r="AD277" i="28"/>
  <c r="AE277" i="28"/>
  <c r="AC278" i="28"/>
  <c r="AD278" i="28"/>
  <c r="AE278" i="28"/>
  <c r="AC279" i="28"/>
  <c r="AD279" i="28"/>
  <c r="AE279" i="28"/>
  <c r="AC280" i="28"/>
  <c r="AD280" i="28"/>
  <c r="AE280" i="28"/>
  <c r="AC281" i="28"/>
  <c r="AD281" i="28"/>
  <c r="AE281" i="28"/>
  <c r="AC282" i="28"/>
  <c r="AD282" i="28"/>
  <c r="AE282" i="28"/>
  <c r="AC283" i="28"/>
  <c r="AD283" i="28"/>
  <c r="AE283" i="28"/>
  <c r="AC284" i="28"/>
  <c r="AD284" i="28"/>
  <c r="AE284" i="28"/>
  <c r="AC285" i="28"/>
  <c r="AD285" i="28"/>
  <c r="AE285" i="28"/>
  <c r="AC286" i="28"/>
  <c r="AD286" i="28"/>
  <c r="AE286" i="28"/>
  <c r="AC287" i="28"/>
  <c r="AD287" i="28"/>
  <c r="AE287" i="28"/>
  <c r="AC288" i="28"/>
  <c r="AD288" i="28"/>
  <c r="AE288" i="28"/>
  <c r="AC289" i="28"/>
  <c r="AD289" i="28"/>
  <c r="AE289" i="28"/>
  <c r="AC290" i="28"/>
  <c r="AD290" i="28"/>
  <c r="AE290" i="28"/>
  <c r="AC291" i="28"/>
  <c r="AD291" i="28"/>
  <c r="AE291" i="28"/>
  <c r="AC292" i="28"/>
  <c r="AD292" i="28"/>
  <c r="AE292" i="28"/>
  <c r="AC293" i="28"/>
  <c r="AD293" i="28"/>
  <c r="AE293" i="28"/>
  <c r="AC294" i="28"/>
  <c r="AD294" i="28"/>
  <c r="AE294" i="28"/>
  <c r="AC295" i="28"/>
  <c r="AD295" i="28"/>
  <c r="AE295" i="28"/>
  <c r="AC296" i="28"/>
  <c r="AD296" i="28"/>
  <c r="AE296" i="28"/>
  <c r="AD31" i="28" l="1"/>
  <c r="AE31" i="28"/>
  <c r="AD32" i="28"/>
  <c r="AE32" i="28"/>
  <c r="AD33" i="28"/>
  <c r="AE33" i="28"/>
  <c r="AD34" i="28"/>
  <c r="AE34" i="28"/>
  <c r="AD35" i="28"/>
  <c r="AE35" i="28"/>
  <c r="AD36" i="28"/>
  <c r="AE36" i="28"/>
  <c r="AD37" i="28"/>
  <c r="AE37" i="28"/>
  <c r="AD38" i="28"/>
  <c r="AE38" i="28"/>
  <c r="AD39" i="28"/>
  <c r="AE39" i="28"/>
  <c r="AD40" i="28"/>
  <c r="AE40" i="28"/>
  <c r="AD41" i="28"/>
  <c r="AE41" i="28"/>
  <c r="AD42" i="28"/>
  <c r="AE42" i="28"/>
  <c r="AD43" i="28"/>
  <c r="AE43" i="28"/>
  <c r="AD44" i="28"/>
  <c r="AE44" i="28"/>
  <c r="AD45" i="28"/>
  <c r="AE45" i="28"/>
  <c r="AD46" i="28"/>
  <c r="AE46" i="28"/>
  <c r="AD47" i="28"/>
  <c r="AE47" i="28"/>
  <c r="AD48" i="28"/>
  <c r="AE48" i="28"/>
  <c r="AD49" i="28"/>
  <c r="AE49" i="28"/>
  <c r="AD50" i="28"/>
  <c r="AE50" i="28"/>
  <c r="AD51" i="28"/>
  <c r="AE51" i="28"/>
  <c r="AD52" i="28"/>
  <c r="AE52" i="28"/>
  <c r="AD53" i="28"/>
  <c r="AE53" i="28"/>
  <c r="AD54" i="28"/>
  <c r="AE54" i="28"/>
  <c r="AD55" i="28"/>
  <c r="AE55" i="28"/>
  <c r="AD56" i="28"/>
  <c r="AE56" i="28"/>
  <c r="AD58" i="28"/>
  <c r="AE58" i="28"/>
  <c r="AD59" i="28"/>
  <c r="AE59" i="28"/>
  <c r="AD60" i="28"/>
  <c r="AE60" i="28"/>
  <c r="AD61" i="28"/>
  <c r="AE61" i="28"/>
  <c r="AD62" i="28"/>
  <c r="AE62" i="28"/>
  <c r="AD63" i="28"/>
  <c r="AE63" i="28"/>
  <c r="AD64" i="28"/>
  <c r="AE64" i="28"/>
  <c r="AD65" i="28"/>
  <c r="AE65" i="28"/>
  <c r="AD66" i="28"/>
  <c r="AE66" i="28"/>
  <c r="AD67" i="28"/>
  <c r="AE67" i="28"/>
  <c r="AD68" i="28"/>
  <c r="AE68" i="28"/>
  <c r="AD69" i="28"/>
  <c r="AE69" i="28"/>
  <c r="AD70" i="28"/>
  <c r="AE70" i="28"/>
  <c r="AD71" i="28"/>
  <c r="AE71" i="28"/>
  <c r="AD72" i="28"/>
  <c r="AE72" i="28"/>
  <c r="AD73" i="28"/>
  <c r="AE73" i="28"/>
  <c r="AD74" i="28"/>
  <c r="AE74" i="28"/>
  <c r="AD79" i="28"/>
  <c r="AE79" i="28"/>
  <c r="AD80" i="28"/>
  <c r="AE80" i="28"/>
  <c r="AD81" i="28"/>
  <c r="AE81" i="28"/>
  <c r="AD82" i="28"/>
  <c r="AE82" i="28"/>
  <c r="AD83" i="28"/>
  <c r="AE83" i="28"/>
  <c r="AD84" i="28"/>
  <c r="AE84" i="28"/>
  <c r="AD85" i="28"/>
  <c r="AE85" i="28"/>
  <c r="AD86" i="28"/>
  <c r="AE86" i="28"/>
  <c r="AD87" i="28"/>
  <c r="AE87" i="28"/>
  <c r="AD88" i="28"/>
  <c r="AE88" i="28"/>
  <c r="AD89" i="28"/>
  <c r="AE89" i="28"/>
  <c r="AD90" i="28"/>
  <c r="AE90" i="28"/>
  <c r="AD91" i="28"/>
  <c r="AE91" i="28"/>
  <c r="AD92" i="28"/>
  <c r="AE92" i="28"/>
  <c r="AD93" i="28"/>
  <c r="AE93" i="28"/>
  <c r="AE30" i="28"/>
  <c r="AD30" i="28"/>
  <c r="AC31" i="28"/>
  <c r="AC32" i="28"/>
  <c r="AC33" i="28"/>
  <c r="AC34" i="28"/>
  <c r="AC35" i="28"/>
  <c r="AC36" i="28"/>
  <c r="AC37" i="28"/>
  <c r="AC38" i="28"/>
  <c r="AC39" i="28"/>
  <c r="AC40" i="28"/>
  <c r="AC41" i="28"/>
  <c r="AC42" i="28"/>
  <c r="AC43" i="28"/>
  <c r="AC44" i="28"/>
  <c r="AC45" i="28"/>
  <c r="AC46" i="28"/>
  <c r="AC47" i="28"/>
  <c r="AC48" i="28"/>
  <c r="AC49" i="28"/>
  <c r="AC50" i="28"/>
  <c r="AC51" i="28"/>
  <c r="AC52" i="28"/>
  <c r="AC53" i="28"/>
  <c r="AC54" i="28"/>
  <c r="AC55" i="28"/>
  <c r="AC56" i="28"/>
  <c r="AC58" i="28"/>
  <c r="AC59" i="28"/>
  <c r="AC60" i="28"/>
  <c r="AC61" i="28"/>
  <c r="AC62" i="28"/>
  <c r="AC63" i="28"/>
  <c r="AC64" i="28"/>
  <c r="AC65" i="28"/>
  <c r="AC66" i="28"/>
  <c r="AC67" i="28"/>
  <c r="AC68" i="28"/>
  <c r="AC69" i="28"/>
  <c r="AC70" i="28"/>
  <c r="AC71" i="28"/>
  <c r="AC72" i="28"/>
  <c r="AC73" i="28"/>
  <c r="AC74" i="28"/>
  <c r="AC79" i="28"/>
  <c r="AC80" i="28"/>
  <c r="AC81" i="28"/>
  <c r="AC82" i="28"/>
  <c r="AC83" i="28"/>
  <c r="AC84" i="28"/>
  <c r="AC85" i="28"/>
  <c r="AC86" i="28"/>
  <c r="AC87" i="28"/>
  <c r="AC88" i="28"/>
  <c r="AC89" i="28"/>
  <c r="AC90" i="28"/>
  <c r="AC91" i="28"/>
  <c r="AC92" i="28"/>
  <c r="AC93" i="28"/>
  <c r="AC30" i="28"/>
  <c r="AL93" i="28" l="1"/>
  <c r="AN93" i="28" s="1"/>
  <c r="AL92" i="28"/>
  <c r="AN92" i="28" s="1"/>
  <c r="AL91" i="28"/>
  <c r="AN91" i="28" s="1"/>
  <c r="AL90" i="28"/>
  <c r="AN90" i="28" s="1"/>
  <c r="AL89" i="28"/>
  <c r="AN89" i="28" s="1"/>
  <c r="AL88" i="28"/>
  <c r="AN88" i="28" s="1"/>
  <c r="AL87" i="28"/>
  <c r="AN87" i="28" s="1"/>
  <c r="AL86" i="28"/>
  <c r="AN86" i="28" s="1"/>
  <c r="AL85" i="28"/>
  <c r="AN85" i="28" s="1"/>
  <c r="AL84" i="28"/>
  <c r="AN84" i="28" s="1"/>
  <c r="AL83" i="28"/>
  <c r="AN83" i="28" s="1"/>
  <c r="AL82" i="28"/>
  <c r="AN82" i="28" s="1"/>
  <c r="AL81" i="28"/>
  <c r="AN81" i="28" s="1"/>
  <c r="AL80" i="28"/>
  <c r="AN80" i="28" s="1"/>
  <c r="AL79" i="28"/>
  <c r="AN79" i="28" s="1"/>
  <c r="AL74" i="28"/>
  <c r="AN74" i="28" s="1"/>
  <c r="AL73" i="28"/>
  <c r="AN73" i="28" s="1"/>
  <c r="AL72" i="28"/>
  <c r="AN72" i="28" s="1"/>
  <c r="AL71" i="28"/>
  <c r="AN71" i="28" s="1"/>
  <c r="AL70" i="28"/>
  <c r="AN70" i="28" s="1"/>
  <c r="AL69" i="28"/>
  <c r="AN69" i="28" s="1"/>
  <c r="AL68" i="28"/>
  <c r="AN68" i="28" s="1"/>
  <c r="AL67" i="28"/>
  <c r="AN67" i="28" s="1"/>
  <c r="AL66" i="28"/>
  <c r="AN66" i="28" s="1"/>
  <c r="AL65" i="28"/>
  <c r="AN65" i="28" s="1"/>
  <c r="AL64" i="28"/>
  <c r="AN64" i="28" s="1"/>
  <c r="AL63" i="28"/>
  <c r="AN63" i="28" s="1"/>
  <c r="AL62" i="28"/>
  <c r="AN62" i="28" s="1"/>
  <c r="AL61" i="28"/>
  <c r="AN61" i="28" s="1"/>
  <c r="AL60" i="28"/>
  <c r="AN60" i="28" s="1"/>
  <c r="AL59" i="28"/>
  <c r="AN59" i="28" s="1"/>
  <c r="AL58" i="28"/>
  <c r="AN58" i="28" s="1"/>
  <c r="AL56" i="28"/>
  <c r="AN56" i="28" s="1"/>
  <c r="AL55" i="28"/>
  <c r="AN55" i="28" s="1"/>
  <c r="AL54" i="28"/>
  <c r="AN54" i="28" s="1"/>
  <c r="AL53" i="28"/>
  <c r="AN53" i="28" s="1"/>
  <c r="AL52" i="28"/>
  <c r="AN52" i="28" s="1"/>
  <c r="AL51" i="28"/>
  <c r="AN51" i="28" s="1"/>
  <c r="AL50" i="28"/>
  <c r="AN50" i="28" s="1"/>
  <c r="AL49" i="28"/>
  <c r="AN49" i="28" s="1"/>
  <c r="AL48" i="28"/>
  <c r="AN48" i="28" s="1"/>
  <c r="AL47" i="28"/>
  <c r="AN47" i="28" s="1"/>
  <c r="AL46" i="28"/>
  <c r="AN46" i="28" s="1"/>
  <c r="AL45" i="28"/>
  <c r="AN45" i="28" s="1"/>
  <c r="AL44" i="28"/>
  <c r="AN44" i="28" s="1"/>
  <c r="AL43" i="28"/>
  <c r="AN43" i="28" s="1"/>
  <c r="AL42" i="28"/>
  <c r="AN42" i="28" s="1"/>
  <c r="AL41" i="28"/>
  <c r="AN41" i="28" s="1"/>
  <c r="AL40" i="28"/>
  <c r="AN40" i="28" s="1"/>
  <c r="AL39" i="28"/>
  <c r="AN39" i="28" s="1"/>
  <c r="AL38" i="28"/>
  <c r="AN38" i="28" s="1"/>
  <c r="AL37" i="28"/>
  <c r="AN37" i="28" s="1"/>
  <c r="AL36" i="28"/>
  <c r="AN36" i="28" s="1"/>
  <c r="AL35" i="28"/>
  <c r="AN35" i="28" s="1"/>
  <c r="AL34" i="28"/>
  <c r="AN34" i="28" s="1"/>
  <c r="AL33" i="28"/>
  <c r="AN33" i="28" s="1"/>
  <c r="AL32" i="28"/>
  <c r="AN32" i="28" s="1"/>
  <c r="AL31" i="28"/>
  <c r="AN31" i="28" s="1"/>
  <c r="AL30" i="28"/>
  <c r="AN30" i="28" s="1"/>
  <c r="AL27" i="28"/>
  <c r="AN27" i="28" s="1"/>
  <c r="AL26" i="28"/>
  <c r="AN26" i="28" s="1"/>
  <c r="AL25" i="28"/>
  <c r="AN25" i="28" s="1"/>
  <c r="AL24" i="28"/>
  <c r="AN24" i="28" s="1"/>
  <c r="AL23" i="28"/>
  <c r="AN23" i="28" s="1"/>
  <c r="AL22" i="28"/>
  <c r="AN22" i="28" s="1"/>
  <c r="AL21" i="28"/>
  <c r="AN21" i="28" s="1"/>
  <c r="AL20" i="28"/>
  <c r="AN20" i="28" s="1"/>
  <c r="AL19" i="28"/>
  <c r="AN19" i="28" s="1"/>
  <c r="AL18" i="28"/>
  <c r="AN18" i="28" s="1"/>
  <c r="AL17" i="28"/>
  <c r="AN17" i="28" s="1"/>
  <c r="AL16" i="28"/>
  <c r="AN16" i="28" s="1"/>
  <c r="AL15" i="28"/>
  <c r="AN15" i="28" s="1"/>
  <c r="AL14" i="28"/>
  <c r="AN14" i="28" s="1"/>
  <c r="AL13" i="28"/>
  <c r="AN13" i="28" s="1"/>
  <c r="AL12" i="28"/>
  <c r="AN12" i="28" s="1"/>
  <c r="AL11" i="28"/>
  <c r="AN11" i="28" s="1"/>
  <c r="AL10" i="28"/>
  <c r="AN10" i="28" s="1"/>
  <c r="AL9" i="28"/>
  <c r="AN9" i="28" s="1"/>
  <c r="AL8" i="28"/>
  <c r="AN8" i="28" s="1"/>
  <c r="AL7" i="28"/>
  <c r="AN7" i="28" s="1"/>
  <c r="AL6" i="28"/>
  <c r="AN6" i="28" s="1"/>
  <c r="AL5" i="28"/>
  <c r="AN5" i="28" s="1"/>
  <c r="AL4" i="28"/>
  <c r="AN4" i="28" s="1"/>
  <c r="AL3" i="28"/>
  <c r="AN3" i="28" s="1"/>
  <c r="T93" i="29" l="1"/>
  <c r="S93" i="29"/>
  <c r="T92" i="29"/>
  <c r="S92" i="29"/>
  <c r="T91" i="29"/>
  <c r="S91" i="29"/>
  <c r="T90" i="29"/>
  <c r="S90" i="29"/>
  <c r="T89" i="29"/>
  <c r="S89" i="29"/>
  <c r="T88" i="29"/>
  <c r="S88" i="29"/>
  <c r="T87" i="29"/>
  <c r="S87" i="29"/>
  <c r="T86" i="29"/>
  <c r="S86" i="29"/>
  <c r="T85" i="29"/>
  <c r="S85" i="29"/>
  <c r="T84" i="29"/>
  <c r="S84" i="29"/>
  <c r="T83" i="29"/>
  <c r="S83" i="29"/>
  <c r="T82" i="29"/>
  <c r="S82" i="29"/>
  <c r="T81" i="29"/>
  <c r="S81" i="29"/>
  <c r="T80" i="29"/>
  <c r="S80" i="29"/>
  <c r="T79" i="29"/>
  <c r="S79" i="29"/>
  <c r="T78" i="29"/>
  <c r="S78" i="29"/>
  <c r="T77" i="29"/>
  <c r="S77" i="29"/>
  <c r="T76" i="29"/>
  <c r="S76" i="29"/>
  <c r="T75" i="29"/>
  <c r="S75" i="29"/>
  <c r="T74" i="29"/>
  <c r="S74" i="29"/>
  <c r="T73" i="29"/>
  <c r="S73" i="29"/>
  <c r="T72" i="29"/>
  <c r="S72" i="29"/>
  <c r="T71" i="29"/>
  <c r="S71" i="29"/>
  <c r="T70" i="29"/>
  <c r="S70" i="29"/>
  <c r="T69" i="29"/>
  <c r="S69" i="29"/>
  <c r="T68" i="29"/>
  <c r="S68" i="29"/>
  <c r="T67" i="29"/>
  <c r="S67" i="29"/>
  <c r="T66" i="29"/>
  <c r="S66" i="29"/>
  <c r="T65" i="29"/>
  <c r="S65" i="29"/>
  <c r="T64" i="29"/>
  <c r="S64" i="29"/>
  <c r="T63" i="29"/>
  <c r="S63" i="29"/>
  <c r="T62" i="29"/>
  <c r="S62" i="29"/>
  <c r="T61" i="29"/>
  <c r="S61" i="29"/>
  <c r="T60" i="29"/>
  <c r="S60" i="29"/>
  <c r="T59" i="29"/>
  <c r="S59" i="29"/>
  <c r="T58" i="29"/>
  <c r="S58" i="29"/>
  <c r="T57" i="29"/>
  <c r="S57" i="29"/>
  <c r="T56" i="29"/>
  <c r="S56" i="29"/>
  <c r="T55" i="29"/>
  <c r="S55" i="29"/>
  <c r="T54" i="29"/>
  <c r="S54" i="29"/>
  <c r="T53" i="29"/>
  <c r="S53" i="29"/>
  <c r="T52" i="29"/>
  <c r="S52" i="29"/>
  <c r="T51" i="29"/>
  <c r="S51" i="29"/>
  <c r="T50" i="29"/>
  <c r="S50" i="29"/>
  <c r="T49" i="29"/>
  <c r="S49" i="29"/>
  <c r="T48" i="29"/>
  <c r="S48" i="29"/>
  <c r="T47" i="29"/>
  <c r="S47" i="29"/>
  <c r="T46" i="29"/>
  <c r="S46" i="29"/>
  <c r="T45" i="29"/>
  <c r="S45" i="29"/>
  <c r="T44" i="29"/>
  <c r="S44" i="29"/>
  <c r="T43" i="29"/>
  <c r="S43" i="29"/>
  <c r="T42" i="29"/>
  <c r="S42" i="29"/>
  <c r="T41" i="29"/>
  <c r="S41" i="29"/>
  <c r="T40" i="29"/>
  <c r="S40" i="29"/>
  <c r="T39" i="29"/>
  <c r="S39" i="29"/>
  <c r="T38" i="29"/>
  <c r="S38" i="29"/>
  <c r="T37" i="29"/>
  <c r="S37" i="29"/>
  <c r="T36" i="29"/>
  <c r="S36" i="29"/>
  <c r="T35" i="29"/>
  <c r="S35" i="29"/>
  <c r="W34" i="29"/>
  <c r="T34" i="29"/>
  <c r="S34" i="29"/>
  <c r="W33" i="29"/>
  <c r="T33" i="29"/>
  <c r="S33" i="29"/>
  <c r="W32" i="29"/>
  <c r="T32" i="29"/>
  <c r="S32" i="29"/>
  <c r="W31" i="29"/>
  <c r="T31" i="29"/>
  <c r="S31" i="29"/>
  <c r="W30" i="29"/>
  <c r="T30" i="29"/>
  <c r="S30" i="29"/>
  <c r="W29" i="29"/>
  <c r="T29" i="29"/>
  <c r="S29" i="29"/>
  <c r="W28" i="29"/>
  <c r="T28" i="29"/>
  <c r="S28" i="29"/>
  <c r="W27" i="29"/>
  <c r="T27" i="29"/>
  <c r="S27" i="29"/>
  <c r="W26" i="29"/>
  <c r="T26" i="29"/>
  <c r="S26" i="29"/>
  <c r="W25" i="29"/>
  <c r="T25" i="29"/>
  <c r="S25" i="29"/>
  <c r="W24" i="29"/>
  <c r="T24" i="29"/>
  <c r="S24" i="29"/>
  <c r="W23" i="29"/>
  <c r="T23" i="29"/>
  <c r="S23" i="29"/>
  <c r="W22" i="29"/>
  <c r="T22" i="29"/>
  <c r="S22" i="29"/>
  <c r="W21" i="29"/>
  <c r="T21" i="29"/>
  <c r="S21" i="29"/>
  <c r="W20" i="29"/>
  <c r="T20" i="29"/>
  <c r="S20" i="29"/>
  <c r="W19" i="29"/>
  <c r="T19" i="29"/>
  <c r="S19" i="29"/>
  <c r="W18" i="29"/>
  <c r="T18" i="29"/>
  <c r="S18" i="29"/>
  <c r="W17" i="29"/>
  <c r="T17" i="29"/>
  <c r="S17" i="29"/>
  <c r="W16" i="29"/>
  <c r="T16" i="29"/>
  <c r="S16" i="29"/>
  <c r="W15" i="29"/>
  <c r="T15" i="29"/>
  <c r="S15" i="29"/>
  <c r="W14" i="29"/>
  <c r="T14" i="29"/>
  <c r="S14" i="29"/>
  <c r="W13" i="29"/>
  <c r="T13" i="29"/>
  <c r="S13" i="29"/>
  <c r="W12" i="29"/>
  <c r="T12" i="29"/>
  <c r="S12" i="29"/>
  <c r="W11" i="29"/>
  <c r="T11" i="29"/>
  <c r="S11" i="29"/>
  <c r="W10" i="29"/>
  <c r="T10" i="29"/>
  <c r="S10" i="29"/>
  <c r="T9" i="29"/>
  <c r="S9" i="29"/>
  <c r="T8" i="29"/>
  <c r="S8" i="29"/>
  <c r="T7" i="29"/>
  <c r="S7" i="29"/>
  <c r="T6" i="29"/>
  <c r="S6" i="29"/>
  <c r="T5" i="29"/>
  <c r="S5" i="29"/>
  <c r="T4" i="29"/>
  <c r="S4" i="29"/>
  <c r="T3" i="29"/>
  <c r="S3" i="29"/>
  <c r="T2" i="29"/>
  <c r="S2" i="29"/>
  <c r="Z2" i="28" l="1"/>
  <c r="AA2" i="28"/>
  <c r="T2" i="28" l="1"/>
  <c r="S2" i="28"/>
  <c r="U2" i="28" s="1"/>
  <c r="T93" i="26" l="1"/>
  <c r="S93" i="26"/>
  <c r="U93" i="26" s="1"/>
  <c r="T92" i="26"/>
  <c r="S92" i="26"/>
  <c r="U92" i="26" s="1"/>
  <c r="T91" i="26"/>
  <c r="S91" i="26"/>
  <c r="U91" i="26" s="1"/>
  <c r="T90" i="26"/>
  <c r="S90" i="26"/>
  <c r="U90" i="26" s="1"/>
  <c r="T89" i="26"/>
  <c r="S89" i="26"/>
  <c r="U89" i="26" s="1"/>
  <c r="T88" i="26"/>
  <c r="S88" i="26"/>
  <c r="U88" i="26" s="1"/>
  <c r="T87" i="26"/>
  <c r="S87" i="26"/>
  <c r="U87" i="26" s="1"/>
  <c r="T86" i="26"/>
  <c r="S86" i="26"/>
  <c r="U86" i="26" s="1"/>
  <c r="T85" i="26"/>
  <c r="S85" i="26"/>
  <c r="U85" i="26" s="1"/>
  <c r="T84" i="26"/>
  <c r="S84" i="26"/>
  <c r="U84" i="26" s="1"/>
  <c r="T83" i="26"/>
  <c r="S83" i="26"/>
  <c r="U83" i="26" s="1"/>
  <c r="T82" i="26"/>
  <c r="S82" i="26"/>
  <c r="U82" i="26" s="1"/>
  <c r="T81" i="26"/>
  <c r="S81" i="26"/>
  <c r="U81" i="26" s="1"/>
  <c r="T80" i="26"/>
  <c r="S80" i="26"/>
  <c r="U80" i="26" s="1"/>
  <c r="T79" i="26"/>
  <c r="S79" i="26"/>
  <c r="U79" i="26" s="1"/>
  <c r="T78" i="26"/>
  <c r="S78" i="26"/>
  <c r="U78" i="26" s="1"/>
  <c r="T77" i="26"/>
  <c r="S77" i="26"/>
  <c r="U77" i="26" s="1"/>
  <c r="T76" i="26"/>
  <c r="S76" i="26"/>
  <c r="U76" i="26" s="1"/>
  <c r="T75" i="26"/>
  <c r="S75" i="26"/>
  <c r="U75" i="26" s="1"/>
  <c r="T74" i="26"/>
  <c r="S74" i="26"/>
  <c r="U74" i="26" s="1"/>
  <c r="T73" i="26"/>
  <c r="S73" i="26"/>
  <c r="U73" i="26" s="1"/>
  <c r="T72" i="26"/>
  <c r="S72" i="26"/>
  <c r="U72" i="26" s="1"/>
  <c r="T71" i="26"/>
  <c r="S71" i="26"/>
  <c r="U71" i="26" s="1"/>
  <c r="T70" i="26"/>
  <c r="S70" i="26"/>
  <c r="U70" i="26" s="1"/>
  <c r="T69" i="26"/>
  <c r="S69" i="26"/>
  <c r="U69" i="26" s="1"/>
  <c r="T68" i="26"/>
  <c r="S68" i="26"/>
  <c r="U68" i="26" s="1"/>
  <c r="T67" i="26"/>
  <c r="S67" i="26"/>
  <c r="U67" i="26" s="1"/>
  <c r="T66" i="26"/>
  <c r="S66" i="26"/>
  <c r="U66" i="26" s="1"/>
  <c r="T65" i="26"/>
  <c r="S65" i="26"/>
  <c r="U65" i="26" s="1"/>
  <c r="T64" i="26"/>
  <c r="S64" i="26"/>
  <c r="U64" i="26" s="1"/>
  <c r="T63" i="26"/>
  <c r="S63" i="26"/>
  <c r="U63" i="26" s="1"/>
  <c r="T62" i="26"/>
  <c r="S62" i="26"/>
  <c r="U62" i="26" s="1"/>
  <c r="T61" i="26"/>
  <c r="S61" i="26"/>
  <c r="U61" i="26" s="1"/>
  <c r="T60" i="26"/>
  <c r="S60" i="26"/>
  <c r="U60" i="26" s="1"/>
  <c r="T59" i="26"/>
  <c r="S59" i="26"/>
  <c r="U59" i="26" s="1"/>
  <c r="T58" i="26"/>
  <c r="S58" i="26"/>
  <c r="U58" i="26" s="1"/>
  <c r="T57" i="26"/>
  <c r="S57" i="26"/>
  <c r="U57" i="26" s="1"/>
  <c r="T56" i="26"/>
  <c r="S56" i="26"/>
  <c r="U56" i="26" s="1"/>
  <c r="T55" i="26"/>
  <c r="S55" i="26"/>
  <c r="U55" i="26" s="1"/>
  <c r="T54" i="26"/>
  <c r="S54" i="26"/>
  <c r="U54" i="26" s="1"/>
  <c r="T53" i="26"/>
  <c r="S53" i="26"/>
  <c r="U53" i="26" s="1"/>
  <c r="T52" i="26"/>
  <c r="S52" i="26"/>
  <c r="U52" i="26" s="1"/>
  <c r="T51" i="26"/>
  <c r="S51" i="26"/>
  <c r="U51" i="26" s="1"/>
  <c r="T50" i="26"/>
  <c r="S50" i="26"/>
  <c r="U50" i="26" s="1"/>
  <c r="T49" i="26"/>
  <c r="S49" i="26"/>
  <c r="U49" i="26" s="1"/>
  <c r="T48" i="26"/>
  <c r="S48" i="26"/>
  <c r="U48" i="26" s="1"/>
  <c r="T47" i="26"/>
  <c r="S47" i="26"/>
  <c r="U47" i="26" s="1"/>
  <c r="T46" i="26"/>
  <c r="S46" i="26"/>
  <c r="U46" i="26" s="1"/>
  <c r="T45" i="26"/>
  <c r="S45" i="26"/>
  <c r="U45" i="26" s="1"/>
  <c r="T44" i="26"/>
  <c r="S44" i="26"/>
  <c r="U44" i="26" s="1"/>
  <c r="T43" i="26"/>
  <c r="S43" i="26"/>
  <c r="U43" i="26" s="1"/>
  <c r="T42" i="26"/>
  <c r="S42" i="26"/>
  <c r="U42" i="26" s="1"/>
  <c r="T41" i="26"/>
  <c r="S41" i="26"/>
  <c r="U41" i="26" s="1"/>
  <c r="T40" i="26"/>
  <c r="S40" i="26"/>
  <c r="U40" i="26" s="1"/>
  <c r="T39" i="26"/>
  <c r="S39" i="26"/>
  <c r="U39" i="26" s="1"/>
  <c r="T38" i="26"/>
  <c r="S38" i="26"/>
  <c r="U38" i="26" s="1"/>
  <c r="T37" i="26"/>
  <c r="S37" i="26"/>
  <c r="U37" i="26" s="1"/>
  <c r="T36" i="26"/>
  <c r="S36" i="26"/>
  <c r="U36" i="26" s="1"/>
  <c r="T35" i="26"/>
  <c r="S35" i="26"/>
  <c r="U35" i="26" s="1"/>
  <c r="T34" i="26"/>
  <c r="S34" i="26"/>
  <c r="U34" i="26" s="1"/>
  <c r="T33" i="26"/>
  <c r="S33" i="26"/>
  <c r="U33" i="26" s="1"/>
  <c r="T32" i="26"/>
  <c r="S32" i="26"/>
  <c r="U32" i="26" s="1"/>
  <c r="T31" i="26"/>
  <c r="S31" i="26"/>
  <c r="U31" i="26" s="1"/>
  <c r="T30" i="26"/>
  <c r="S30" i="26"/>
  <c r="U30" i="26" s="1"/>
  <c r="T29" i="26"/>
  <c r="S29" i="26"/>
  <c r="U29" i="26" s="1"/>
  <c r="T28" i="26"/>
  <c r="S28" i="26"/>
  <c r="U28" i="26" s="1"/>
  <c r="T27" i="26"/>
  <c r="S27" i="26"/>
  <c r="U27" i="26" s="1"/>
  <c r="T26" i="26"/>
  <c r="S26" i="26"/>
  <c r="U26" i="26" s="1"/>
  <c r="T25" i="26"/>
  <c r="S25" i="26"/>
  <c r="U25" i="26" s="1"/>
  <c r="T24" i="26"/>
  <c r="S24" i="26"/>
  <c r="U24" i="26" s="1"/>
  <c r="T23" i="26"/>
  <c r="S23" i="26"/>
  <c r="U23" i="26" s="1"/>
  <c r="T22" i="26"/>
  <c r="S22" i="26"/>
  <c r="U22" i="26" s="1"/>
  <c r="T21" i="26"/>
  <c r="S21" i="26"/>
  <c r="U21" i="26" s="1"/>
  <c r="T20" i="26"/>
  <c r="S20" i="26"/>
  <c r="U20" i="26" s="1"/>
  <c r="T19" i="26"/>
  <c r="S19" i="26"/>
  <c r="U19" i="26" s="1"/>
  <c r="T18" i="26"/>
  <c r="S18" i="26"/>
  <c r="U18" i="26" s="1"/>
  <c r="T17" i="26"/>
  <c r="S17" i="26"/>
  <c r="U17" i="26" s="1"/>
  <c r="T16" i="26"/>
  <c r="S16" i="26"/>
  <c r="U16" i="26" s="1"/>
  <c r="T15" i="26"/>
  <c r="S15" i="26"/>
  <c r="U15" i="26" s="1"/>
  <c r="T14" i="26"/>
  <c r="S14" i="26"/>
  <c r="U14" i="26" s="1"/>
  <c r="T13" i="26"/>
  <c r="S13" i="26"/>
  <c r="U13" i="26" s="1"/>
  <c r="T12" i="26"/>
  <c r="S12" i="26"/>
  <c r="U12" i="26" s="1"/>
  <c r="T11" i="26"/>
  <c r="S11" i="26"/>
  <c r="U11" i="26" s="1"/>
  <c r="T10" i="26"/>
  <c r="S10" i="26"/>
  <c r="U10" i="26" s="1"/>
  <c r="T9" i="26"/>
  <c r="S9" i="26"/>
  <c r="U9" i="26" s="1"/>
  <c r="T8" i="26"/>
  <c r="S8" i="26"/>
  <c r="U8" i="26" s="1"/>
  <c r="T7" i="26"/>
  <c r="S7" i="26"/>
  <c r="U7" i="26" s="1"/>
  <c r="T6" i="26"/>
  <c r="S6" i="26"/>
  <c r="U6" i="26" s="1"/>
  <c r="T5" i="26"/>
  <c r="S5" i="26"/>
  <c r="U5" i="26" s="1"/>
  <c r="T4" i="26"/>
  <c r="S4" i="26"/>
  <c r="U4" i="26" s="1"/>
  <c r="T3" i="26"/>
  <c r="S3" i="26"/>
  <c r="U3" i="26" s="1"/>
  <c r="T2" i="26"/>
  <c r="S2" i="26"/>
  <c r="U2" i="26" s="1"/>
  <c r="T93" i="25" l="1"/>
  <c r="S93" i="25"/>
  <c r="T92" i="25"/>
  <c r="S92" i="25"/>
  <c r="T91" i="25"/>
  <c r="S91" i="25"/>
  <c r="T90" i="25"/>
  <c r="S90" i="25"/>
  <c r="T89" i="25"/>
  <c r="S89" i="25"/>
  <c r="T88" i="25"/>
  <c r="S88" i="25"/>
  <c r="T87" i="25"/>
  <c r="S87" i="25"/>
  <c r="T86" i="25"/>
  <c r="S86" i="25"/>
  <c r="T85" i="25"/>
  <c r="S85" i="25"/>
  <c r="T84" i="25"/>
  <c r="S84" i="25"/>
  <c r="T83" i="25"/>
  <c r="S83" i="25"/>
  <c r="T82" i="25"/>
  <c r="S82" i="25"/>
  <c r="T81" i="25"/>
  <c r="S81" i="25"/>
  <c r="T80" i="25"/>
  <c r="S80" i="25"/>
  <c r="T79" i="25"/>
  <c r="S79" i="25"/>
  <c r="T78" i="25"/>
  <c r="S78" i="25"/>
  <c r="T77" i="25"/>
  <c r="S77" i="25"/>
  <c r="T76" i="25"/>
  <c r="S76" i="25"/>
  <c r="T75" i="25"/>
  <c r="S75" i="25"/>
  <c r="T74" i="25"/>
  <c r="S74" i="25"/>
  <c r="T73" i="25"/>
  <c r="S73" i="25"/>
  <c r="T72" i="25"/>
  <c r="S72" i="25"/>
  <c r="T71" i="25"/>
  <c r="S71" i="25"/>
  <c r="T70" i="25"/>
  <c r="S70" i="25"/>
  <c r="T69" i="25"/>
  <c r="S69" i="25"/>
  <c r="T68" i="25"/>
  <c r="S68" i="25"/>
  <c r="T67" i="25"/>
  <c r="S67" i="25"/>
  <c r="T66" i="25"/>
  <c r="S66" i="25"/>
  <c r="T65" i="25"/>
  <c r="S65" i="25"/>
  <c r="T64" i="25"/>
  <c r="S64" i="25"/>
  <c r="T63" i="25"/>
  <c r="S63" i="25"/>
  <c r="T62" i="25"/>
  <c r="S62" i="25"/>
  <c r="T61" i="25"/>
  <c r="S61" i="25"/>
  <c r="T60" i="25"/>
  <c r="S60" i="25"/>
  <c r="T59" i="25"/>
  <c r="S59" i="25"/>
  <c r="T58" i="25"/>
  <c r="S58" i="25"/>
  <c r="T57" i="25"/>
  <c r="S57" i="25"/>
  <c r="T56" i="25"/>
  <c r="S56" i="25"/>
  <c r="T55" i="25"/>
  <c r="S55" i="25"/>
  <c r="T54" i="25"/>
  <c r="S54" i="25"/>
  <c r="T53" i="25"/>
  <c r="S53" i="25"/>
  <c r="T52" i="25"/>
  <c r="S52" i="25"/>
  <c r="T51" i="25"/>
  <c r="S51" i="25"/>
  <c r="T50" i="25"/>
  <c r="S50" i="25"/>
  <c r="T49" i="25"/>
  <c r="S49" i="25"/>
  <c r="T48" i="25"/>
  <c r="S48" i="25"/>
  <c r="T47" i="25"/>
  <c r="S47" i="25"/>
  <c r="T46" i="25"/>
  <c r="S46" i="25"/>
  <c r="T45" i="25"/>
  <c r="S45" i="25"/>
  <c r="T44" i="25"/>
  <c r="S44" i="25"/>
  <c r="T43" i="25"/>
  <c r="S43" i="25"/>
  <c r="T42" i="25"/>
  <c r="S42" i="25"/>
  <c r="T41" i="25"/>
  <c r="S41" i="25"/>
  <c r="T40" i="25"/>
  <c r="S40" i="25"/>
  <c r="T39" i="25"/>
  <c r="S39" i="25"/>
  <c r="T38" i="25"/>
  <c r="S38" i="25"/>
  <c r="T37" i="25"/>
  <c r="S37" i="25"/>
  <c r="T36" i="25"/>
  <c r="S36" i="25"/>
  <c r="T35" i="25"/>
  <c r="S35" i="25"/>
  <c r="W34" i="25"/>
  <c r="T34" i="25"/>
  <c r="S34" i="25"/>
  <c r="W33" i="25"/>
  <c r="T33" i="25"/>
  <c r="S33" i="25"/>
  <c r="W32" i="25"/>
  <c r="T32" i="25"/>
  <c r="S32" i="25"/>
  <c r="W31" i="25"/>
  <c r="T31" i="25"/>
  <c r="S31" i="25"/>
  <c r="W30" i="25"/>
  <c r="T30" i="25"/>
  <c r="S30" i="25"/>
  <c r="W29" i="25"/>
  <c r="T29" i="25"/>
  <c r="S29" i="25"/>
  <c r="W28" i="25"/>
  <c r="T28" i="25"/>
  <c r="S28" i="25"/>
  <c r="W27" i="25"/>
  <c r="T27" i="25"/>
  <c r="S27" i="25"/>
  <c r="W26" i="25"/>
  <c r="T26" i="25"/>
  <c r="S26" i="25"/>
  <c r="W25" i="25"/>
  <c r="T25" i="25"/>
  <c r="S25" i="25"/>
  <c r="W24" i="25"/>
  <c r="T24" i="25"/>
  <c r="S24" i="25"/>
  <c r="W23" i="25"/>
  <c r="T23" i="25"/>
  <c r="S23" i="25"/>
  <c r="W22" i="25"/>
  <c r="T22" i="25"/>
  <c r="S22" i="25"/>
  <c r="W21" i="25"/>
  <c r="T21" i="25"/>
  <c r="S21" i="25"/>
  <c r="W20" i="25"/>
  <c r="T20" i="25"/>
  <c r="S20" i="25"/>
  <c r="W19" i="25"/>
  <c r="T19" i="25"/>
  <c r="S19" i="25"/>
  <c r="W18" i="25"/>
  <c r="T18" i="25"/>
  <c r="S18" i="25"/>
  <c r="W17" i="25"/>
  <c r="T17" i="25"/>
  <c r="S17" i="25"/>
  <c r="W16" i="25"/>
  <c r="T16" i="25"/>
  <c r="S16" i="25"/>
  <c r="W15" i="25"/>
  <c r="T15" i="25"/>
  <c r="S15" i="25"/>
  <c r="W14" i="25"/>
  <c r="T14" i="25"/>
  <c r="S14" i="25"/>
  <c r="W13" i="25"/>
  <c r="T13" i="25"/>
  <c r="S13" i="25"/>
  <c r="W12" i="25"/>
  <c r="T12" i="25"/>
  <c r="S12" i="25"/>
  <c r="W11" i="25"/>
  <c r="T11" i="25"/>
  <c r="S11" i="25"/>
  <c r="W10" i="25"/>
  <c r="T10" i="25"/>
  <c r="S10" i="25"/>
  <c r="T9" i="25"/>
  <c r="S9" i="25"/>
  <c r="T8" i="25"/>
  <c r="S8" i="25"/>
  <c r="T7" i="25"/>
  <c r="S7" i="25"/>
  <c r="T6" i="25"/>
  <c r="S6" i="25"/>
  <c r="T5" i="25"/>
  <c r="S5" i="25"/>
  <c r="T4" i="25"/>
  <c r="S4" i="25"/>
  <c r="T3" i="25"/>
  <c r="S3" i="25"/>
  <c r="T2" i="25"/>
  <c r="S2" i="25"/>
  <c r="T93" i="24" l="1"/>
  <c r="S93" i="24"/>
  <c r="T92" i="24"/>
  <c r="S92" i="24"/>
  <c r="T91" i="24"/>
  <c r="S91" i="24"/>
  <c r="T90" i="24"/>
  <c r="S90" i="24"/>
  <c r="T89" i="24"/>
  <c r="S89" i="24"/>
  <c r="T88" i="24"/>
  <c r="S88" i="24"/>
  <c r="T87" i="24"/>
  <c r="S87" i="24"/>
  <c r="T86" i="24"/>
  <c r="S86" i="24"/>
  <c r="T85" i="24"/>
  <c r="S85" i="24"/>
  <c r="T84" i="24"/>
  <c r="S84" i="24"/>
  <c r="T83" i="24"/>
  <c r="S83" i="24"/>
  <c r="T82" i="24"/>
  <c r="S82" i="24"/>
  <c r="T81" i="24"/>
  <c r="S81" i="24"/>
  <c r="T80" i="24"/>
  <c r="S80" i="24"/>
  <c r="T79" i="24"/>
  <c r="S79" i="24"/>
  <c r="T78" i="24"/>
  <c r="S78" i="24"/>
  <c r="T77" i="24"/>
  <c r="S77" i="24"/>
  <c r="T76" i="24"/>
  <c r="S76" i="24"/>
  <c r="T75" i="24"/>
  <c r="S75" i="24"/>
  <c r="T74" i="24"/>
  <c r="S74" i="24"/>
  <c r="T73" i="24"/>
  <c r="S73" i="24"/>
  <c r="T72" i="24"/>
  <c r="S72" i="24"/>
  <c r="T71" i="24"/>
  <c r="S71" i="24"/>
  <c r="T70" i="24"/>
  <c r="S70" i="24"/>
  <c r="T69" i="24"/>
  <c r="S69" i="24"/>
  <c r="T68" i="24"/>
  <c r="S68" i="24"/>
  <c r="T67" i="24"/>
  <c r="S67" i="24"/>
  <c r="T66" i="24"/>
  <c r="S66" i="24"/>
  <c r="T65" i="24"/>
  <c r="S65" i="24"/>
  <c r="T64" i="24"/>
  <c r="S64" i="24"/>
  <c r="T63" i="24"/>
  <c r="S63" i="24"/>
  <c r="T62" i="24"/>
  <c r="S62" i="24"/>
  <c r="T61" i="24"/>
  <c r="S61" i="24"/>
  <c r="T60" i="24"/>
  <c r="S60" i="24"/>
  <c r="T59" i="24"/>
  <c r="S59" i="24"/>
  <c r="T58" i="24"/>
  <c r="S58" i="24"/>
  <c r="T57" i="24"/>
  <c r="S57" i="24"/>
  <c r="T56" i="24"/>
  <c r="S56" i="24"/>
  <c r="T55" i="24"/>
  <c r="S55" i="24"/>
  <c r="T54" i="24"/>
  <c r="S54" i="24"/>
  <c r="T53" i="24"/>
  <c r="S53" i="24"/>
  <c r="T52" i="24"/>
  <c r="S52" i="24"/>
  <c r="T51" i="24"/>
  <c r="S51" i="24"/>
  <c r="T50" i="24"/>
  <c r="S50" i="24"/>
  <c r="T49" i="24"/>
  <c r="S49" i="24"/>
  <c r="T48" i="24"/>
  <c r="S48" i="24"/>
  <c r="T47" i="24"/>
  <c r="S47" i="24"/>
  <c r="T46" i="24"/>
  <c r="S46" i="24"/>
  <c r="T45" i="24"/>
  <c r="S45" i="24"/>
  <c r="T44" i="24"/>
  <c r="S44" i="24"/>
  <c r="T43" i="24"/>
  <c r="S43" i="24"/>
  <c r="T42" i="24"/>
  <c r="S42" i="24"/>
  <c r="T41" i="24"/>
  <c r="S41" i="24"/>
  <c r="T40" i="24"/>
  <c r="S40" i="24"/>
  <c r="T39" i="24"/>
  <c r="S39" i="24"/>
  <c r="T38" i="24"/>
  <c r="S38" i="24"/>
  <c r="T37" i="24"/>
  <c r="S37" i="24"/>
  <c r="T36" i="24"/>
  <c r="S36" i="24"/>
  <c r="T35" i="24"/>
  <c r="S35" i="24"/>
  <c r="W34" i="24"/>
  <c r="T34" i="24"/>
  <c r="S34" i="24"/>
  <c r="W33" i="24"/>
  <c r="T33" i="24"/>
  <c r="S33" i="24"/>
  <c r="W32" i="24"/>
  <c r="T32" i="24"/>
  <c r="S32" i="24"/>
  <c r="W31" i="24"/>
  <c r="T31" i="24"/>
  <c r="S31" i="24"/>
  <c r="W30" i="24"/>
  <c r="T30" i="24"/>
  <c r="S30" i="24"/>
  <c r="W29" i="24"/>
  <c r="T29" i="24"/>
  <c r="S29" i="24"/>
  <c r="W28" i="24"/>
  <c r="T28" i="24"/>
  <c r="S28" i="24"/>
  <c r="W27" i="24"/>
  <c r="T27" i="24"/>
  <c r="S27" i="24"/>
  <c r="W26" i="24"/>
  <c r="T26" i="24"/>
  <c r="S26" i="24"/>
  <c r="W25" i="24"/>
  <c r="T25" i="24"/>
  <c r="S25" i="24"/>
  <c r="W24" i="24"/>
  <c r="T24" i="24"/>
  <c r="S24" i="24"/>
  <c r="W23" i="24"/>
  <c r="T23" i="24"/>
  <c r="S23" i="24"/>
  <c r="W22" i="24"/>
  <c r="T22" i="24"/>
  <c r="S22" i="24"/>
  <c r="W21" i="24"/>
  <c r="T21" i="24"/>
  <c r="S21" i="24"/>
  <c r="W20" i="24"/>
  <c r="T20" i="24"/>
  <c r="S20" i="24"/>
  <c r="W19" i="24"/>
  <c r="T19" i="24"/>
  <c r="S19" i="24"/>
  <c r="W18" i="24"/>
  <c r="T18" i="24"/>
  <c r="S18" i="24"/>
  <c r="W17" i="24"/>
  <c r="T17" i="24"/>
  <c r="S17" i="24"/>
  <c r="W16" i="24"/>
  <c r="T16" i="24"/>
  <c r="S16" i="24"/>
  <c r="W15" i="24"/>
  <c r="T15" i="24"/>
  <c r="S15" i="24"/>
  <c r="W14" i="24"/>
  <c r="T14" i="24"/>
  <c r="S14" i="24"/>
  <c r="W13" i="24"/>
  <c r="T13" i="24"/>
  <c r="S13" i="24"/>
  <c r="W12" i="24"/>
  <c r="T12" i="24"/>
  <c r="S12" i="24"/>
  <c r="W11" i="24"/>
  <c r="T11" i="24"/>
  <c r="S11" i="24"/>
  <c r="W10" i="24"/>
  <c r="T10" i="24"/>
  <c r="S10" i="24"/>
  <c r="T9" i="24"/>
  <c r="S9" i="24"/>
  <c r="T8" i="24"/>
  <c r="S8" i="24"/>
  <c r="T7" i="24"/>
  <c r="S7" i="24"/>
  <c r="T6" i="24"/>
  <c r="S6" i="24"/>
  <c r="T5" i="24"/>
  <c r="S5" i="24"/>
  <c r="T4" i="24"/>
  <c r="S4" i="24"/>
  <c r="T3" i="24"/>
  <c r="S3" i="24"/>
  <c r="T2" i="24"/>
  <c r="S2" i="24"/>
  <c r="P93" i="23"/>
  <c r="O93" i="23"/>
  <c r="P92" i="23"/>
  <c r="O92" i="23"/>
  <c r="P91" i="23"/>
  <c r="O91" i="23"/>
  <c r="P90" i="23"/>
  <c r="O90" i="23"/>
  <c r="P89" i="23"/>
  <c r="O89" i="23"/>
  <c r="P88" i="23"/>
  <c r="O88" i="23"/>
  <c r="P87" i="23"/>
  <c r="O87" i="23"/>
  <c r="P86" i="23"/>
  <c r="O86" i="23"/>
  <c r="P85" i="23"/>
  <c r="O85" i="23"/>
  <c r="P84" i="23"/>
  <c r="O84" i="23"/>
  <c r="P83" i="23"/>
  <c r="O83" i="23"/>
  <c r="P82" i="23"/>
  <c r="O82" i="23"/>
  <c r="P81" i="23"/>
  <c r="O81" i="23"/>
  <c r="P80" i="23"/>
  <c r="O80" i="23"/>
  <c r="P79" i="23"/>
  <c r="O79" i="23"/>
  <c r="P78" i="23"/>
  <c r="O78" i="23"/>
  <c r="P77" i="23"/>
  <c r="O77" i="23"/>
  <c r="P76" i="23"/>
  <c r="O76" i="23"/>
  <c r="P75" i="23"/>
  <c r="O75" i="23"/>
  <c r="P74" i="23"/>
  <c r="O74" i="23"/>
  <c r="P73" i="23"/>
  <c r="O73" i="23"/>
  <c r="P72" i="23"/>
  <c r="O72" i="23"/>
  <c r="P71" i="23"/>
  <c r="O71" i="23"/>
  <c r="P70" i="23"/>
  <c r="O70" i="23"/>
  <c r="P69" i="23"/>
  <c r="O69" i="23"/>
  <c r="P68" i="23"/>
  <c r="O68" i="23"/>
  <c r="P67" i="23"/>
  <c r="O67" i="23"/>
  <c r="P66" i="23"/>
  <c r="O66" i="23"/>
  <c r="P65" i="23"/>
  <c r="O65" i="23"/>
  <c r="P64" i="23"/>
  <c r="O64" i="23"/>
  <c r="P63" i="23"/>
  <c r="O63" i="23"/>
  <c r="P62" i="23"/>
  <c r="O62" i="23"/>
  <c r="P61" i="23"/>
  <c r="O61" i="23"/>
  <c r="P60" i="23"/>
  <c r="O60" i="23"/>
  <c r="P59" i="23"/>
  <c r="O59" i="23"/>
  <c r="P58" i="23"/>
  <c r="O58" i="23"/>
  <c r="P57" i="23"/>
  <c r="O57" i="23"/>
  <c r="P56" i="23"/>
  <c r="O56" i="23"/>
  <c r="P55" i="23"/>
  <c r="O55" i="23"/>
  <c r="P54" i="23"/>
  <c r="O54" i="23"/>
  <c r="P53" i="23"/>
  <c r="O53" i="23"/>
  <c r="P52" i="23"/>
  <c r="O52" i="23"/>
  <c r="P51" i="23"/>
  <c r="O51" i="23"/>
  <c r="P50" i="23"/>
  <c r="O50" i="23"/>
  <c r="P49" i="23"/>
  <c r="O49" i="23"/>
  <c r="P48" i="23"/>
  <c r="O48" i="23"/>
  <c r="P47" i="23"/>
  <c r="O47" i="23"/>
  <c r="P46" i="23"/>
  <c r="O46" i="23"/>
  <c r="P45" i="23"/>
  <c r="O45" i="23"/>
  <c r="P44" i="23"/>
  <c r="O44" i="23"/>
  <c r="P43" i="23"/>
  <c r="O43" i="23"/>
  <c r="P42" i="23"/>
  <c r="O42" i="23"/>
  <c r="P41" i="23"/>
  <c r="O41" i="23"/>
  <c r="P40" i="23"/>
  <c r="O40" i="23"/>
  <c r="P39" i="23"/>
  <c r="O39" i="23"/>
  <c r="P38" i="23"/>
  <c r="O38" i="23"/>
  <c r="P37" i="23"/>
  <c r="O37" i="23"/>
  <c r="P36" i="23"/>
  <c r="O36" i="23"/>
  <c r="P35" i="23"/>
  <c r="O35" i="23"/>
  <c r="S34" i="23"/>
  <c r="P34" i="23"/>
  <c r="O34" i="23"/>
  <c r="S33" i="23"/>
  <c r="P33" i="23"/>
  <c r="O33" i="23"/>
  <c r="S32" i="23"/>
  <c r="P32" i="23"/>
  <c r="O32" i="23"/>
  <c r="S31" i="23"/>
  <c r="P31" i="23"/>
  <c r="O31" i="23"/>
  <c r="S30" i="23"/>
  <c r="P30" i="23"/>
  <c r="O30" i="23"/>
  <c r="S29" i="23"/>
  <c r="P29" i="23"/>
  <c r="O29" i="23"/>
  <c r="S28" i="23"/>
  <c r="P28" i="23"/>
  <c r="O28" i="23"/>
  <c r="S27" i="23"/>
  <c r="P27" i="23"/>
  <c r="O27" i="23"/>
  <c r="S26" i="23"/>
  <c r="P26" i="23"/>
  <c r="O26" i="23"/>
  <c r="S25" i="23"/>
  <c r="P25" i="23"/>
  <c r="O25" i="23"/>
  <c r="S24" i="23"/>
  <c r="P24" i="23"/>
  <c r="O24" i="23"/>
  <c r="S23" i="23"/>
  <c r="P23" i="23"/>
  <c r="O23" i="23"/>
  <c r="S22" i="23"/>
  <c r="P22" i="23"/>
  <c r="O22" i="23"/>
  <c r="S21" i="23"/>
  <c r="P21" i="23"/>
  <c r="O21" i="23"/>
  <c r="S20" i="23"/>
  <c r="P20" i="23"/>
  <c r="O20" i="23"/>
  <c r="S19" i="23"/>
  <c r="P19" i="23"/>
  <c r="O19" i="23"/>
  <c r="S18" i="23"/>
  <c r="P18" i="23"/>
  <c r="O18" i="23"/>
  <c r="S17" i="23"/>
  <c r="P17" i="23"/>
  <c r="O17" i="23"/>
  <c r="S16" i="23"/>
  <c r="P16" i="23"/>
  <c r="O16" i="23"/>
  <c r="S15" i="23"/>
  <c r="P15" i="23"/>
  <c r="O15" i="23"/>
  <c r="S14" i="23"/>
  <c r="P14" i="23"/>
  <c r="O14" i="23"/>
  <c r="S13" i="23"/>
  <c r="P13" i="23"/>
  <c r="O13" i="23"/>
  <c r="S12" i="23"/>
  <c r="P12" i="23"/>
  <c r="O12" i="23"/>
  <c r="S11" i="23"/>
  <c r="P11" i="23"/>
  <c r="O11" i="23"/>
  <c r="S10" i="23"/>
  <c r="P10" i="23"/>
  <c r="O10" i="23"/>
  <c r="P9" i="23"/>
  <c r="O9" i="23"/>
  <c r="P8" i="23"/>
  <c r="O8" i="23"/>
  <c r="P7" i="23"/>
  <c r="O7" i="23"/>
  <c r="P6" i="23"/>
  <c r="O6" i="23"/>
  <c r="P5" i="23"/>
  <c r="O5" i="23"/>
  <c r="P4" i="23"/>
  <c r="O4" i="23"/>
  <c r="P3" i="23"/>
  <c r="O3" i="23"/>
  <c r="P2" i="23"/>
  <c r="O2" i="23"/>
  <c r="S35" i="5" l="1"/>
  <c r="T35" i="5"/>
  <c r="S36" i="5"/>
  <c r="T36" i="5"/>
  <c r="S37" i="5"/>
  <c r="T37" i="5"/>
  <c r="S38" i="5"/>
  <c r="T38" i="5"/>
  <c r="S39" i="5"/>
  <c r="T39" i="5"/>
  <c r="S40" i="5"/>
  <c r="T40" i="5"/>
  <c r="S41" i="5"/>
  <c r="T41" i="5"/>
  <c r="S42" i="5"/>
  <c r="T42" i="5"/>
  <c r="S43" i="5"/>
  <c r="T43" i="5"/>
  <c r="S44" i="5"/>
  <c r="T44" i="5"/>
  <c r="S45" i="5"/>
  <c r="T45" i="5"/>
  <c r="S46" i="5"/>
  <c r="T46" i="5"/>
  <c r="S47" i="5"/>
  <c r="T47" i="5"/>
  <c r="S48" i="5"/>
  <c r="T48" i="5"/>
  <c r="S49" i="5"/>
  <c r="T49" i="5"/>
  <c r="S50" i="5"/>
  <c r="T50" i="5"/>
  <c r="S51" i="5"/>
  <c r="T51" i="5"/>
  <c r="S52" i="5"/>
  <c r="T52" i="5"/>
  <c r="S53" i="5"/>
  <c r="T53" i="5"/>
  <c r="S54" i="5"/>
  <c r="T54" i="5"/>
  <c r="S55" i="5"/>
  <c r="T55" i="5"/>
  <c r="S56" i="5"/>
  <c r="T56" i="5"/>
  <c r="S57" i="5"/>
  <c r="T57" i="5"/>
  <c r="S58" i="5"/>
  <c r="T58" i="5"/>
  <c r="S59" i="5"/>
  <c r="T59" i="5"/>
  <c r="S60" i="5"/>
  <c r="T60" i="5"/>
  <c r="S61" i="5"/>
  <c r="T61" i="5"/>
  <c r="S62" i="5"/>
  <c r="T62" i="5"/>
  <c r="S63" i="5"/>
  <c r="T63" i="5"/>
  <c r="S64" i="5"/>
  <c r="T64" i="5"/>
  <c r="S65" i="5"/>
  <c r="T65" i="5"/>
  <c r="S66" i="5"/>
  <c r="T66" i="5"/>
  <c r="S67" i="5"/>
  <c r="T67" i="5"/>
  <c r="S68" i="5"/>
  <c r="T68" i="5"/>
  <c r="S69" i="5"/>
  <c r="T69" i="5"/>
  <c r="S70" i="5"/>
  <c r="T70" i="5"/>
  <c r="S71" i="5"/>
  <c r="T71" i="5"/>
  <c r="S72" i="5"/>
  <c r="T72" i="5"/>
  <c r="S73" i="5"/>
  <c r="T73" i="5"/>
  <c r="S74" i="5"/>
  <c r="T74" i="5"/>
  <c r="S75" i="5"/>
  <c r="T75" i="5"/>
  <c r="S76" i="5"/>
  <c r="T76" i="5"/>
  <c r="S77" i="5"/>
  <c r="T77" i="5"/>
  <c r="S78" i="5"/>
  <c r="T78" i="5"/>
  <c r="S79" i="5"/>
  <c r="T79" i="5"/>
  <c r="S80" i="5"/>
  <c r="T80" i="5"/>
  <c r="S81" i="5"/>
  <c r="T81" i="5"/>
  <c r="S82" i="5"/>
  <c r="T82" i="5"/>
  <c r="S83" i="5"/>
  <c r="T83" i="5"/>
  <c r="S84" i="5"/>
  <c r="T84" i="5"/>
  <c r="S85" i="5"/>
  <c r="T85" i="5"/>
  <c r="S86" i="5"/>
  <c r="T86" i="5"/>
  <c r="S87" i="5"/>
  <c r="T87" i="5"/>
  <c r="S88" i="5"/>
  <c r="T88" i="5"/>
  <c r="S89" i="5"/>
  <c r="T89" i="5"/>
  <c r="S90" i="5"/>
  <c r="T90" i="5"/>
  <c r="S91" i="5"/>
  <c r="T91" i="5"/>
  <c r="S92" i="5"/>
  <c r="T92" i="5"/>
  <c r="S93" i="5"/>
  <c r="T93" i="5"/>
  <c r="S36" i="1"/>
  <c r="U36" i="1" s="1"/>
  <c r="T36" i="1"/>
  <c r="S37" i="1"/>
  <c r="U37" i="1" s="1"/>
  <c r="T37" i="1"/>
  <c r="S38" i="1"/>
  <c r="U38" i="1" s="1"/>
  <c r="T38" i="1"/>
  <c r="S39" i="1"/>
  <c r="U39" i="1" s="1"/>
  <c r="T39" i="1"/>
  <c r="S40" i="1"/>
  <c r="U40" i="1" s="1"/>
  <c r="T40" i="1"/>
  <c r="S41" i="1"/>
  <c r="U41" i="1" s="1"/>
  <c r="T41" i="1"/>
  <c r="S42" i="1"/>
  <c r="U42" i="1" s="1"/>
  <c r="T42" i="1"/>
  <c r="S43" i="1"/>
  <c r="U43" i="1" s="1"/>
  <c r="T43" i="1"/>
  <c r="S44" i="1"/>
  <c r="U44" i="1" s="1"/>
  <c r="T44" i="1"/>
  <c r="S45" i="1"/>
  <c r="U45" i="1" s="1"/>
  <c r="T45" i="1"/>
  <c r="S46" i="1"/>
  <c r="U46" i="1" s="1"/>
  <c r="T46" i="1"/>
  <c r="S47" i="1"/>
  <c r="U47" i="1" s="1"/>
  <c r="T47" i="1"/>
  <c r="S48" i="1"/>
  <c r="U48" i="1" s="1"/>
  <c r="T48" i="1"/>
  <c r="S49" i="1"/>
  <c r="U49" i="1" s="1"/>
  <c r="T49" i="1"/>
  <c r="S50" i="1"/>
  <c r="U50" i="1" s="1"/>
  <c r="T50" i="1"/>
  <c r="S51" i="1"/>
  <c r="U51" i="1" s="1"/>
  <c r="T51" i="1"/>
  <c r="S52" i="1"/>
  <c r="U52" i="1" s="1"/>
  <c r="T52" i="1"/>
  <c r="S53" i="1"/>
  <c r="U53" i="1" s="1"/>
  <c r="T53" i="1"/>
  <c r="S54" i="1"/>
  <c r="U54" i="1" s="1"/>
  <c r="T54" i="1"/>
  <c r="S55" i="1"/>
  <c r="U55" i="1" s="1"/>
  <c r="T55" i="1"/>
  <c r="S56" i="1"/>
  <c r="U56" i="1" s="1"/>
  <c r="T56" i="1"/>
  <c r="S57" i="1"/>
  <c r="U57" i="1" s="1"/>
  <c r="T57" i="1"/>
  <c r="S58" i="1"/>
  <c r="U58" i="1" s="1"/>
  <c r="T58" i="1"/>
  <c r="S59" i="1"/>
  <c r="U59" i="1" s="1"/>
  <c r="T59" i="1"/>
  <c r="S60" i="1"/>
  <c r="U60" i="1" s="1"/>
  <c r="T60" i="1"/>
  <c r="S61" i="1"/>
  <c r="U61" i="1" s="1"/>
  <c r="T61" i="1"/>
  <c r="S62" i="1"/>
  <c r="U62" i="1" s="1"/>
  <c r="T62" i="1"/>
  <c r="S63" i="1"/>
  <c r="U63" i="1" s="1"/>
  <c r="T63" i="1"/>
  <c r="S64" i="1"/>
  <c r="U64" i="1" s="1"/>
  <c r="T64" i="1"/>
  <c r="S65" i="1"/>
  <c r="U65" i="1" s="1"/>
  <c r="T65" i="1"/>
  <c r="S66" i="1"/>
  <c r="U66" i="1" s="1"/>
  <c r="T66" i="1"/>
  <c r="S67" i="1"/>
  <c r="U67" i="1" s="1"/>
  <c r="T67" i="1"/>
  <c r="S68" i="1"/>
  <c r="U68" i="1" s="1"/>
  <c r="T68" i="1"/>
  <c r="S69" i="1"/>
  <c r="U69" i="1" s="1"/>
  <c r="T69" i="1"/>
  <c r="S70" i="1"/>
  <c r="U70" i="1" s="1"/>
  <c r="T70" i="1"/>
  <c r="S71" i="1"/>
  <c r="U71" i="1" s="1"/>
  <c r="T71" i="1"/>
  <c r="S72" i="1"/>
  <c r="U72" i="1" s="1"/>
  <c r="T72" i="1"/>
  <c r="S73" i="1"/>
  <c r="U73" i="1" s="1"/>
  <c r="T73" i="1"/>
  <c r="S74" i="1"/>
  <c r="U74" i="1" s="1"/>
  <c r="T74" i="1"/>
  <c r="S75" i="1"/>
  <c r="U75" i="1" s="1"/>
  <c r="T75" i="1"/>
  <c r="S76" i="1"/>
  <c r="U76" i="1" s="1"/>
  <c r="T76" i="1"/>
  <c r="S77" i="1"/>
  <c r="U77" i="1" s="1"/>
  <c r="T77" i="1"/>
  <c r="S78" i="1"/>
  <c r="U78" i="1" s="1"/>
  <c r="T78" i="1"/>
  <c r="S79" i="1"/>
  <c r="U79" i="1" s="1"/>
  <c r="T79" i="1"/>
  <c r="S80" i="1"/>
  <c r="U80" i="1" s="1"/>
  <c r="T80" i="1"/>
  <c r="S81" i="1"/>
  <c r="U81" i="1" s="1"/>
  <c r="T81" i="1"/>
  <c r="S82" i="1"/>
  <c r="U82" i="1" s="1"/>
  <c r="T82" i="1"/>
  <c r="S83" i="1"/>
  <c r="U83" i="1" s="1"/>
  <c r="T83" i="1"/>
  <c r="S84" i="1"/>
  <c r="U84" i="1" s="1"/>
  <c r="T84" i="1"/>
  <c r="S85" i="1"/>
  <c r="U85" i="1" s="1"/>
  <c r="T85" i="1"/>
  <c r="S86" i="1"/>
  <c r="U86" i="1" s="1"/>
  <c r="T86" i="1"/>
  <c r="S87" i="1"/>
  <c r="U87" i="1" s="1"/>
  <c r="T87" i="1"/>
  <c r="S88" i="1"/>
  <c r="U88" i="1" s="1"/>
  <c r="T88" i="1"/>
  <c r="S89" i="1"/>
  <c r="U89" i="1" s="1"/>
  <c r="T89" i="1"/>
  <c r="S90" i="1"/>
  <c r="U90" i="1" s="1"/>
  <c r="T90" i="1"/>
  <c r="S91" i="1"/>
  <c r="U91" i="1" s="1"/>
  <c r="T91" i="1"/>
  <c r="S92" i="1"/>
  <c r="U92" i="1" s="1"/>
  <c r="T92" i="1"/>
  <c r="S93" i="1"/>
  <c r="U93" i="1" s="1"/>
  <c r="T93" i="1"/>
  <c r="S35" i="1"/>
  <c r="U35" i="1" s="1"/>
  <c r="T35" i="1"/>
  <c r="T9" i="5" l="1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S2" i="5"/>
  <c r="S10" i="5"/>
  <c r="T10" i="5"/>
  <c r="W10" i="5"/>
  <c r="S11" i="5"/>
  <c r="T11" i="5"/>
  <c r="W11" i="5"/>
  <c r="S12" i="5"/>
  <c r="T12" i="5"/>
  <c r="W12" i="5"/>
  <c r="S13" i="5"/>
  <c r="T13" i="5"/>
  <c r="W13" i="5"/>
  <c r="S14" i="5"/>
  <c r="T14" i="5"/>
  <c r="W14" i="5"/>
  <c r="S15" i="5"/>
  <c r="T15" i="5"/>
  <c r="W15" i="5"/>
  <c r="S16" i="5"/>
  <c r="T16" i="5"/>
  <c r="W16" i="5"/>
  <c r="S17" i="5"/>
  <c r="T17" i="5"/>
  <c r="W17" i="5"/>
  <c r="T2" i="1"/>
  <c r="T3" i="1"/>
  <c r="T4" i="1"/>
  <c r="T5" i="1"/>
  <c r="T6" i="1"/>
  <c r="T7" i="1"/>
  <c r="T8" i="1"/>
  <c r="T9" i="1"/>
  <c r="S2" i="1"/>
  <c r="U2" i="1" s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W34" i="5" l="1"/>
  <c r="T34" i="5"/>
  <c r="S34" i="5"/>
  <c r="W33" i="5"/>
  <c r="T33" i="5"/>
  <c r="S33" i="5"/>
  <c r="W32" i="5"/>
  <c r="T32" i="5"/>
  <c r="S32" i="5"/>
  <c r="W31" i="5"/>
  <c r="T31" i="5"/>
  <c r="S31" i="5"/>
  <c r="W30" i="5"/>
  <c r="T30" i="5"/>
  <c r="S30" i="5"/>
  <c r="W29" i="5"/>
  <c r="T29" i="5"/>
  <c r="S29" i="5"/>
  <c r="W28" i="5"/>
  <c r="T28" i="5"/>
  <c r="S28" i="5"/>
  <c r="W27" i="5"/>
  <c r="T27" i="5"/>
  <c r="S27" i="5"/>
  <c r="W26" i="5"/>
  <c r="T26" i="5"/>
  <c r="S26" i="5"/>
  <c r="W25" i="5"/>
  <c r="T25" i="5"/>
  <c r="S25" i="5"/>
  <c r="W24" i="5"/>
  <c r="T24" i="5"/>
  <c r="S24" i="5"/>
  <c r="W23" i="5"/>
  <c r="T23" i="5"/>
  <c r="S23" i="5"/>
  <c r="W22" i="5"/>
  <c r="T22" i="5"/>
  <c r="S22" i="5"/>
  <c r="W21" i="5"/>
  <c r="T21" i="5"/>
  <c r="S21" i="5"/>
  <c r="W20" i="5"/>
  <c r="T20" i="5"/>
  <c r="S20" i="5"/>
  <c r="W19" i="5"/>
  <c r="T19" i="5"/>
  <c r="S19" i="5"/>
  <c r="W18" i="5"/>
  <c r="T18" i="5"/>
  <c r="S18" i="5"/>
  <c r="T34" i="1" l="1"/>
  <c r="T25" i="1"/>
  <c r="T26" i="1"/>
  <c r="T27" i="1"/>
  <c r="T28" i="1"/>
  <c r="T29" i="1"/>
  <c r="T30" i="1"/>
  <c r="T31" i="1"/>
  <c r="T32" i="1"/>
  <c r="T33" i="1"/>
  <c r="T15" i="1"/>
  <c r="T16" i="1"/>
  <c r="T17" i="1"/>
  <c r="T18" i="1"/>
  <c r="T19" i="1"/>
  <c r="T20" i="1"/>
  <c r="T21" i="1"/>
  <c r="T22" i="1"/>
  <c r="T23" i="1"/>
  <c r="T24" i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T11" i="1"/>
  <c r="T12" i="1"/>
  <c r="T13" i="1"/>
  <c r="T14" i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T10" i="1"/>
  <c r="S10" i="1"/>
  <c r="U10" i="1" s="1"/>
</calcChain>
</file>

<file path=xl/comments1.xml><?xml version="1.0" encoding="utf-8"?>
<comments xmlns="http://schemas.openxmlformats.org/spreadsheetml/2006/main">
  <authors>
    <author>김진성</author>
  </authors>
  <commentLis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west long bound</t>
        </r>
      </text>
    </comment>
    <comment ref="C2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east long bound</t>
        </r>
      </text>
    </commen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south lat bound</t>
        </r>
      </text>
    </comment>
    <comment ref="C3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north lat bound</t>
        </r>
      </text>
    </comment>
  </commentList>
</comments>
</file>

<file path=xl/comments2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  <comment ref="AI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C, S, Sand, Silt, Clay, m_v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수식
</t>
        </r>
        <r>
          <rPr>
            <sz val="9"/>
            <color indexed="81"/>
            <rFont val="Tahoma"/>
            <family val="2"/>
          </rPr>
          <t>=INDEX($AH$3:$AH$86(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고향</t>
        </r>
        <r>
          <rPr>
            <sz val="9"/>
            <color indexed="81"/>
            <rFont val="Tahoma"/>
            <family val="2"/>
          </rPr>
          <t>),MATCH($A89,$AC$3:$AC$86(</t>
        </r>
        <r>
          <rPr>
            <sz val="9"/>
            <color indexed="81"/>
            <rFont val="돋움"/>
            <family val="3"/>
            <charset val="129"/>
          </rPr>
          <t>일치하면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key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고향</t>
        </r>
        <r>
          <rPr>
            <sz val="9"/>
            <color indexed="81"/>
            <rFont val="Tahoma"/>
            <family val="2"/>
          </rPr>
          <t>),0))</t>
        </r>
      </text>
    </comment>
    <comment ref="E298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</commentList>
</comments>
</file>

<file path=xl/comments3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4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5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6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7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8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  <comment ref="E2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불가능한</t>
        </r>
        <r>
          <rPr>
            <sz val="9"/>
            <color indexed="81"/>
            <rFont val="Tahoma"/>
            <family val="2"/>
          </rPr>
          <t xml:space="preserve"> data</t>
        </r>
      </text>
    </comment>
  </commentList>
</comments>
</file>

<file path=xl/comments9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0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100*sqrt(NDVI +0.5)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2.5 * ((B8 – B4) / (B8 + 6 * B4 – 7.5 * B2 + 1))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(2*(B11-B4)/(B11+B4+1))-(B12/2)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(B08 – B04) * (1.5) / (B08 + B04 + 0.5)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(sqrt((B4*B4)+(B3*B3)+(B8*B8)))/3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[B8 * (1 – B4)*(B8 – B4)]^(1/3)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(B8 – B11) / (B8 + B11)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1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comments12.xml><?xml version="1.0" encoding="utf-8"?>
<comments xmlns="http://schemas.openxmlformats.org/spreadsheetml/2006/main">
  <authors>
    <author>김진성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참고사항</t>
        </r>
        <r>
          <rPr>
            <sz val="9"/>
            <color indexed="81"/>
            <rFont val="Tahoma"/>
            <family val="2"/>
          </rPr>
          <t>)
cop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문법</t>
        </r>
        <r>
          <rPr>
            <sz val="9"/>
            <color indexed="81"/>
            <rFont val="Tahoma"/>
            <family val="2"/>
          </rPr>
          <t>: footprint:"intersects(-54.939499, -67.641519)"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SWHC, SOC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sentinel-2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 sensing date -&gt; B2~B12, NDVI, BSI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대응됨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이후의</t>
        </r>
        <r>
          <rPr>
            <sz val="9"/>
            <color indexed="81"/>
            <rFont val="Tahoma"/>
            <family val="2"/>
          </rPr>
          <t xml:space="preserve"> (B2~B12 sentinel </t>
        </r>
        <r>
          <rPr>
            <sz val="9"/>
            <color indexed="81"/>
            <rFont val="돋움"/>
            <family val="3"/>
            <charset val="129"/>
          </rPr>
          <t>위성사진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로그인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'Sort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'Sensing Date', 'Order By:'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'Ascending'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, 'Mission: Sentinel-2'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, 'Cloud Cover %'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'[0 TO 10]'(Korea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'[0 TO 30]')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  <r>
          <rPr>
            <sz val="9"/>
            <color indexed="81"/>
            <rFont val="Tahoma"/>
            <family val="2"/>
          </rPr>
          <t>)'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Switch to Area Mode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드래그해서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Save Search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- year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미리보기에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2-3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골라서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('Download URL'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상단에</t>
        </r>
        <r>
          <rPr>
            <sz val="9"/>
            <color indexed="81"/>
            <rFont val="Tahoma"/>
            <family val="2"/>
          </rPr>
          <t xml:space="preserve"> Offline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Offline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하단의</t>
        </r>
        <r>
          <rPr>
            <sz val="9"/>
            <color indexed="81"/>
            <rFont val="Tahoma"/>
            <family val="2"/>
          </rPr>
          <t xml:space="preserve"> 'Add Product To Cart'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- 1C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- QGIS </t>
        </r>
        <r>
          <rPr>
            <sz val="9"/>
            <color indexed="81"/>
            <rFont val="돋움"/>
            <family val="3"/>
            <charset val="129"/>
          </rPr>
          <t>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그룹명</t>
        </r>
        <r>
          <rPr>
            <sz val="9"/>
            <color indexed="81"/>
            <rFont val="Tahoma"/>
            <family val="2"/>
          </rPr>
          <t xml:space="preserve">: id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),(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* qgz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부산물이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바탕화면이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폴더에</t>
        </r>
        <r>
          <rPr>
            <sz val="9"/>
            <color indexed="81"/>
            <rFont val="Tahoma"/>
            <family val="2"/>
          </rPr>
          <t xml:space="preserve"> qgz </t>
        </r>
        <r>
          <rPr>
            <sz val="9"/>
            <color indexed="81"/>
            <rFont val="돋움"/>
            <family val="3"/>
            <charset val="129"/>
          </rPr>
          <t>파일을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저장하기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GRANULE -&gt; IMG_DATA -&gt; R20m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사진들</t>
        </r>
        <r>
          <rPr>
            <sz val="9"/>
            <color indexed="81"/>
            <rFont val="Tahoma"/>
            <family val="2"/>
          </rPr>
          <t xml:space="preserve"> (2, 3, 4, 5, 6, 7, 8A, 11, 12)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압축파일명으로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레이어에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(ex. B2)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Shapefile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Point,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</t>
        </r>
        <r>
          <rPr>
            <sz val="9"/>
            <color indexed="81"/>
            <rFont val="Tahoma"/>
            <family val="2"/>
          </rPr>
          <t xml:space="preserve">: ~')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깜빡이는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찍고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노란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툴바에서</t>
        </r>
        <r>
          <rPr>
            <sz val="9"/>
            <color indexed="81"/>
            <rFont val="Tahoma"/>
            <family val="2"/>
          </rPr>
          <t xml:space="preserve"> Point Sampling Tool(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플러그인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B2~B12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선택한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클립보드에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클릭한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붙여넣기하면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*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한다면</t>
        </r>
        <r>
          <rPr>
            <sz val="9"/>
            <color indexed="81"/>
            <rFont val="Tahoma"/>
            <family val="2"/>
          </rPr>
          <t xml:space="preserve"> point </t>
        </r>
        <r>
          <rPr>
            <sz val="9"/>
            <color indexed="81"/>
            <rFont val="돋움"/>
            <family val="3"/>
            <charset val="129"/>
          </rPr>
          <t>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Point Sampling Tool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엑셀파일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이슈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달라서</t>
        </r>
        <r>
          <rPr>
            <sz val="9"/>
            <color indexed="81"/>
            <rFont val="Tahoma"/>
            <family val="2"/>
          </rPr>
          <t xml:space="preserve"> point sampling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infrared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Normalized difference vegetation index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NDVI = (B8-B4)/(B8+B4)
0.3 </t>
        </r>
        <r>
          <rPr>
            <sz val="9"/>
            <color indexed="81"/>
            <rFont val="돋움"/>
            <family val="3"/>
            <charset val="129"/>
          </rPr>
          <t>이하인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0.3 </t>
        </r>
        <r>
          <rPr>
            <sz val="9"/>
            <color indexed="81"/>
            <rFont val="돋움"/>
            <family val="3"/>
            <charset val="129"/>
          </rPr>
          <t>초과하면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BSI (Sentinel 2) = ((B11 + B4) – (B8 + B2)) / ((B11 + B4) + (B8 + B2))
bare soil index - </t>
        </r>
        <r>
          <rPr>
            <sz val="9"/>
            <color indexed="81"/>
            <rFont val="돋움"/>
            <family val="3"/>
            <charset val="129"/>
          </rPr>
          <t>높을수록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- 0.15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0.1 </t>
        </r>
        <r>
          <rPr>
            <sz val="9"/>
            <color indexed="81"/>
            <rFont val="돋움"/>
            <family val="3"/>
            <charset val="129"/>
          </rPr>
          <t>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채우기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Soil water holding Capacity = C/S</t>
        </r>
      </text>
    </comment>
  </commentList>
</comments>
</file>

<file path=xl/sharedStrings.xml><?xml version="1.0" encoding="utf-8"?>
<sst xmlns="http://schemas.openxmlformats.org/spreadsheetml/2006/main" count="2815" uniqueCount="317">
  <si>
    <t>id</t>
  </si>
  <si>
    <t>B2</t>
  </si>
  <si>
    <t>B3</t>
  </si>
  <si>
    <t>B4</t>
  </si>
  <si>
    <t>B5</t>
  </si>
  <si>
    <t>B6</t>
  </si>
  <si>
    <t>B7</t>
  </si>
  <si>
    <t>B8A</t>
  </si>
  <si>
    <t>B11</t>
  </si>
  <si>
    <t>B12</t>
  </si>
  <si>
    <t>NDVI</t>
    <phoneticPr fontId="20" type="noConversion"/>
  </si>
  <si>
    <t>BSI</t>
    <phoneticPr fontId="20" type="noConversion"/>
  </si>
  <si>
    <t>SWHC</t>
    <phoneticPr fontId="18" type="noConversion"/>
  </si>
  <si>
    <t>0.30</t>
  </si>
  <si>
    <t>1.00</t>
  </si>
  <si>
    <t>1.54</t>
  </si>
  <si>
    <t>0.90</t>
  </si>
  <si>
    <t>1.46</t>
  </si>
  <si>
    <t>0.81</t>
  </si>
  <si>
    <t>0.48</t>
  </si>
  <si>
    <t>1.01</t>
  </si>
  <si>
    <t>1.28</t>
  </si>
  <si>
    <t>1.08</t>
  </si>
  <si>
    <t>0.09</t>
  </si>
  <si>
    <t>0.51</t>
  </si>
  <si>
    <t>0.64</t>
  </si>
  <si>
    <t>1.51</t>
  </si>
  <si>
    <t>1.26</t>
  </si>
  <si>
    <t>1.61</t>
  </si>
  <si>
    <t>1.39</t>
  </si>
  <si>
    <t>0.68</t>
  </si>
  <si>
    <t>0.65</t>
  </si>
  <si>
    <t>0.66</t>
  </si>
  <si>
    <t>1.27</t>
  </si>
  <si>
    <t>1.32</t>
  </si>
  <si>
    <t>wkt_geom</t>
  </si>
  <si>
    <t>fid</t>
  </si>
  <si>
    <t>10B02_20m</t>
  </si>
  <si>
    <t>10B03_20m</t>
  </si>
  <si>
    <t>10B04_20m</t>
  </si>
  <si>
    <t>10B05_20m</t>
  </si>
  <si>
    <t>10B06_20m</t>
  </si>
  <si>
    <t>10B07_20m</t>
  </si>
  <si>
    <t>10B8A_20m</t>
  </si>
  <si>
    <t>10B11_20m</t>
  </si>
  <si>
    <t>10B12_20m</t>
  </si>
  <si>
    <t>Point (368060.71134700643597171 4112028.23900000005960464)</t>
  </si>
  <si>
    <t>C</t>
    <phoneticPr fontId="18" type="noConversion"/>
  </si>
  <si>
    <t>S</t>
    <phoneticPr fontId="18" type="noConversion"/>
  </si>
  <si>
    <t>Point (367632.48771736759226769 4111490.82200000016018748)</t>
  </si>
  <si>
    <t>Point (367673.52631956129334867 4111467.64199999952688813)</t>
  </si>
  <si>
    <t>Point (367800.57538153667701408 4111388.64166384795680642)</t>
  </si>
  <si>
    <t>Point (367964.88150000001769513 4110663.72818463388830423)</t>
  </si>
  <si>
    <t>Point (370031.05502614646684378 4108975.67031078087165952)</t>
  </si>
  <si>
    <t>Point (370083.3523999999742955 4108922.51418463373556733)</t>
  </si>
  <si>
    <t>Point (370001.73767230490921065 4109160.63310923194512725)</t>
  </si>
  <si>
    <t>Point (369956.86707230488536879 4109222.59710923163220286)</t>
  </si>
  <si>
    <t>Point (369943.24443692673230544 4109129.94265539012849331)</t>
  </si>
  <si>
    <t>Point (368799.1160446098074317 4109839.0468907686881721)</t>
  </si>
  <si>
    <t>Point (368832.35296307317912579 4109829.79765539010986686)</t>
  </si>
  <si>
    <t>Point (368800.00310141831869259 4109768.65179858170449734)</t>
  </si>
  <si>
    <t>Point (368863.66148153663380072 4109883.30665539065375924)</t>
  </si>
  <si>
    <t>Point (368972.3028226921451278 4110041.62577730789780617)</t>
  </si>
  <si>
    <t>Point (368878.62914538418408483 4109998.43833615258336067)</t>
  </si>
  <si>
    <t>Point (368899.39090567303355783 4109966.70658298069611192)</t>
  </si>
  <si>
    <t>Point (368916.11231846344890073 4109996.45152924442663789)</t>
  </si>
  <si>
    <t>Point (370023.53638153657084331 4109956.19709231751039624)</t>
  </si>
  <si>
    <t>Point (370029.61724460974801332 4109925.15709231747314334)</t>
  </si>
  <si>
    <t>Point (369991.2858892196090892 4109983.41431078081950545)</t>
  </si>
  <si>
    <t>Point (370050.18206307321088389 4110017.40543692652136087)</t>
  </si>
  <si>
    <t>Point (370134.13658921967726201 4109968.82856307318434119)</t>
  </si>
  <si>
    <t>Point (370095.33718921960098669 4109968.67731078062206507)</t>
  </si>
  <si>
    <t>Point (370133.78438153659226373 4110002.12634461000561714)</t>
  </si>
  <si>
    <t>sensing date</t>
    <phoneticPr fontId="18" type="noConversion"/>
  </si>
  <si>
    <t>sampling date</t>
    <phoneticPr fontId="18" type="noConversion"/>
  </si>
  <si>
    <t>B02_202206</t>
  </si>
  <si>
    <t>B03_202206</t>
  </si>
  <si>
    <t>B04_202206</t>
  </si>
  <si>
    <t>B05_202206</t>
  </si>
  <si>
    <t>B06_202206</t>
  </si>
  <si>
    <t>B07_202206</t>
  </si>
  <si>
    <t>B8A_202206</t>
  </si>
  <si>
    <t>B11_202206</t>
  </si>
  <si>
    <t>B12_202206</t>
  </si>
  <si>
    <t>Point (368060.6990815366152674 4112028.25189076829701662)</t>
  </si>
  <si>
    <t>Point (367632.36214460979681462 4111490.79621846415102482)</t>
  </si>
  <si>
    <t>Point (367673.46671846345998347 4111467.61621846398338675)</t>
  </si>
  <si>
    <t>Point (367800.62694460980128497 4111388.68678153678774834)</t>
  </si>
  <si>
    <t>Point (367964.95884460979141295 4110663.90865539014339447)</t>
  </si>
  <si>
    <t>Point (370030.92611846339423209 4108975.90234461054205894)</t>
  </si>
  <si>
    <t>Point (370083.42974460980622098 4108922.74621846340596676)</t>
  </si>
  <si>
    <t>Point (370001.73767230490921065 4109160.68467230489477515)</t>
  </si>
  <si>
    <t>Point (369956.84129076829412952 4109222.70023537799715996)</t>
  </si>
  <si>
    <t>Point (369943.33467230491805822 4109129.98132769530639052)</t>
  </si>
  <si>
    <t>Point (368799.02580923173809424 4109839.0468907686881721)</t>
  </si>
  <si>
    <t>Point (368832.27561846346361563 4109829.95234460989013314)</t>
  </si>
  <si>
    <t>Point (368800.00297553191194311 4109768.65202517760917544)</t>
  </si>
  <si>
    <t>Point (368863.66148153686663136 4109883.35821846360340714)</t>
  </si>
  <si>
    <t>Point (368972.37694461055798456 4110041.55165538983419538)</t>
  </si>
  <si>
    <t>Point (368878.70004461047938094 4109998.39321846328675747)</t>
  </si>
  <si>
    <t>Point (368899.39976807637140155 4109966.71222269209101796)</t>
  </si>
  <si>
    <t>Point (368916.31857075780862942 4109996.6062184632755816)</t>
  </si>
  <si>
    <t>Point (370023.63950768415816128 4109956.35178153682500124)</t>
  </si>
  <si>
    <t>Point (370029.56568153679836541 4109925.26021846290677786)</t>
  </si>
  <si>
    <t>Point (369991.20854461047565565 4109983.54321846319362521)</t>
  </si>
  <si>
    <t>Point (370050.15628153691068292 4110017.32809231569990516)</t>
  </si>
  <si>
    <t>Point (370134.0592446104856208 4109968.69965538987889886)</t>
  </si>
  <si>
    <t>Point (370095.15671846317127347 4109968.85778153734281659)</t>
  </si>
  <si>
    <t>Point (370133.78438153682509437 4110002.02321846364066005)</t>
  </si>
  <si>
    <t>B02_202204</t>
  </si>
  <si>
    <t>B03_202204</t>
  </si>
  <si>
    <t>B04_202204</t>
  </si>
  <si>
    <t>B05_202204</t>
  </si>
  <si>
    <t>B06_202204</t>
  </si>
  <si>
    <t>B07_202204</t>
  </si>
  <si>
    <t>B8A_202204</t>
  </si>
  <si>
    <t>B11_202204</t>
  </si>
  <si>
    <t>B12_202204</t>
  </si>
  <si>
    <t>B02_202205</t>
  </si>
  <si>
    <t>B03_202205</t>
  </si>
  <si>
    <t>B04_202205</t>
  </si>
  <si>
    <t>B05_202205</t>
  </si>
  <si>
    <t>B06_202205</t>
  </si>
  <si>
    <t>B07_202205</t>
  </si>
  <si>
    <t>B8A_202205</t>
  </si>
  <si>
    <t>B11_202205</t>
  </si>
  <si>
    <t>B12_202205</t>
  </si>
  <si>
    <t>B02_202202</t>
  </si>
  <si>
    <t>B03_202202</t>
  </si>
  <si>
    <t>B04_202202</t>
  </si>
  <si>
    <t>B05_202202</t>
  </si>
  <si>
    <t>B06_202202</t>
  </si>
  <si>
    <t>B07_202202</t>
  </si>
  <si>
    <t>B8A_202202</t>
  </si>
  <si>
    <t>B11_202202</t>
  </si>
  <si>
    <t>B12_202202</t>
  </si>
  <si>
    <t>B02_202203</t>
  </si>
  <si>
    <t>B03_202203</t>
  </si>
  <si>
    <t>B04_202203</t>
  </si>
  <si>
    <t>B05_202203</t>
  </si>
  <si>
    <t>B06_202203</t>
  </si>
  <si>
    <t>B07_202203</t>
  </si>
  <si>
    <t>B8A_202203</t>
  </si>
  <si>
    <t>B11_202203</t>
  </si>
  <si>
    <t>B12_202203</t>
  </si>
  <si>
    <t>B02_202201</t>
  </si>
  <si>
    <t>B03_202201</t>
  </si>
  <si>
    <t>B04_202201</t>
  </si>
  <si>
    <t>B05_202201</t>
  </si>
  <si>
    <t>B06_202201</t>
  </si>
  <si>
    <t>B07_202201</t>
  </si>
  <si>
    <t>B8A_202201</t>
  </si>
  <si>
    <t>B11_202201</t>
  </si>
  <si>
    <t>B12_202201</t>
  </si>
  <si>
    <t>Point (365430.42801179102389142 4113029.52999694086611271)</t>
  </si>
  <si>
    <t>Point (365491.31751179101411253 4113087.68144410429522395)</t>
  </si>
  <si>
    <t>Point (365586.67603537294780836 4113166.76844410412013531)</t>
  </si>
  <si>
    <t>Point (365288.89162358193425462 4113029.69333231309428811)</t>
  </si>
  <si>
    <t>Point (365148.10662358195986599 4113444.98844410432502627)</t>
  </si>
  <si>
    <t>Point (365834.70882358192466199 4111509.85144410468637943)</t>
  </si>
  <si>
    <t>Point (366891.87729999999282882 4112647.84455589484423399)</t>
  </si>
  <si>
    <t>Point (366851.70781179098412395 4112671.97855589585378766)</t>
  </si>
  <si>
    <t>Sand (%)</t>
  </si>
  <si>
    <t>Silt (%)</t>
  </si>
  <si>
    <t>Clay (%)</t>
  </si>
  <si>
    <t>readme</t>
    <phoneticPr fontId="18" type="noConversion"/>
  </si>
  <si>
    <t>lat 범위</t>
    <phoneticPr fontId="18" type="noConversion"/>
  </si>
  <si>
    <t>xcoord(long)</t>
    <phoneticPr fontId="18" type="noConversion"/>
  </si>
  <si>
    <t>ycoord(lat)</t>
    <phoneticPr fontId="18" type="noConversion"/>
  </si>
  <si>
    <t>xcoord(long)</t>
    <phoneticPr fontId="18" type="noConversion"/>
  </si>
  <si>
    <t>long 범위</t>
    <phoneticPr fontId="18" type="noConversion"/>
  </si>
  <si>
    <t>메모</t>
    <phoneticPr fontId="18" type="noConversion"/>
  </si>
  <si>
    <t xml:space="preserve"> </t>
    <phoneticPr fontId="18" type="noConversion"/>
  </si>
  <si>
    <t>B02_202210</t>
  </si>
  <si>
    <t>B03_202210</t>
  </si>
  <si>
    <t>B04_202210</t>
  </si>
  <si>
    <t>B05_202210</t>
  </si>
  <si>
    <t>B06_202210</t>
  </si>
  <si>
    <t>B07_202210</t>
  </si>
  <si>
    <t>B8A_202210</t>
  </si>
  <si>
    <t>B11_202210</t>
  </si>
  <si>
    <t>B12_202210</t>
  </si>
  <si>
    <t>Point (369133.09893131960416213 4125965.7465947694145143)</t>
  </si>
  <si>
    <t>Point (369061.68368595215724781 4125887.8202807498164475)</t>
  </si>
  <si>
    <t>Point (368881.33722482522716746 4125755.73243194445967674)</t>
  </si>
  <si>
    <t>Point (368806.25841878552455455 4125794.49354794295504689)</t>
  </si>
  <si>
    <t>Point (368731.93369600281585008 4126167.97925133490934968)</t>
  </si>
  <si>
    <t>Point (368683.10310574306640774 4126228.74440191965550184)</t>
  </si>
  <si>
    <t>Point (368650.56848236441146582 4126292.16739446436986327)</t>
  </si>
  <si>
    <t>Point (368958.89938609709497541 4125823.56882513267919421)</t>
  </si>
  <si>
    <t>Point (369017.69788832508493215 4125775.12772022699937224)</t>
  </si>
  <si>
    <t>Point (369104.81360694626346231 4125751.65508281486108899)</t>
  </si>
  <si>
    <t>Point (369086.55588518199510872 4125713.74394688103348017)</t>
  </si>
  <si>
    <t>Point (368742.75428929919144139 4125702.95836308412253857)</t>
  </si>
  <si>
    <t>Point (368746.39445323817199096 4125754.06390893924981356)</t>
  </si>
  <si>
    <t>Point (368796.84321265266044065 4125634.23307042801752687)</t>
  </si>
  <si>
    <t>Point (368684.21890433970838785 4125923.51779156131669879)</t>
  </si>
  <si>
    <t>Point (368727.08199331478681415 4125961.40844312822446227)</t>
  </si>
  <si>
    <t>Point (368785.57290147221647203 4125990.97058545565232635)</t>
  </si>
  <si>
    <t>Point (368829.9306164177833125 4126044.50857802527025342)</t>
  </si>
  <si>
    <t>Point (368875.27162910299375653 4126078.11752567766234279)</t>
  </si>
  <si>
    <t>Point (368697.90515492699341848 4126326.2709092041477561)</t>
  </si>
  <si>
    <t>Point (368731.95553924894193187 4126242.97353508928790689)</t>
  </si>
  <si>
    <t>Point (368784.1987445562845096 4126204.41908876691013575)</t>
  </si>
  <si>
    <t>Point (368839.57084523141384125 4126161.1400125497020781)</t>
  </si>
  <si>
    <t>Point (366646.10139713110402226 4119153.13162122992798686)</t>
  </si>
  <si>
    <t>Point (366597.16191894246730953 4119163.89911605603992939)</t>
  </si>
  <si>
    <t>Point (366598.79643969959579408 4119233.6193687692284584)</t>
  </si>
  <si>
    <t>Point (366574.63233699323609471 4119243.52492115600034595)</t>
  </si>
  <si>
    <t>Point (366575.31225421710405499 4119272.1362453238107264)</t>
  </si>
  <si>
    <t>Point (366666.87137186387553811 4119092.98002335987985134)</t>
  </si>
  <si>
    <t>Point (366597.87677050021011382 4119093.90350023284554482)</t>
  </si>
  <si>
    <t>Point (366626.28130398236680776 4119021.20772650884464383)</t>
  </si>
  <si>
    <t>Point (366658.95997150952462107 4118996.64874745672568679)</t>
  </si>
  <si>
    <t>Point (366708.52626466716174036 4118971.90149859618395567)</t>
  </si>
  <si>
    <t>Point (366604.28785258391872048 4119290.44074664451181889)</t>
  </si>
  <si>
    <t>Point (366598.34517343086190522 4119341.52353023877367377)</t>
  </si>
  <si>
    <t>Point (366953.64246758684748784 4119051.42092672269791365)</t>
  </si>
  <si>
    <t>Point (366928.86754489975282922 4119031.88826578389853239)</t>
  </si>
  <si>
    <t>Point (366898.83983845578040928 4119013.44719027681276202)</t>
  </si>
  <si>
    <t>Point (366776.44687361852265894 4119156.2837107852101326)</t>
  </si>
  <si>
    <t>Point (366844.49672419397393242 4119081.9932531276717782)</t>
  </si>
  <si>
    <t>Point (366826.78529566794168204 4119047.93176363548263907)</t>
  </si>
  <si>
    <t>Point (366224.53301898133940995 4117941.2424516174942255)</t>
  </si>
  <si>
    <t>Point (366204.85305825812974945 4117992.26180545752868056)</t>
  </si>
  <si>
    <t>Point (366257.0116326502757147 4117985.55032459460198879)</t>
  </si>
  <si>
    <t>Point (366294.8119335628580302 4118010.28026682836934924)</t>
  </si>
  <si>
    <t>Point (366324.44615882297512144 4118045.30210608523339033)</t>
  </si>
  <si>
    <t>Point (366395.17594980489229783 4118034.74503454333171248)</t>
  </si>
  <si>
    <t>Point (366454.53018745756708086 4117987.78538925154134631)</t>
  </si>
  <si>
    <t>Point (366506.15145440900232643 4117906.15030361665412784)</t>
  </si>
  <si>
    <t>Point (366478.86700375145301223 4117847.05002860259264708)</t>
  </si>
  <si>
    <t>Point (366399.64923856919631362 4117823.63682069536298513)</t>
  </si>
  <si>
    <t>Point (366361.9000729814870283 4117861.21681477501988411)</t>
  </si>
  <si>
    <t>Point (366296.5425695488229394 4117847.13775720912963152)</t>
  </si>
  <si>
    <t>Point (355324.98151221347507089 4120917.6693467223085463)</t>
  </si>
  <si>
    <t>Point (355318.39752852160017937 4120968.24740810040384531)</t>
  </si>
  <si>
    <t>Point (355272.36843558598775417 4120939.21835900750011206)</t>
  </si>
  <si>
    <t>Point (355295.36851018748711795 4120974.57236887654289603)</t>
  </si>
  <si>
    <t>Point (355213.37792261713184416 4120962.98629803070798516)</t>
  </si>
  <si>
    <t>Point (355191.26702172192744911 4121041.01819222280755639)</t>
  </si>
  <si>
    <t>SOC</t>
    <phoneticPr fontId="18" type="noConversion"/>
  </si>
  <si>
    <t>B02_202209</t>
  </si>
  <si>
    <t>B03_202209</t>
  </si>
  <si>
    <t>B04_202209</t>
  </si>
  <si>
    <t>B05_202209</t>
  </si>
  <si>
    <t>B06_202209</t>
  </si>
  <si>
    <t>B07_202209</t>
  </si>
  <si>
    <t>B8A_202209</t>
  </si>
  <si>
    <t>B11_202209</t>
  </si>
  <si>
    <t>B12_202209</t>
  </si>
  <si>
    <t>EVI</t>
    <phoneticPr fontId="18" type="noConversion"/>
  </si>
  <si>
    <t>SAVI</t>
    <phoneticPr fontId="18" type="noConversion"/>
  </si>
  <si>
    <t>AVI</t>
    <phoneticPr fontId="18" type="noConversion"/>
  </si>
  <si>
    <t>NDMI</t>
    <phoneticPr fontId="18" type="noConversion"/>
  </si>
  <si>
    <t>2000_20220611 sheet 생성</t>
    <phoneticPr fontId="18" type="noConversion"/>
  </si>
  <si>
    <t>2000_20m_all과 2000_20m_final 업데이트</t>
    <phoneticPr fontId="18" type="noConversion"/>
  </si>
  <si>
    <t>S</t>
    <phoneticPr fontId="20" type="noConversion"/>
  </si>
  <si>
    <t>C</t>
    <phoneticPr fontId="20" type="noConversion"/>
  </si>
  <si>
    <t>Sample amount</t>
  </si>
  <si>
    <t>Water</t>
  </si>
  <si>
    <t xml:space="preserve">Retained </t>
  </si>
  <si>
    <t>Retained(%)</t>
  </si>
  <si>
    <t>SWHC</t>
    <phoneticPr fontId="18" type="noConversion"/>
  </si>
  <si>
    <t>id</t>
    <phoneticPr fontId="18" type="noConversion"/>
  </si>
  <si>
    <t>sand</t>
  </si>
  <si>
    <t>silt</t>
  </si>
  <si>
    <t>clay</t>
  </si>
  <si>
    <t>ST</t>
    <phoneticPr fontId="18" type="noConversion"/>
  </si>
  <si>
    <t>2000_20m_final 에는 수식이 걸려 있고, 2000_20m_final_clean은 2000_20m_final을 ctrl+c -&gt; ctrl+alt+v(값만) 한 sheet</t>
    <phoneticPr fontId="18" type="noConversion"/>
  </si>
  <si>
    <t>2. 각 id에 대응되는 m_v_0909 - m_v_0902 열 추가</t>
    <phoneticPr fontId="18" type="noConversion"/>
  </si>
  <si>
    <t>1. soil texture data of id 35~93 추가</t>
    <phoneticPr fontId="18" type="noConversion"/>
  </si>
  <si>
    <t>3. TVI, EVI, SATVI, SAVI, BI2 열 추가</t>
    <phoneticPr fontId="18" type="noConversion"/>
  </si>
  <si>
    <t>TVI</t>
    <phoneticPr fontId="18" type="noConversion"/>
  </si>
  <si>
    <t>SATVI</t>
    <phoneticPr fontId="18" type="noConversion"/>
  </si>
  <si>
    <t>BI2</t>
    <phoneticPr fontId="18" type="noConversion"/>
  </si>
  <si>
    <t>2000_20221029, 2000_20220924 sheet 완성</t>
    <phoneticPr fontId="18" type="noConversion"/>
  </si>
  <si>
    <t>2000_20m_final과 2000_20m_final_clean 업데이트</t>
    <phoneticPr fontId="18" type="noConversion"/>
  </si>
  <si>
    <t>2000_20m_final, 2000_20m_final_clean sheet의 'moisture' 열 이름 'DSM'(Delta Soil Moisture)'로 변경</t>
    <phoneticPr fontId="18" type="noConversion"/>
  </si>
  <si>
    <t>2000_20221029, 2000_20220924 sheet에 모든 spectral indices 추가</t>
    <phoneticPr fontId="18" type="noConversion"/>
  </si>
  <si>
    <t>이후 NDVI, BSI 기준 미충족 행들을 기준을 충족하면서 가장 날짜가 인접한 행들로 대체한 2000_20221029_final, 2000_20220924_final sheet 생성 - 대체 불가능한 행들은 그냥 놔두었음</t>
    <phoneticPr fontId="18" type="noConversion"/>
  </si>
  <si>
    <t>이름에 'final'이 들어간 sheet들만, DSM 열 업데이트(사유: 각 id에 대응되는 m_v_0909 - m_v_0902, 즉, DSM 값이 업데이트됨)</t>
    <phoneticPr fontId="18" type="noConversion"/>
  </si>
  <si>
    <t>B2_10</t>
    <phoneticPr fontId="18" type="noConversion"/>
  </si>
  <si>
    <t>B3_10</t>
    <phoneticPr fontId="18" type="noConversion"/>
  </si>
  <si>
    <t>B4_10</t>
    <phoneticPr fontId="18" type="noConversion"/>
  </si>
  <si>
    <t>B8_10</t>
    <phoneticPr fontId="18" type="noConversion"/>
  </si>
  <si>
    <t>B02_10m_20</t>
  </si>
  <si>
    <t>B03_10m_20</t>
  </si>
  <si>
    <t>B04_10m_20</t>
  </si>
  <si>
    <t>B08_10m_20</t>
  </si>
  <si>
    <t>m_s_0902</t>
    <phoneticPr fontId="18" type="noConversion"/>
  </si>
  <si>
    <t>m_s_0909</t>
    <phoneticPr fontId="18" type="noConversion"/>
  </si>
  <si>
    <t>B2_10</t>
    <phoneticPr fontId="18" type="noConversion"/>
  </si>
  <si>
    <t>B3_10</t>
    <phoneticPr fontId="18" type="noConversion"/>
  </si>
  <si>
    <t>B4_10</t>
    <phoneticPr fontId="18" type="noConversion"/>
  </si>
  <si>
    <t>B8_10</t>
    <phoneticPr fontId="18" type="noConversion"/>
  </si>
  <si>
    <t>id</t>
    <phoneticPr fontId="18" type="noConversion"/>
  </si>
  <si>
    <t>20m, all file 공통 update 내용</t>
    <phoneticPr fontId="18" type="noConversion"/>
  </si>
  <si>
    <t>0. 20m file에 B2,3,4,8 값 추가 (QGIS 작업: 모든 날짜에 10m 사진 추가해서 point sampling)</t>
  </si>
  <si>
    <t>&lt;모든 file 모든 sheet&gt;</t>
  </si>
  <si>
    <t>1. TVI 100배 undo</t>
  </si>
  <si>
    <t>2. SWHC 값만 남기고 C, S열은 삭제</t>
  </si>
  <si>
    <t>3. DSM 열을 m_s_0902와 m_s_0909 열로 대체</t>
  </si>
  <si>
    <t>이름에 all이 들어가는 sheet 삭제</t>
  </si>
  <si>
    <t>2000_20m_final) sheet에 없는 id의 경우 NDVI, BSI가 그나마 괜찮은 행을 sheet에 넣기</t>
  </si>
  <si>
    <t>- 7, 8은 각각 1019, 0924</t>
  </si>
  <si>
    <t>- 16은 0601</t>
  </si>
  <si>
    <t>- 20~23은 0601</t>
  </si>
  <si>
    <t>- 28~34은 0601</t>
  </si>
  <si>
    <t>- 56은 1029, 0924</t>
  </si>
  <si>
    <t>2000_all_final) sheet에 없는 id의 경우 NDVI, BSI가 그나마 괜찮은 행을 sheet에 넣기</t>
  </si>
  <si>
    <t>- 20은 0601</t>
  </si>
  <si>
    <t>- 33은 0611, 0601</t>
  </si>
  <si>
    <t>final sheet 오류 있을 만한 거 최대한 잡아내기</t>
  </si>
  <si>
    <t>final sheet에서 수식을 제거하여 2000_20m_final_clean, 2000_all_final_clean sheet 완성</t>
  </si>
  <si>
    <t>2000_20m_20221029_final, 2000_20m_20220924_final) sheet에 없는 id의 경우 NDVI, BSI가 그나마 괜찮은 행을 sheet에 넣기</t>
  </si>
  <si>
    <t>2000_all_20221029_final, 2000_all_20220924_final) sheet에 없는 id의 경우 NDVI, BSI가 그나마 괜찮은 행을 sheet에 넣기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</si>
</sst>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-&quot;m&quot;-&quot;d;@"/>
    <numFmt numFmtId="177" formatCode="0.00_);[Red]\(0.00\)"/>
    <numFmt numFmtId="178" formatCode="0.0"/>
    <numFmt numFmtId="179" formatCode="0_);[Red]\(0\)"/>
    <numFmt numFmtId="185" formatCode="0.00000000_);[Red]\(0.00000000\)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3A3A3A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top"/>
    </xf>
    <xf numFmtId="0" fontId="0" fillId="34" borderId="10" xfId="0" applyFill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1" fillId="0" borderId="10" xfId="19" applyFill="1" applyBorder="1" applyAlignment="1"/>
    <xf numFmtId="0" fontId="0" fillId="0" borderId="10" xfId="0" applyFill="1" applyBorder="1" applyAlignment="1">
      <alignment horizontal="center" vertical="center"/>
    </xf>
    <xf numFmtId="177" fontId="19" fillId="33" borderId="10" xfId="0" applyNumberFormat="1" applyFont="1" applyFill="1" applyBorder="1" applyAlignment="1">
      <alignment horizontal="right" vertical="top"/>
    </xf>
    <xf numFmtId="177" fontId="0" fillId="0" borderId="10" xfId="0" applyNumberFormat="1" applyBorder="1" applyAlignment="1">
      <alignment horizontal="right"/>
    </xf>
    <xf numFmtId="177" fontId="0" fillId="0" borderId="10" xfId="0" applyNumberFormat="1" applyBorder="1" applyAlignment="1">
      <alignment horizontal="right" vertical="center" wrapText="1"/>
    </xf>
    <xf numFmtId="177" fontId="0" fillId="0" borderId="10" xfId="0" applyNumberFormat="1" applyBorder="1" applyAlignment="1">
      <alignment horizontal="right" vertical="center"/>
    </xf>
    <xf numFmtId="176" fontId="0" fillId="36" borderId="10" xfId="0" applyNumberFormat="1" applyFill="1" applyBorder="1" applyAlignment="1">
      <alignment horizontal="left" vertical="center"/>
    </xf>
    <xf numFmtId="0" fontId="19" fillId="35" borderId="12" xfId="0" applyFont="1" applyFill="1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25" fillId="0" borderId="10" xfId="0" applyFont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0" xfId="0" applyAlignment="1"/>
    <xf numFmtId="0" fontId="0" fillId="3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 vertical="center"/>
    </xf>
    <xf numFmtId="9" fontId="0" fillId="0" borderId="0" xfId="42" applyNumberFormat="1" applyFont="1" applyAlignment="1">
      <alignment horizontal="center" vertical="center"/>
    </xf>
    <xf numFmtId="0" fontId="19" fillId="35" borderId="13" xfId="0" applyFont="1" applyFill="1" applyBorder="1" applyAlignment="1">
      <alignment horizontal="center" vertical="top"/>
    </xf>
    <xf numFmtId="178" fontId="0" fillId="0" borderId="0" xfId="0" applyNumberFormat="1" applyAlignment="1"/>
    <xf numFmtId="0" fontId="26" fillId="35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0" borderId="14" xfId="0" applyBorder="1">
      <alignment vertical="center"/>
    </xf>
    <xf numFmtId="179" fontId="0" fillId="0" borderId="0" xfId="0" applyNumberFormat="1">
      <alignment vertical="center"/>
    </xf>
    <xf numFmtId="0" fontId="0" fillId="36" borderId="14" xfId="0" applyFill="1" applyBorder="1" applyAlignment="1">
      <alignment horizontal="center" vertical="center"/>
    </xf>
    <xf numFmtId="178" fontId="0" fillId="0" borderId="14" xfId="0" applyNumberFormat="1" applyBorder="1" applyAlignment="1"/>
    <xf numFmtId="0" fontId="19" fillId="3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9" fillId="33" borderId="10" xfId="0" applyNumberFormat="1" applyFont="1" applyFill="1" applyBorder="1" applyAlignment="1">
      <alignment horizontal="center" vertical="top"/>
    </xf>
    <xf numFmtId="177" fontId="0" fillId="0" borderId="10" xfId="0" applyNumberFormat="1" applyBorder="1" applyAlignment="1">
      <alignment horizontal="center"/>
    </xf>
    <xf numFmtId="177" fontId="0" fillId="0" borderId="10" xfId="0" applyNumberFormat="1" applyBorder="1" applyAlignment="1">
      <alignment horizontal="center" vertical="center" wrapText="1"/>
    </xf>
    <xf numFmtId="177" fontId="0" fillId="0" borderId="10" xfId="0" applyNumberFormat="1" applyBorder="1" applyAlignment="1">
      <alignment horizontal="center" vertical="center"/>
    </xf>
    <xf numFmtId="178" fontId="0" fillId="0" borderId="10" xfId="0" applyNumberFormat="1" applyBorder="1" applyAlignment="1"/>
    <xf numFmtId="0" fontId="0" fillId="0" borderId="10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38" borderId="1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76" fontId="0" fillId="34" borderId="10" xfId="0" applyNumberFormat="1" applyFill="1" applyBorder="1" applyAlignment="1">
      <alignment horizontal="left" vertical="center"/>
    </xf>
    <xf numFmtId="185" fontId="0" fillId="38" borderId="15" xfId="0" applyNumberFormat="1" applyFont="1" applyFill="1" applyBorder="1" applyAlignment="1">
      <alignment horizontal="center"/>
    </xf>
    <xf numFmtId="185" fontId="0" fillId="0" borderId="0" xfId="0" applyNumberFormat="1" applyBorder="1" applyAlignment="1">
      <alignment horizontal="right"/>
    </xf>
    <xf numFmtId="185" fontId="0" fillId="0" borderId="0" xfId="0" applyNumberFormat="1">
      <alignment vertical="center"/>
    </xf>
    <xf numFmtId="179" fontId="0" fillId="0" borderId="0" xfId="0" applyNumberFormat="1" applyFill="1" applyBorder="1" applyAlignment="1"/>
    <xf numFmtId="0" fontId="19" fillId="33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79" fontId="19" fillId="33" borderId="10" xfId="0" applyNumberFormat="1" applyFont="1" applyFill="1" applyBorder="1" applyAlignment="1">
      <alignment horizontal="center" vertical="center"/>
    </xf>
    <xf numFmtId="179" fontId="0" fillId="0" borderId="11" xfId="0" applyNumberFormat="1" applyBorder="1" applyAlignment="1">
      <alignment horizontal="center" vertical="center" wrapText="1"/>
    </xf>
    <xf numFmtId="179" fontId="0" fillId="0" borderId="0" xfId="0" applyNumberFormat="1" applyBorder="1" applyAlignment="1">
      <alignment horizontal="center"/>
    </xf>
    <xf numFmtId="179" fontId="0" fillId="0" borderId="0" xfId="0" applyNumberFormat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00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4"/>
  <sheetViews>
    <sheetView tabSelected="1" topLeftCell="A18" workbookViewId="0">
      <selection activeCell="A18" sqref="A18"/>
    </sheetView>
  </sheetViews>
  <sheetFormatPr defaultRowHeight="17"/>
  <cols>
    <col min="1" max="1" width="9.1640625" style="26" bestFit="1" customWidth="1"/>
    <col min="2" max="3" width="12.33203125" bestFit="1" customWidth="1"/>
  </cols>
  <sheetData>
    <row r="1" spans="1:4">
      <c r="A1" s="26" t="s">
        <v>171</v>
      </c>
    </row>
    <row r="2" spans="1:4">
      <c r="A2" s="26" t="s">
        <v>170</v>
      </c>
      <c r="B2">
        <v>127.3677431</v>
      </c>
      <c r="C2">
        <v>127.53804580000001</v>
      </c>
    </row>
    <row r="3" spans="1:4">
      <c r="A3" s="26" t="s">
        <v>166</v>
      </c>
      <c r="B3">
        <v>37.117635380000003</v>
      </c>
      <c r="C3">
        <v>37.274267010000003</v>
      </c>
      <c r="D3" t="s">
        <v>172</v>
      </c>
    </row>
    <row r="5" spans="1:4">
      <c r="A5" s="25" t="s">
        <v>165</v>
      </c>
    </row>
    <row r="6" spans="1:4">
      <c r="A6" s="40">
        <v>20221106</v>
      </c>
      <c r="B6" t="s">
        <v>255</v>
      </c>
    </row>
    <row r="7" spans="1:4">
      <c r="B7" t="s">
        <v>256</v>
      </c>
    </row>
    <row r="8" spans="1:4">
      <c r="B8" t="s">
        <v>269</v>
      </c>
    </row>
    <row r="9" spans="1:4">
      <c r="A9" s="40">
        <v>20221107</v>
      </c>
      <c r="B9" t="s">
        <v>277</v>
      </c>
    </row>
    <row r="10" spans="1:4">
      <c r="B10" t="s">
        <v>271</v>
      </c>
    </row>
    <row r="11" spans="1:4">
      <c r="B11" t="s">
        <v>270</v>
      </c>
    </row>
    <row r="12" spans="1:4">
      <c r="A12" s="40">
        <v>20221108</v>
      </c>
      <c r="B12" t="s">
        <v>272</v>
      </c>
    </row>
    <row r="13" spans="1:4">
      <c r="A13" s="54">
        <v>20221109</v>
      </c>
      <c r="B13" t="s">
        <v>276</v>
      </c>
    </row>
    <row r="14" spans="1:4">
      <c r="B14" t="s">
        <v>278</v>
      </c>
    </row>
    <row r="15" spans="1:4">
      <c r="A15" s="40">
        <v>20221110</v>
      </c>
      <c r="B15" t="s">
        <v>279</v>
      </c>
    </row>
    <row r="16" spans="1:4">
      <c r="B16" t="s">
        <v>280</v>
      </c>
    </row>
    <row r="17" spans="1:2">
      <c r="A17" s="54">
        <v>20221111</v>
      </c>
      <c r="B17" t="s">
        <v>281</v>
      </c>
    </row>
    <row r="18" spans="1:2">
      <c r="A18" s="25">
        <v>20221112</v>
      </c>
      <c r="B18" t="s">
        <v>297</v>
      </c>
    </row>
    <row r="19" spans="1:2">
      <c r="B19" t="s">
        <v>298</v>
      </c>
    </row>
    <row r="21" spans="1:2">
      <c r="B21" t="s">
        <v>299</v>
      </c>
    </row>
    <row r="22" spans="1:2">
      <c r="B22" t="s">
        <v>300</v>
      </c>
    </row>
    <row r="23" spans="1:2">
      <c r="B23" t="s">
        <v>301</v>
      </c>
    </row>
    <row r="24" spans="1:2">
      <c r="B24" t="s">
        <v>302</v>
      </c>
    </row>
    <row r="25" spans="1:2">
      <c r="B25" t="s">
        <v>303</v>
      </c>
    </row>
    <row r="27" spans="1:2">
      <c r="B27" t="s">
        <v>304</v>
      </c>
    </row>
    <row r="28" spans="1:2">
      <c r="B28" t="s">
        <v>305</v>
      </c>
    </row>
    <row r="29" spans="1:2">
      <c r="B29" t="s">
        <v>306</v>
      </c>
    </row>
    <row r="30" spans="1:2">
      <c r="B30" t="s">
        <v>307</v>
      </c>
    </row>
    <row r="31" spans="1:2">
      <c r="B31" t="s">
        <v>308</v>
      </c>
    </row>
    <row r="32" spans="1:2">
      <c r="B32" t="s">
        <v>309</v>
      </c>
    </row>
    <row r="34" spans="2:2">
      <c r="B34" t="s">
        <v>310</v>
      </c>
    </row>
    <row r="35" spans="2:2">
      <c r="B35" t="s">
        <v>311</v>
      </c>
    </row>
    <row r="36" spans="2:2">
      <c r="B36" t="s">
        <v>312</v>
      </c>
    </row>
    <row r="38" spans="2:2">
      <c r="B38" t="s">
        <v>313</v>
      </c>
    </row>
    <row r="40" spans="2:2">
      <c r="B40" t="s">
        <v>314</v>
      </c>
    </row>
    <row r="42" spans="2:2">
      <c r="B42" t="s">
        <v>315</v>
      </c>
    </row>
    <row r="44" spans="2:2">
      <c r="B44" t="s">
        <v>316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T850"/>
  <sheetViews>
    <sheetView zoomScaleNormal="100" workbookViewId="0">
      <pane xSplit="1" topLeftCell="B1" activePane="topRight" state="frozen"/>
      <selection pane="topRight" activeCell="I2" sqref="I2"/>
    </sheetView>
  </sheetViews>
  <sheetFormatPr defaultRowHeight="17"/>
  <cols>
    <col min="1" max="1" width="3.1640625" bestFit="1" customWidth="1"/>
    <col min="2" max="3" width="12.33203125" bestFit="1" customWidth="1"/>
    <col min="4" max="4" width="13.1640625" bestFit="1" customWidth="1"/>
    <col min="5" max="5" width="12" bestFit="1" customWidth="1"/>
    <col min="6" max="8" width="5.1640625" bestFit="1" customWidth="1"/>
    <col min="9" max="12" width="6.83203125" style="69" bestFit="1" customWidth="1"/>
    <col min="13" max="18" width="5.08203125" bestFit="1" customWidth="1"/>
    <col min="19" max="19" width="12.33203125" bestFit="1" customWidth="1"/>
    <col min="20" max="20" width="13.08203125" bestFit="1" customWidth="1"/>
    <col min="21" max="21" width="13.08203125" style="47" customWidth="1"/>
    <col min="22" max="27" width="13.08203125" style="3" customWidth="1"/>
    <col min="28" max="28" width="12.33203125" bestFit="1" customWidth="1"/>
    <col min="29" max="29" width="9.1640625" bestFit="1" customWidth="1"/>
    <col min="30" max="30" width="7.58203125" bestFit="1" customWidth="1"/>
    <col min="31" max="31" width="8.58203125" bestFit="1" customWidth="1"/>
    <col min="32" max="32" width="5.1640625" bestFit="1" customWidth="1"/>
    <col min="33" max="34" width="12.33203125" style="61" bestFit="1" customWidth="1"/>
    <col min="36" max="36" width="6.75" bestFit="1" customWidth="1"/>
    <col min="37" max="37" width="14.58203125" bestFit="1" customWidth="1"/>
    <col min="38" max="38" width="6.1640625" bestFit="1" customWidth="1"/>
    <col min="39" max="39" width="9.08203125" bestFit="1" customWidth="1"/>
    <col min="40" max="40" width="11.1640625" bestFit="1" customWidth="1"/>
    <col min="43" max="43" width="8.6640625" style="41"/>
    <col min="44" max="45" width="12.33203125" style="3" bestFit="1" customWidth="1"/>
    <col min="46" max="46" width="8.6640625" style="42"/>
  </cols>
  <sheetData>
    <row r="1" spans="1:46">
      <c r="A1" s="9" t="s">
        <v>0</v>
      </c>
      <c r="B1" s="9" t="s">
        <v>167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6" t="s">
        <v>292</v>
      </c>
      <c r="J1" s="66" t="s">
        <v>293</v>
      </c>
      <c r="K1" s="66" t="s">
        <v>294</v>
      </c>
      <c r="L1" s="66" t="s">
        <v>295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22" t="s">
        <v>11</v>
      </c>
      <c r="U1" s="45" t="s">
        <v>273</v>
      </c>
      <c r="V1" s="6" t="s">
        <v>251</v>
      </c>
      <c r="W1" s="6" t="s">
        <v>274</v>
      </c>
      <c r="X1" s="6" t="s">
        <v>252</v>
      </c>
      <c r="Y1" s="6" t="s">
        <v>275</v>
      </c>
      <c r="Z1" s="6" t="s">
        <v>253</v>
      </c>
      <c r="AA1" s="6" t="s">
        <v>254</v>
      </c>
      <c r="AB1" s="10" t="s">
        <v>12</v>
      </c>
      <c r="AC1" s="10" t="s">
        <v>162</v>
      </c>
      <c r="AD1" s="10" t="s">
        <v>163</v>
      </c>
      <c r="AE1" s="10" t="s">
        <v>164</v>
      </c>
      <c r="AF1" s="17" t="s">
        <v>241</v>
      </c>
      <c r="AG1" s="59" t="s">
        <v>290</v>
      </c>
      <c r="AH1" s="59" t="s">
        <v>291</v>
      </c>
      <c r="AJ1" s="36" t="s">
        <v>263</v>
      </c>
      <c r="AK1" s="31" t="s">
        <v>257</v>
      </c>
      <c r="AL1" s="32"/>
      <c r="AM1" s="31" t="s">
        <v>258</v>
      </c>
      <c r="AN1" s="30"/>
      <c r="AO1" s="38" t="s">
        <v>268</v>
      </c>
    </row>
    <row r="2" spans="1:46">
      <c r="A2" s="2">
        <v>1</v>
      </c>
      <c r="B2" s="11">
        <v>127.48448620000001</v>
      </c>
      <c r="C2" s="11">
        <v>37.154076199999999</v>
      </c>
      <c r="D2" s="7">
        <v>44768</v>
      </c>
      <c r="E2" s="7">
        <v>44828</v>
      </c>
      <c r="F2" s="4">
        <v>2020</v>
      </c>
      <c r="G2" s="4">
        <v>2555</v>
      </c>
      <c r="H2" s="4">
        <v>3095</v>
      </c>
      <c r="I2" s="68">
        <f t="array" ref="I2">INDEX($I$299:$I$850,MATCH($A2&amp;$E2,$A$299:$A$850&amp;$E$299:$E$850,0))</f>
        <v>1976</v>
      </c>
      <c r="J2" s="68">
        <f t="array" ref="J2">INDEX($J$299:$J$850,MATCH($A2&amp;$E2,$A$299:$A$850&amp;$E$299:$E$850,0))</f>
        <v>2448</v>
      </c>
      <c r="K2" s="68">
        <f t="array" ref="K2">INDEX($K$299:$K$850,MATCH($A2&amp;$E2,$A$299:$A$850&amp;$E$299:$E$850,0))</f>
        <v>3022</v>
      </c>
      <c r="L2" s="68">
        <f t="array" ref="L2">INDEX($L$299:$L$850,MATCH($A2&amp;$E2,$A$299:$A$850&amp;$E$299:$E$850,0))</f>
        <v>4032</v>
      </c>
      <c r="M2" s="4">
        <v>3264</v>
      </c>
      <c r="N2" s="4">
        <v>3774</v>
      </c>
      <c r="O2" s="4">
        <v>4137</v>
      </c>
      <c r="P2" s="4">
        <v>4234</v>
      </c>
      <c r="Q2" s="4">
        <v>5107</v>
      </c>
      <c r="R2" s="4">
        <v>4041</v>
      </c>
      <c r="S2" s="5">
        <f>(P2-H2)/(P2+H2)</f>
        <v>0.15541001500886889</v>
      </c>
      <c r="T2" s="23">
        <f>((Q2+H2)-(P2+F2))/((Q2+H2)+(P2+F2))</f>
        <v>0.13475373547315994</v>
      </c>
      <c r="U2" s="46">
        <f>SQRT(S2+0.5)</f>
        <v>0.80957397130149189</v>
      </c>
      <c r="V2" s="3">
        <f>2.5*((P2 - H2) / (P2 + 6*H2 -7.5*F2 +1))</f>
        <v>0.37197909862834749</v>
      </c>
      <c r="W2" s="3">
        <f>(2*(Q2-H2)/(Q2+H2+1))-(R2/2)</f>
        <v>-2020.0094477630134</v>
      </c>
      <c r="X2" s="24">
        <f>(P2 - H2)*1.5 / (P2 + H2 + 0.5)</f>
        <v>0.23309911999454261</v>
      </c>
      <c r="Y2" s="24">
        <f>(SQRT((H2*H2)+(G2*G2)+(P2*P2)))/3</f>
        <v>1944.6166717376461</v>
      </c>
      <c r="Z2" s="3">
        <f t="shared" ref="Z2:Z68" si="0">(P2*(1-H2)*(P2-H2))^(1/3)</f>
        <v>-2461.8691285167733</v>
      </c>
      <c r="AA2" s="3">
        <f t="shared" ref="AA2:AA68" si="1">(P2-Q2)/(P2+Q2)</f>
        <v>-9.3458944438496949E-2</v>
      </c>
      <c r="AB2" s="3">
        <v>0.7</v>
      </c>
      <c r="AC2" s="15">
        <v>68</v>
      </c>
      <c r="AD2" s="15">
        <v>30.5</v>
      </c>
      <c r="AE2" s="15">
        <v>1.6</v>
      </c>
      <c r="AF2" s="18">
        <v>0.71</v>
      </c>
      <c r="AG2" s="60">
        <f>INDEX($AR$3:$AR$108,MATCH($A2,$AT$3:$AT$108,0))</f>
        <v>57.643318649999998</v>
      </c>
      <c r="AH2" s="60">
        <f>INDEX($AS$3:$AS$108,MATCH($A2,$AT$3:$AT$108,0))</f>
        <v>57.804081420000003</v>
      </c>
      <c r="AJ2" s="33" t="s">
        <v>264</v>
      </c>
      <c r="AK2" s="33" t="s">
        <v>259</v>
      </c>
      <c r="AL2" s="30" t="s">
        <v>260</v>
      </c>
      <c r="AM2" s="30" t="s">
        <v>261</v>
      </c>
      <c r="AN2" s="30" t="s">
        <v>262</v>
      </c>
      <c r="AO2" s="25" t="s">
        <v>265</v>
      </c>
      <c r="AP2" s="25" t="s">
        <v>266</v>
      </c>
      <c r="AQ2" s="43" t="s">
        <v>267</v>
      </c>
      <c r="AR2" s="56" t="s">
        <v>290</v>
      </c>
      <c r="AS2" s="56" t="s">
        <v>291</v>
      </c>
      <c r="AT2" s="42" t="s">
        <v>296</v>
      </c>
    </row>
    <row r="3" spans="1:46">
      <c r="A3" s="2">
        <v>1</v>
      </c>
      <c r="B3" s="11">
        <v>127.48448620000001</v>
      </c>
      <c r="C3" s="11">
        <v>37.154076199999999</v>
      </c>
      <c r="D3" s="7">
        <v>44768</v>
      </c>
      <c r="E3" s="7">
        <v>44853</v>
      </c>
      <c r="F3" s="4">
        <v>1640</v>
      </c>
      <c r="G3" s="4">
        <v>2002</v>
      </c>
      <c r="H3" s="4">
        <v>2397</v>
      </c>
      <c r="I3" s="68">
        <f t="array" ref="I3">INDEX($I$299:$I$850,MATCH($A3&amp;$E3,$A$299:$A$850&amp;$E$299:$E$850,0))</f>
        <v>1667</v>
      </c>
      <c r="J3" s="68">
        <f t="array" ref="J3">INDEX($J$299:$J$850,MATCH($A3&amp;$E3,$A$299:$A$850&amp;$E$299:$E$850,0))</f>
        <v>2020</v>
      </c>
      <c r="K3" s="68">
        <f t="array" ref="K3">INDEX($K$299:$K$850,MATCH($A3&amp;$E3,$A$299:$A$850&amp;$E$299:$E$850,0))</f>
        <v>2478</v>
      </c>
      <c r="L3" s="68">
        <f t="array" ref="L3">INDEX($L$299:$L$850,MATCH($A3&amp;$E3,$A$299:$A$850&amp;$E$299:$E$850,0))</f>
        <v>3519</v>
      </c>
      <c r="M3" s="4">
        <v>2781</v>
      </c>
      <c r="N3" s="4">
        <v>3036</v>
      </c>
      <c r="O3" s="4">
        <v>3232</v>
      </c>
      <c r="P3" s="4">
        <v>3188</v>
      </c>
      <c r="Q3" s="4">
        <v>3986</v>
      </c>
      <c r="R3" s="4">
        <v>3095</v>
      </c>
      <c r="S3" s="5">
        <f t="shared" ref="S3:S66" si="2">(P3-H3)/(P3+H3)</f>
        <v>0.14162936436884513</v>
      </c>
      <c r="T3" s="23">
        <f t="shared" ref="T3:T66" si="3">((Q3+H3)-(P3+F3))/((Q3+H3)+(P3+F3))</f>
        <v>0.1387030594951387</v>
      </c>
      <c r="U3" s="46">
        <f t="shared" ref="U3:U66" si="4">SQRT(S3+0.5)</f>
        <v>0.80101770540284878</v>
      </c>
      <c r="V3" s="3">
        <f t="shared" ref="V3:V66" si="5">2.5*((P3 - H3) / (P3 + 6*H3 -7.5*F3 +1))</f>
        <v>0.3751660026560425</v>
      </c>
      <c r="W3" s="3">
        <f t="shared" ref="W3:W66" si="6">(2*(Q3-H3)/(Q3+H3+1))-(R3/2)</f>
        <v>-1547.0021929824561</v>
      </c>
      <c r="X3" s="24">
        <f t="shared" ref="X3:X66" si="7">(P3 - H3)*1.5 / (P3 + H3 + 0.5)</f>
        <v>0.21242502909318772</v>
      </c>
      <c r="Y3" s="24">
        <f t="shared" ref="Y3:Y66" si="8">(SQRT((H3*H3)+(G3*G3)+(P3*P3)))/3</f>
        <v>1487.6139358792732</v>
      </c>
      <c r="Z3" s="3">
        <f t="shared" ref="Z3:Z66" si="9">(P3*(1-H3)*(P3-H3))^(1/3)</f>
        <v>-1821.35192873499</v>
      </c>
      <c r="AA3" s="3">
        <f t="shared" ref="AA3:AA66" si="10">(P3-Q3)/(P3+Q3)</f>
        <v>-0.11123501533314747</v>
      </c>
      <c r="AB3" s="3">
        <v>0.7</v>
      </c>
      <c r="AC3" s="15">
        <v>68</v>
      </c>
      <c r="AD3" s="15">
        <v>30.5</v>
      </c>
      <c r="AE3" s="15">
        <v>1.6</v>
      </c>
      <c r="AF3" s="18">
        <v>0.71</v>
      </c>
      <c r="AG3" s="60">
        <f>INDEX($AR$3:$AR$108,MATCH($A3,$AT$3:$AT$108,0))</f>
        <v>57.643318649999998</v>
      </c>
      <c r="AH3" s="60">
        <f>INDEX($AS$3:$AS$108,MATCH($A3,$AT$3:$AT$108,0))</f>
        <v>57.804081420000003</v>
      </c>
      <c r="AJ3" s="26">
        <v>10</v>
      </c>
      <c r="AK3" s="26">
        <v>37</v>
      </c>
      <c r="AL3" s="26">
        <f t="shared" ref="AL3:AL69" si="11">AK3*2</f>
        <v>74</v>
      </c>
      <c r="AM3" s="26">
        <v>23</v>
      </c>
      <c r="AN3" s="34">
        <f t="shared" ref="AN3:AN69" si="12">AM3/AL3</f>
        <v>0.3108108108108108</v>
      </c>
      <c r="AO3" s="37">
        <v>29.126213592233015</v>
      </c>
      <c r="AP3" s="37">
        <v>70.873786407766985</v>
      </c>
      <c r="AQ3" s="44">
        <v>0</v>
      </c>
      <c r="AR3" s="57">
        <v>57.643318649999998</v>
      </c>
      <c r="AS3" s="57">
        <v>57.804081420000003</v>
      </c>
      <c r="AT3" s="62">
        <v>1</v>
      </c>
    </row>
    <row r="4" spans="1:46">
      <c r="A4" s="2">
        <v>1</v>
      </c>
      <c r="B4" s="11">
        <v>127.48448620000001</v>
      </c>
      <c r="C4" s="11">
        <v>37.154076199999999</v>
      </c>
      <c r="D4" s="7">
        <v>44768</v>
      </c>
      <c r="E4" s="7">
        <v>44863</v>
      </c>
      <c r="F4" s="4">
        <v>1929</v>
      </c>
      <c r="G4" s="4">
        <v>2325</v>
      </c>
      <c r="H4" s="4">
        <v>2793</v>
      </c>
      <c r="I4" s="68">
        <f t="array" ref="I4">INDEX($I$299:$I$850,MATCH($A4&amp;$E4,$A$299:$A$850&amp;$E$299:$E$850,0))</f>
        <v>1960</v>
      </c>
      <c r="J4" s="68">
        <f t="array" ref="J4">INDEX($J$299:$J$850,MATCH($A4&amp;$E4,$A$299:$A$850&amp;$E$299:$E$850,0))</f>
        <v>2420</v>
      </c>
      <c r="K4" s="68">
        <f t="array" ref="K4">INDEX($K$299:$K$850,MATCH($A4&amp;$E4,$A$299:$A$850&amp;$E$299:$E$850,0))</f>
        <v>2828</v>
      </c>
      <c r="L4" s="68">
        <f t="array" ref="L4">INDEX($L$299:$L$850,MATCH($A4&amp;$E4,$A$299:$A$850&amp;$E$299:$E$850,0))</f>
        <v>3684</v>
      </c>
      <c r="M4" s="4">
        <v>3124</v>
      </c>
      <c r="N4" s="4">
        <v>3434</v>
      </c>
      <c r="O4" s="4">
        <v>3429</v>
      </c>
      <c r="P4" s="4">
        <v>3635</v>
      </c>
      <c r="Q4" s="4">
        <v>4849</v>
      </c>
      <c r="R4" s="4">
        <v>3928</v>
      </c>
      <c r="S4" s="5">
        <f t="shared" si="2"/>
        <v>0.13098942128189173</v>
      </c>
      <c r="T4" s="23">
        <f t="shared" si="3"/>
        <v>0.15735271846130547</v>
      </c>
      <c r="U4" s="46">
        <f t="shared" si="4"/>
        <v>0.79434842561806074</v>
      </c>
      <c r="V4" s="3">
        <f t="shared" si="5"/>
        <v>0.35518434151691558</v>
      </c>
      <c r="W4" s="3">
        <f t="shared" si="6"/>
        <v>-1963.4619913646475</v>
      </c>
      <c r="X4" s="24">
        <f t="shared" si="7"/>
        <v>0.19646884965388503</v>
      </c>
      <c r="Y4" s="24">
        <f t="shared" si="8"/>
        <v>1713.3365434470577</v>
      </c>
      <c r="Z4" s="3">
        <f t="shared" si="9"/>
        <v>-2044.4538279955088</v>
      </c>
      <c r="AA4" s="3">
        <f t="shared" si="10"/>
        <v>-0.14309288071664308</v>
      </c>
      <c r="AB4" s="3">
        <v>0.7</v>
      </c>
      <c r="AC4" s="15">
        <v>68</v>
      </c>
      <c r="AD4" s="15">
        <v>30.5</v>
      </c>
      <c r="AE4" s="15">
        <v>1.6</v>
      </c>
      <c r="AF4" s="18">
        <v>0.71</v>
      </c>
      <c r="AG4" s="60">
        <f>INDEX($AR$3:$AR$108,MATCH($A4,$AT$3:$AT$108,0))</f>
        <v>57.643318649999998</v>
      </c>
      <c r="AH4" s="60">
        <f>INDEX($AS$3:$AS$108,MATCH($A4,$AT$3:$AT$108,0))</f>
        <v>57.804081420000003</v>
      </c>
      <c r="AJ4" s="26">
        <v>11</v>
      </c>
      <c r="AK4" s="26">
        <v>42</v>
      </c>
      <c r="AL4" s="26">
        <f t="shared" si="11"/>
        <v>84</v>
      </c>
      <c r="AM4" s="26">
        <v>22</v>
      </c>
      <c r="AN4" s="34">
        <f t="shared" si="12"/>
        <v>0.26190476190476192</v>
      </c>
      <c r="AO4" s="37">
        <v>65.373134328358219</v>
      </c>
      <c r="AP4" s="37">
        <v>34.626865671641795</v>
      </c>
      <c r="AQ4" s="44">
        <v>0</v>
      </c>
      <c r="AR4" s="57">
        <v>57.600487450000003</v>
      </c>
      <c r="AS4" s="57">
        <v>57.747923350000001</v>
      </c>
      <c r="AT4" s="62">
        <v>2</v>
      </c>
    </row>
    <row r="5" spans="1:46">
      <c r="A5" s="2">
        <v>1</v>
      </c>
      <c r="B5" s="11">
        <v>127.48448620000001</v>
      </c>
      <c r="C5" s="11">
        <v>37.154076199999999</v>
      </c>
      <c r="D5" s="7">
        <v>44768</v>
      </c>
      <c r="E5" s="7">
        <v>44723</v>
      </c>
      <c r="F5" s="4">
        <v>2387</v>
      </c>
      <c r="G5" s="4">
        <v>2955</v>
      </c>
      <c r="H5" s="4">
        <v>3646</v>
      </c>
      <c r="I5" s="68">
        <f t="array" ref="I5">INDEX($I$299:$I$850,MATCH($A5&amp;$E5,$A$299:$A$850&amp;$E$299:$E$850,0))</f>
        <v>2232</v>
      </c>
      <c r="J5" s="68">
        <f t="array" ref="J5">INDEX($J$299:$J$850,MATCH($A5&amp;$E5,$A$299:$A$850&amp;$E$299:$E$850,0))</f>
        <v>2914</v>
      </c>
      <c r="K5" s="68">
        <f t="array" ref="K5">INDEX($K$299:$K$850,MATCH($A5&amp;$E5,$A$299:$A$850&amp;$E$299:$E$850,0))</f>
        <v>3514</v>
      </c>
      <c r="L5" s="68">
        <f t="array" ref="L5">INDEX($L$299:$L$850,MATCH($A5&amp;$E5,$A$299:$A$850&amp;$E$299:$E$850,0))</f>
        <v>4731</v>
      </c>
      <c r="M5" s="4">
        <v>3441</v>
      </c>
      <c r="N5" s="4">
        <v>4298</v>
      </c>
      <c r="O5" s="4">
        <v>4607</v>
      </c>
      <c r="P5" s="4">
        <v>4869</v>
      </c>
      <c r="Q5" s="4">
        <v>5624</v>
      </c>
      <c r="R5" s="4">
        <v>4324</v>
      </c>
      <c r="S5" s="5">
        <f t="shared" si="2"/>
        <v>0.1436288901937757</v>
      </c>
      <c r="T5" s="23">
        <f t="shared" si="3"/>
        <v>0.12186857073702045</v>
      </c>
      <c r="U5" s="46">
        <f t="shared" si="4"/>
        <v>0.80226485040401441</v>
      </c>
      <c r="V5" s="3">
        <f t="shared" si="5"/>
        <v>0.34573415502911742</v>
      </c>
      <c r="W5" s="3">
        <f t="shared" si="6"/>
        <v>-2161.5732930643944</v>
      </c>
      <c r="X5" s="24">
        <f t="shared" si="7"/>
        <v>0.21543068522106745</v>
      </c>
      <c r="Y5" s="24">
        <f t="shared" si="8"/>
        <v>2254.1936720501881</v>
      </c>
      <c r="Z5" s="3">
        <f t="shared" si="9"/>
        <v>-2789.4671719213979</v>
      </c>
      <c r="AA5" s="3">
        <f t="shared" si="10"/>
        <v>-7.1952730391689701E-2</v>
      </c>
      <c r="AB5" s="3">
        <v>0.7</v>
      </c>
      <c r="AC5" s="15">
        <v>68</v>
      </c>
      <c r="AD5" s="15">
        <v>30.5</v>
      </c>
      <c r="AE5" s="15">
        <v>1.6</v>
      </c>
      <c r="AF5" s="18">
        <v>0.71</v>
      </c>
      <c r="AG5" s="60">
        <f>INDEX($AR$3:$AR$108,MATCH($A5,$AT$3:$AT$108,0))</f>
        <v>57.643318649999998</v>
      </c>
      <c r="AH5" s="60">
        <f>INDEX($AS$3:$AS$108,MATCH($A5,$AT$3:$AT$108,0))</f>
        <v>57.804081420000003</v>
      </c>
      <c r="AJ5" s="26">
        <v>12</v>
      </c>
      <c r="AK5" s="26">
        <v>46</v>
      </c>
      <c r="AL5" s="26">
        <f t="shared" si="11"/>
        <v>92</v>
      </c>
      <c r="AM5" s="26">
        <v>38</v>
      </c>
      <c r="AN5" s="34">
        <f t="shared" si="12"/>
        <v>0.41304347826086957</v>
      </c>
      <c r="AO5" s="37">
        <v>54.301075268817215</v>
      </c>
      <c r="AP5" s="37">
        <v>45.6989247311828</v>
      </c>
      <c r="AQ5" s="44">
        <v>0</v>
      </c>
      <c r="AR5" s="57">
        <v>57.585279479999997</v>
      </c>
      <c r="AS5" s="57">
        <v>57.724727940000001</v>
      </c>
      <c r="AT5" s="62">
        <v>3</v>
      </c>
    </row>
    <row r="6" spans="1:46">
      <c r="A6" s="2">
        <v>2</v>
      </c>
      <c r="B6" s="11">
        <v>127.4852446</v>
      </c>
      <c r="C6" s="11">
        <v>37.154517300000002</v>
      </c>
      <c r="D6" s="7">
        <v>44768</v>
      </c>
      <c r="E6" s="7">
        <v>44713</v>
      </c>
      <c r="F6" s="4">
        <v>3075</v>
      </c>
      <c r="G6" s="4">
        <v>3914</v>
      </c>
      <c r="H6" s="4">
        <v>4958</v>
      </c>
      <c r="I6" s="68">
        <f t="array" ref="I6">INDEX($I$299:$I$850,MATCH($A6&amp;$E6,$A$299:$A$850&amp;$E$299:$E$850,0))</f>
        <v>3070</v>
      </c>
      <c r="J6" s="68">
        <f t="array" ref="J6">INDEX($J$299:$J$850,MATCH($A6&amp;$E6,$A$299:$A$850&amp;$E$299:$E$850,0))</f>
        <v>3946</v>
      </c>
      <c r="K6" s="68">
        <f t="array" ref="K6">INDEX($K$299:$K$850,MATCH($A6&amp;$E6,$A$299:$A$850&amp;$E$299:$E$850,0))</f>
        <v>5032</v>
      </c>
      <c r="L6" s="68">
        <f t="array" ref="L6">INDEX($L$299:$L$850,MATCH($A6&amp;$E6,$A$299:$A$850&amp;$E$299:$E$850,0))</f>
        <v>6153</v>
      </c>
      <c r="M6" s="4">
        <v>5340</v>
      </c>
      <c r="N6" s="4">
        <v>5515</v>
      </c>
      <c r="O6" s="4">
        <v>5755</v>
      </c>
      <c r="P6" s="4">
        <v>5967</v>
      </c>
      <c r="Q6" s="4">
        <v>6441</v>
      </c>
      <c r="R6" s="4">
        <v>4969</v>
      </c>
      <c r="S6" s="5">
        <f t="shared" si="2"/>
        <v>9.2356979405034331E-2</v>
      </c>
      <c r="T6" s="23">
        <f t="shared" si="3"/>
        <v>0.11530747028031897</v>
      </c>
      <c r="U6" s="46">
        <f t="shared" si="4"/>
        <v>0.76964730845045792</v>
      </c>
      <c r="V6" s="3">
        <f t="shared" si="5"/>
        <v>0.19935195795629668</v>
      </c>
      <c r="W6" s="3">
        <f t="shared" si="6"/>
        <v>-2484.2398245614036</v>
      </c>
      <c r="X6" s="24">
        <f t="shared" si="7"/>
        <v>0.13852912910164294</v>
      </c>
      <c r="Y6" s="24">
        <f t="shared" si="8"/>
        <v>2896.4777268645139</v>
      </c>
      <c r="Z6" s="3">
        <f t="shared" si="9"/>
        <v>-3101.8589187544976</v>
      </c>
      <c r="AA6" s="3">
        <f t="shared" si="10"/>
        <v>-3.8201160541586072E-2</v>
      </c>
      <c r="AB6" s="3">
        <v>0.75</v>
      </c>
      <c r="AC6" s="15">
        <v>75.2</v>
      </c>
      <c r="AD6" s="15">
        <v>23.6</v>
      </c>
      <c r="AE6" s="15">
        <v>1.2</v>
      </c>
      <c r="AF6" s="18">
        <v>0.86</v>
      </c>
      <c r="AG6" s="60">
        <f>INDEX($AR$3:$AR$108,MATCH($A6,$AT$3:$AT$108,0))</f>
        <v>57.600487450000003</v>
      </c>
      <c r="AH6" s="60">
        <f>INDEX($AS$3:$AS$108,MATCH($A6,$AT$3:$AT$108,0))</f>
        <v>57.747923350000001</v>
      </c>
      <c r="AJ6" s="26">
        <v>13</v>
      </c>
      <c r="AK6" s="26">
        <v>37</v>
      </c>
      <c r="AL6" s="26">
        <f t="shared" si="11"/>
        <v>74</v>
      </c>
      <c r="AM6" s="26">
        <v>16</v>
      </c>
      <c r="AN6" s="34">
        <f t="shared" si="12"/>
        <v>0.21621621621621623</v>
      </c>
      <c r="AO6" s="37">
        <v>37.323943661971832</v>
      </c>
      <c r="AP6" s="37">
        <v>62.676056338028175</v>
      </c>
      <c r="AQ6" s="44">
        <v>0</v>
      </c>
      <c r="AR6" s="57">
        <v>57.607707980000001</v>
      </c>
      <c r="AS6" s="57">
        <v>57.724366190000005</v>
      </c>
      <c r="AT6" s="62">
        <v>4</v>
      </c>
    </row>
    <row r="7" spans="1:46">
      <c r="A7" s="2">
        <v>2</v>
      </c>
      <c r="B7" s="11">
        <v>127.4852446</v>
      </c>
      <c r="C7" s="11">
        <v>37.154517300000002</v>
      </c>
      <c r="D7" s="7">
        <v>44768</v>
      </c>
      <c r="E7" s="7">
        <v>44828</v>
      </c>
      <c r="F7" s="4">
        <v>2019</v>
      </c>
      <c r="G7" s="4">
        <v>2598</v>
      </c>
      <c r="H7" s="4">
        <v>3245</v>
      </c>
      <c r="I7" s="68">
        <f t="array" ref="I7">INDEX($I$299:$I$850,MATCH($A7&amp;$E7,$A$299:$A$850&amp;$E$299:$E$850,0))</f>
        <v>2146</v>
      </c>
      <c r="J7" s="68">
        <f t="array" ref="J7">INDEX($J$299:$J$850,MATCH($A7&amp;$E7,$A$299:$A$850&amp;$E$299:$E$850,0))</f>
        <v>2716</v>
      </c>
      <c r="K7" s="68">
        <f t="array" ref="K7">INDEX($K$299:$K$850,MATCH($A7&amp;$E7,$A$299:$A$850&amp;$E$299:$E$850,0))</f>
        <v>3458</v>
      </c>
      <c r="L7" s="68">
        <f t="array" ref="L7">INDEX($L$299:$L$850,MATCH($A7&amp;$E7,$A$299:$A$850&amp;$E$299:$E$850,0))</f>
        <v>4187</v>
      </c>
      <c r="M7" s="4">
        <v>3743</v>
      </c>
      <c r="N7" s="4">
        <v>3882</v>
      </c>
      <c r="O7" s="4">
        <v>3961</v>
      </c>
      <c r="P7" s="4">
        <v>4130</v>
      </c>
      <c r="Q7" s="4">
        <v>5577</v>
      </c>
      <c r="R7" s="4">
        <v>4254</v>
      </c>
      <c r="S7" s="5">
        <f t="shared" si="2"/>
        <v>0.12</v>
      </c>
      <c r="T7" s="23">
        <f t="shared" si="3"/>
        <v>0.17854518736223365</v>
      </c>
      <c r="U7" s="46">
        <f t="shared" si="4"/>
        <v>0.78740078740118113</v>
      </c>
      <c r="V7" s="3">
        <f t="shared" si="5"/>
        <v>0.26157120056747651</v>
      </c>
      <c r="W7" s="3">
        <f t="shared" si="6"/>
        <v>-2126.4713816162302</v>
      </c>
      <c r="X7" s="24">
        <f t="shared" si="7"/>
        <v>0.17998779743746188</v>
      </c>
      <c r="Y7" s="24">
        <f t="shared" si="8"/>
        <v>1953.2459878082147</v>
      </c>
      <c r="Z7" s="3">
        <f t="shared" si="9"/>
        <v>-2280.2968603923869</v>
      </c>
      <c r="AA7" s="3">
        <f t="shared" si="10"/>
        <v>-0.14906768311527763</v>
      </c>
      <c r="AB7" s="3">
        <v>0.75</v>
      </c>
      <c r="AC7" s="15">
        <v>75.2</v>
      </c>
      <c r="AD7" s="15">
        <v>23.6</v>
      </c>
      <c r="AE7" s="15">
        <v>1.2</v>
      </c>
      <c r="AF7" s="18">
        <v>0.86</v>
      </c>
      <c r="AG7" s="60">
        <f>INDEX($AR$3:$AR$108,MATCH($A7,$AT$3:$AT$108,0))</f>
        <v>57.600487450000003</v>
      </c>
      <c r="AH7" s="60">
        <f>INDEX($AS$3:$AS$108,MATCH($A7,$AT$3:$AT$108,0))</f>
        <v>57.747923350000001</v>
      </c>
      <c r="AJ7" s="26">
        <v>14</v>
      </c>
      <c r="AK7" s="26">
        <v>40</v>
      </c>
      <c r="AL7" s="26">
        <f t="shared" si="11"/>
        <v>80</v>
      </c>
      <c r="AM7" s="26">
        <v>16</v>
      </c>
      <c r="AN7" s="34">
        <f t="shared" si="12"/>
        <v>0.2</v>
      </c>
      <c r="AO7" s="37">
        <v>36.034115138592746</v>
      </c>
      <c r="AP7" s="37">
        <v>57.569296375266518</v>
      </c>
      <c r="AQ7" s="44">
        <v>6.3965884861407236</v>
      </c>
      <c r="AR7" s="57">
        <v>57.62175835</v>
      </c>
      <c r="AS7" s="57">
        <v>58.142418960000001</v>
      </c>
      <c r="AT7" s="62">
        <v>5</v>
      </c>
    </row>
    <row r="8" spans="1:46">
      <c r="A8" s="2">
        <v>2</v>
      </c>
      <c r="B8" s="11">
        <v>127.4852446</v>
      </c>
      <c r="C8" s="11">
        <v>37.154517300000002</v>
      </c>
      <c r="D8" s="7">
        <v>44768</v>
      </c>
      <c r="E8" s="7">
        <v>44853</v>
      </c>
      <c r="F8" s="4">
        <v>2092</v>
      </c>
      <c r="G8" s="4">
        <v>2660</v>
      </c>
      <c r="H8" s="4">
        <v>3223</v>
      </c>
      <c r="I8" s="68">
        <f t="array" ref="I8">INDEX($I$299:$I$850,MATCH($A8&amp;$E8,$A$299:$A$850&amp;$E$299:$E$850,0))</f>
        <v>1855</v>
      </c>
      <c r="J8" s="68">
        <f t="array" ref="J8">INDEX($J$299:$J$850,MATCH($A8&amp;$E8,$A$299:$A$850&amp;$E$299:$E$850,0))</f>
        <v>2366</v>
      </c>
      <c r="K8" s="68">
        <f t="array" ref="K8">INDEX($K$299:$K$850,MATCH($A8&amp;$E8,$A$299:$A$850&amp;$E$299:$E$850,0))</f>
        <v>2938</v>
      </c>
      <c r="L8" s="68">
        <f t="array" ref="L8">INDEX($L$299:$L$850,MATCH($A8&amp;$E8,$A$299:$A$850&amp;$E$299:$E$850,0))</f>
        <v>3691</v>
      </c>
      <c r="M8" s="4">
        <v>3537</v>
      </c>
      <c r="N8" s="4">
        <v>3746</v>
      </c>
      <c r="O8" s="4">
        <v>3870</v>
      </c>
      <c r="P8" s="4">
        <v>4026</v>
      </c>
      <c r="Q8" s="4">
        <v>4894</v>
      </c>
      <c r="R8" s="4">
        <v>4060</v>
      </c>
      <c r="S8" s="5">
        <f t="shared" si="2"/>
        <v>0.11077389984825493</v>
      </c>
      <c r="T8" s="23">
        <f t="shared" si="3"/>
        <v>0.14042852125043906</v>
      </c>
      <c r="U8" s="46">
        <f t="shared" si="4"/>
        <v>0.78152024916073348</v>
      </c>
      <c r="V8" s="3">
        <f t="shared" si="5"/>
        <v>0.26156351791530946</v>
      </c>
      <c r="W8" s="3">
        <f t="shared" si="6"/>
        <v>-2029.5883222468588</v>
      </c>
      <c r="X8" s="24">
        <f t="shared" si="7"/>
        <v>0.16614938961307676</v>
      </c>
      <c r="Y8" s="24">
        <f t="shared" si="8"/>
        <v>1934.2527985992135</v>
      </c>
      <c r="Z8" s="3">
        <f t="shared" si="9"/>
        <v>-2183.9278369466351</v>
      </c>
      <c r="AA8" s="3">
        <f t="shared" si="10"/>
        <v>-9.7309417040358739E-2</v>
      </c>
      <c r="AB8" s="3">
        <v>0.75</v>
      </c>
      <c r="AC8" s="15">
        <v>75.2</v>
      </c>
      <c r="AD8" s="15">
        <v>23.6</v>
      </c>
      <c r="AE8" s="15">
        <v>1.2</v>
      </c>
      <c r="AF8" s="18">
        <v>0.86</v>
      </c>
      <c r="AG8" s="60">
        <f>INDEX($AR$3:$AR$108,MATCH($A8,$AT$3:$AT$108,0))</f>
        <v>57.600487450000003</v>
      </c>
      <c r="AH8" s="60">
        <f>INDEX($AS$3:$AS$108,MATCH($A8,$AT$3:$AT$108,0))</f>
        <v>57.747923350000001</v>
      </c>
      <c r="AJ8" s="26">
        <v>15</v>
      </c>
      <c r="AK8" s="26">
        <v>44</v>
      </c>
      <c r="AL8" s="26">
        <f t="shared" si="11"/>
        <v>88</v>
      </c>
      <c r="AM8" s="26">
        <v>22</v>
      </c>
      <c r="AN8" s="34">
        <f t="shared" si="12"/>
        <v>0.25</v>
      </c>
      <c r="AO8" s="37">
        <v>17.11340206185567</v>
      </c>
      <c r="AP8" s="37">
        <v>82.88659793814432</v>
      </c>
      <c r="AQ8" s="44">
        <v>0</v>
      </c>
      <c r="AR8" s="57">
        <v>57.66722309</v>
      </c>
      <c r="AS8" s="57">
        <v>57.813515860000003</v>
      </c>
      <c r="AT8" s="62">
        <v>6</v>
      </c>
    </row>
    <row r="9" spans="1:46">
      <c r="A9" s="2">
        <v>2</v>
      </c>
      <c r="B9" s="11">
        <v>127.4852446</v>
      </c>
      <c r="C9" s="11">
        <v>37.154517300000002</v>
      </c>
      <c r="D9" s="7">
        <v>44768</v>
      </c>
      <c r="E9" s="7">
        <v>44863</v>
      </c>
      <c r="F9" s="4">
        <v>2298</v>
      </c>
      <c r="G9" s="4">
        <v>2778</v>
      </c>
      <c r="H9" s="4">
        <v>3347</v>
      </c>
      <c r="I9" s="68">
        <f t="array" ref="I9">INDEX($I$299:$I$850,MATCH($A9&amp;$E9,$A$299:$A$850&amp;$E$299:$E$850,0))</f>
        <v>2148</v>
      </c>
      <c r="J9" s="68">
        <f t="array" ref="J9">INDEX($J$299:$J$850,MATCH($A9&amp;$E9,$A$299:$A$850&amp;$E$299:$E$850,0))</f>
        <v>2674</v>
      </c>
      <c r="K9" s="68">
        <f t="array" ref="K9">INDEX($K$299:$K$850,MATCH($A9&amp;$E9,$A$299:$A$850&amp;$E$299:$E$850,0))</f>
        <v>3286</v>
      </c>
      <c r="L9" s="68">
        <f t="array" ref="L9">INDEX($L$299:$L$850,MATCH($A9&amp;$E9,$A$299:$A$850&amp;$E$299:$E$850,0))</f>
        <v>4043</v>
      </c>
      <c r="M9" s="4">
        <v>3668</v>
      </c>
      <c r="N9" s="4">
        <v>3849</v>
      </c>
      <c r="O9" s="4">
        <v>3983</v>
      </c>
      <c r="P9" s="4">
        <v>4165</v>
      </c>
      <c r="Q9" s="4">
        <v>5314</v>
      </c>
      <c r="R9" s="4">
        <v>4385</v>
      </c>
      <c r="S9" s="5">
        <f t="shared" si="2"/>
        <v>0.10889243876464323</v>
      </c>
      <c r="T9" s="23">
        <f t="shared" si="3"/>
        <v>0.1453319227717535</v>
      </c>
      <c r="U9" s="46">
        <f t="shared" si="4"/>
        <v>0.78031560202564398</v>
      </c>
      <c r="V9" s="3">
        <f t="shared" si="5"/>
        <v>0.29160131184942251</v>
      </c>
      <c r="W9" s="3">
        <f t="shared" si="6"/>
        <v>-2192.0458323712769</v>
      </c>
      <c r="X9" s="24">
        <f t="shared" si="7"/>
        <v>0.16332778702163062</v>
      </c>
      <c r="Y9" s="24">
        <f t="shared" si="8"/>
        <v>2007.4006963124118</v>
      </c>
      <c r="Z9" s="3">
        <f t="shared" si="9"/>
        <v>-2250.5987950311605</v>
      </c>
      <c r="AA9" s="3">
        <f t="shared" si="10"/>
        <v>-0.12121531807152654</v>
      </c>
      <c r="AB9" s="3">
        <v>0.75</v>
      </c>
      <c r="AC9" s="15">
        <v>75.2</v>
      </c>
      <c r="AD9" s="15">
        <v>23.6</v>
      </c>
      <c r="AE9" s="15">
        <v>1.2</v>
      </c>
      <c r="AF9" s="18">
        <v>0.86</v>
      </c>
      <c r="AG9" s="60">
        <f>INDEX($AR$3:$AR$108,MATCH($A9,$AT$3:$AT$108,0))</f>
        <v>57.600487450000003</v>
      </c>
      <c r="AH9" s="60">
        <f>INDEX($AS$3:$AS$108,MATCH($A9,$AT$3:$AT$108,0))</f>
        <v>57.747923350000001</v>
      </c>
      <c r="AJ9" s="26">
        <v>16</v>
      </c>
      <c r="AK9" s="26">
        <v>42</v>
      </c>
      <c r="AL9" s="26">
        <f t="shared" si="11"/>
        <v>84</v>
      </c>
      <c r="AM9" s="26">
        <v>20</v>
      </c>
      <c r="AN9" s="34">
        <f t="shared" si="12"/>
        <v>0.23809523809523808</v>
      </c>
      <c r="AO9" s="37">
        <v>52.405063291139243</v>
      </c>
      <c r="AP9" s="37">
        <v>23.544303797468356</v>
      </c>
      <c r="AQ9" s="44">
        <v>24.050632911392402</v>
      </c>
      <c r="AR9" s="57">
        <v>57.619385270000002</v>
      </c>
      <c r="AS9" s="57">
        <v>57.924558640000001</v>
      </c>
      <c r="AT9" s="62">
        <v>7</v>
      </c>
    </row>
    <row r="10" spans="1:46">
      <c r="A10" s="2">
        <v>2</v>
      </c>
      <c r="B10" s="11">
        <v>127.4852446</v>
      </c>
      <c r="C10" s="11">
        <v>37.154517300000002</v>
      </c>
      <c r="D10" s="7">
        <v>44768</v>
      </c>
      <c r="E10" s="7">
        <v>44723</v>
      </c>
      <c r="F10" s="4">
        <v>2766</v>
      </c>
      <c r="G10" s="4">
        <v>3462</v>
      </c>
      <c r="H10" s="4">
        <v>4336</v>
      </c>
      <c r="I10" s="68">
        <f t="array" ref="I10">INDEX($I$299:$I$850,MATCH($A10&amp;$E10,$A$299:$A$850&amp;$E$299:$E$850,0))</f>
        <v>2742</v>
      </c>
      <c r="J10" s="68">
        <f t="array" ref="J10">INDEX($J$299:$J$850,MATCH($A10&amp;$E10,$A$299:$A$850&amp;$E$299:$E$850,0))</f>
        <v>3454</v>
      </c>
      <c r="K10" s="68">
        <f t="array" ref="K10">INDEX($K$299:$K$850,MATCH($A10&amp;$E10,$A$299:$A$850&amp;$E$299:$E$850,0))</f>
        <v>4372</v>
      </c>
      <c r="L10" s="68">
        <f t="array" ref="L10">INDEX($L$299:$L$850,MATCH($A10&amp;$E10,$A$299:$A$850&amp;$E$299:$E$850,0))</f>
        <v>5103</v>
      </c>
      <c r="M10" s="4">
        <v>4780</v>
      </c>
      <c r="N10" s="4">
        <v>4884</v>
      </c>
      <c r="O10" s="4">
        <v>5178</v>
      </c>
      <c r="P10" s="4">
        <v>5311</v>
      </c>
      <c r="Q10" s="4">
        <v>6270</v>
      </c>
      <c r="R10" s="4">
        <v>5186</v>
      </c>
      <c r="S10" s="5">
        <f t="shared" si="2"/>
        <v>0.10106768943713071</v>
      </c>
      <c r="T10" s="23">
        <f t="shared" si="3"/>
        <v>0.13536369961997538</v>
      </c>
      <c r="U10" s="46">
        <f t="shared" si="4"/>
        <v>0.77528555348150963</v>
      </c>
      <c r="V10" s="3">
        <f t="shared" si="5"/>
        <v>0.23032221487290938</v>
      </c>
      <c r="W10" s="3">
        <f t="shared" si="6"/>
        <v>-2592.6353351560292</v>
      </c>
      <c r="X10" s="24">
        <f t="shared" si="7"/>
        <v>0.15159367711842447</v>
      </c>
      <c r="Y10" s="24">
        <f t="shared" si="8"/>
        <v>2560.231348053444</v>
      </c>
      <c r="Z10" s="3">
        <f t="shared" si="9"/>
        <v>-2820.9150399331033</v>
      </c>
      <c r="AA10" s="3">
        <f t="shared" si="10"/>
        <v>-8.2808047664277698E-2</v>
      </c>
      <c r="AB10" s="3">
        <v>0.75</v>
      </c>
      <c r="AC10" s="15">
        <v>75.2</v>
      </c>
      <c r="AD10" s="15">
        <v>23.6</v>
      </c>
      <c r="AE10" s="15">
        <v>1.2</v>
      </c>
      <c r="AF10" s="18">
        <v>0.86</v>
      </c>
      <c r="AG10" s="60">
        <f>INDEX($AR$3:$AR$108,MATCH($A10,$AT$3:$AT$108,0))</f>
        <v>57.600487450000003</v>
      </c>
      <c r="AH10" s="60">
        <f>INDEX($AS$3:$AS$108,MATCH($A10,$AT$3:$AT$108,0))</f>
        <v>57.747923350000001</v>
      </c>
      <c r="AJ10" s="26">
        <v>17</v>
      </c>
      <c r="AK10" s="26">
        <v>36</v>
      </c>
      <c r="AL10" s="26">
        <f t="shared" si="11"/>
        <v>72</v>
      </c>
      <c r="AM10" s="26">
        <v>12</v>
      </c>
      <c r="AN10" s="34">
        <f t="shared" si="12"/>
        <v>0.16666666666666666</v>
      </c>
      <c r="AO10" s="37">
        <v>42.553191489361694</v>
      </c>
      <c r="AP10" s="37">
        <v>45.531914893617014</v>
      </c>
      <c r="AQ10" s="44">
        <v>11.914893617021274</v>
      </c>
      <c r="AR10" s="57">
        <v>57.622756779999996</v>
      </c>
      <c r="AS10" s="57">
        <v>57.765518870000001</v>
      </c>
      <c r="AT10" s="62">
        <v>8</v>
      </c>
    </row>
    <row r="11" spans="1:46">
      <c r="A11" s="2">
        <v>3</v>
      </c>
      <c r="B11" s="11">
        <v>127.4861837</v>
      </c>
      <c r="C11" s="11">
        <v>37.1552674</v>
      </c>
      <c r="D11" s="7">
        <v>44768</v>
      </c>
      <c r="E11" s="7">
        <v>44713</v>
      </c>
      <c r="F11" s="4">
        <v>2955</v>
      </c>
      <c r="G11" s="4">
        <v>3741</v>
      </c>
      <c r="H11" s="4">
        <v>4904</v>
      </c>
      <c r="I11" s="68">
        <f t="array" ref="I11">INDEX($I$299:$I$850,MATCH($A11&amp;$E11,$A$299:$A$850&amp;$E$299:$E$850,0))</f>
        <v>2938</v>
      </c>
      <c r="J11" s="68">
        <f t="array" ref="J11">INDEX($J$299:$J$850,MATCH($A11&amp;$E11,$A$299:$A$850&amp;$E$299:$E$850,0))</f>
        <v>3720</v>
      </c>
      <c r="K11" s="68">
        <f t="array" ref="K11">INDEX($K$299:$K$850,MATCH($A11&amp;$E11,$A$299:$A$850&amp;$E$299:$E$850,0))</f>
        <v>4876</v>
      </c>
      <c r="L11" s="68">
        <f t="array" ref="L11">INDEX($L$299:$L$850,MATCH($A11&amp;$E11,$A$299:$A$850&amp;$E$299:$E$850,0))</f>
        <v>5951</v>
      </c>
      <c r="M11" s="4">
        <v>5519</v>
      </c>
      <c r="N11" s="4">
        <v>5619</v>
      </c>
      <c r="O11" s="4">
        <v>5813</v>
      </c>
      <c r="P11" s="4">
        <v>5986</v>
      </c>
      <c r="Q11" s="4">
        <v>6298</v>
      </c>
      <c r="R11" s="4">
        <v>4692</v>
      </c>
      <c r="S11" s="5">
        <f t="shared" si="2"/>
        <v>9.9357208448117545E-2</v>
      </c>
      <c r="T11" s="23">
        <f t="shared" si="3"/>
        <v>0.11224743086928461</v>
      </c>
      <c r="U11" s="46">
        <f t="shared" si="4"/>
        <v>0.77418163789133976</v>
      </c>
      <c r="V11" s="3">
        <f t="shared" si="5"/>
        <v>0.20417405744046493</v>
      </c>
      <c r="W11" s="3">
        <f t="shared" si="6"/>
        <v>-2345.7511380880123</v>
      </c>
      <c r="X11" s="24">
        <f t="shared" si="7"/>
        <v>0.14902897020338826</v>
      </c>
      <c r="Y11" s="24">
        <f t="shared" si="8"/>
        <v>2865.0478568816652</v>
      </c>
      <c r="Z11" s="3">
        <f t="shared" si="9"/>
        <v>-3166.7123965227406</v>
      </c>
      <c r="AA11" s="3">
        <f t="shared" si="10"/>
        <v>-2.5398892868772387E-2</v>
      </c>
      <c r="AB11" s="3">
        <v>0.8</v>
      </c>
      <c r="AC11" s="15">
        <v>63.8</v>
      </c>
      <c r="AD11" s="15">
        <v>33.5</v>
      </c>
      <c r="AE11" s="15">
        <v>2.7</v>
      </c>
      <c r="AF11" s="18">
        <v>0.87</v>
      </c>
      <c r="AG11" s="60">
        <f>INDEX($AR$3:$AR$108,MATCH($A11,$AT$3:$AT$108,0))</f>
        <v>57.585279479999997</v>
      </c>
      <c r="AH11" s="60">
        <f>INDEX($AS$3:$AS$108,MATCH($A11,$AT$3:$AT$108,0))</f>
        <v>57.724727940000001</v>
      </c>
      <c r="AJ11" s="26">
        <v>18</v>
      </c>
      <c r="AK11" s="26">
        <v>25</v>
      </c>
      <c r="AL11" s="26">
        <f t="shared" si="11"/>
        <v>50</v>
      </c>
      <c r="AM11" s="26">
        <v>20</v>
      </c>
      <c r="AN11" s="34">
        <f t="shared" si="12"/>
        <v>0.4</v>
      </c>
      <c r="AO11" s="37">
        <v>37.810945273631845</v>
      </c>
      <c r="AP11" s="37">
        <v>53.482587064676622</v>
      </c>
      <c r="AQ11" s="44">
        <v>8.7064676616915424</v>
      </c>
      <c r="AR11" s="57">
        <v>57.645648180000002</v>
      </c>
      <c r="AS11" s="57">
        <v>58.107661880000002</v>
      </c>
      <c r="AT11" s="62">
        <v>10</v>
      </c>
    </row>
    <row r="12" spans="1:46">
      <c r="A12" s="2">
        <v>3</v>
      </c>
      <c r="B12" s="11">
        <v>127.4861837</v>
      </c>
      <c r="C12" s="11">
        <v>37.1552674</v>
      </c>
      <c r="D12" s="7">
        <v>44768</v>
      </c>
      <c r="E12" s="7">
        <v>44828</v>
      </c>
      <c r="F12" s="4">
        <v>2613</v>
      </c>
      <c r="G12" s="4">
        <v>3380</v>
      </c>
      <c r="H12" s="4">
        <v>4201</v>
      </c>
      <c r="I12" s="68">
        <f t="array" ref="I12">INDEX($I$299:$I$850,MATCH($A12&amp;$E12,$A$299:$A$850&amp;$E$299:$E$850,0))</f>
        <v>2608</v>
      </c>
      <c r="J12" s="68">
        <f t="array" ref="J12">INDEX($J$299:$J$850,MATCH($A12&amp;$E12,$A$299:$A$850&amp;$E$299:$E$850,0))</f>
        <v>3358</v>
      </c>
      <c r="K12" s="68">
        <f t="array" ref="K12">INDEX($K$299:$K$850,MATCH($A12&amp;$E12,$A$299:$A$850&amp;$E$299:$E$850,0))</f>
        <v>4188</v>
      </c>
      <c r="L12" s="68">
        <f t="array" ref="L12">INDEX($L$299:$L$850,MATCH($A12&amp;$E12,$A$299:$A$850&amp;$E$299:$E$850,0))</f>
        <v>4995</v>
      </c>
      <c r="M12" s="4">
        <v>4668</v>
      </c>
      <c r="N12" s="4">
        <v>4797</v>
      </c>
      <c r="O12" s="4">
        <v>4986</v>
      </c>
      <c r="P12" s="4">
        <v>5049</v>
      </c>
      <c r="Q12" s="4">
        <v>6451</v>
      </c>
      <c r="R12" s="4">
        <v>5001</v>
      </c>
      <c r="S12" s="5">
        <f t="shared" si="2"/>
        <v>9.167567567567568E-2</v>
      </c>
      <c r="T12" s="23">
        <f t="shared" si="3"/>
        <v>0.16326307742710494</v>
      </c>
      <c r="U12" s="46">
        <f t="shared" si="4"/>
        <v>0.76920457335852843</v>
      </c>
      <c r="V12" s="3">
        <f t="shared" si="5"/>
        <v>0.19890228456161752</v>
      </c>
      <c r="W12" s="3">
        <f t="shared" si="6"/>
        <v>-2500.0775837792171</v>
      </c>
      <c r="X12" s="24">
        <f t="shared" si="7"/>
        <v>0.13750608075239176</v>
      </c>
      <c r="Y12" s="24">
        <f t="shared" si="8"/>
        <v>2462.2754155906732</v>
      </c>
      <c r="Z12" s="3">
        <f t="shared" si="9"/>
        <v>-2619.8926980509809</v>
      </c>
      <c r="AA12" s="3">
        <f t="shared" si="10"/>
        <v>-0.12191304347826087</v>
      </c>
      <c r="AB12" s="3">
        <v>0.8</v>
      </c>
      <c r="AC12" s="15">
        <v>63.8</v>
      </c>
      <c r="AD12" s="15">
        <v>33.5</v>
      </c>
      <c r="AE12" s="15">
        <v>2.7</v>
      </c>
      <c r="AF12" s="18">
        <v>0.87</v>
      </c>
      <c r="AG12" s="60">
        <f>INDEX($AR$3:$AR$108,MATCH($A12,$AT$3:$AT$108,0))</f>
        <v>57.585279479999997</v>
      </c>
      <c r="AH12" s="60">
        <f>INDEX($AS$3:$AS$108,MATCH($A12,$AT$3:$AT$108,0))</f>
        <v>57.724727940000001</v>
      </c>
      <c r="AJ12" s="26">
        <v>19</v>
      </c>
      <c r="AK12" s="26">
        <v>39</v>
      </c>
      <c r="AL12" s="26">
        <f t="shared" si="11"/>
        <v>78</v>
      </c>
      <c r="AM12" s="26">
        <v>12</v>
      </c>
      <c r="AN12" s="34">
        <f t="shared" si="12"/>
        <v>0.15384615384615385</v>
      </c>
      <c r="AO12" s="37">
        <v>43.333333333333336</v>
      </c>
      <c r="AP12" s="37">
        <v>56.666666666666679</v>
      </c>
      <c r="AQ12" s="44">
        <v>0</v>
      </c>
      <c r="AR12" s="57">
        <v>57.683168889999997</v>
      </c>
      <c r="AS12" s="57">
        <v>57.889439809999999</v>
      </c>
      <c r="AT12" s="62">
        <v>11</v>
      </c>
    </row>
    <row r="13" spans="1:46">
      <c r="A13" s="2">
        <v>3</v>
      </c>
      <c r="B13" s="11">
        <v>127.4861837</v>
      </c>
      <c r="C13" s="11">
        <v>37.1552674</v>
      </c>
      <c r="D13" s="7">
        <v>44768</v>
      </c>
      <c r="E13" s="7">
        <v>44853</v>
      </c>
      <c r="F13" s="4">
        <v>2021</v>
      </c>
      <c r="G13" s="4">
        <v>2608</v>
      </c>
      <c r="H13" s="4">
        <v>3308</v>
      </c>
      <c r="I13" s="68">
        <f t="array" ref="I13">INDEX($I$299:$I$850,MATCH($A13&amp;$E13,$A$299:$A$850&amp;$E$299:$E$850,0))</f>
        <v>2010</v>
      </c>
      <c r="J13" s="68">
        <f t="array" ref="J13">INDEX($J$299:$J$850,MATCH($A13&amp;$E13,$A$299:$A$850&amp;$E$299:$E$850,0))</f>
        <v>2578</v>
      </c>
      <c r="K13" s="68">
        <f t="array" ref="K13">INDEX($K$299:$K$850,MATCH($A13&amp;$E13,$A$299:$A$850&amp;$E$299:$E$850,0))</f>
        <v>3310</v>
      </c>
      <c r="L13" s="68">
        <f t="array" ref="L13">INDEX($L$299:$L$850,MATCH($A13&amp;$E13,$A$299:$A$850&amp;$E$299:$E$850,0))</f>
        <v>4099</v>
      </c>
      <c r="M13" s="4">
        <v>3639</v>
      </c>
      <c r="N13" s="4">
        <v>3716</v>
      </c>
      <c r="O13" s="4">
        <v>3921</v>
      </c>
      <c r="P13" s="4">
        <v>3992</v>
      </c>
      <c r="Q13" s="4">
        <v>5077</v>
      </c>
      <c r="R13" s="4">
        <v>3987</v>
      </c>
      <c r="S13" s="5">
        <f t="shared" si="2"/>
        <v>9.3698630136986302E-2</v>
      </c>
      <c r="T13" s="23">
        <f t="shared" si="3"/>
        <v>0.16474510348659535</v>
      </c>
      <c r="U13" s="46">
        <f t="shared" si="4"/>
        <v>0.77051841648138841</v>
      </c>
      <c r="V13" s="3">
        <f t="shared" si="5"/>
        <v>0.19692520297115218</v>
      </c>
      <c r="W13" s="3">
        <f t="shared" si="6"/>
        <v>-1993.0781063677557</v>
      </c>
      <c r="X13" s="24">
        <f t="shared" si="7"/>
        <v>0.1405383192931991</v>
      </c>
      <c r="Y13" s="24">
        <f t="shared" si="8"/>
        <v>1934.4994184542936</v>
      </c>
      <c r="Z13" s="3">
        <f t="shared" si="9"/>
        <v>-2082.38140216492</v>
      </c>
      <c r="AA13" s="3">
        <f t="shared" si="10"/>
        <v>-0.11963832837137502</v>
      </c>
      <c r="AB13" s="3">
        <v>0.8</v>
      </c>
      <c r="AC13" s="15">
        <v>63.8</v>
      </c>
      <c r="AD13" s="15">
        <v>33.5</v>
      </c>
      <c r="AE13" s="15">
        <v>2.7</v>
      </c>
      <c r="AF13" s="18">
        <v>0.87</v>
      </c>
      <c r="AG13" s="60">
        <f>INDEX($AR$3:$AR$108,MATCH($A13,$AT$3:$AT$108,0))</f>
        <v>57.585279479999997</v>
      </c>
      <c r="AH13" s="60">
        <f>INDEX($AS$3:$AS$108,MATCH($A13,$AT$3:$AT$108,0))</f>
        <v>57.724727940000001</v>
      </c>
      <c r="AJ13" s="26">
        <v>20</v>
      </c>
      <c r="AK13" s="26">
        <v>42</v>
      </c>
      <c r="AL13" s="26">
        <f t="shared" si="11"/>
        <v>84</v>
      </c>
      <c r="AM13" s="26">
        <v>19</v>
      </c>
      <c r="AN13" s="34">
        <f t="shared" si="12"/>
        <v>0.22619047619047619</v>
      </c>
      <c r="AO13" s="37">
        <v>50.775193798449614</v>
      </c>
      <c r="AP13" s="37">
        <v>49.224806201550386</v>
      </c>
      <c r="AQ13" s="44">
        <v>0</v>
      </c>
      <c r="AR13" s="57">
        <v>57.641683399999998</v>
      </c>
      <c r="AS13" s="57">
        <v>57.797164620000004</v>
      </c>
      <c r="AT13" s="62">
        <v>12</v>
      </c>
    </row>
    <row r="14" spans="1:46">
      <c r="A14" s="2">
        <v>3</v>
      </c>
      <c r="B14" s="11">
        <v>127.4861837</v>
      </c>
      <c r="C14" s="11">
        <v>37.1552674</v>
      </c>
      <c r="D14" s="7">
        <v>44768</v>
      </c>
      <c r="E14" s="7">
        <v>44863</v>
      </c>
      <c r="F14" s="4">
        <v>2219</v>
      </c>
      <c r="G14" s="4">
        <v>2787</v>
      </c>
      <c r="H14" s="4">
        <v>3469</v>
      </c>
      <c r="I14" s="68">
        <f t="array" ref="I14">INDEX($I$299:$I$850,MATCH($A14&amp;$E14,$A$299:$A$850&amp;$E$299:$E$850,0))</f>
        <v>2228</v>
      </c>
      <c r="J14" s="68">
        <f t="array" ref="J14">INDEX($J$299:$J$850,MATCH($A14&amp;$E14,$A$299:$A$850&amp;$E$299:$E$850,0))</f>
        <v>2726</v>
      </c>
      <c r="K14" s="68">
        <f t="array" ref="K14">INDEX($K$299:$K$850,MATCH($A14&amp;$E14,$A$299:$A$850&amp;$E$299:$E$850,0))</f>
        <v>3458</v>
      </c>
      <c r="L14" s="68">
        <f t="array" ref="L14">INDEX($L$299:$L$850,MATCH($A14&amp;$E14,$A$299:$A$850&amp;$E$299:$E$850,0))</f>
        <v>4320</v>
      </c>
      <c r="M14" s="4">
        <v>3898</v>
      </c>
      <c r="N14" s="4">
        <v>4111</v>
      </c>
      <c r="O14" s="4">
        <v>4265</v>
      </c>
      <c r="P14" s="4">
        <v>4303</v>
      </c>
      <c r="Q14" s="4">
        <v>5617</v>
      </c>
      <c r="R14" s="4">
        <v>4448</v>
      </c>
      <c r="S14" s="5">
        <f t="shared" si="2"/>
        <v>0.10730828615542974</v>
      </c>
      <c r="T14" s="23">
        <f t="shared" si="3"/>
        <v>0.16427473090722705</v>
      </c>
      <c r="U14" s="46">
        <f t="shared" si="4"/>
        <v>0.77929986921301975</v>
      </c>
      <c r="V14" s="3">
        <f t="shared" si="5"/>
        <v>0.24600318565276386</v>
      </c>
      <c r="W14" s="3">
        <f t="shared" si="6"/>
        <v>-2223.5272367117859</v>
      </c>
      <c r="X14" s="24">
        <f t="shared" si="7"/>
        <v>0.16095207462206498</v>
      </c>
      <c r="Y14" s="24">
        <f t="shared" si="8"/>
        <v>2063.3613083725518</v>
      </c>
      <c r="Z14" s="3">
        <f t="shared" si="9"/>
        <v>-2317.4239723979131</v>
      </c>
      <c r="AA14" s="3">
        <f t="shared" si="10"/>
        <v>-0.13245967741935483</v>
      </c>
      <c r="AB14" s="3">
        <v>0.8</v>
      </c>
      <c r="AC14" s="15">
        <v>63.8</v>
      </c>
      <c r="AD14" s="15">
        <v>33.5</v>
      </c>
      <c r="AE14" s="15">
        <v>2.7</v>
      </c>
      <c r="AF14" s="18">
        <v>0.87</v>
      </c>
      <c r="AG14" s="60">
        <f>INDEX($AR$3:$AR$108,MATCH($A14,$AT$3:$AT$108,0))</f>
        <v>57.585279479999997</v>
      </c>
      <c r="AH14" s="60">
        <f>INDEX($AS$3:$AS$108,MATCH($A14,$AT$3:$AT$108,0))</f>
        <v>57.724727940000001</v>
      </c>
      <c r="AJ14" s="26">
        <v>21</v>
      </c>
      <c r="AK14" s="26">
        <v>26</v>
      </c>
      <c r="AL14" s="26">
        <f t="shared" si="11"/>
        <v>52</v>
      </c>
      <c r="AM14" s="26">
        <v>22</v>
      </c>
      <c r="AN14" s="34">
        <f t="shared" si="12"/>
        <v>0.42307692307692307</v>
      </c>
      <c r="AO14" s="37">
        <v>51.267605633802816</v>
      </c>
      <c r="AP14" s="37">
        <v>48.732394366197184</v>
      </c>
      <c r="AQ14" s="44">
        <v>0</v>
      </c>
      <c r="AR14" s="57">
        <v>57.685281509999996</v>
      </c>
      <c r="AS14" s="57">
        <v>57.785632030000002</v>
      </c>
      <c r="AT14" s="62">
        <v>13</v>
      </c>
    </row>
    <row r="15" spans="1:46">
      <c r="A15" s="2">
        <v>3</v>
      </c>
      <c r="B15" s="11">
        <v>127.4861837</v>
      </c>
      <c r="C15" s="11">
        <v>37.1552674</v>
      </c>
      <c r="D15" s="7">
        <v>44768</v>
      </c>
      <c r="E15" s="7">
        <v>44723</v>
      </c>
      <c r="F15" s="4">
        <v>2644</v>
      </c>
      <c r="G15" s="4">
        <v>3289</v>
      </c>
      <c r="H15" s="4">
        <v>4224</v>
      </c>
      <c r="I15" s="68">
        <f t="array" ref="I15">INDEX($I$299:$I$850,MATCH($A15&amp;$E15,$A$299:$A$850&amp;$E$299:$E$850,0))</f>
        <v>2648</v>
      </c>
      <c r="J15" s="68">
        <f t="array" ref="J15">INDEX($J$299:$J$850,MATCH($A15&amp;$E15,$A$299:$A$850&amp;$E$299:$E$850,0))</f>
        <v>3276</v>
      </c>
      <c r="K15" s="68">
        <f t="array" ref="K15">INDEX($K$299:$K$850,MATCH($A15&amp;$E15,$A$299:$A$850&amp;$E$299:$E$850,0))</f>
        <v>4228</v>
      </c>
      <c r="L15" s="68">
        <f t="array" ref="L15">INDEX($L$299:$L$850,MATCH($A15&amp;$E15,$A$299:$A$850&amp;$E$299:$E$850,0))</f>
        <v>5052</v>
      </c>
      <c r="M15" s="4">
        <v>4661</v>
      </c>
      <c r="N15" s="4">
        <v>4691</v>
      </c>
      <c r="O15" s="4">
        <v>4944</v>
      </c>
      <c r="P15" s="4">
        <v>5192</v>
      </c>
      <c r="Q15" s="4">
        <v>5988</v>
      </c>
      <c r="R15" s="4">
        <v>4878</v>
      </c>
      <c r="S15" s="5">
        <f t="shared" si="2"/>
        <v>0.10280373831775701</v>
      </c>
      <c r="T15" s="23">
        <f t="shared" si="3"/>
        <v>0.13164893617021275</v>
      </c>
      <c r="U15" s="46">
        <f t="shared" si="4"/>
        <v>0.77640436521039535</v>
      </c>
      <c r="V15" s="3">
        <f t="shared" si="5"/>
        <v>0.22602036051181471</v>
      </c>
      <c r="W15" s="3">
        <f t="shared" si="6"/>
        <v>-2438.6545579163812</v>
      </c>
      <c r="X15" s="24">
        <f t="shared" si="7"/>
        <v>0.15419741942335263</v>
      </c>
      <c r="Y15" s="24">
        <f t="shared" si="8"/>
        <v>2485.8837239277482</v>
      </c>
      <c r="Z15" s="3">
        <f t="shared" si="9"/>
        <v>-2768.7072685627704</v>
      </c>
      <c r="AA15" s="3">
        <f t="shared" si="10"/>
        <v>-7.1198568872987478E-2</v>
      </c>
      <c r="AB15" s="3">
        <v>0.8</v>
      </c>
      <c r="AC15" s="15">
        <v>63.8</v>
      </c>
      <c r="AD15" s="15">
        <v>33.5</v>
      </c>
      <c r="AE15" s="15">
        <v>2.7</v>
      </c>
      <c r="AF15" s="18">
        <v>0.87</v>
      </c>
      <c r="AG15" s="60">
        <f>INDEX($AR$3:$AR$108,MATCH($A15,$AT$3:$AT$108,0))</f>
        <v>57.585279479999997</v>
      </c>
      <c r="AH15" s="60">
        <f>INDEX($AS$3:$AS$108,MATCH($A15,$AT$3:$AT$108,0))</f>
        <v>57.724727940000001</v>
      </c>
      <c r="AJ15" s="26">
        <v>22</v>
      </c>
      <c r="AK15" s="26">
        <v>40</v>
      </c>
      <c r="AL15" s="26">
        <f t="shared" si="11"/>
        <v>80</v>
      </c>
      <c r="AM15" s="26">
        <v>19</v>
      </c>
      <c r="AN15" s="34">
        <f t="shared" si="12"/>
        <v>0.23749999999999999</v>
      </c>
      <c r="AO15" s="37">
        <v>44.47004608294931</v>
      </c>
      <c r="AP15" s="37">
        <v>55.529953917050697</v>
      </c>
      <c r="AQ15" s="44">
        <v>0</v>
      </c>
      <c r="AR15" s="57">
        <v>57.617489559999996</v>
      </c>
      <c r="AS15" s="57">
        <v>57.814268160000005</v>
      </c>
      <c r="AT15" s="62">
        <v>14</v>
      </c>
    </row>
    <row r="16" spans="1:46">
      <c r="A16" s="2">
        <v>4</v>
      </c>
      <c r="B16" s="11">
        <v>127.4828685</v>
      </c>
      <c r="C16" s="11">
        <v>37.1539711</v>
      </c>
      <c r="D16" s="7">
        <v>44768</v>
      </c>
      <c r="E16" s="7">
        <v>44713</v>
      </c>
      <c r="F16" s="4">
        <v>2907</v>
      </c>
      <c r="G16" s="4">
        <v>3692</v>
      </c>
      <c r="H16" s="4">
        <v>4737</v>
      </c>
      <c r="I16" s="68">
        <f t="array" ref="I16">INDEX($I$299:$I$850,MATCH($A16&amp;$E16,$A$299:$A$850&amp;$E$299:$E$850,0))</f>
        <v>2946</v>
      </c>
      <c r="J16" s="68">
        <f t="array" ref="J16">INDEX($J$299:$J$850,MATCH($A16&amp;$E16,$A$299:$A$850&amp;$E$299:$E$850,0))</f>
        <v>3728</v>
      </c>
      <c r="K16" s="68">
        <f t="array" ref="K16">INDEX($K$299:$K$850,MATCH($A16&amp;$E16,$A$299:$A$850&amp;$E$299:$E$850,0))</f>
        <v>4760</v>
      </c>
      <c r="L16" s="68">
        <f t="array" ref="L16">INDEX($L$299:$L$850,MATCH($A16&amp;$E16,$A$299:$A$850&amp;$E$299:$E$850,0))</f>
        <v>5856</v>
      </c>
      <c r="M16" s="4">
        <v>5347</v>
      </c>
      <c r="N16" s="4">
        <v>5423</v>
      </c>
      <c r="O16" s="4">
        <v>5666</v>
      </c>
      <c r="P16" s="4">
        <v>5909</v>
      </c>
      <c r="Q16" s="4">
        <v>6465</v>
      </c>
      <c r="R16" s="4">
        <v>4969</v>
      </c>
      <c r="S16" s="5">
        <f t="shared" si="2"/>
        <v>0.11008829607364268</v>
      </c>
      <c r="T16" s="23">
        <f t="shared" si="3"/>
        <v>0.1191927265461085</v>
      </c>
      <c r="U16" s="46">
        <f t="shared" si="4"/>
        <v>0.78108149131421789</v>
      </c>
      <c r="V16" s="3">
        <f t="shared" si="5"/>
        <v>0.23384811844048045</v>
      </c>
      <c r="W16" s="3">
        <f t="shared" si="6"/>
        <v>-2484.1915112023567</v>
      </c>
      <c r="X16" s="24">
        <f t="shared" si="7"/>
        <v>0.16512468886488518</v>
      </c>
      <c r="Y16" s="24">
        <f t="shared" si="8"/>
        <v>2808.445873115988</v>
      </c>
      <c r="Z16" s="3">
        <f t="shared" si="9"/>
        <v>-3200.9908431651538</v>
      </c>
      <c r="AA16" s="3">
        <f t="shared" si="10"/>
        <v>-4.4932923872636171E-2</v>
      </c>
      <c r="AB16" s="3">
        <v>1</v>
      </c>
      <c r="AC16" s="15">
        <v>77.8</v>
      </c>
      <c r="AD16" s="15">
        <v>17.600000000000001</v>
      </c>
      <c r="AE16" s="15">
        <v>4.7</v>
      </c>
      <c r="AF16" s="18">
        <v>1</v>
      </c>
      <c r="AG16" s="60">
        <f>INDEX($AR$3:$AR$108,MATCH($A16,$AT$3:$AT$108,0))</f>
        <v>57.607707980000001</v>
      </c>
      <c r="AH16" s="60">
        <f>INDEX($AS$3:$AS$108,MATCH($A16,$AT$3:$AT$108,0))</f>
        <v>57.724366190000005</v>
      </c>
      <c r="AJ16" s="26">
        <v>23</v>
      </c>
      <c r="AK16" s="26">
        <v>46</v>
      </c>
      <c r="AL16" s="26">
        <f t="shared" si="11"/>
        <v>92</v>
      </c>
      <c r="AM16" s="26">
        <v>27</v>
      </c>
      <c r="AN16" s="34">
        <f t="shared" si="12"/>
        <v>0.29347826086956524</v>
      </c>
      <c r="AO16" s="37">
        <v>65.352697095435687</v>
      </c>
      <c r="AP16" s="37">
        <v>34.647302904564313</v>
      </c>
      <c r="AQ16" s="44">
        <v>0</v>
      </c>
      <c r="AR16" s="57">
        <v>57.64810808</v>
      </c>
      <c r="AS16" s="57">
        <v>57.717796669999998</v>
      </c>
      <c r="AT16" s="62">
        <v>15</v>
      </c>
    </row>
    <row r="17" spans="1:46">
      <c r="A17" s="2">
        <v>4</v>
      </c>
      <c r="B17" s="11">
        <v>127.4828685</v>
      </c>
      <c r="C17" s="11">
        <v>37.1539711</v>
      </c>
      <c r="D17" s="7">
        <v>44768</v>
      </c>
      <c r="E17" s="7">
        <v>44828</v>
      </c>
      <c r="F17" s="4">
        <v>2226</v>
      </c>
      <c r="G17" s="4">
        <v>2842</v>
      </c>
      <c r="H17" s="4">
        <v>3530</v>
      </c>
      <c r="I17" s="68">
        <f t="array" ref="I17">INDEX($I$299:$I$850,MATCH($A17&amp;$E17,$A$299:$A$850&amp;$E$299:$E$850,0))</f>
        <v>2252</v>
      </c>
      <c r="J17" s="68">
        <f t="array" ref="J17">INDEX($J$299:$J$850,MATCH($A17&amp;$E17,$A$299:$A$850&amp;$E$299:$E$850,0))</f>
        <v>2844</v>
      </c>
      <c r="K17" s="68">
        <f t="array" ref="K17">INDEX($K$299:$K$850,MATCH($A17&amp;$E17,$A$299:$A$850&amp;$E$299:$E$850,0))</f>
        <v>3476</v>
      </c>
      <c r="L17" s="68">
        <f t="array" ref="L17">INDEX($L$299:$L$850,MATCH($A17&amp;$E17,$A$299:$A$850&amp;$E$299:$E$850,0))</f>
        <v>4229</v>
      </c>
      <c r="M17" s="4">
        <v>3903</v>
      </c>
      <c r="N17" s="4">
        <v>4018</v>
      </c>
      <c r="O17" s="4">
        <v>4186</v>
      </c>
      <c r="P17" s="4">
        <v>4289</v>
      </c>
      <c r="Q17" s="4">
        <v>5753</v>
      </c>
      <c r="R17" s="4">
        <v>4479</v>
      </c>
      <c r="S17" s="5">
        <f t="shared" si="2"/>
        <v>9.7071236731039776E-2</v>
      </c>
      <c r="T17" s="23">
        <f t="shared" si="3"/>
        <v>0.17521205215850108</v>
      </c>
      <c r="U17" s="46">
        <f t="shared" si="4"/>
        <v>0.77270384801102143</v>
      </c>
      <c r="V17" s="3">
        <f t="shared" si="5"/>
        <v>0.21623931623931625</v>
      </c>
      <c r="W17" s="3">
        <f t="shared" si="6"/>
        <v>-2239.0211115898319</v>
      </c>
      <c r="X17" s="24">
        <f t="shared" si="7"/>
        <v>0.14559754460003838</v>
      </c>
      <c r="Y17" s="24">
        <f t="shared" si="8"/>
        <v>2079.8874168249267</v>
      </c>
      <c r="Z17" s="3">
        <f t="shared" si="9"/>
        <v>-2256.4020909243527</v>
      </c>
      <c r="AA17" s="3">
        <f t="shared" si="10"/>
        <v>-0.14578769169488151</v>
      </c>
      <c r="AB17" s="3">
        <v>1</v>
      </c>
      <c r="AC17" s="15">
        <v>77.8</v>
      </c>
      <c r="AD17" s="15">
        <v>17.600000000000001</v>
      </c>
      <c r="AE17" s="15">
        <v>4.7</v>
      </c>
      <c r="AF17" s="18">
        <v>1</v>
      </c>
      <c r="AG17" s="60">
        <f>INDEX($AR$3:$AR$108,MATCH($A17,$AT$3:$AT$108,0))</f>
        <v>57.607707980000001</v>
      </c>
      <c r="AH17" s="60">
        <f>INDEX($AS$3:$AS$108,MATCH($A17,$AT$3:$AT$108,0))</f>
        <v>57.724366190000005</v>
      </c>
      <c r="AJ17" s="26">
        <v>24</v>
      </c>
      <c r="AK17" s="26">
        <v>35</v>
      </c>
      <c r="AL17" s="26">
        <f t="shared" si="11"/>
        <v>70</v>
      </c>
      <c r="AM17" s="26">
        <v>25</v>
      </c>
      <c r="AN17" s="34">
        <f t="shared" si="12"/>
        <v>0.35714285714285715</v>
      </c>
      <c r="AO17" s="37">
        <v>48.421052631578945</v>
      </c>
      <c r="AP17" s="37">
        <v>42.105263157894733</v>
      </c>
      <c r="AQ17" s="44">
        <v>9.4736842105263168</v>
      </c>
      <c r="AR17" s="57">
        <v>57.595263639999999</v>
      </c>
      <c r="AS17" s="57">
        <v>57.717492800000002</v>
      </c>
      <c r="AT17" s="62">
        <v>16</v>
      </c>
    </row>
    <row r="18" spans="1:46">
      <c r="A18" s="2">
        <v>4</v>
      </c>
      <c r="B18" s="11">
        <v>127.4828685</v>
      </c>
      <c r="C18" s="11">
        <v>37.1539711</v>
      </c>
      <c r="D18" s="7">
        <v>44768</v>
      </c>
      <c r="E18" s="7">
        <v>44853</v>
      </c>
      <c r="F18" s="4">
        <v>2167</v>
      </c>
      <c r="G18" s="4">
        <v>2741</v>
      </c>
      <c r="H18" s="4">
        <v>3361</v>
      </c>
      <c r="I18" s="68">
        <f t="array" ref="I18">INDEX($I$299:$I$850,MATCH($A18&amp;$E18,$A$299:$A$850&amp;$E$299:$E$850,0))</f>
        <v>2126</v>
      </c>
      <c r="J18" s="68">
        <f t="array" ref="J18">INDEX($J$299:$J$850,MATCH($A18&amp;$E18,$A$299:$A$850&amp;$E$299:$E$850,0))</f>
        <v>2674</v>
      </c>
      <c r="K18" s="68">
        <f t="array" ref="K18">INDEX($K$299:$K$850,MATCH($A18&amp;$E18,$A$299:$A$850&amp;$E$299:$E$850,0))</f>
        <v>3220</v>
      </c>
      <c r="L18" s="68">
        <f t="array" ref="L18">INDEX($L$299:$L$850,MATCH($A18&amp;$E18,$A$299:$A$850&amp;$E$299:$E$850,0))</f>
        <v>3938</v>
      </c>
      <c r="M18" s="4">
        <v>3570</v>
      </c>
      <c r="N18" s="4">
        <v>3739</v>
      </c>
      <c r="O18" s="4">
        <v>3890</v>
      </c>
      <c r="P18" s="4">
        <v>3921</v>
      </c>
      <c r="Q18" s="4">
        <v>4994</v>
      </c>
      <c r="R18" s="4">
        <v>4043</v>
      </c>
      <c r="S18" s="5">
        <f t="shared" si="2"/>
        <v>7.6901950013732498E-2</v>
      </c>
      <c r="T18" s="23">
        <f t="shared" si="3"/>
        <v>0.15696185003115695</v>
      </c>
      <c r="U18" s="46">
        <f t="shared" si="4"/>
        <v>0.75954061775110648</v>
      </c>
      <c r="V18" s="3">
        <f t="shared" si="5"/>
        <v>0.17867398379171717</v>
      </c>
      <c r="W18" s="3">
        <f t="shared" si="6"/>
        <v>-2021.1091431306845</v>
      </c>
      <c r="X18" s="24">
        <f t="shared" si="7"/>
        <v>0.11534500514933059</v>
      </c>
      <c r="Y18" s="24">
        <f t="shared" si="8"/>
        <v>1948.8926485457212</v>
      </c>
      <c r="Z18" s="3">
        <f t="shared" si="9"/>
        <v>-1946.7404321414731</v>
      </c>
      <c r="AA18" s="3">
        <f t="shared" si="10"/>
        <v>-0.12035894559730791</v>
      </c>
      <c r="AB18" s="3">
        <v>1</v>
      </c>
      <c r="AC18" s="15">
        <v>77.8</v>
      </c>
      <c r="AD18" s="15">
        <v>17.600000000000001</v>
      </c>
      <c r="AE18" s="15">
        <v>4.7</v>
      </c>
      <c r="AF18" s="18">
        <v>1</v>
      </c>
      <c r="AG18" s="60">
        <f>INDEX($AR$3:$AR$108,MATCH($A18,$AT$3:$AT$108,0))</f>
        <v>57.607707980000001</v>
      </c>
      <c r="AH18" s="60">
        <f>INDEX($AS$3:$AS$108,MATCH($A18,$AT$3:$AT$108,0))</f>
        <v>57.724366190000005</v>
      </c>
      <c r="AJ18" s="26">
        <v>25</v>
      </c>
      <c r="AK18" s="26">
        <v>28</v>
      </c>
      <c r="AL18" s="26">
        <f t="shared" si="11"/>
        <v>56</v>
      </c>
      <c r="AM18" s="26">
        <v>18</v>
      </c>
      <c r="AN18" s="34">
        <f t="shared" si="12"/>
        <v>0.32142857142857145</v>
      </c>
      <c r="AO18" s="37">
        <v>35.452793834296727</v>
      </c>
      <c r="AP18" s="37">
        <v>53.564547206165692</v>
      </c>
      <c r="AQ18" s="44">
        <v>10.98265895953757</v>
      </c>
      <c r="AR18" s="57">
        <v>57.721572269999996</v>
      </c>
      <c r="AS18" s="57">
        <v>58.077202530000001</v>
      </c>
      <c r="AT18" s="62">
        <v>17</v>
      </c>
    </row>
    <row r="19" spans="1:46">
      <c r="A19" s="2">
        <v>4</v>
      </c>
      <c r="B19" s="11">
        <v>127.4828685</v>
      </c>
      <c r="C19" s="11">
        <v>37.1539711</v>
      </c>
      <c r="D19" s="7">
        <v>44768</v>
      </c>
      <c r="E19" s="7">
        <v>44863</v>
      </c>
      <c r="F19" s="4">
        <v>2171</v>
      </c>
      <c r="G19" s="4">
        <v>2654</v>
      </c>
      <c r="H19" s="4">
        <v>3191</v>
      </c>
      <c r="I19" s="68">
        <f t="array" ref="I19">INDEX($I$299:$I$850,MATCH($A19&amp;$E19,$A$299:$A$850&amp;$E$299:$E$850,0))</f>
        <v>2188</v>
      </c>
      <c r="J19" s="68">
        <f t="array" ref="J19">INDEX($J$299:$J$850,MATCH($A19&amp;$E19,$A$299:$A$850&amp;$E$299:$E$850,0))</f>
        <v>2670</v>
      </c>
      <c r="K19" s="68">
        <f t="array" ref="K19">INDEX($K$299:$K$850,MATCH($A19&amp;$E19,$A$299:$A$850&amp;$E$299:$E$850,0))</f>
        <v>3238</v>
      </c>
      <c r="L19" s="68">
        <f t="array" ref="L19">INDEX($L$299:$L$850,MATCH($A19&amp;$E19,$A$299:$A$850&amp;$E$299:$E$850,0))</f>
        <v>3968</v>
      </c>
      <c r="M19" s="4">
        <v>3550</v>
      </c>
      <c r="N19" s="4">
        <v>3702</v>
      </c>
      <c r="O19" s="4">
        <v>3827</v>
      </c>
      <c r="P19" s="4">
        <v>3951</v>
      </c>
      <c r="Q19" s="4">
        <v>5078</v>
      </c>
      <c r="R19" s="4">
        <v>4200</v>
      </c>
      <c r="S19" s="5">
        <f t="shared" si="2"/>
        <v>0.10641276953234388</v>
      </c>
      <c r="T19" s="23">
        <f t="shared" si="3"/>
        <v>0.14919046626363699</v>
      </c>
      <c r="U19" s="46">
        <f t="shared" si="4"/>
        <v>0.7787250923993293</v>
      </c>
      <c r="V19" s="3">
        <f t="shared" si="5"/>
        <v>0.27877631868534958</v>
      </c>
      <c r="W19" s="3">
        <f t="shared" si="6"/>
        <v>-2099.5436517533253</v>
      </c>
      <c r="X19" s="24">
        <f t="shared" si="7"/>
        <v>0.15960798039901994</v>
      </c>
      <c r="Y19" s="24">
        <f t="shared" si="8"/>
        <v>1910.1075595078119</v>
      </c>
      <c r="Z19" s="3">
        <f t="shared" si="9"/>
        <v>-2123.751840946748</v>
      </c>
      <c r="AA19" s="3">
        <f t="shared" si="10"/>
        <v>-0.12482002436593199</v>
      </c>
      <c r="AB19" s="3">
        <v>1</v>
      </c>
      <c r="AC19" s="15">
        <v>77.8</v>
      </c>
      <c r="AD19" s="15">
        <v>17.600000000000001</v>
      </c>
      <c r="AE19" s="15">
        <v>4.7</v>
      </c>
      <c r="AF19" s="18">
        <v>1</v>
      </c>
      <c r="AG19" s="60">
        <f>INDEX($AR$3:$AR$108,MATCH($A19,$AT$3:$AT$108,0))</f>
        <v>57.607707980000001</v>
      </c>
      <c r="AH19" s="60">
        <f>INDEX($AS$3:$AS$108,MATCH($A19,$AT$3:$AT$108,0))</f>
        <v>57.724366190000005</v>
      </c>
      <c r="AJ19" s="26">
        <v>26</v>
      </c>
      <c r="AK19" s="26">
        <v>30</v>
      </c>
      <c r="AL19" s="26">
        <f t="shared" si="11"/>
        <v>60</v>
      </c>
      <c r="AM19" s="26">
        <v>20</v>
      </c>
      <c r="AN19" s="34">
        <f t="shared" si="12"/>
        <v>0.33333333333333331</v>
      </c>
      <c r="AO19" s="37">
        <v>37.500000000000007</v>
      </c>
      <c r="AP19" s="37">
        <v>46.09375</v>
      </c>
      <c r="AQ19" s="44">
        <v>16.40625</v>
      </c>
      <c r="AR19" s="57">
        <v>57.615087539999998</v>
      </c>
      <c r="AS19" s="57">
        <v>57.836378320000001</v>
      </c>
      <c r="AT19" s="62">
        <v>18</v>
      </c>
    </row>
    <row r="20" spans="1:46">
      <c r="A20" s="28">
        <v>4</v>
      </c>
      <c r="B20" s="29">
        <v>127.4828685</v>
      </c>
      <c r="C20" s="29">
        <v>37.1539711</v>
      </c>
      <c r="D20" s="7">
        <v>44768</v>
      </c>
      <c r="E20" s="7">
        <v>44723</v>
      </c>
      <c r="F20" s="13">
        <v>2647</v>
      </c>
      <c r="G20" s="13">
        <v>3298</v>
      </c>
      <c r="H20" s="13">
        <v>4216</v>
      </c>
      <c r="I20" s="68">
        <f t="array" ref="I20">INDEX($I$299:$I$850,MATCH($A20&amp;$E20,$A$299:$A$850&amp;$E$299:$E$850,0))</f>
        <v>2694</v>
      </c>
      <c r="J20" s="68">
        <f t="array" ref="J20">INDEX($J$299:$J$850,MATCH($A20&amp;$E20,$A$299:$A$850&amp;$E$299:$E$850,0))</f>
        <v>3282</v>
      </c>
      <c r="K20" s="68">
        <f t="array" ref="K20">INDEX($K$299:$K$850,MATCH($A20&amp;$E20,$A$299:$A$850&amp;$E$299:$E$850,0))</f>
        <v>4176</v>
      </c>
      <c r="L20" s="68">
        <f t="array" ref="L20">INDEX($L$299:$L$850,MATCH($A20&amp;$E20,$A$299:$A$850&amp;$E$299:$E$850,0))</f>
        <v>5064</v>
      </c>
      <c r="M20" s="13">
        <v>4684</v>
      </c>
      <c r="N20" s="13">
        <v>4753</v>
      </c>
      <c r="O20" s="13">
        <v>5015</v>
      </c>
      <c r="P20" s="13">
        <v>5263</v>
      </c>
      <c r="Q20" s="13">
        <v>6288</v>
      </c>
      <c r="R20" s="13">
        <v>5087</v>
      </c>
      <c r="S20" s="5">
        <f t="shared" si="2"/>
        <v>0.1104546893132187</v>
      </c>
      <c r="T20" s="23">
        <f t="shared" si="3"/>
        <v>0.14087107635494733</v>
      </c>
      <c r="U20" s="46">
        <f t="shared" si="4"/>
        <v>0.78131599837275745</v>
      </c>
      <c r="V20" s="3">
        <f t="shared" si="5"/>
        <v>0.24445482138687835</v>
      </c>
      <c r="W20" s="3">
        <f t="shared" si="6"/>
        <v>-2543.1055211803905</v>
      </c>
      <c r="X20" s="24">
        <f t="shared" si="7"/>
        <v>0.16567329500501082</v>
      </c>
      <c r="Y20" s="24">
        <f t="shared" si="8"/>
        <v>2502.2352007754985</v>
      </c>
      <c r="Z20" s="3">
        <f t="shared" si="9"/>
        <v>-2853.1583582765447</v>
      </c>
      <c r="AA20" s="3">
        <f t="shared" si="10"/>
        <v>-8.8736905895593451E-2</v>
      </c>
      <c r="AB20" s="3">
        <v>1</v>
      </c>
      <c r="AC20" s="15">
        <v>77.8</v>
      </c>
      <c r="AD20" s="15">
        <v>17.600000000000001</v>
      </c>
      <c r="AE20" s="15">
        <v>4.7</v>
      </c>
      <c r="AF20" s="18">
        <v>1</v>
      </c>
      <c r="AG20" s="60">
        <f>INDEX($AR$3:$AR$108,MATCH($A20,$AT$3:$AT$108,0))</f>
        <v>57.607707980000001</v>
      </c>
      <c r="AH20" s="60">
        <f>INDEX($AS$3:$AS$108,MATCH($A20,$AT$3:$AT$108,0))</f>
        <v>57.724366190000005</v>
      </c>
      <c r="AJ20" s="26">
        <v>27</v>
      </c>
      <c r="AK20" s="26">
        <v>30</v>
      </c>
      <c r="AL20" s="26">
        <f t="shared" si="11"/>
        <v>60</v>
      </c>
      <c r="AM20" s="26">
        <v>15</v>
      </c>
      <c r="AN20" s="34">
        <f t="shared" si="12"/>
        <v>0.25</v>
      </c>
      <c r="AO20" s="37">
        <v>36.86274509803922</v>
      </c>
      <c r="AP20" s="37">
        <v>56.470588235294116</v>
      </c>
      <c r="AQ20" s="44">
        <v>6.6666666666666679</v>
      </c>
      <c r="AR20" s="57">
        <v>57.638745989999997</v>
      </c>
      <c r="AS20" s="57">
        <v>58.015603740000003</v>
      </c>
      <c r="AT20" s="62">
        <v>19</v>
      </c>
    </row>
    <row r="21" spans="1:46">
      <c r="A21" s="28">
        <v>5</v>
      </c>
      <c r="B21" s="29">
        <v>127.4812562</v>
      </c>
      <c r="C21" s="29">
        <v>37.157669400000003</v>
      </c>
      <c r="D21" s="7">
        <v>44768</v>
      </c>
      <c r="E21" s="7">
        <v>44713</v>
      </c>
      <c r="F21" s="13">
        <v>2753</v>
      </c>
      <c r="G21" s="13">
        <v>3298</v>
      </c>
      <c r="H21" s="13">
        <v>3778</v>
      </c>
      <c r="I21" s="68">
        <f t="array" ref="I21">INDEX($I$299:$I$850,MATCH($A21&amp;$E21,$A$299:$A$850&amp;$E$299:$E$850,0))</f>
        <v>2894</v>
      </c>
      <c r="J21" s="68">
        <f t="array" ref="J21">INDEX($J$299:$J$850,MATCH($A21&amp;$E21,$A$299:$A$850&amp;$E$299:$E$850,0))</f>
        <v>3458</v>
      </c>
      <c r="K21" s="68">
        <f t="array" ref="K21">INDEX($K$299:$K$850,MATCH($A21&amp;$E21,$A$299:$A$850&amp;$E$299:$E$850,0))</f>
        <v>3980</v>
      </c>
      <c r="L21" s="68">
        <f t="array" ref="L21">INDEX($L$299:$L$850,MATCH($A21&amp;$E21,$A$299:$A$850&amp;$E$299:$E$850,0))</f>
        <v>4836</v>
      </c>
      <c r="M21" s="13">
        <v>3928</v>
      </c>
      <c r="N21" s="13">
        <v>4175</v>
      </c>
      <c r="O21" s="13">
        <v>4433</v>
      </c>
      <c r="P21" s="13">
        <v>4638</v>
      </c>
      <c r="Q21" s="13">
        <v>5442</v>
      </c>
      <c r="R21" s="13">
        <v>4830</v>
      </c>
      <c r="S21" s="5">
        <f t="shared" si="2"/>
        <v>0.10218631178707224</v>
      </c>
      <c r="T21" s="23">
        <f t="shared" si="3"/>
        <v>0.11010775991812655</v>
      </c>
      <c r="U21" s="46">
        <f t="shared" si="4"/>
        <v>0.77600664416425735</v>
      </c>
      <c r="V21" s="3">
        <f t="shared" si="5"/>
        <v>0.32284706059013435</v>
      </c>
      <c r="W21" s="3">
        <f t="shared" si="6"/>
        <v>-2414.6390846979721</v>
      </c>
      <c r="X21" s="24">
        <f t="shared" si="7"/>
        <v>0.15327036178934236</v>
      </c>
      <c r="Y21" s="24">
        <f t="shared" si="8"/>
        <v>2276.9651341692129</v>
      </c>
      <c r="Z21" s="3">
        <f t="shared" si="9"/>
        <v>-2469.7826009165938</v>
      </c>
      <c r="AA21" s="3">
        <f t="shared" si="10"/>
        <v>-7.9761904761904756E-2</v>
      </c>
      <c r="AB21" s="3">
        <v>0.7</v>
      </c>
      <c r="AC21" s="15">
        <v>81.099999999999994</v>
      </c>
      <c r="AD21" s="15">
        <v>16</v>
      </c>
      <c r="AE21" s="15">
        <v>2.9</v>
      </c>
      <c r="AF21" s="18">
        <v>0.84</v>
      </c>
      <c r="AG21" s="60">
        <f>INDEX($AR$3:$AR$108,MATCH($A21,$AT$3:$AT$108,0))</f>
        <v>57.62175835</v>
      </c>
      <c r="AH21" s="60">
        <f>INDEX($AS$3:$AS$108,MATCH($A21,$AT$3:$AT$108,0))</f>
        <v>58.142418960000001</v>
      </c>
      <c r="AJ21" s="26">
        <v>28</v>
      </c>
      <c r="AK21" s="26">
        <v>46</v>
      </c>
      <c r="AL21" s="26">
        <f t="shared" si="11"/>
        <v>92</v>
      </c>
      <c r="AM21" s="26">
        <v>27</v>
      </c>
      <c r="AN21" s="34">
        <f t="shared" si="12"/>
        <v>0.29347826086956524</v>
      </c>
      <c r="AO21" s="37">
        <v>48.915662650602407</v>
      </c>
      <c r="AP21" s="37">
        <v>51.084337349397593</v>
      </c>
      <c r="AQ21" s="44">
        <v>0</v>
      </c>
      <c r="AR21" s="57">
        <v>57.719040020000001</v>
      </c>
      <c r="AS21" s="57">
        <v>57.997458360000003</v>
      </c>
      <c r="AT21" s="62">
        <v>20</v>
      </c>
    </row>
    <row r="22" spans="1:46">
      <c r="A22" s="28">
        <v>5</v>
      </c>
      <c r="B22" s="29">
        <v>127.4812562</v>
      </c>
      <c r="C22" s="29">
        <v>37.157669400000003</v>
      </c>
      <c r="D22" s="7">
        <v>44768</v>
      </c>
      <c r="E22" s="7">
        <v>44863</v>
      </c>
      <c r="F22" s="13">
        <v>1790</v>
      </c>
      <c r="G22" s="13">
        <v>2012</v>
      </c>
      <c r="H22" s="13">
        <v>2292</v>
      </c>
      <c r="I22" s="68">
        <f t="array" ref="I22">INDEX($I$299:$I$850,MATCH($A22&amp;$E22,$A$299:$A$850&amp;$E$299:$E$850,0))</f>
        <v>1836</v>
      </c>
      <c r="J22" s="68">
        <f t="array" ref="J22">INDEX($J$299:$J$850,MATCH($A22&amp;$E22,$A$299:$A$850&amp;$E$299:$E$850,0))</f>
        <v>2114</v>
      </c>
      <c r="K22" s="68">
        <f t="array" ref="K22">INDEX($K$299:$K$850,MATCH($A22&amp;$E22,$A$299:$A$850&amp;$E$299:$E$850,0))</f>
        <v>2412</v>
      </c>
      <c r="L22" s="68">
        <f t="array" ref="L22">INDEX($L$299:$L$850,MATCH($A22&amp;$E22,$A$299:$A$850&amp;$E$299:$E$850,0))</f>
        <v>3349</v>
      </c>
      <c r="M22" s="13">
        <v>2565</v>
      </c>
      <c r="N22" s="13">
        <v>2807</v>
      </c>
      <c r="O22" s="13">
        <v>3083</v>
      </c>
      <c r="P22" s="13">
        <v>3344</v>
      </c>
      <c r="Q22" s="13">
        <v>4109</v>
      </c>
      <c r="R22" s="13">
        <v>3290</v>
      </c>
      <c r="S22" s="5">
        <f t="shared" si="2"/>
        <v>0.18665720369056069</v>
      </c>
      <c r="T22" s="23">
        <f t="shared" si="3"/>
        <v>0.10983961855223234</v>
      </c>
      <c r="U22" s="46">
        <f t="shared" si="4"/>
        <v>0.82864781643986773</v>
      </c>
      <c r="V22" s="3">
        <f t="shared" si="5"/>
        <v>0.71623093681917216</v>
      </c>
      <c r="W22" s="3">
        <f t="shared" si="6"/>
        <v>-1644.4323648859731</v>
      </c>
      <c r="X22" s="24">
        <f t="shared" si="7"/>
        <v>0.27996096868624148</v>
      </c>
      <c r="Y22" s="24">
        <f t="shared" si="8"/>
        <v>1508.6323460523956</v>
      </c>
      <c r="Z22" s="3">
        <f t="shared" si="9"/>
        <v>-2004.944549640496</v>
      </c>
      <c r="AA22" s="3">
        <f t="shared" si="10"/>
        <v>-0.10264323091372601</v>
      </c>
      <c r="AB22" s="3">
        <v>0.7</v>
      </c>
      <c r="AC22" s="15">
        <v>81.099999999999994</v>
      </c>
      <c r="AD22" s="15">
        <v>16</v>
      </c>
      <c r="AE22" s="15">
        <v>2.9</v>
      </c>
      <c r="AF22" s="18">
        <v>0.84</v>
      </c>
      <c r="AG22" s="60">
        <f>INDEX($AR$3:$AR$108,MATCH($A22,$AT$3:$AT$108,0))</f>
        <v>57.62175835</v>
      </c>
      <c r="AH22" s="60">
        <f>INDEX($AS$3:$AS$108,MATCH($A22,$AT$3:$AT$108,0))</f>
        <v>58.142418960000001</v>
      </c>
      <c r="AJ22" s="26">
        <v>29</v>
      </c>
      <c r="AK22" s="26">
        <v>46</v>
      </c>
      <c r="AL22" s="26">
        <f t="shared" si="11"/>
        <v>92</v>
      </c>
      <c r="AM22" s="26">
        <v>49</v>
      </c>
      <c r="AN22" s="34">
        <f t="shared" si="12"/>
        <v>0.53260869565217395</v>
      </c>
      <c r="AO22" s="37">
        <v>21.428571428571427</v>
      </c>
      <c r="AP22" s="37">
        <v>78.571428571428569</v>
      </c>
      <c r="AQ22" s="44">
        <v>0</v>
      </c>
      <c r="AR22" s="57">
        <v>57.819259240000001</v>
      </c>
      <c r="AS22" s="57">
        <v>57.887168020000004</v>
      </c>
      <c r="AT22" s="62">
        <v>21</v>
      </c>
    </row>
    <row r="23" spans="1:46">
      <c r="A23" s="2">
        <v>5</v>
      </c>
      <c r="B23" s="11">
        <v>127.4812562</v>
      </c>
      <c r="C23" s="11">
        <v>37.157669400000003</v>
      </c>
      <c r="D23" s="7">
        <v>44768</v>
      </c>
      <c r="E23" s="7">
        <v>44723</v>
      </c>
      <c r="F23" s="4">
        <v>2718</v>
      </c>
      <c r="G23" s="4">
        <v>3288</v>
      </c>
      <c r="H23" s="4">
        <v>3676</v>
      </c>
      <c r="I23" s="68">
        <f t="array" ref="I23">INDEX($I$299:$I$850,MATCH($A23&amp;$E23,$A$299:$A$850&amp;$E$299:$E$850,0))</f>
        <v>2902</v>
      </c>
      <c r="J23" s="68">
        <f t="array" ref="J23">INDEX($J$299:$J$850,MATCH($A23&amp;$E23,$A$299:$A$850&amp;$E$299:$E$850,0))</f>
        <v>3524</v>
      </c>
      <c r="K23" s="68">
        <f t="array" ref="K23">INDEX($K$299:$K$850,MATCH($A23&amp;$E23,$A$299:$A$850&amp;$E$299:$E$850,0))</f>
        <v>3990</v>
      </c>
      <c r="L23" s="68">
        <f t="array" ref="L23">INDEX($L$299:$L$850,MATCH($A23&amp;$E23,$A$299:$A$850&amp;$E$299:$E$850,0))</f>
        <v>4753</v>
      </c>
      <c r="M23" s="4">
        <v>4094</v>
      </c>
      <c r="N23" s="4">
        <v>4347</v>
      </c>
      <c r="O23" s="4">
        <v>4433</v>
      </c>
      <c r="P23" s="4">
        <v>4573</v>
      </c>
      <c r="Q23" s="4">
        <v>5314</v>
      </c>
      <c r="R23" s="4">
        <v>4774</v>
      </c>
      <c r="S23" s="5">
        <f t="shared" si="2"/>
        <v>0.10874045338828948</v>
      </c>
      <c r="T23" s="23">
        <f t="shared" si="3"/>
        <v>0.10435476936306123</v>
      </c>
      <c r="U23" s="46">
        <f t="shared" si="4"/>
        <v>0.78021820882897208</v>
      </c>
      <c r="V23" s="3">
        <f t="shared" si="5"/>
        <v>0.35908726981585265</v>
      </c>
      <c r="W23" s="3">
        <f t="shared" si="6"/>
        <v>-2386.6356356356355</v>
      </c>
      <c r="X23" s="24">
        <f t="shared" si="7"/>
        <v>0.1631007939875144</v>
      </c>
      <c r="Y23" s="24">
        <f t="shared" si="8"/>
        <v>2241.9299473642991</v>
      </c>
      <c r="Z23" s="3">
        <f t="shared" si="9"/>
        <v>-2470.3035886520256</v>
      </c>
      <c r="AA23" s="3">
        <f t="shared" si="10"/>
        <v>-7.494689996965713E-2</v>
      </c>
      <c r="AB23" s="3">
        <v>0.7</v>
      </c>
      <c r="AC23" s="15">
        <v>81.099999999999994</v>
      </c>
      <c r="AD23" s="15">
        <v>16</v>
      </c>
      <c r="AE23" s="15">
        <v>2.9</v>
      </c>
      <c r="AF23" s="18">
        <v>0.84</v>
      </c>
      <c r="AG23" s="60">
        <f>INDEX($AR$3:$AR$108,MATCH($A23,$AT$3:$AT$108,0))</f>
        <v>57.62175835</v>
      </c>
      <c r="AH23" s="60">
        <f>INDEX($AS$3:$AS$108,MATCH($A23,$AT$3:$AT$108,0))</f>
        <v>58.142418960000001</v>
      </c>
      <c r="AJ23" s="26">
        <v>30</v>
      </c>
      <c r="AK23" s="26">
        <v>45</v>
      </c>
      <c r="AL23" s="26">
        <f t="shared" si="11"/>
        <v>90</v>
      </c>
      <c r="AM23" s="26">
        <v>28</v>
      </c>
      <c r="AN23" s="34">
        <f t="shared" si="12"/>
        <v>0.31111111111111112</v>
      </c>
      <c r="AO23" s="37">
        <v>63.333333333333329</v>
      </c>
      <c r="AP23" s="37">
        <v>36.666666666666671</v>
      </c>
      <c r="AQ23" s="44">
        <v>0</v>
      </c>
      <c r="AR23" s="57">
        <v>57.63939714</v>
      </c>
      <c r="AS23" s="57">
        <v>57.796137250000001</v>
      </c>
      <c r="AT23" s="62">
        <v>22</v>
      </c>
    </row>
    <row r="24" spans="1:46">
      <c r="A24" s="2">
        <v>6</v>
      </c>
      <c r="B24" s="11">
        <v>127.48933599999999</v>
      </c>
      <c r="C24" s="11">
        <v>37.140254300000002</v>
      </c>
      <c r="D24" s="7">
        <v>44768</v>
      </c>
      <c r="E24" s="7">
        <v>44713</v>
      </c>
      <c r="F24" s="4">
        <v>3080</v>
      </c>
      <c r="G24" s="4">
        <v>3774</v>
      </c>
      <c r="H24" s="4">
        <v>4587</v>
      </c>
      <c r="I24" s="68">
        <f t="array" ref="I24">INDEX($I$299:$I$850,MATCH($A24&amp;$E24,$A$299:$A$850&amp;$E$299:$E$850,0))</f>
        <v>3386</v>
      </c>
      <c r="J24" s="68">
        <f t="array" ref="J24">INDEX($J$299:$J$850,MATCH($A24&amp;$E24,$A$299:$A$850&amp;$E$299:$E$850,0))</f>
        <v>4152</v>
      </c>
      <c r="K24" s="68">
        <f t="array" ref="K24">INDEX($K$299:$K$850,MATCH($A24&amp;$E24,$A$299:$A$850&amp;$E$299:$E$850,0))</f>
        <v>5136</v>
      </c>
      <c r="L24" s="68">
        <f t="array" ref="L24">INDEX($L$299:$L$850,MATCH($A24&amp;$E24,$A$299:$A$850&amp;$E$299:$E$850,0))</f>
        <v>6208</v>
      </c>
      <c r="M24" s="4">
        <v>4769</v>
      </c>
      <c r="N24" s="4">
        <v>5372</v>
      </c>
      <c r="O24" s="4">
        <v>5739</v>
      </c>
      <c r="P24" s="4">
        <v>5826</v>
      </c>
      <c r="Q24" s="4">
        <v>6558</v>
      </c>
      <c r="R24" s="4">
        <v>5134</v>
      </c>
      <c r="S24" s="5">
        <f t="shared" si="2"/>
        <v>0.11898588303082686</v>
      </c>
      <c r="T24" s="23">
        <f t="shared" si="3"/>
        <v>0.11166525360331156</v>
      </c>
      <c r="U24" s="46">
        <f t="shared" si="4"/>
        <v>0.78675655893727814</v>
      </c>
      <c r="V24" s="3">
        <f t="shared" si="5"/>
        <v>0.30222460727875888</v>
      </c>
      <c r="W24" s="3">
        <f t="shared" si="6"/>
        <v>-2566.6463305221605</v>
      </c>
      <c r="X24" s="24">
        <f t="shared" si="7"/>
        <v>0.17847025495750707</v>
      </c>
      <c r="Y24" s="24">
        <f t="shared" si="8"/>
        <v>2773.4038652890063</v>
      </c>
      <c r="Z24" s="3">
        <f t="shared" si="9"/>
        <v>-3210.8889016407843</v>
      </c>
      <c r="AA24" s="3">
        <f t="shared" si="10"/>
        <v>-5.9108527131782947E-2</v>
      </c>
      <c r="AB24" s="3">
        <v>0.7</v>
      </c>
      <c r="AC24" s="15">
        <v>68</v>
      </c>
      <c r="AD24" s="15">
        <v>30.3</v>
      </c>
      <c r="AE24" s="15">
        <v>1.7</v>
      </c>
      <c r="AF24" s="18">
        <v>1.07</v>
      </c>
      <c r="AG24" s="60">
        <f>INDEX($AR$3:$AR$108,MATCH($A24,$AT$3:$AT$108,0))</f>
        <v>57.66722309</v>
      </c>
      <c r="AH24" s="60">
        <f>INDEX($AS$3:$AS$108,MATCH($A24,$AT$3:$AT$108,0))</f>
        <v>57.813515860000003</v>
      </c>
      <c r="AJ24" s="26">
        <v>31</v>
      </c>
      <c r="AK24" s="26">
        <v>45</v>
      </c>
      <c r="AL24" s="26">
        <f t="shared" si="11"/>
        <v>90</v>
      </c>
      <c r="AM24" s="26">
        <v>25</v>
      </c>
      <c r="AN24" s="34">
        <f t="shared" si="12"/>
        <v>0.27777777777777779</v>
      </c>
      <c r="AO24" s="37">
        <v>36.883116883116877</v>
      </c>
      <c r="AP24" s="37">
        <v>63.116883116883116</v>
      </c>
      <c r="AQ24" s="44">
        <v>0</v>
      </c>
      <c r="AR24" s="57">
        <v>57.730312149999996</v>
      </c>
      <c r="AS24" s="57">
        <v>57.82429587</v>
      </c>
      <c r="AT24" s="62">
        <v>23</v>
      </c>
    </row>
    <row r="25" spans="1:46">
      <c r="A25" s="2">
        <v>6</v>
      </c>
      <c r="B25" s="11">
        <v>127.48933599999999</v>
      </c>
      <c r="C25" s="11">
        <v>37.140254300000002</v>
      </c>
      <c r="D25" s="7">
        <v>44768</v>
      </c>
      <c r="E25" s="7">
        <v>44828</v>
      </c>
      <c r="F25" s="4">
        <v>2619</v>
      </c>
      <c r="G25" s="4">
        <v>3291</v>
      </c>
      <c r="H25" s="4">
        <v>3892</v>
      </c>
      <c r="I25" s="68">
        <f t="array" ref="I25">INDEX($I$299:$I$850,MATCH($A25&amp;$E25,$A$299:$A$850&amp;$E$299:$E$850,0))</f>
        <v>2892</v>
      </c>
      <c r="J25" s="68">
        <f t="array" ref="J25">INDEX($J$299:$J$850,MATCH($A25&amp;$E25,$A$299:$A$850&amp;$E$299:$E$850,0))</f>
        <v>3626</v>
      </c>
      <c r="K25" s="68">
        <f t="array" ref="K25">INDEX($K$299:$K$850,MATCH($A25&amp;$E25,$A$299:$A$850&amp;$E$299:$E$850,0))</f>
        <v>4408</v>
      </c>
      <c r="L25" s="68">
        <f t="array" ref="L25">INDEX($L$299:$L$850,MATCH($A25&amp;$E25,$A$299:$A$850&amp;$E$299:$E$850,0))</f>
        <v>5375</v>
      </c>
      <c r="M25" s="4">
        <v>4050</v>
      </c>
      <c r="N25" s="4">
        <v>4372</v>
      </c>
      <c r="O25" s="4">
        <v>4792</v>
      </c>
      <c r="P25" s="4">
        <v>4939</v>
      </c>
      <c r="Q25" s="4">
        <v>5744</v>
      </c>
      <c r="R25" s="4">
        <v>4258</v>
      </c>
      <c r="S25" s="5">
        <f t="shared" si="2"/>
        <v>0.11855961952213792</v>
      </c>
      <c r="T25" s="23">
        <f t="shared" si="3"/>
        <v>0.1208561125974177</v>
      </c>
      <c r="U25" s="46">
        <f t="shared" si="4"/>
        <v>0.78648561304205555</v>
      </c>
      <c r="V25" s="3">
        <f t="shared" si="5"/>
        <v>0.3026186484767906</v>
      </c>
      <c r="W25" s="3">
        <f t="shared" si="6"/>
        <v>-2128.6156480232439</v>
      </c>
      <c r="X25" s="24">
        <f t="shared" si="7"/>
        <v>0.1778293608107343</v>
      </c>
      <c r="Y25" s="24">
        <f t="shared" si="8"/>
        <v>2365.776029598369</v>
      </c>
      <c r="Z25" s="3">
        <f t="shared" si="9"/>
        <v>-2719.8752151789799</v>
      </c>
      <c r="AA25" s="3">
        <f t="shared" si="10"/>
        <v>-7.5353365159599367E-2</v>
      </c>
      <c r="AB25" s="3">
        <v>0.7</v>
      </c>
      <c r="AC25" s="15">
        <v>68</v>
      </c>
      <c r="AD25" s="15">
        <v>30.3</v>
      </c>
      <c r="AE25" s="15">
        <v>1.7</v>
      </c>
      <c r="AF25" s="18">
        <v>1.07</v>
      </c>
      <c r="AG25" s="60">
        <f>INDEX($AR$3:$AR$108,MATCH($A25,$AT$3:$AT$108,0))</f>
        <v>57.66722309</v>
      </c>
      <c r="AH25" s="60">
        <f>INDEX($AS$3:$AS$108,MATCH($A25,$AT$3:$AT$108,0))</f>
        <v>57.813515860000003</v>
      </c>
      <c r="AJ25" s="26">
        <v>32</v>
      </c>
      <c r="AK25" s="26">
        <v>40</v>
      </c>
      <c r="AL25" s="26">
        <f t="shared" si="11"/>
        <v>80</v>
      </c>
      <c r="AM25" s="26">
        <v>20</v>
      </c>
      <c r="AN25" s="34">
        <f t="shared" si="12"/>
        <v>0.25</v>
      </c>
      <c r="AO25" s="37">
        <v>47.956403269754766</v>
      </c>
      <c r="AP25" s="37">
        <v>52.043596730245234</v>
      </c>
      <c r="AQ25" s="44">
        <v>0</v>
      </c>
      <c r="AR25" s="57">
        <v>57.78470488</v>
      </c>
      <c r="AS25" s="57">
        <v>58.138946019999999</v>
      </c>
      <c r="AT25" s="62">
        <v>24</v>
      </c>
    </row>
    <row r="26" spans="1:46">
      <c r="A26" s="2">
        <v>6</v>
      </c>
      <c r="B26" s="11">
        <v>127.48933599999999</v>
      </c>
      <c r="C26" s="11">
        <v>37.140254300000002</v>
      </c>
      <c r="D26" s="7">
        <v>44768</v>
      </c>
      <c r="E26" s="7">
        <v>44853</v>
      </c>
      <c r="F26" s="4">
        <v>2365</v>
      </c>
      <c r="G26" s="4">
        <v>2894</v>
      </c>
      <c r="H26" s="4">
        <v>3555</v>
      </c>
      <c r="I26" s="68">
        <f t="array" ref="I26">INDEX($I$299:$I$850,MATCH($A26&amp;$E26,$A$299:$A$850&amp;$E$299:$E$850,0))</f>
        <v>2554</v>
      </c>
      <c r="J26" s="68">
        <f t="array" ref="J26">INDEX($J$299:$J$850,MATCH($A26&amp;$E26,$A$299:$A$850&amp;$E$299:$E$850,0))</f>
        <v>3098</v>
      </c>
      <c r="K26" s="68">
        <f t="array" ref="K26">INDEX($K$299:$K$850,MATCH($A26&amp;$E26,$A$299:$A$850&amp;$E$299:$E$850,0))</f>
        <v>3820</v>
      </c>
      <c r="L26" s="68">
        <f t="array" ref="L26">INDEX($L$299:$L$850,MATCH($A26&amp;$E26,$A$299:$A$850&amp;$E$299:$E$850,0))</f>
        <v>4758</v>
      </c>
      <c r="M26" s="4">
        <v>3695</v>
      </c>
      <c r="N26" s="4">
        <v>3960</v>
      </c>
      <c r="O26" s="4">
        <v>4118</v>
      </c>
      <c r="P26" s="4">
        <v>4291</v>
      </c>
      <c r="Q26" s="4">
        <v>5450</v>
      </c>
      <c r="R26" s="4">
        <v>4175</v>
      </c>
      <c r="S26" s="5">
        <f t="shared" si="2"/>
        <v>9.3805760897272494E-2</v>
      </c>
      <c r="T26" s="23">
        <f t="shared" si="3"/>
        <v>0.14999042206755636</v>
      </c>
      <c r="U26" s="46">
        <f t="shared" si="4"/>
        <v>0.7705879319696568</v>
      </c>
      <c r="V26" s="3">
        <f t="shared" si="5"/>
        <v>0.23336926881856807</v>
      </c>
      <c r="W26" s="3">
        <f t="shared" si="6"/>
        <v>-2087.0791694425939</v>
      </c>
      <c r="X26" s="24">
        <f t="shared" si="7"/>
        <v>0.14069967501433761</v>
      </c>
      <c r="Y26" s="24">
        <f t="shared" si="8"/>
        <v>2093.002680892268</v>
      </c>
      <c r="Z26" s="3">
        <f t="shared" si="9"/>
        <v>-2238.9853440306742</v>
      </c>
      <c r="AA26" s="3">
        <f t="shared" si="10"/>
        <v>-0.11898162406323787</v>
      </c>
      <c r="AB26" s="3">
        <v>0.7</v>
      </c>
      <c r="AC26" s="15">
        <v>68</v>
      </c>
      <c r="AD26" s="15">
        <v>30.3</v>
      </c>
      <c r="AE26" s="15">
        <v>1.7</v>
      </c>
      <c r="AF26" s="18">
        <v>1.07</v>
      </c>
      <c r="AG26" s="60">
        <f>INDEX($AR$3:$AR$108,MATCH($A26,$AT$3:$AT$108,0))</f>
        <v>57.66722309</v>
      </c>
      <c r="AH26" s="60">
        <f>INDEX($AS$3:$AS$108,MATCH($A26,$AT$3:$AT$108,0))</f>
        <v>57.813515860000003</v>
      </c>
      <c r="AJ26" s="26">
        <v>33</v>
      </c>
      <c r="AK26" s="26">
        <v>40</v>
      </c>
      <c r="AL26" s="26">
        <f t="shared" si="11"/>
        <v>80</v>
      </c>
      <c r="AM26" s="26">
        <v>25</v>
      </c>
      <c r="AN26" s="34">
        <f t="shared" si="12"/>
        <v>0.3125</v>
      </c>
      <c r="AO26" s="37">
        <v>59.505703422053237</v>
      </c>
      <c r="AP26" s="37">
        <v>40.49429657794677</v>
      </c>
      <c r="AQ26" s="44">
        <v>0</v>
      </c>
      <c r="AR26" s="57">
        <v>57.603641769999996</v>
      </c>
      <c r="AS26" s="57">
        <v>57.79247634</v>
      </c>
      <c r="AT26" s="62">
        <v>25</v>
      </c>
    </row>
    <row r="27" spans="1:46">
      <c r="A27" s="2">
        <v>6</v>
      </c>
      <c r="B27" s="11">
        <v>127.48933599999999</v>
      </c>
      <c r="C27" s="11">
        <v>37.140254300000002</v>
      </c>
      <c r="D27" s="7">
        <v>44768</v>
      </c>
      <c r="E27" s="7">
        <v>44863</v>
      </c>
      <c r="F27" s="4">
        <v>2533</v>
      </c>
      <c r="G27" s="4">
        <v>3107</v>
      </c>
      <c r="H27" s="4">
        <v>3838</v>
      </c>
      <c r="I27" s="68">
        <f t="array" ref="I27">INDEX($I$299:$I$850,MATCH($A27&amp;$E27,$A$299:$A$850&amp;$E$299:$E$850,0))</f>
        <v>2620</v>
      </c>
      <c r="J27" s="68">
        <f t="array" ref="J27">INDEX($J$299:$J$850,MATCH($A27&amp;$E27,$A$299:$A$850&amp;$E$299:$E$850,0))</f>
        <v>3188</v>
      </c>
      <c r="K27" s="68">
        <f t="array" ref="K27">INDEX($K$299:$K$850,MATCH($A27&amp;$E27,$A$299:$A$850&amp;$E$299:$E$850,0))</f>
        <v>3958</v>
      </c>
      <c r="L27" s="68">
        <f t="array" ref="L27">INDEX($L$299:$L$850,MATCH($A27&amp;$E27,$A$299:$A$850&amp;$E$299:$E$850,0))</f>
        <v>4824</v>
      </c>
      <c r="M27" s="4">
        <v>4507</v>
      </c>
      <c r="N27" s="4">
        <v>4335</v>
      </c>
      <c r="O27" s="4">
        <v>4410</v>
      </c>
      <c r="P27" s="4">
        <v>4543</v>
      </c>
      <c r="Q27" s="4">
        <v>6085</v>
      </c>
      <c r="R27" s="4">
        <v>4712</v>
      </c>
      <c r="S27" s="5">
        <f t="shared" si="2"/>
        <v>8.4118840233862305E-2</v>
      </c>
      <c r="T27" s="23">
        <f t="shared" si="3"/>
        <v>0.16748044002588389</v>
      </c>
      <c r="U27" s="46">
        <f t="shared" si="4"/>
        <v>0.76427667780317765</v>
      </c>
      <c r="V27" s="3">
        <f t="shared" si="5"/>
        <v>0.2055513441016969</v>
      </c>
      <c r="W27" s="3">
        <f t="shared" si="6"/>
        <v>-2355.5471584038696</v>
      </c>
      <c r="X27" s="24">
        <f t="shared" si="7"/>
        <v>0.12617073316232177</v>
      </c>
      <c r="Y27" s="24">
        <f t="shared" si="8"/>
        <v>2236.6279678718734</v>
      </c>
      <c r="Z27" s="3">
        <f t="shared" si="9"/>
        <v>-2307.6744995074482</v>
      </c>
      <c r="AA27" s="3">
        <f t="shared" si="10"/>
        <v>-0.14508844561535567</v>
      </c>
      <c r="AB27" s="3">
        <v>0.7</v>
      </c>
      <c r="AC27" s="15">
        <v>68</v>
      </c>
      <c r="AD27" s="15">
        <v>30.3</v>
      </c>
      <c r="AE27" s="15">
        <v>1.7</v>
      </c>
      <c r="AF27" s="18">
        <v>1.07</v>
      </c>
      <c r="AG27" s="60">
        <f>INDEX($AR$3:$AR$108,MATCH($A27,$AT$3:$AT$108,0))</f>
        <v>57.66722309</v>
      </c>
      <c r="AH27" s="60">
        <f>INDEX($AS$3:$AS$108,MATCH($A27,$AT$3:$AT$108,0))</f>
        <v>57.813515860000003</v>
      </c>
      <c r="AJ27" s="26">
        <v>34</v>
      </c>
      <c r="AK27" s="26">
        <v>29</v>
      </c>
      <c r="AL27" s="26">
        <f t="shared" si="11"/>
        <v>58</v>
      </c>
      <c r="AM27" s="26">
        <v>22</v>
      </c>
      <c r="AN27" s="34">
        <f t="shared" si="12"/>
        <v>0.37931034482758619</v>
      </c>
      <c r="AO27" s="37">
        <v>40.533333333333331</v>
      </c>
      <c r="AP27" s="37">
        <v>44.800000000000004</v>
      </c>
      <c r="AQ27" s="44">
        <v>14.666666666666666</v>
      </c>
      <c r="AR27" s="57">
        <v>57.687206019999998</v>
      </c>
      <c r="AS27" s="57">
        <v>57.749558319999998</v>
      </c>
      <c r="AT27" s="62">
        <v>26</v>
      </c>
    </row>
    <row r="28" spans="1:46">
      <c r="A28" s="2">
        <v>7</v>
      </c>
      <c r="B28" s="11">
        <v>127.5011897</v>
      </c>
      <c r="C28" s="11">
        <v>37.150497700000003</v>
      </c>
      <c r="D28" s="7">
        <v>44768</v>
      </c>
      <c r="E28" s="7">
        <v>44853</v>
      </c>
      <c r="F28" s="13">
        <v>1566</v>
      </c>
      <c r="G28" s="13">
        <v>1578</v>
      </c>
      <c r="H28" s="13">
        <v>1597</v>
      </c>
      <c r="I28" s="13">
        <v>1457</v>
      </c>
      <c r="J28" s="13">
        <v>1457</v>
      </c>
      <c r="K28" s="13">
        <v>1487</v>
      </c>
      <c r="L28" s="13">
        <v>1633</v>
      </c>
      <c r="M28" s="13">
        <v>1751</v>
      </c>
      <c r="N28" s="13">
        <v>1818</v>
      </c>
      <c r="O28" s="13">
        <v>1796</v>
      </c>
      <c r="P28" s="13">
        <v>1812</v>
      </c>
      <c r="Q28" s="13">
        <v>2450</v>
      </c>
      <c r="R28" s="13">
        <v>2245</v>
      </c>
      <c r="S28" s="5">
        <f t="shared" si="2"/>
        <v>6.3068348489293047E-2</v>
      </c>
      <c r="T28" s="23">
        <f t="shared" si="3"/>
        <v>9.0101010101010098E-2</v>
      </c>
      <c r="U28" s="46">
        <f t="shared" si="4"/>
        <v>0.75037880333155271</v>
      </c>
      <c r="V28" s="3">
        <f t="shared" si="5"/>
        <v>-1.5357142857142858</v>
      </c>
      <c r="W28" s="3">
        <f t="shared" si="6"/>
        <v>-1122.078557312253</v>
      </c>
      <c r="X28" s="24">
        <f t="shared" si="7"/>
        <v>9.4588649362076546E-2</v>
      </c>
      <c r="Y28" s="24">
        <f t="shared" si="8"/>
        <v>961.70202130274095</v>
      </c>
      <c r="Z28" s="3">
        <f t="shared" si="9"/>
        <v>-853.51242307789573</v>
      </c>
      <c r="AA28" s="3">
        <f t="shared" si="10"/>
        <v>-0.14969497888315345</v>
      </c>
      <c r="AB28" s="3">
        <v>0.65</v>
      </c>
      <c r="AC28" s="15">
        <v>66.2</v>
      </c>
      <c r="AD28" s="15">
        <v>32.5</v>
      </c>
      <c r="AE28" s="15">
        <v>1.4</v>
      </c>
      <c r="AF28" s="18">
        <v>0.47</v>
      </c>
      <c r="AG28" s="60">
        <v>57.619385270000002</v>
      </c>
      <c r="AH28" s="60">
        <v>57.924558640000001</v>
      </c>
      <c r="AJ28" s="26"/>
      <c r="AK28" s="26"/>
      <c r="AL28" s="26"/>
      <c r="AM28" s="26"/>
      <c r="AN28" s="34"/>
      <c r="AO28" s="37"/>
      <c r="AP28" s="37"/>
      <c r="AQ28" s="44"/>
      <c r="AR28" s="57"/>
      <c r="AS28" s="57"/>
      <c r="AT28" s="62"/>
    </row>
    <row r="29" spans="1:46">
      <c r="A29" s="2">
        <v>8</v>
      </c>
      <c r="B29" s="11">
        <v>127.5006666</v>
      </c>
      <c r="C29" s="11">
        <v>37.150883899999997</v>
      </c>
      <c r="D29" s="7">
        <v>44768</v>
      </c>
      <c r="E29" s="58">
        <v>44828</v>
      </c>
      <c r="F29" s="4">
        <v>1690</v>
      </c>
      <c r="G29" s="4">
        <v>1758</v>
      </c>
      <c r="H29" s="4">
        <v>1843</v>
      </c>
      <c r="I29" s="13">
        <v>1434</v>
      </c>
      <c r="J29" s="13">
        <v>1484</v>
      </c>
      <c r="K29" s="13">
        <v>1518</v>
      </c>
      <c r="L29" s="13">
        <v>1808</v>
      </c>
      <c r="M29" s="4">
        <v>1995</v>
      </c>
      <c r="N29" s="4">
        <v>2207</v>
      </c>
      <c r="O29" s="4">
        <v>2174</v>
      </c>
      <c r="P29" s="4">
        <v>2155</v>
      </c>
      <c r="Q29" s="4">
        <v>2619</v>
      </c>
      <c r="R29" s="4">
        <v>2538</v>
      </c>
      <c r="S29" s="5">
        <f t="shared" si="2"/>
        <v>7.8039019509754878E-2</v>
      </c>
      <c r="T29" s="23">
        <f t="shared" si="3"/>
        <v>7.4274708077524981E-2</v>
      </c>
      <c r="U29" s="46">
        <f t="shared" si="4"/>
        <v>0.76028877376280846</v>
      </c>
      <c r="V29" s="3">
        <f t="shared" si="5"/>
        <v>1.4471243042671613</v>
      </c>
      <c r="W29" s="3">
        <f t="shared" si="6"/>
        <v>-1268.6522518485324</v>
      </c>
      <c r="X29" s="24">
        <f t="shared" si="7"/>
        <v>0.11704389145929724</v>
      </c>
      <c r="Y29" s="24">
        <f t="shared" si="8"/>
        <v>1112.117000239733</v>
      </c>
      <c r="Z29" s="3">
        <f t="shared" si="9"/>
        <v>-1073.8999729985994</v>
      </c>
      <c r="AA29" s="3">
        <f t="shared" si="10"/>
        <v>-9.7193129451193974E-2</v>
      </c>
      <c r="AB29" s="3">
        <v>0.6</v>
      </c>
      <c r="AC29" s="15">
        <v>67.400000000000006</v>
      </c>
      <c r="AD29" s="15">
        <v>32.6</v>
      </c>
      <c r="AE29" s="15">
        <v>0</v>
      </c>
      <c r="AF29" s="18">
        <v>0.52</v>
      </c>
      <c r="AG29" s="60">
        <v>57.622756779999996</v>
      </c>
      <c r="AH29" s="60">
        <v>57.765518870000001</v>
      </c>
      <c r="AJ29" s="26"/>
      <c r="AK29" s="26"/>
      <c r="AL29" s="26"/>
      <c r="AM29" s="26"/>
      <c r="AN29" s="34"/>
      <c r="AO29" s="37"/>
      <c r="AP29" s="37"/>
      <c r="AQ29" s="44"/>
      <c r="AR29" s="57"/>
      <c r="AS29" s="57"/>
      <c r="AT29" s="62"/>
    </row>
    <row r="30" spans="1:46">
      <c r="A30" s="2">
        <v>10</v>
      </c>
      <c r="B30" s="2">
        <v>127.514349925614</v>
      </c>
      <c r="C30" s="2">
        <v>37.145336365961697</v>
      </c>
      <c r="D30" s="7">
        <v>44800</v>
      </c>
      <c r="E30" s="7">
        <v>44713</v>
      </c>
      <c r="F30" s="4">
        <v>2360</v>
      </c>
      <c r="G30" s="4">
        <v>3076</v>
      </c>
      <c r="H30" s="4">
        <v>4017</v>
      </c>
      <c r="I30" s="68">
        <f t="array" ref="I30">INDEX($I$299:$I$850,MATCH($A30&amp;$E30,$A$299:$A$850&amp;$E$299:$E$850,0))</f>
        <v>2282</v>
      </c>
      <c r="J30" s="68">
        <f t="array" ref="J30">INDEX($J$299:$J$850,MATCH($A30&amp;$E30,$A$299:$A$850&amp;$E$299:$E$850,0))</f>
        <v>2970</v>
      </c>
      <c r="K30" s="68">
        <f t="array" ref="K30">INDEX($K$299:$K$850,MATCH($A30&amp;$E30,$A$299:$A$850&amp;$E$299:$E$850,0))</f>
        <v>3874</v>
      </c>
      <c r="L30" s="68">
        <f t="array" ref="L30">INDEX($L$299:$L$850,MATCH($A30&amp;$E30,$A$299:$A$850&amp;$E$299:$E$850,0))</f>
        <v>4788</v>
      </c>
      <c r="M30" s="4">
        <v>4191</v>
      </c>
      <c r="N30" s="4">
        <v>4523</v>
      </c>
      <c r="O30" s="4">
        <v>4758</v>
      </c>
      <c r="P30" s="4">
        <v>4662</v>
      </c>
      <c r="Q30" s="4">
        <v>5297</v>
      </c>
      <c r="R30" s="4">
        <v>4314</v>
      </c>
      <c r="S30" s="5">
        <f t="shared" si="2"/>
        <v>7.4317317663325264E-2</v>
      </c>
      <c r="T30" s="23">
        <f t="shared" si="3"/>
        <v>0.14030362389813908</v>
      </c>
      <c r="U30" s="46">
        <f t="shared" si="4"/>
        <v>0.75783726331140866</v>
      </c>
      <c r="V30" s="3">
        <f t="shared" si="5"/>
        <v>0.14572977858111161</v>
      </c>
      <c r="W30" s="3">
        <f t="shared" si="6"/>
        <v>-2156.7251744498121</v>
      </c>
      <c r="X30" s="24">
        <f t="shared" si="7"/>
        <v>0.11146955469785126</v>
      </c>
      <c r="Y30" s="24">
        <f t="shared" si="8"/>
        <v>2293.2826787041417</v>
      </c>
      <c r="Z30" s="3">
        <f t="shared" si="9"/>
        <v>-2294.2561047516933</v>
      </c>
      <c r="AA30" s="3">
        <f t="shared" si="10"/>
        <v>-6.3761421829500953E-2</v>
      </c>
      <c r="AB30" s="3">
        <v>0.6216216216216216</v>
      </c>
      <c r="AC30" s="39">
        <f>INDEX($AO$3:$AO$93,MATCH($A30,$AJ$3:$AJ$93,0))</f>
        <v>29.126213592233015</v>
      </c>
      <c r="AD30" s="39">
        <f>INDEX($AP$3:$AP$93,MATCH($A30,$AJ$3:$AJ$93,0))</f>
        <v>70.873786407766985</v>
      </c>
      <c r="AE30" s="39">
        <f>INDEX($AQ$3:$AQ$93,MATCH($A30,$AJ$3:$AJ$93,0))</f>
        <v>0</v>
      </c>
      <c r="AF30" s="19" t="s">
        <v>13</v>
      </c>
      <c r="AG30" s="60">
        <f>INDEX($AR$3:$AR$108,MATCH($A30,$AT$3:$AT$108,0))</f>
        <v>57.645648180000002</v>
      </c>
      <c r="AH30" s="60">
        <f>INDEX($AS$3:$AS$108,MATCH($A30,$AT$3:$AT$108,0))</f>
        <v>58.107661880000002</v>
      </c>
      <c r="AJ30" s="26">
        <v>35</v>
      </c>
      <c r="AK30" s="26">
        <v>30</v>
      </c>
      <c r="AL30" s="26">
        <f t="shared" si="11"/>
        <v>60</v>
      </c>
      <c r="AM30" s="26">
        <v>14</v>
      </c>
      <c r="AN30" s="35">
        <f t="shared" si="12"/>
        <v>0.23333333333333334</v>
      </c>
      <c r="AO30">
        <v>16.556291390728479</v>
      </c>
      <c r="AP30">
        <v>83.443708609271525</v>
      </c>
      <c r="AQ30" s="41">
        <v>0</v>
      </c>
      <c r="AR30" s="57">
        <v>57.66152177</v>
      </c>
      <c r="AS30" s="57">
        <v>57.978878880000003</v>
      </c>
      <c r="AT30" s="62">
        <v>27</v>
      </c>
    </row>
    <row r="31" spans="1:46">
      <c r="A31" s="2">
        <v>10</v>
      </c>
      <c r="B31" s="2">
        <v>127.514349925614</v>
      </c>
      <c r="C31" s="2">
        <v>37.145336365961697</v>
      </c>
      <c r="D31" s="7">
        <v>44800</v>
      </c>
      <c r="E31" s="7">
        <v>44828</v>
      </c>
      <c r="F31" s="4">
        <v>1793</v>
      </c>
      <c r="G31" s="4">
        <v>2328</v>
      </c>
      <c r="H31" s="4">
        <v>2963</v>
      </c>
      <c r="I31" s="68">
        <f t="array" ref="I31">INDEX($I$299:$I$850,MATCH($A31&amp;$E31,$A$299:$A$850&amp;$E$299:$E$850,0))</f>
        <v>1784</v>
      </c>
      <c r="J31" s="68">
        <f t="array" ref="J31">INDEX($J$299:$J$850,MATCH($A31&amp;$E31,$A$299:$A$850&amp;$E$299:$E$850,0))</f>
        <v>2278</v>
      </c>
      <c r="K31" s="68">
        <f t="array" ref="K31">INDEX($K$299:$K$850,MATCH($A31&amp;$E31,$A$299:$A$850&amp;$E$299:$E$850,0))</f>
        <v>2936</v>
      </c>
      <c r="L31" s="68">
        <f t="array" ref="L31">INDEX($L$299:$L$850,MATCH($A31&amp;$E31,$A$299:$A$850&amp;$E$299:$E$850,0))</f>
        <v>3546</v>
      </c>
      <c r="M31" s="4">
        <v>3215</v>
      </c>
      <c r="N31" s="4">
        <v>3429</v>
      </c>
      <c r="O31" s="4">
        <v>3515</v>
      </c>
      <c r="P31" s="4">
        <v>3540</v>
      </c>
      <c r="Q31" s="4">
        <v>4190</v>
      </c>
      <c r="R31" s="4">
        <v>3238</v>
      </c>
      <c r="S31" s="5">
        <f t="shared" si="2"/>
        <v>8.8728279255728126E-2</v>
      </c>
      <c r="T31" s="23">
        <f t="shared" si="3"/>
        <v>0.14576325484542688</v>
      </c>
      <c r="U31" s="46">
        <f t="shared" si="4"/>
        <v>0.76728630852878388</v>
      </c>
      <c r="V31" s="3">
        <f t="shared" si="5"/>
        <v>0.18325605030807346</v>
      </c>
      <c r="W31" s="3">
        <f t="shared" si="6"/>
        <v>-1618.6569751188147</v>
      </c>
      <c r="X31" s="24">
        <f t="shared" si="7"/>
        <v>0.13308218651495349</v>
      </c>
      <c r="Y31" s="24">
        <f t="shared" si="8"/>
        <v>1723.3866207106414</v>
      </c>
      <c r="Z31" s="3">
        <f t="shared" si="9"/>
        <v>-1822.1664375865446</v>
      </c>
      <c r="AA31" s="3">
        <f t="shared" si="10"/>
        <v>-8.4087968952134537E-2</v>
      </c>
      <c r="AB31" s="3">
        <v>0.6216216216216216</v>
      </c>
      <c r="AC31" s="39">
        <f>INDEX($AO$3:$AO$93,MATCH($A31,$AJ$3:$AJ$93,0))</f>
        <v>29.126213592233015</v>
      </c>
      <c r="AD31" s="39">
        <f>INDEX($AP$3:$AP$93,MATCH($A31,$AJ$3:$AJ$93,0))</f>
        <v>70.873786407766985</v>
      </c>
      <c r="AE31" s="39">
        <f>INDEX($AQ$3:$AQ$93,MATCH($A31,$AJ$3:$AJ$93,0))</f>
        <v>0</v>
      </c>
      <c r="AF31" s="19" t="s">
        <v>13</v>
      </c>
      <c r="AG31" s="60">
        <f>INDEX($AR$3:$AR$108,MATCH($A31,$AT$3:$AT$108,0))</f>
        <v>57.645648180000002</v>
      </c>
      <c r="AH31" s="60">
        <f>INDEX($AS$3:$AS$108,MATCH($A31,$AT$3:$AT$108,0))</f>
        <v>58.107661880000002</v>
      </c>
      <c r="AJ31" s="26">
        <v>36</v>
      </c>
      <c r="AK31" s="26">
        <v>30</v>
      </c>
      <c r="AL31" s="26">
        <f t="shared" si="11"/>
        <v>60</v>
      </c>
      <c r="AM31" s="26">
        <v>15</v>
      </c>
      <c r="AN31" s="35">
        <f t="shared" si="12"/>
        <v>0.25</v>
      </c>
      <c r="AO31">
        <v>63.679245283018872</v>
      </c>
      <c r="AP31">
        <v>32.547169811320757</v>
      </c>
      <c r="AQ31" s="41">
        <v>3.7735849056603774</v>
      </c>
      <c r="AR31" s="57">
        <v>57.750613559999998</v>
      </c>
      <c r="AS31" s="57">
        <v>57.920087270000003</v>
      </c>
      <c r="AT31" s="62">
        <v>28</v>
      </c>
    </row>
    <row r="32" spans="1:46">
      <c r="A32" s="2">
        <v>10</v>
      </c>
      <c r="B32" s="2">
        <v>127.514349925614</v>
      </c>
      <c r="C32" s="2">
        <v>37.145336365961697</v>
      </c>
      <c r="D32" s="7">
        <v>44800</v>
      </c>
      <c r="E32" s="7">
        <v>44723</v>
      </c>
      <c r="F32" s="4">
        <v>2267</v>
      </c>
      <c r="G32" s="4">
        <v>3039</v>
      </c>
      <c r="H32" s="4">
        <v>4062</v>
      </c>
      <c r="I32" s="68">
        <f t="array" ref="I32">INDEX($I$299:$I$850,MATCH($A32&amp;$E32,$A$299:$A$850&amp;$E$299:$E$850,0))</f>
        <v>2176</v>
      </c>
      <c r="J32" s="68">
        <f t="array" ref="J32">INDEX($J$299:$J$850,MATCH($A32&amp;$E32,$A$299:$A$850&amp;$E$299:$E$850,0))</f>
        <v>2914</v>
      </c>
      <c r="K32" s="68">
        <f t="array" ref="K32">INDEX($K$299:$K$850,MATCH($A32&amp;$E32,$A$299:$A$850&amp;$E$299:$E$850,0))</f>
        <v>3980</v>
      </c>
      <c r="L32" s="68">
        <f t="array" ref="L32">INDEX($L$299:$L$850,MATCH($A32&amp;$E32,$A$299:$A$850&amp;$E$299:$E$850,0))</f>
        <v>4640</v>
      </c>
      <c r="M32" s="4">
        <v>4326</v>
      </c>
      <c r="N32" s="4">
        <v>4623</v>
      </c>
      <c r="O32" s="4">
        <v>4678</v>
      </c>
      <c r="P32" s="4">
        <v>4761</v>
      </c>
      <c r="Q32" s="4">
        <v>5346</v>
      </c>
      <c r="R32" s="4">
        <v>4223</v>
      </c>
      <c r="S32" s="5">
        <f t="shared" si="2"/>
        <v>7.9224753485209118E-2</v>
      </c>
      <c r="T32" s="23">
        <f t="shared" si="3"/>
        <v>0.14480408858603067</v>
      </c>
      <c r="U32" s="46">
        <f t="shared" si="4"/>
        <v>0.76106816612259454</v>
      </c>
      <c r="V32" s="3">
        <f t="shared" si="5"/>
        <v>0.1440464905411532</v>
      </c>
      <c r="W32" s="3">
        <f t="shared" si="6"/>
        <v>-2111.2270698267616</v>
      </c>
      <c r="X32" s="24">
        <f t="shared" si="7"/>
        <v>0.11883039610132033</v>
      </c>
      <c r="Y32" s="24">
        <f t="shared" si="8"/>
        <v>2319.0631729213414</v>
      </c>
      <c r="Z32" s="3">
        <f t="shared" si="9"/>
        <v>-2381.9690575198742</v>
      </c>
      <c r="AA32" s="3">
        <f t="shared" si="10"/>
        <v>-5.7880676758682102E-2</v>
      </c>
      <c r="AB32" s="3">
        <v>0.6216216216216216</v>
      </c>
      <c r="AC32" s="39">
        <f>INDEX($AO$3:$AO$93,MATCH($A32,$AJ$3:$AJ$93,0))</f>
        <v>29.126213592233015</v>
      </c>
      <c r="AD32" s="39">
        <f>INDEX($AP$3:$AP$93,MATCH($A32,$AJ$3:$AJ$93,0))</f>
        <v>70.873786407766985</v>
      </c>
      <c r="AE32" s="39">
        <f>INDEX($AQ$3:$AQ$93,MATCH($A32,$AJ$3:$AJ$93,0))</f>
        <v>0</v>
      </c>
      <c r="AF32" s="19" t="s">
        <v>13</v>
      </c>
      <c r="AG32" s="60">
        <f>INDEX($AR$3:$AR$108,MATCH($A32,$AT$3:$AT$108,0))</f>
        <v>57.645648180000002</v>
      </c>
      <c r="AH32" s="60">
        <f>INDEX($AS$3:$AS$108,MATCH($A32,$AT$3:$AT$108,0))</f>
        <v>58.107661880000002</v>
      </c>
      <c r="AJ32" s="26">
        <v>37</v>
      </c>
      <c r="AK32" s="26">
        <v>30</v>
      </c>
      <c r="AL32" s="26">
        <f t="shared" si="11"/>
        <v>60</v>
      </c>
      <c r="AM32" s="26">
        <v>25</v>
      </c>
      <c r="AN32" s="35">
        <f t="shared" si="12"/>
        <v>0.41666666666666669</v>
      </c>
      <c r="AO32">
        <v>66.064981949458485</v>
      </c>
      <c r="AP32">
        <v>30.324909747292416</v>
      </c>
      <c r="AQ32" s="41">
        <v>3.6101083032490973</v>
      </c>
      <c r="AR32" s="57">
        <v>57.760814910000001</v>
      </c>
      <c r="AS32" s="57">
        <v>57.958823459999998</v>
      </c>
      <c r="AT32" s="62">
        <v>29</v>
      </c>
    </row>
    <row r="33" spans="1:46">
      <c r="A33" s="2">
        <v>11</v>
      </c>
      <c r="B33" s="2">
        <v>127.509622750009</v>
      </c>
      <c r="C33" s="2">
        <v>37.140433063957303</v>
      </c>
      <c r="D33" s="7">
        <v>44800</v>
      </c>
      <c r="E33" s="7">
        <v>44713</v>
      </c>
      <c r="F33" s="4">
        <v>2634</v>
      </c>
      <c r="G33" s="4">
        <v>3336</v>
      </c>
      <c r="H33" s="4">
        <v>4182</v>
      </c>
      <c r="I33" s="68">
        <f t="array" ref="I33">INDEX($I$299:$I$850,MATCH($A33&amp;$E33,$A$299:$A$850&amp;$E$299:$E$850,0))</f>
        <v>2616</v>
      </c>
      <c r="J33" s="68">
        <f t="array" ref="J33">INDEX($J$299:$J$850,MATCH($A33&amp;$E33,$A$299:$A$850&amp;$E$299:$E$850,0))</f>
        <v>3254</v>
      </c>
      <c r="K33" s="68">
        <f t="array" ref="K33">INDEX($K$299:$K$850,MATCH($A33&amp;$E33,$A$299:$A$850&amp;$E$299:$E$850,0))</f>
        <v>4066</v>
      </c>
      <c r="L33" s="68">
        <f t="array" ref="L33">INDEX($L$299:$L$850,MATCH($A33&amp;$E33,$A$299:$A$850&amp;$E$299:$E$850,0))</f>
        <v>5251</v>
      </c>
      <c r="M33" s="4">
        <v>4643</v>
      </c>
      <c r="N33" s="4">
        <v>4939</v>
      </c>
      <c r="O33" s="4">
        <v>5175</v>
      </c>
      <c r="P33" s="4">
        <v>5240</v>
      </c>
      <c r="Q33" s="4">
        <v>6247</v>
      </c>
      <c r="R33" s="4">
        <v>5120</v>
      </c>
      <c r="S33" s="5">
        <f t="shared" si="2"/>
        <v>0.1122903842071747</v>
      </c>
      <c r="T33" s="23">
        <f t="shared" si="3"/>
        <v>0.13959460197781784</v>
      </c>
      <c r="U33" s="46">
        <f t="shared" si="4"/>
        <v>0.78248986204753779</v>
      </c>
      <c r="V33" s="3">
        <f t="shared" si="5"/>
        <v>0.25004726791453957</v>
      </c>
      <c r="W33" s="3">
        <f t="shared" si="6"/>
        <v>-2559.6040268456377</v>
      </c>
      <c r="X33" s="24">
        <f t="shared" si="7"/>
        <v>0.16842663836561422</v>
      </c>
      <c r="Y33" s="24">
        <f t="shared" si="8"/>
        <v>2496.1218809273805</v>
      </c>
      <c r="Z33" s="3">
        <f t="shared" si="9"/>
        <v>-2851.2308019274847</v>
      </c>
      <c r="AA33" s="3">
        <f t="shared" si="10"/>
        <v>-8.7664316183511795E-2</v>
      </c>
      <c r="AB33" s="3">
        <v>0.52380952380952384</v>
      </c>
      <c r="AC33" s="39">
        <f>INDEX($AO$3:$AO$93,MATCH($A33,$AJ$3:$AJ$93,0))</f>
        <v>65.373134328358219</v>
      </c>
      <c r="AD33" s="39">
        <f>INDEX($AP$3:$AP$93,MATCH($A33,$AJ$3:$AJ$93,0))</f>
        <v>34.626865671641795</v>
      </c>
      <c r="AE33" s="39">
        <f>INDEX($AQ$3:$AQ$93,MATCH($A33,$AJ$3:$AJ$93,0))</f>
        <v>0</v>
      </c>
      <c r="AF33" s="19" t="s">
        <v>14</v>
      </c>
      <c r="AG33" s="60">
        <f>INDEX($AR$3:$AR$108,MATCH($A33,$AT$3:$AT$108,0))</f>
        <v>57.683168889999997</v>
      </c>
      <c r="AH33" s="60">
        <f>INDEX($AS$3:$AS$108,MATCH($A33,$AT$3:$AT$108,0))</f>
        <v>57.889439809999999</v>
      </c>
      <c r="AJ33" s="26">
        <v>38</v>
      </c>
      <c r="AK33" s="26">
        <v>30</v>
      </c>
      <c r="AL33" s="26">
        <f t="shared" si="11"/>
        <v>60</v>
      </c>
      <c r="AM33" s="26">
        <v>17</v>
      </c>
      <c r="AN33" s="35">
        <f t="shared" si="12"/>
        <v>0.28333333333333333</v>
      </c>
      <c r="AO33">
        <v>45.217391304347828</v>
      </c>
      <c r="AP33">
        <v>54.782608695652179</v>
      </c>
      <c r="AQ33" s="41">
        <v>0</v>
      </c>
      <c r="AR33" s="57">
        <v>57.6840805</v>
      </c>
      <c r="AS33" s="57">
        <v>58.061155300000003</v>
      </c>
      <c r="AT33" s="62">
        <v>30</v>
      </c>
    </row>
    <row r="34" spans="1:46">
      <c r="A34" s="2">
        <v>11</v>
      </c>
      <c r="B34" s="2">
        <v>127.509622750009</v>
      </c>
      <c r="C34" s="2">
        <v>37.140433063957303</v>
      </c>
      <c r="D34" s="7">
        <v>44800</v>
      </c>
      <c r="E34" s="7">
        <v>44828</v>
      </c>
      <c r="F34" s="4">
        <v>2400</v>
      </c>
      <c r="G34" s="4">
        <v>3030</v>
      </c>
      <c r="H34" s="4">
        <v>3778</v>
      </c>
      <c r="I34" s="68">
        <f t="array" ref="I34">INDEX($I$299:$I$850,MATCH($A34&amp;$E34,$A$299:$A$850&amp;$E$299:$E$850,0))</f>
        <v>2356</v>
      </c>
      <c r="J34" s="68">
        <f t="array" ref="J34">INDEX($J$299:$J$850,MATCH($A34&amp;$E34,$A$299:$A$850&amp;$E$299:$E$850,0))</f>
        <v>2982</v>
      </c>
      <c r="K34" s="68">
        <f t="array" ref="K34">INDEX($K$299:$K$850,MATCH($A34&amp;$E34,$A$299:$A$850&amp;$E$299:$E$850,0))</f>
        <v>3600</v>
      </c>
      <c r="L34" s="68">
        <f t="array" ref="L34">INDEX($L$299:$L$850,MATCH($A34&amp;$E34,$A$299:$A$850&amp;$E$299:$E$850,0))</f>
        <v>4719</v>
      </c>
      <c r="M34" s="4">
        <v>4244</v>
      </c>
      <c r="N34" s="4">
        <v>4482</v>
      </c>
      <c r="O34" s="4">
        <v>4632</v>
      </c>
      <c r="P34" s="4">
        <v>4774</v>
      </c>
      <c r="Q34" s="4">
        <v>6116</v>
      </c>
      <c r="R34" s="4">
        <v>4751</v>
      </c>
      <c r="S34" s="5">
        <f t="shared" si="2"/>
        <v>0.11646398503274089</v>
      </c>
      <c r="T34" s="23">
        <f t="shared" si="3"/>
        <v>0.15936254980079681</v>
      </c>
      <c r="U34" s="46">
        <f t="shared" si="4"/>
        <v>0.78515220501043037</v>
      </c>
      <c r="V34" s="3">
        <f t="shared" si="5"/>
        <v>0.26368738748279152</v>
      </c>
      <c r="W34" s="3">
        <f t="shared" si="6"/>
        <v>-2375.0274381000504</v>
      </c>
      <c r="X34" s="24">
        <f t="shared" si="7"/>
        <v>0.17468576439637534</v>
      </c>
      <c r="Y34" s="24">
        <f t="shared" si="8"/>
        <v>2266.7955845691563</v>
      </c>
      <c r="Z34" s="3">
        <f t="shared" si="9"/>
        <v>-2618.7632999531484</v>
      </c>
      <c r="AA34" s="3">
        <f t="shared" si="10"/>
        <v>-0.12323232323232323</v>
      </c>
      <c r="AB34" s="3">
        <v>0.52380952380952384</v>
      </c>
      <c r="AC34" s="39">
        <f>INDEX($AO$3:$AO$93,MATCH($A34,$AJ$3:$AJ$93,0))</f>
        <v>65.373134328358219</v>
      </c>
      <c r="AD34" s="39">
        <f>INDEX($AP$3:$AP$93,MATCH($A34,$AJ$3:$AJ$93,0))</f>
        <v>34.626865671641795</v>
      </c>
      <c r="AE34" s="39">
        <f>INDEX($AQ$3:$AQ$93,MATCH($A34,$AJ$3:$AJ$93,0))</f>
        <v>0</v>
      </c>
      <c r="AF34" s="19" t="s">
        <v>14</v>
      </c>
      <c r="AG34" s="60">
        <f>INDEX($AR$3:$AR$108,MATCH($A34,$AT$3:$AT$108,0))</f>
        <v>57.683168889999997</v>
      </c>
      <c r="AH34" s="60">
        <f>INDEX($AS$3:$AS$108,MATCH($A34,$AT$3:$AT$108,0))</f>
        <v>57.889439809999999</v>
      </c>
      <c r="AJ34" s="26">
        <v>39</v>
      </c>
      <c r="AK34" s="26">
        <v>30</v>
      </c>
      <c r="AL34" s="26">
        <f t="shared" si="11"/>
        <v>60</v>
      </c>
      <c r="AM34" s="26">
        <v>17</v>
      </c>
      <c r="AN34" s="35">
        <f t="shared" si="12"/>
        <v>0.28333333333333333</v>
      </c>
      <c r="AO34">
        <v>67.672413793103445</v>
      </c>
      <c r="AP34">
        <v>32.327586206896555</v>
      </c>
      <c r="AQ34" s="41">
        <v>0</v>
      </c>
      <c r="AR34" s="57">
        <v>57.619877109999997</v>
      </c>
      <c r="AS34" s="57">
        <v>57.840270750000002</v>
      </c>
      <c r="AT34" s="62">
        <v>31</v>
      </c>
    </row>
    <row r="35" spans="1:46">
      <c r="A35" s="2">
        <v>11</v>
      </c>
      <c r="B35" s="2">
        <v>127.509622750009</v>
      </c>
      <c r="C35" s="2">
        <v>37.140433063957303</v>
      </c>
      <c r="D35" s="7">
        <v>44800</v>
      </c>
      <c r="E35" s="7">
        <v>44853</v>
      </c>
      <c r="F35" s="4">
        <v>2519</v>
      </c>
      <c r="G35" s="4">
        <v>3209</v>
      </c>
      <c r="H35" s="4">
        <v>3717</v>
      </c>
      <c r="I35" s="68">
        <f t="array" ref="I35">INDEX($I$299:$I$850,MATCH($A35&amp;$E35,$A$299:$A$850&amp;$E$299:$E$850,0))</f>
        <v>2400</v>
      </c>
      <c r="J35" s="68">
        <f t="array" ref="J35">INDEX($J$299:$J$850,MATCH($A35&amp;$E35,$A$299:$A$850&amp;$E$299:$E$850,0))</f>
        <v>3048</v>
      </c>
      <c r="K35" s="68">
        <f t="array" ref="K35">INDEX($K$299:$K$850,MATCH($A35&amp;$E35,$A$299:$A$850&amp;$E$299:$E$850,0))</f>
        <v>3502</v>
      </c>
      <c r="L35" s="68">
        <f t="array" ref="L35">INDEX($L$299:$L$850,MATCH($A35&amp;$E35,$A$299:$A$850&amp;$E$299:$E$850,0))</f>
        <v>4907</v>
      </c>
      <c r="M35" s="4">
        <v>4432</v>
      </c>
      <c r="N35" s="4">
        <v>4708</v>
      </c>
      <c r="O35" s="4">
        <v>4845</v>
      </c>
      <c r="P35" s="4">
        <v>4978</v>
      </c>
      <c r="Q35" s="4">
        <v>5634</v>
      </c>
      <c r="R35" s="4">
        <v>4519</v>
      </c>
      <c r="S35" s="5">
        <f t="shared" si="2"/>
        <v>0.14502587694077057</v>
      </c>
      <c r="T35" s="23">
        <f t="shared" si="3"/>
        <v>0.11004273504273504</v>
      </c>
      <c r="U35" s="46">
        <f t="shared" si="4"/>
        <v>0.80313503032850619</v>
      </c>
      <c r="V35" s="3">
        <f t="shared" si="5"/>
        <v>0.37581212374083567</v>
      </c>
      <c r="W35" s="3">
        <f t="shared" si="6"/>
        <v>-2259.0900342172799</v>
      </c>
      <c r="X35" s="24">
        <f t="shared" si="7"/>
        <v>0.21752630671036743</v>
      </c>
      <c r="Y35" s="24">
        <f t="shared" si="8"/>
        <v>2330.8142115769092</v>
      </c>
      <c r="Z35" s="3">
        <f t="shared" si="9"/>
        <v>-2857.2521053112127</v>
      </c>
      <c r="AA35" s="3">
        <f t="shared" si="10"/>
        <v>-6.1816811157180553E-2</v>
      </c>
      <c r="AB35" s="3">
        <v>0.52380952380952384</v>
      </c>
      <c r="AC35" s="39">
        <f>INDEX($AO$3:$AO$93,MATCH($A35,$AJ$3:$AJ$93,0))</f>
        <v>65.373134328358219</v>
      </c>
      <c r="AD35" s="39">
        <f>INDEX($AP$3:$AP$93,MATCH($A35,$AJ$3:$AJ$93,0))</f>
        <v>34.626865671641795</v>
      </c>
      <c r="AE35" s="39">
        <f>INDEX($AQ$3:$AQ$93,MATCH($A35,$AJ$3:$AJ$93,0))</f>
        <v>0</v>
      </c>
      <c r="AF35" s="19" t="s">
        <v>14</v>
      </c>
      <c r="AG35" s="60">
        <f>INDEX($AR$3:$AR$108,MATCH($A35,$AT$3:$AT$108,0))</f>
        <v>57.683168889999997</v>
      </c>
      <c r="AH35" s="60">
        <f>INDEX($AS$3:$AS$108,MATCH($A35,$AT$3:$AT$108,0))</f>
        <v>57.889439809999999</v>
      </c>
      <c r="AJ35" s="26">
        <v>40</v>
      </c>
      <c r="AK35" s="26">
        <v>30</v>
      </c>
      <c r="AL35" s="26">
        <f t="shared" si="11"/>
        <v>60</v>
      </c>
      <c r="AM35" s="26">
        <v>18</v>
      </c>
      <c r="AN35" s="35">
        <f t="shared" si="12"/>
        <v>0.3</v>
      </c>
      <c r="AO35">
        <v>63.837638376383765</v>
      </c>
      <c r="AP35">
        <v>36.162361623616235</v>
      </c>
      <c r="AQ35" s="41">
        <v>0</v>
      </c>
      <c r="AR35" s="57">
        <v>57.619066789999998</v>
      </c>
      <c r="AS35" s="57">
        <v>57.711487750000003</v>
      </c>
      <c r="AT35" s="62">
        <v>32</v>
      </c>
    </row>
    <row r="36" spans="1:46">
      <c r="A36" s="2">
        <v>11</v>
      </c>
      <c r="B36" s="2">
        <v>127.509622750009</v>
      </c>
      <c r="C36" s="2">
        <v>37.140433063957303</v>
      </c>
      <c r="D36" s="7">
        <v>44800</v>
      </c>
      <c r="E36" s="7">
        <v>44858</v>
      </c>
      <c r="F36" s="4">
        <v>3085</v>
      </c>
      <c r="G36" s="4">
        <v>4003</v>
      </c>
      <c r="H36" s="4">
        <v>4527</v>
      </c>
      <c r="I36" s="68">
        <f t="array" ref="I36">INDEX($I$299:$I$850,MATCH($A36&amp;$E36,$A$299:$A$850&amp;$E$299:$E$850,0))</f>
        <v>2830</v>
      </c>
      <c r="J36" s="68">
        <f t="array" ref="J36">INDEX($J$299:$J$850,MATCH($A36&amp;$E36,$A$299:$A$850&amp;$E$299:$E$850,0))</f>
        <v>3652</v>
      </c>
      <c r="K36" s="68">
        <f t="array" ref="K36">INDEX($K$299:$K$850,MATCH($A36&amp;$E36,$A$299:$A$850&amp;$E$299:$E$850,0))</f>
        <v>4038</v>
      </c>
      <c r="L36" s="68">
        <f t="array" ref="L36">INDEX($L$299:$L$850,MATCH($A36&amp;$E36,$A$299:$A$850&amp;$E$299:$E$850,0))</f>
        <v>6064</v>
      </c>
      <c r="M36" s="4">
        <v>5472</v>
      </c>
      <c r="N36" s="4">
        <v>5873</v>
      </c>
      <c r="O36" s="4">
        <v>5999</v>
      </c>
      <c r="P36" s="4">
        <v>6148</v>
      </c>
      <c r="Q36" s="4">
        <v>6991</v>
      </c>
      <c r="R36" s="4">
        <v>5382</v>
      </c>
      <c r="S36" s="5">
        <f t="shared" si="2"/>
        <v>0.15185011709601873</v>
      </c>
      <c r="T36" s="23">
        <f t="shared" si="3"/>
        <v>0.11011517517228085</v>
      </c>
      <c r="U36" s="46">
        <f t="shared" si="4"/>
        <v>0.8073723534380024</v>
      </c>
      <c r="V36" s="3">
        <f t="shared" si="5"/>
        <v>0.39833882144787935</v>
      </c>
      <c r="W36" s="3">
        <f t="shared" si="6"/>
        <v>-2690.5721850855107</v>
      </c>
      <c r="X36" s="24">
        <f t="shared" si="7"/>
        <v>0.22776450751721231</v>
      </c>
      <c r="Y36" s="24">
        <f t="shared" si="8"/>
        <v>2873.5506878347483</v>
      </c>
      <c r="Z36" s="3">
        <f t="shared" si="9"/>
        <v>-3559.6760322537511</v>
      </c>
      <c r="AA36" s="3">
        <f t="shared" si="10"/>
        <v>-6.4160133952355577E-2</v>
      </c>
      <c r="AB36" s="3">
        <v>0.52380952380952384</v>
      </c>
      <c r="AC36" s="39">
        <f>INDEX($AO$3:$AO$93,MATCH($A36,$AJ$3:$AJ$93,0))</f>
        <v>65.373134328358219</v>
      </c>
      <c r="AD36" s="39">
        <f>INDEX($AP$3:$AP$93,MATCH($A36,$AJ$3:$AJ$93,0))</f>
        <v>34.626865671641795</v>
      </c>
      <c r="AE36" s="39">
        <f>INDEX($AQ$3:$AQ$93,MATCH($A36,$AJ$3:$AJ$93,0))</f>
        <v>0</v>
      </c>
      <c r="AF36" s="19" t="s">
        <v>14</v>
      </c>
      <c r="AG36" s="60">
        <f>INDEX($AR$3:$AR$108,MATCH($A36,$AT$3:$AT$108,0))</f>
        <v>57.683168889999997</v>
      </c>
      <c r="AH36" s="60">
        <f>INDEX($AS$3:$AS$108,MATCH($A36,$AT$3:$AT$108,0))</f>
        <v>57.889439809999999</v>
      </c>
      <c r="AJ36" s="26">
        <v>41</v>
      </c>
      <c r="AK36" s="26">
        <v>30</v>
      </c>
      <c r="AL36" s="26">
        <f t="shared" si="11"/>
        <v>60</v>
      </c>
      <c r="AM36" s="26">
        <v>19</v>
      </c>
      <c r="AN36" s="35">
        <f t="shared" si="12"/>
        <v>0.31666666666666665</v>
      </c>
      <c r="AO36">
        <v>55.033557046979865</v>
      </c>
      <c r="AP36">
        <v>44.966442953020135</v>
      </c>
      <c r="AQ36" s="41">
        <v>0</v>
      </c>
      <c r="AR36" s="57">
        <v>57.63884728</v>
      </c>
      <c r="AS36" s="57">
        <v>57.701677090000004</v>
      </c>
      <c r="AT36" s="62">
        <v>33</v>
      </c>
    </row>
    <row r="37" spans="1:46">
      <c r="A37" s="2">
        <v>11</v>
      </c>
      <c r="B37" s="2">
        <v>127.509622750009</v>
      </c>
      <c r="C37" s="2">
        <v>37.140433063957303</v>
      </c>
      <c r="D37" s="7">
        <v>44800</v>
      </c>
      <c r="E37" s="7">
        <v>44863</v>
      </c>
      <c r="F37" s="4">
        <v>2390</v>
      </c>
      <c r="G37" s="4">
        <v>2941</v>
      </c>
      <c r="H37" s="4">
        <v>3580</v>
      </c>
      <c r="I37" s="68">
        <f t="array" ref="I37">INDEX($I$299:$I$850,MATCH($A37&amp;$E37,$A$299:$A$850&amp;$E$299:$E$850,0))</f>
        <v>2366</v>
      </c>
      <c r="J37" s="68">
        <f t="array" ref="J37">INDEX($J$299:$J$850,MATCH($A37&amp;$E37,$A$299:$A$850&amp;$E$299:$E$850,0))</f>
        <v>2888</v>
      </c>
      <c r="K37" s="68">
        <f t="array" ref="K37">INDEX($K$299:$K$850,MATCH($A37&amp;$E37,$A$299:$A$850&amp;$E$299:$E$850,0))</f>
        <v>3622</v>
      </c>
      <c r="L37" s="68">
        <f t="array" ref="L37">INDEX($L$299:$L$850,MATCH($A37&amp;$E37,$A$299:$A$850&amp;$E$299:$E$850,0))</f>
        <v>4448</v>
      </c>
      <c r="M37" s="4">
        <v>4010</v>
      </c>
      <c r="N37" s="4">
        <v>4284</v>
      </c>
      <c r="O37" s="4">
        <v>4454</v>
      </c>
      <c r="P37" s="4">
        <v>4566</v>
      </c>
      <c r="Q37" s="4">
        <v>5809</v>
      </c>
      <c r="R37" s="4">
        <v>4737</v>
      </c>
      <c r="S37" s="5">
        <f t="shared" si="2"/>
        <v>0.12104100171863491</v>
      </c>
      <c r="T37" s="23">
        <f t="shared" si="3"/>
        <v>0.14885286020189661</v>
      </c>
      <c r="U37" s="46">
        <f t="shared" si="4"/>
        <v>0.78806154691028729</v>
      </c>
      <c r="V37" s="3">
        <f t="shared" si="5"/>
        <v>0.30349667569564148</v>
      </c>
      <c r="W37" s="3">
        <f t="shared" si="6"/>
        <v>-2368.0252396166134</v>
      </c>
      <c r="X37" s="24">
        <f t="shared" si="7"/>
        <v>0.18155035904989872</v>
      </c>
      <c r="Y37" s="24">
        <f t="shared" si="8"/>
        <v>2168.3131436415933</v>
      </c>
      <c r="Z37" s="3">
        <f t="shared" si="9"/>
        <v>-2525.756660019937</v>
      </c>
      <c r="AA37" s="3">
        <f t="shared" si="10"/>
        <v>-0.11980722891566264</v>
      </c>
      <c r="AB37" s="3">
        <v>0.52380952380952384</v>
      </c>
      <c r="AC37" s="39">
        <f>INDEX($AO$3:$AO$93,MATCH($A37,$AJ$3:$AJ$93,0))</f>
        <v>65.373134328358219</v>
      </c>
      <c r="AD37" s="39">
        <f>INDEX($AP$3:$AP$93,MATCH($A37,$AJ$3:$AJ$93,0))</f>
        <v>34.626865671641795</v>
      </c>
      <c r="AE37" s="39">
        <f>INDEX($AQ$3:$AQ$93,MATCH($A37,$AJ$3:$AJ$93,0))</f>
        <v>0</v>
      </c>
      <c r="AF37" s="19" t="s">
        <v>14</v>
      </c>
      <c r="AG37" s="60">
        <f>INDEX($AR$3:$AR$108,MATCH($A37,$AT$3:$AT$108,0))</f>
        <v>57.683168889999997</v>
      </c>
      <c r="AH37" s="60">
        <f>INDEX($AS$3:$AS$108,MATCH($A37,$AT$3:$AT$108,0))</f>
        <v>57.889439809999999</v>
      </c>
      <c r="AJ37" s="26">
        <v>42</v>
      </c>
      <c r="AK37" s="26">
        <v>30</v>
      </c>
      <c r="AL37" s="26">
        <f t="shared" si="11"/>
        <v>60</v>
      </c>
      <c r="AM37" s="26">
        <v>18</v>
      </c>
      <c r="AN37" s="35">
        <f t="shared" si="12"/>
        <v>0.3</v>
      </c>
      <c r="AO37">
        <v>66.666666666666671</v>
      </c>
      <c r="AP37">
        <v>32.302405498281786</v>
      </c>
      <c r="AQ37" s="41">
        <v>1.0309278350515465</v>
      </c>
      <c r="AR37" s="57">
        <v>57.610428200000001</v>
      </c>
      <c r="AS37" s="57">
        <v>57.786977740000005</v>
      </c>
      <c r="AT37" s="62">
        <v>34</v>
      </c>
    </row>
    <row r="38" spans="1:46">
      <c r="A38" s="2">
        <v>11</v>
      </c>
      <c r="B38" s="2">
        <v>127.509622750009</v>
      </c>
      <c r="C38" s="2">
        <v>37.140433063957303</v>
      </c>
      <c r="D38" s="7">
        <v>44800</v>
      </c>
      <c r="E38" s="7">
        <v>44723</v>
      </c>
      <c r="F38" s="4">
        <v>2478</v>
      </c>
      <c r="G38" s="4">
        <v>3158</v>
      </c>
      <c r="H38" s="4">
        <v>4009</v>
      </c>
      <c r="I38" s="68">
        <f t="array" ref="I38">INDEX($I$299:$I$850,MATCH($A38&amp;$E38,$A$299:$A$850&amp;$E$299:$E$850,0))</f>
        <v>2420</v>
      </c>
      <c r="J38" s="68">
        <f t="array" ref="J38">INDEX($J$299:$J$850,MATCH($A38&amp;$E38,$A$299:$A$850&amp;$E$299:$E$850,0))</f>
        <v>3032</v>
      </c>
      <c r="K38" s="68">
        <f t="array" ref="K38">INDEX($K$299:$K$850,MATCH($A38&amp;$E38,$A$299:$A$850&amp;$E$299:$E$850,0))</f>
        <v>3876</v>
      </c>
      <c r="L38" s="68">
        <f t="array" ref="L38">INDEX($L$299:$L$850,MATCH($A38&amp;$E38,$A$299:$A$850&amp;$E$299:$E$850,0))</f>
        <v>4908</v>
      </c>
      <c r="M38" s="4">
        <v>4484</v>
      </c>
      <c r="N38" s="4">
        <v>4852</v>
      </c>
      <c r="O38" s="4">
        <v>5071</v>
      </c>
      <c r="P38" s="4">
        <v>5323</v>
      </c>
      <c r="Q38" s="4">
        <v>6147</v>
      </c>
      <c r="R38" s="4">
        <v>4949</v>
      </c>
      <c r="S38" s="5">
        <f t="shared" si="2"/>
        <v>0.14080582940420061</v>
      </c>
      <c r="T38" s="23">
        <f t="shared" si="3"/>
        <v>0.13114662805591135</v>
      </c>
      <c r="U38" s="46">
        <f t="shared" si="4"/>
        <v>0.80050348494194612</v>
      </c>
      <c r="V38" s="3">
        <f t="shared" si="5"/>
        <v>0.30436393959047531</v>
      </c>
      <c r="W38" s="3">
        <f t="shared" si="6"/>
        <v>-2474.0790095500638</v>
      </c>
      <c r="X38" s="24">
        <f t="shared" si="7"/>
        <v>0.21119742834181623</v>
      </c>
      <c r="Y38" s="24">
        <f t="shared" si="8"/>
        <v>2458.0790602962034</v>
      </c>
      <c r="Z38" s="3">
        <f t="shared" si="9"/>
        <v>-3037.8046887165406</v>
      </c>
      <c r="AA38" s="3">
        <f t="shared" si="10"/>
        <v>-7.1839581517000872E-2</v>
      </c>
      <c r="AB38" s="3">
        <v>0.52380952380952384</v>
      </c>
      <c r="AC38" s="39">
        <f>INDEX($AO$3:$AO$93,MATCH($A38,$AJ$3:$AJ$93,0))</f>
        <v>65.373134328358219</v>
      </c>
      <c r="AD38" s="39">
        <f>INDEX($AP$3:$AP$93,MATCH($A38,$AJ$3:$AJ$93,0))</f>
        <v>34.626865671641795</v>
      </c>
      <c r="AE38" s="39">
        <f>INDEX($AQ$3:$AQ$93,MATCH($A38,$AJ$3:$AJ$93,0))</f>
        <v>0</v>
      </c>
      <c r="AF38" s="19" t="s">
        <v>14</v>
      </c>
      <c r="AG38" s="60">
        <f>INDEX($AR$3:$AR$108,MATCH($A38,$AT$3:$AT$108,0))</f>
        <v>57.683168889999997</v>
      </c>
      <c r="AH38" s="60">
        <f>INDEX($AS$3:$AS$108,MATCH($A38,$AT$3:$AT$108,0))</f>
        <v>57.889439809999999</v>
      </c>
      <c r="AJ38" s="26">
        <v>43</v>
      </c>
      <c r="AK38" s="26">
        <v>30</v>
      </c>
      <c r="AL38" s="26">
        <f t="shared" si="11"/>
        <v>60</v>
      </c>
      <c r="AM38" s="26">
        <v>21</v>
      </c>
      <c r="AN38" s="34">
        <f t="shared" si="12"/>
        <v>0.35</v>
      </c>
      <c r="AO38">
        <v>36.5</v>
      </c>
      <c r="AP38">
        <v>61</v>
      </c>
      <c r="AQ38" s="41">
        <v>2.5</v>
      </c>
      <c r="AR38" s="57">
        <v>57.71098009</v>
      </c>
      <c r="AS38" s="57">
        <v>57.97660681</v>
      </c>
      <c r="AT38" s="62">
        <v>35</v>
      </c>
    </row>
    <row r="39" spans="1:46">
      <c r="A39" s="2">
        <v>12</v>
      </c>
      <c r="B39" s="2">
        <v>127.51009067707299</v>
      </c>
      <c r="C39" s="2">
        <v>37.140230023506398</v>
      </c>
      <c r="D39" s="7">
        <v>44800</v>
      </c>
      <c r="E39" s="7">
        <v>44713</v>
      </c>
      <c r="F39" s="4">
        <v>2730</v>
      </c>
      <c r="G39" s="4">
        <v>3392</v>
      </c>
      <c r="H39" s="4">
        <v>4198</v>
      </c>
      <c r="I39" s="68">
        <f t="array" ref="I39">INDEX($I$299:$I$850,MATCH($A39&amp;$E39,$A$299:$A$850&amp;$E$299:$E$850,0))</f>
        <v>2662</v>
      </c>
      <c r="J39" s="68">
        <f t="array" ref="J39">INDEX($J$299:$J$850,MATCH($A39&amp;$E39,$A$299:$A$850&amp;$E$299:$E$850,0))</f>
        <v>3330</v>
      </c>
      <c r="K39" s="68">
        <f t="array" ref="K39">INDEX($K$299:$K$850,MATCH($A39&amp;$E39,$A$299:$A$850&amp;$E$299:$E$850,0))</f>
        <v>3952</v>
      </c>
      <c r="L39" s="68">
        <f t="array" ref="L39">INDEX($L$299:$L$850,MATCH($A39&amp;$E39,$A$299:$A$850&amp;$E$299:$E$850,0))</f>
        <v>5235</v>
      </c>
      <c r="M39" s="4">
        <v>4571</v>
      </c>
      <c r="N39" s="4">
        <v>4961</v>
      </c>
      <c r="O39" s="4">
        <v>5140</v>
      </c>
      <c r="P39" s="4">
        <v>5283</v>
      </c>
      <c r="Q39" s="4">
        <v>6174</v>
      </c>
      <c r="R39" s="4">
        <v>4989</v>
      </c>
      <c r="S39" s="5">
        <f t="shared" si="2"/>
        <v>0.11443940512604156</v>
      </c>
      <c r="T39" s="23">
        <f t="shared" si="3"/>
        <v>0.12831112319825946</v>
      </c>
      <c r="U39" s="46">
        <f t="shared" si="4"/>
        <v>0.78386185334282055</v>
      </c>
      <c r="V39" s="3">
        <f t="shared" si="5"/>
        <v>0.27133139941982592</v>
      </c>
      <c r="W39" s="3">
        <f t="shared" si="6"/>
        <v>-2494.1190108936662</v>
      </c>
      <c r="X39" s="24">
        <f t="shared" si="7"/>
        <v>0.1716500553709856</v>
      </c>
      <c r="Y39" s="24">
        <f t="shared" si="8"/>
        <v>2517.4713283151586</v>
      </c>
      <c r="Z39" s="3">
        <f t="shared" si="9"/>
        <v>-2886.7982899353506</v>
      </c>
      <c r="AA39" s="3">
        <f t="shared" si="10"/>
        <v>-7.7769049489395128E-2</v>
      </c>
      <c r="AB39" s="3">
        <v>0.82608695652173914</v>
      </c>
      <c r="AC39" s="39">
        <f>INDEX($AO$3:$AO$93,MATCH($A39,$AJ$3:$AJ$93,0))</f>
        <v>54.301075268817215</v>
      </c>
      <c r="AD39" s="39">
        <f>INDEX($AP$3:$AP$93,MATCH($A39,$AJ$3:$AJ$93,0))</f>
        <v>45.6989247311828</v>
      </c>
      <c r="AE39" s="39">
        <f>INDEX($AQ$3:$AQ$93,MATCH($A39,$AJ$3:$AJ$93,0))</f>
        <v>0</v>
      </c>
      <c r="AF39" s="19" t="s">
        <v>15</v>
      </c>
      <c r="AG39" s="60">
        <f>INDEX($AR$3:$AR$108,MATCH($A39,$AT$3:$AT$108,0))</f>
        <v>57.641683399999998</v>
      </c>
      <c r="AH39" s="60">
        <f>INDEX($AS$3:$AS$108,MATCH($A39,$AT$3:$AT$108,0))</f>
        <v>57.797164620000004</v>
      </c>
      <c r="AJ39" s="26">
        <v>44</v>
      </c>
      <c r="AK39" s="26">
        <v>30</v>
      </c>
      <c r="AL39" s="26">
        <f t="shared" si="11"/>
        <v>60</v>
      </c>
      <c r="AM39" s="26">
        <v>19</v>
      </c>
      <c r="AN39" s="34">
        <f t="shared" si="12"/>
        <v>0.31666666666666665</v>
      </c>
      <c r="AO39">
        <v>32.692307692307686</v>
      </c>
      <c r="AP39">
        <v>67.307692307692307</v>
      </c>
      <c r="AQ39" s="41">
        <v>0</v>
      </c>
      <c r="AR39" s="57">
        <v>57.690953610000001</v>
      </c>
      <c r="AS39" s="57">
        <v>57.82267495</v>
      </c>
      <c r="AT39" s="62">
        <v>36</v>
      </c>
    </row>
    <row r="40" spans="1:46">
      <c r="A40" s="2">
        <v>12</v>
      </c>
      <c r="B40" s="2">
        <v>127.51009067707299</v>
      </c>
      <c r="C40" s="2">
        <v>37.140230023506398</v>
      </c>
      <c r="D40" s="7">
        <v>44800</v>
      </c>
      <c r="E40" s="7">
        <v>44828</v>
      </c>
      <c r="F40" s="4">
        <v>2434</v>
      </c>
      <c r="G40" s="4">
        <v>3086</v>
      </c>
      <c r="H40" s="4">
        <v>3820</v>
      </c>
      <c r="I40" s="68">
        <f t="array" ref="I40">INDEX($I$299:$I$850,MATCH($A40&amp;$E40,$A$299:$A$850&amp;$E$299:$E$850,0))</f>
        <v>2250</v>
      </c>
      <c r="J40" s="68">
        <f t="array" ref="J40">INDEX($J$299:$J$850,MATCH($A40&amp;$E40,$A$299:$A$850&amp;$E$299:$E$850,0))</f>
        <v>2918</v>
      </c>
      <c r="K40" s="68">
        <f t="array" ref="K40">INDEX($K$299:$K$850,MATCH($A40&amp;$E40,$A$299:$A$850&amp;$E$299:$E$850,0))</f>
        <v>3526</v>
      </c>
      <c r="L40" s="68">
        <f t="array" ref="L40">INDEX($L$299:$L$850,MATCH($A40&amp;$E40,$A$299:$A$850&amp;$E$299:$E$850,0))</f>
        <v>4789</v>
      </c>
      <c r="M40" s="4">
        <v>4194</v>
      </c>
      <c r="N40" s="4">
        <v>4611</v>
      </c>
      <c r="O40" s="4">
        <v>4735</v>
      </c>
      <c r="P40" s="4">
        <v>4874</v>
      </c>
      <c r="Q40" s="4">
        <v>5925</v>
      </c>
      <c r="R40" s="4">
        <v>4609</v>
      </c>
      <c r="S40" s="5">
        <f t="shared" si="2"/>
        <v>0.12123303427651254</v>
      </c>
      <c r="T40" s="23">
        <f t="shared" si="3"/>
        <v>0.14290740632146837</v>
      </c>
      <c r="U40" s="46">
        <f t="shared" si="4"/>
        <v>0.78818337604678812</v>
      </c>
      <c r="V40" s="3">
        <f t="shared" si="5"/>
        <v>0.27620545073375258</v>
      </c>
      <c r="W40" s="3">
        <f t="shared" si="6"/>
        <v>-2304.0680279088856</v>
      </c>
      <c r="X40" s="24">
        <f t="shared" si="7"/>
        <v>0.18183909367991258</v>
      </c>
      <c r="Y40" s="24">
        <f t="shared" si="8"/>
        <v>2306.3119187713241</v>
      </c>
      <c r="Z40" s="3">
        <f t="shared" si="9"/>
        <v>-2697.0682179651526</v>
      </c>
      <c r="AA40" s="3">
        <f t="shared" si="10"/>
        <v>-9.7323826280211134E-2</v>
      </c>
      <c r="AB40" s="3">
        <v>0.82608695652173914</v>
      </c>
      <c r="AC40" s="39">
        <f>INDEX($AO$3:$AO$93,MATCH($A40,$AJ$3:$AJ$93,0))</f>
        <v>54.301075268817215</v>
      </c>
      <c r="AD40" s="39">
        <f>INDEX($AP$3:$AP$93,MATCH($A40,$AJ$3:$AJ$93,0))</f>
        <v>45.6989247311828</v>
      </c>
      <c r="AE40" s="39">
        <f>INDEX($AQ$3:$AQ$93,MATCH($A40,$AJ$3:$AJ$93,0))</f>
        <v>0</v>
      </c>
      <c r="AF40" s="19" t="s">
        <v>15</v>
      </c>
      <c r="AG40" s="60">
        <f>INDEX($AR$3:$AR$108,MATCH($A40,$AT$3:$AT$108,0))</f>
        <v>57.641683399999998</v>
      </c>
      <c r="AH40" s="60">
        <f>INDEX($AS$3:$AS$108,MATCH($A40,$AT$3:$AT$108,0))</f>
        <v>57.797164620000004</v>
      </c>
      <c r="AJ40" s="26">
        <v>45</v>
      </c>
      <c r="AK40" s="26">
        <v>30</v>
      </c>
      <c r="AL40" s="26">
        <f t="shared" si="11"/>
        <v>60</v>
      </c>
      <c r="AM40" s="26">
        <v>20</v>
      </c>
      <c r="AN40" s="34">
        <f t="shared" si="12"/>
        <v>0.33333333333333331</v>
      </c>
      <c r="AO40">
        <v>38.028169014084511</v>
      </c>
      <c r="AP40">
        <v>61.971830985915503</v>
      </c>
      <c r="AQ40" s="41">
        <v>0</v>
      </c>
      <c r="AR40" s="57">
        <v>57.720631579999996</v>
      </c>
      <c r="AS40" s="57">
        <v>57.97146996</v>
      </c>
      <c r="AT40" s="62">
        <v>37</v>
      </c>
    </row>
    <row r="41" spans="1:46">
      <c r="A41" s="28">
        <v>12</v>
      </c>
      <c r="B41" s="28">
        <v>127.51009067707299</v>
      </c>
      <c r="C41" s="28">
        <v>37.140230023506398</v>
      </c>
      <c r="D41" s="7">
        <v>44800</v>
      </c>
      <c r="E41" s="7">
        <v>44853</v>
      </c>
      <c r="F41" s="13">
        <v>2426</v>
      </c>
      <c r="G41" s="13">
        <v>2997</v>
      </c>
      <c r="H41" s="13">
        <v>3544</v>
      </c>
      <c r="I41" s="68">
        <f t="array" ref="I41">INDEX($I$299:$I$850,MATCH($A41&amp;$E41,$A$299:$A$850&amp;$E$299:$E$850,0))</f>
        <v>2340</v>
      </c>
      <c r="J41" s="68">
        <f t="array" ref="J41">INDEX($J$299:$J$850,MATCH($A41&amp;$E41,$A$299:$A$850&amp;$E$299:$E$850,0))</f>
        <v>2936</v>
      </c>
      <c r="K41" s="68">
        <f t="array" ref="K41">INDEX($K$299:$K$850,MATCH($A41&amp;$E41,$A$299:$A$850&amp;$E$299:$E$850,0))</f>
        <v>3556</v>
      </c>
      <c r="L41" s="68">
        <f t="array" ref="L41">INDEX($L$299:$L$850,MATCH($A41&amp;$E41,$A$299:$A$850&amp;$E$299:$E$850,0))</f>
        <v>4643</v>
      </c>
      <c r="M41" s="13">
        <v>3990</v>
      </c>
      <c r="N41" s="13">
        <v>4288</v>
      </c>
      <c r="O41" s="13">
        <v>4346</v>
      </c>
      <c r="P41" s="13">
        <v>4472</v>
      </c>
      <c r="Q41" s="13">
        <v>5231</v>
      </c>
      <c r="R41" s="13">
        <v>4178</v>
      </c>
      <c r="S41" s="5">
        <f t="shared" si="2"/>
        <v>0.1157684630738523</v>
      </c>
      <c r="T41" s="23">
        <f t="shared" si="3"/>
        <v>0.11976009698207107</v>
      </c>
      <c r="U41" s="46">
        <f t="shared" si="4"/>
        <v>0.7847091582706629</v>
      </c>
      <c r="V41" s="3">
        <f t="shared" si="5"/>
        <v>0.30761071333863699</v>
      </c>
      <c r="W41" s="3">
        <f t="shared" si="6"/>
        <v>-2088.615542388332</v>
      </c>
      <c r="X41" s="24">
        <f t="shared" si="7"/>
        <v>0.17364186365620907</v>
      </c>
      <c r="Y41" s="24">
        <f t="shared" si="8"/>
        <v>2148.4032572018587</v>
      </c>
      <c r="Z41" s="3">
        <f t="shared" si="9"/>
        <v>-2449.8545901760126</v>
      </c>
      <c r="AA41" s="3">
        <f t="shared" si="10"/>
        <v>-7.8223229928887972E-2</v>
      </c>
      <c r="AB41" s="3">
        <v>0.82608695652173914</v>
      </c>
      <c r="AC41" s="39">
        <f>INDEX($AO$3:$AO$93,MATCH($A41,$AJ$3:$AJ$93,0))</f>
        <v>54.301075268817215</v>
      </c>
      <c r="AD41" s="39">
        <f>INDEX($AP$3:$AP$93,MATCH($A41,$AJ$3:$AJ$93,0))</f>
        <v>45.6989247311828</v>
      </c>
      <c r="AE41" s="39">
        <f>INDEX($AQ$3:$AQ$93,MATCH($A41,$AJ$3:$AJ$93,0))</f>
        <v>0</v>
      </c>
      <c r="AF41" s="19" t="s">
        <v>15</v>
      </c>
      <c r="AG41" s="60">
        <f>INDEX($AR$3:$AR$108,MATCH($A41,$AT$3:$AT$108,0))</f>
        <v>57.641683399999998</v>
      </c>
      <c r="AH41" s="60">
        <f>INDEX($AS$3:$AS$108,MATCH($A41,$AT$3:$AT$108,0))</f>
        <v>57.797164620000004</v>
      </c>
      <c r="AJ41" s="26">
        <v>46</v>
      </c>
      <c r="AK41" s="26">
        <v>30</v>
      </c>
      <c r="AL41" s="26">
        <f t="shared" si="11"/>
        <v>60</v>
      </c>
      <c r="AM41" s="26">
        <v>20</v>
      </c>
      <c r="AN41" s="34">
        <f t="shared" si="12"/>
        <v>0.33333333333333331</v>
      </c>
      <c r="AO41">
        <v>61.154855643044627</v>
      </c>
      <c r="AP41">
        <v>23.884514435695539</v>
      </c>
      <c r="AQ41" s="41">
        <v>14.960629921259841</v>
      </c>
      <c r="AR41" s="57">
        <v>57.730818460000002</v>
      </c>
      <c r="AS41" s="57">
        <v>58.324060449999998</v>
      </c>
      <c r="AT41" s="62">
        <v>38</v>
      </c>
    </row>
    <row r="42" spans="1:46">
      <c r="A42" s="28">
        <v>12</v>
      </c>
      <c r="B42" s="28">
        <v>127.51009067707299</v>
      </c>
      <c r="C42" s="28">
        <v>37.140230023506398</v>
      </c>
      <c r="D42" s="7">
        <v>44800</v>
      </c>
      <c r="E42" s="7">
        <v>44858</v>
      </c>
      <c r="F42" s="13">
        <v>2636</v>
      </c>
      <c r="G42" s="13">
        <v>3368</v>
      </c>
      <c r="H42" s="13">
        <v>4002</v>
      </c>
      <c r="I42" s="68">
        <f t="array" ref="I42">INDEX($I$299:$I$850,MATCH($A42&amp;$E42,$A$299:$A$850&amp;$E$299:$E$850,0))</f>
        <v>2644</v>
      </c>
      <c r="J42" s="68">
        <f t="array" ref="J42">INDEX($J$299:$J$850,MATCH($A42&amp;$E42,$A$299:$A$850&amp;$E$299:$E$850,0))</f>
        <v>3392</v>
      </c>
      <c r="K42" s="68">
        <f t="array" ref="K42">INDEX($K$299:$K$850,MATCH($A42&amp;$E42,$A$299:$A$850&amp;$E$299:$E$850,0))</f>
        <v>3952</v>
      </c>
      <c r="L42" s="68">
        <f t="array" ref="L42">INDEX($L$299:$L$850,MATCH($A42&amp;$E42,$A$299:$A$850&amp;$E$299:$E$850,0))</f>
        <v>5243</v>
      </c>
      <c r="M42" s="13">
        <v>4623</v>
      </c>
      <c r="N42" s="13">
        <v>4928</v>
      </c>
      <c r="O42" s="13">
        <v>5124</v>
      </c>
      <c r="P42" s="13">
        <v>5210</v>
      </c>
      <c r="Q42" s="13">
        <v>6164</v>
      </c>
      <c r="R42" s="13">
        <v>4582</v>
      </c>
      <c r="S42" s="5">
        <f t="shared" si="2"/>
        <v>0.13113330438558402</v>
      </c>
      <c r="T42" s="23">
        <f t="shared" si="3"/>
        <v>0.12880302020874973</v>
      </c>
      <c r="U42" s="46">
        <f t="shared" si="4"/>
        <v>0.79443898720139861</v>
      </c>
      <c r="V42" s="3">
        <f t="shared" si="5"/>
        <v>0.31947529884692688</v>
      </c>
      <c r="W42" s="3">
        <f t="shared" si="6"/>
        <v>-2290.5747024687716</v>
      </c>
      <c r="X42" s="24">
        <f t="shared" si="7"/>
        <v>0.19668928086838536</v>
      </c>
      <c r="Y42" s="24">
        <f t="shared" si="8"/>
        <v>2460.8834908535505</v>
      </c>
      <c r="Z42" s="3">
        <f t="shared" si="9"/>
        <v>-2931.0579366401016</v>
      </c>
      <c r="AA42" s="3">
        <f t="shared" si="10"/>
        <v>-8.3875505538948472E-2</v>
      </c>
      <c r="AB42" s="3">
        <v>0.82608695652173914</v>
      </c>
      <c r="AC42" s="39">
        <f>INDEX($AO$3:$AO$93,MATCH($A42,$AJ$3:$AJ$93,0))</f>
        <v>54.301075268817215</v>
      </c>
      <c r="AD42" s="39">
        <f>INDEX($AP$3:$AP$93,MATCH($A42,$AJ$3:$AJ$93,0))</f>
        <v>45.6989247311828</v>
      </c>
      <c r="AE42" s="39">
        <f>INDEX($AQ$3:$AQ$93,MATCH($A42,$AJ$3:$AJ$93,0))</f>
        <v>0</v>
      </c>
      <c r="AF42" s="19" t="s">
        <v>15</v>
      </c>
      <c r="AG42" s="60">
        <f>INDEX($AR$3:$AR$108,MATCH($A42,$AT$3:$AT$108,0))</f>
        <v>57.641683399999998</v>
      </c>
      <c r="AH42" s="60">
        <f>INDEX($AS$3:$AS$108,MATCH($A42,$AT$3:$AT$108,0))</f>
        <v>57.797164620000004</v>
      </c>
      <c r="AJ42" s="26">
        <v>47</v>
      </c>
      <c r="AK42" s="26">
        <v>30</v>
      </c>
      <c r="AL42" s="26">
        <f t="shared" si="11"/>
        <v>60</v>
      </c>
      <c r="AM42" s="26">
        <v>17</v>
      </c>
      <c r="AN42" s="35">
        <f t="shared" si="12"/>
        <v>0.28333333333333333</v>
      </c>
      <c r="AO42">
        <v>24.958949096880133</v>
      </c>
      <c r="AP42">
        <v>75.041050903119881</v>
      </c>
      <c r="AQ42" s="41">
        <v>0</v>
      </c>
      <c r="AR42" s="57">
        <v>57.682430779999997</v>
      </c>
      <c r="AS42" s="57">
        <v>57.902563819999997</v>
      </c>
      <c r="AT42" s="62">
        <v>39</v>
      </c>
    </row>
    <row r="43" spans="1:46">
      <c r="A43" s="28">
        <v>12</v>
      </c>
      <c r="B43" s="28">
        <v>127.51009067707299</v>
      </c>
      <c r="C43" s="28">
        <v>37.140230023506398</v>
      </c>
      <c r="D43" s="7">
        <v>44800</v>
      </c>
      <c r="E43" s="7">
        <v>44863</v>
      </c>
      <c r="F43" s="13">
        <v>2376</v>
      </c>
      <c r="G43" s="13">
        <v>2903</v>
      </c>
      <c r="H43" s="13">
        <v>3516</v>
      </c>
      <c r="I43" s="68">
        <f t="array" ref="I43">INDEX($I$299:$I$850,MATCH($A43&amp;$E43,$A$299:$A$850&amp;$E$299:$E$850,0))</f>
        <v>2366</v>
      </c>
      <c r="J43" s="68">
        <f t="array" ref="J43">INDEX($J$299:$J$850,MATCH($A43&amp;$E43,$A$299:$A$850&amp;$E$299:$E$850,0))</f>
        <v>2920</v>
      </c>
      <c r="K43" s="68">
        <f t="array" ref="K43">INDEX($K$299:$K$850,MATCH($A43&amp;$E43,$A$299:$A$850&amp;$E$299:$E$850,0))</f>
        <v>3530</v>
      </c>
      <c r="L43" s="68">
        <f t="array" ref="L43">INDEX($L$299:$L$850,MATCH($A43&amp;$E43,$A$299:$A$850&amp;$E$299:$E$850,0))</f>
        <v>4421</v>
      </c>
      <c r="M43" s="13">
        <v>3873</v>
      </c>
      <c r="N43" s="13">
        <v>4066</v>
      </c>
      <c r="O43" s="13">
        <v>4180</v>
      </c>
      <c r="P43" s="13">
        <v>4296</v>
      </c>
      <c r="Q43" s="13">
        <v>5518</v>
      </c>
      <c r="R43" s="13">
        <v>4478</v>
      </c>
      <c r="S43" s="5">
        <f t="shared" si="2"/>
        <v>9.9846390168970817E-2</v>
      </c>
      <c r="T43" s="23">
        <f t="shared" si="3"/>
        <v>0.15038838660384565</v>
      </c>
      <c r="U43" s="46">
        <f t="shared" si="4"/>
        <v>0.77449750817479768</v>
      </c>
      <c r="V43" s="3">
        <f t="shared" si="5"/>
        <v>0.25749372771688894</v>
      </c>
      <c r="W43" s="3">
        <f t="shared" si="6"/>
        <v>-2238.5568345323741</v>
      </c>
      <c r="X43" s="24">
        <f t="shared" si="7"/>
        <v>0.14976</v>
      </c>
      <c r="Y43" s="24">
        <f t="shared" si="8"/>
        <v>2088.2018048497557</v>
      </c>
      <c r="Z43" s="3">
        <f t="shared" si="9"/>
        <v>-2275.2444739892576</v>
      </c>
      <c r="AA43" s="3">
        <f t="shared" si="10"/>
        <v>-0.12451599755451397</v>
      </c>
      <c r="AB43" s="3">
        <v>0.82608695652173914</v>
      </c>
      <c r="AC43" s="39">
        <f>INDEX($AO$3:$AO$93,MATCH($A43,$AJ$3:$AJ$93,0))</f>
        <v>54.301075268817215</v>
      </c>
      <c r="AD43" s="39">
        <f>INDEX($AP$3:$AP$93,MATCH($A43,$AJ$3:$AJ$93,0))</f>
        <v>45.6989247311828</v>
      </c>
      <c r="AE43" s="39">
        <f>INDEX($AQ$3:$AQ$93,MATCH($A43,$AJ$3:$AJ$93,0))</f>
        <v>0</v>
      </c>
      <c r="AF43" s="19" t="s">
        <v>15</v>
      </c>
      <c r="AG43" s="60">
        <f>INDEX($AR$3:$AR$108,MATCH($A43,$AT$3:$AT$108,0))</f>
        <v>57.641683399999998</v>
      </c>
      <c r="AH43" s="60">
        <f>INDEX($AS$3:$AS$108,MATCH($A43,$AT$3:$AT$108,0))</f>
        <v>57.797164620000004</v>
      </c>
      <c r="AJ43" s="26">
        <v>48</v>
      </c>
      <c r="AK43" s="26">
        <v>30</v>
      </c>
      <c r="AL43" s="26">
        <f t="shared" si="11"/>
        <v>60</v>
      </c>
      <c r="AM43" s="26">
        <v>17</v>
      </c>
      <c r="AN43" s="34">
        <f t="shared" si="12"/>
        <v>0.28333333333333333</v>
      </c>
      <c r="AO43">
        <v>59.118236472945895</v>
      </c>
      <c r="AP43">
        <v>34.268537074148291</v>
      </c>
      <c r="AQ43" s="41">
        <v>6.6132264529058116</v>
      </c>
      <c r="AR43" s="57">
        <v>57.680520739999999</v>
      </c>
      <c r="AS43" s="57">
        <v>58.119642759999998</v>
      </c>
      <c r="AT43" s="62">
        <v>40</v>
      </c>
    </row>
    <row r="44" spans="1:46">
      <c r="A44" s="28">
        <v>12</v>
      </c>
      <c r="B44" s="28">
        <v>127.51009067707299</v>
      </c>
      <c r="C44" s="28">
        <v>37.140230023506398</v>
      </c>
      <c r="D44" s="7">
        <v>44800</v>
      </c>
      <c r="E44" s="7">
        <v>44723</v>
      </c>
      <c r="F44" s="13">
        <v>2534</v>
      </c>
      <c r="G44" s="13">
        <v>3175</v>
      </c>
      <c r="H44" s="13">
        <v>3945</v>
      </c>
      <c r="I44" s="68">
        <f t="array" ref="I44">INDEX($I$299:$I$850,MATCH($A44&amp;$E44,$A$299:$A$850&amp;$E$299:$E$850,0))</f>
        <v>2484</v>
      </c>
      <c r="J44" s="68">
        <f t="array" ref="J44">INDEX($J$299:$J$850,MATCH($A44&amp;$E44,$A$299:$A$850&amp;$E$299:$E$850,0))</f>
        <v>3030</v>
      </c>
      <c r="K44" s="68">
        <f t="array" ref="K44">INDEX($K$299:$K$850,MATCH($A44&amp;$E44,$A$299:$A$850&amp;$E$299:$E$850,0))</f>
        <v>3664</v>
      </c>
      <c r="L44" s="68">
        <f t="array" ref="L44">INDEX($L$299:$L$850,MATCH($A44&amp;$E44,$A$299:$A$850&amp;$E$299:$E$850,0))</f>
        <v>5035</v>
      </c>
      <c r="M44" s="13">
        <v>4392</v>
      </c>
      <c r="N44" s="13">
        <v>4822</v>
      </c>
      <c r="O44" s="13">
        <v>5062</v>
      </c>
      <c r="P44" s="13">
        <v>5212</v>
      </c>
      <c r="Q44" s="13">
        <v>5951</v>
      </c>
      <c r="R44" s="13">
        <v>4788</v>
      </c>
      <c r="S44" s="5">
        <f t="shared" si="2"/>
        <v>0.13836409304357322</v>
      </c>
      <c r="T44" s="23">
        <f t="shared" si="3"/>
        <v>0.12186826890375241</v>
      </c>
      <c r="U44" s="46">
        <f t="shared" si="4"/>
        <v>0.79897690394877696</v>
      </c>
      <c r="V44" s="3">
        <f t="shared" si="5"/>
        <v>0.32066207734359187</v>
      </c>
      <c r="W44" s="3">
        <f t="shared" si="6"/>
        <v>-2393.5946246337276</v>
      </c>
      <c r="X44" s="24">
        <f t="shared" si="7"/>
        <v>0.20753480753480755</v>
      </c>
      <c r="Y44" s="24">
        <f t="shared" si="8"/>
        <v>2422.3173936450926</v>
      </c>
      <c r="Z44" s="3">
        <f t="shared" si="9"/>
        <v>-2964.1895786024829</v>
      </c>
      <c r="AA44" s="3">
        <f t="shared" si="10"/>
        <v>-6.6200842067544563E-2</v>
      </c>
      <c r="AB44" s="3">
        <v>0.82608695652173914</v>
      </c>
      <c r="AC44" s="39">
        <f>INDEX($AO$3:$AO$93,MATCH($A44,$AJ$3:$AJ$93,0))</f>
        <v>54.301075268817215</v>
      </c>
      <c r="AD44" s="39">
        <f>INDEX($AP$3:$AP$93,MATCH($A44,$AJ$3:$AJ$93,0))</f>
        <v>45.6989247311828</v>
      </c>
      <c r="AE44" s="39">
        <f>INDEX($AQ$3:$AQ$93,MATCH($A44,$AJ$3:$AJ$93,0))</f>
        <v>0</v>
      </c>
      <c r="AF44" s="19" t="s">
        <v>15</v>
      </c>
      <c r="AG44" s="60">
        <f>INDEX($AR$3:$AR$108,MATCH($A44,$AT$3:$AT$108,0))</f>
        <v>57.641683399999998</v>
      </c>
      <c r="AH44" s="60">
        <f>INDEX($AS$3:$AS$108,MATCH($A44,$AT$3:$AT$108,0))</f>
        <v>57.797164620000004</v>
      </c>
      <c r="AJ44" s="26">
        <v>49</v>
      </c>
      <c r="AK44" s="26">
        <v>30</v>
      </c>
      <c r="AL44" s="26">
        <f t="shared" si="11"/>
        <v>60</v>
      </c>
      <c r="AM44" s="26">
        <v>19</v>
      </c>
      <c r="AN44" s="34">
        <f t="shared" si="12"/>
        <v>0.31666666666666665</v>
      </c>
      <c r="AO44">
        <v>73.511904761904759</v>
      </c>
      <c r="AP44">
        <v>23.511904761904763</v>
      </c>
      <c r="AQ44" s="41">
        <v>2.9761904761904758</v>
      </c>
      <c r="AR44" s="57">
        <v>57.677438629999997</v>
      </c>
      <c r="AS44" s="57">
        <v>57.742091520000002</v>
      </c>
      <c r="AT44" s="62">
        <v>41</v>
      </c>
    </row>
    <row r="45" spans="1:46">
      <c r="A45" s="28">
        <v>13</v>
      </c>
      <c r="B45" s="28">
        <v>127.51153476319401</v>
      </c>
      <c r="C45" s="28">
        <v>37.139536279814898</v>
      </c>
      <c r="D45" s="7">
        <v>44800</v>
      </c>
      <c r="E45" s="7">
        <v>44713</v>
      </c>
      <c r="F45" s="13">
        <v>3003</v>
      </c>
      <c r="G45" s="13">
        <v>3748</v>
      </c>
      <c r="H45" s="13">
        <v>4562</v>
      </c>
      <c r="I45" s="68">
        <f t="array" ref="I45">INDEX($I$299:$I$850,MATCH($A45&amp;$E45,$A$299:$A$850&amp;$E$299:$E$850,0))</f>
        <v>2790</v>
      </c>
      <c r="J45" s="68">
        <f t="array" ref="J45">INDEX($J$299:$J$850,MATCH($A45&amp;$E45,$A$299:$A$850&amp;$E$299:$E$850,0))</f>
        <v>3556</v>
      </c>
      <c r="K45" s="68">
        <f t="array" ref="K45">INDEX($K$299:$K$850,MATCH($A45&amp;$E45,$A$299:$A$850&amp;$E$299:$E$850,0))</f>
        <v>4456</v>
      </c>
      <c r="L45" s="68">
        <f t="array" ref="L45">INDEX($L$299:$L$850,MATCH($A45&amp;$E45,$A$299:$A$850&amp;$E$299:$E$850,0))</f>
        <v>5540</v>
      </c>
      <c r="M45" s="13">
        <v>4921</v>
      </c>
      <c r="N45" s="13">
        <v>5308</v>
      </c>
      <c r="O45" s="13">
        <v>5437</v>
      </c>
      <c r="P45" s="13">
        <v>5578</v>
      </c>
      <c r="Q45" s="13">
        <v>6408</v>
      </c>
      <c r="R45" s="13">
        <v>5228</v>
      </c>
      <c r="S45" s="5">
        <f t="shared" si="2"/>
        <v>0.10019723865877712</v>
      </c>
      <c r="T45" s="23">
        <f t="shared" si="3"/>
        <v>0.12219323819753465</v>
      </c>
      <c r="U45" s="46">
        <f t="shared" si="4"/>
        <v>0.7747239757867167</v>
      </c>
      <c r="V45" s="3">
        <f t="shared" si="5"/>
        <v>0.24356331207747997</v>
      </c>
      <c r="W45" s="3">
        <f t="shared" si="6"/>
        <v>-2613.6634764378819</v>
      </c>
      <c r="X45" s="24">
        <f t="shared" si="7"/>
        <v>0.15028844731522115</v>
      </c>
      <c r="Y45" s="24">
        <f t="shared" si="8"/>
        <v>2707.4676975604593</v>
      </c>
      <c r="Z45" s="3">
        <f t="shared" si="9"/>
        <v>-2956.7238423830559</v>
      </c>
      <c r="AA45" s="3">
        <f t="shared" si="10"/>
        <v>-6.9247455364592023E-2</v>
      </c>
      <c r="AB45" s="3">
        <v>0.43243243243243246</v>
      </c>
      <c r="AC45" s="39">
        <f>INDEX($AO$3:$AO$93,MATCH($A45,$AJ$3:$AJ$93,0))</f>
        <v>37.323943661971832</v>
      </c>
      <c r="AD45" s="39">
        <f>INDEX($AP$3:$AP$93,MATCH($A45,$AJ$3:$AJ$93,0))</f>
        <v>62.676056338028175</v>
      </c>
      <c r="AE45" s="39">
        <f>INDEX($AQ$3:$AQ$93,MATCH($A45,$AJ$3:$AJ$93,0))</f>
        <v>0</v>
      </c>
      <c r="AF45" s="19" t="s">
        <v>16</v>
      </c>
      <c r="AG45" s="60">
        <f>INDEX($AR$3:$AR$108,MATCH($A45,$AT$3:$AT$108,0))</f>
        <v>57.685281509999996</v>
      </c>
      <c r="AH45" s="60">
        <f>INDEX($AS$3:$AS$108,MATCH($A45,$AT$3:$AT$108,0))</f>
        <v>57.785632030000002</v>
      </c>
      <c r="AJ45" s="26">
        <v>50</v>
      </c>
      <c r="AK45" s="26">
        <v>30</v>
      </c>
      <c r="AL45" s="26">
        <f t="shared" si="11"/>
        <v>60</v>
      </c>
      <c r="AM45" s="26">
        <v>17</v>
      </c>
      <c r="AN45" s="35">
        <f t="shared" si="12"/>
        <v>0.28333333333333333</v>
      </c>
      <c r="AO45">
        <v>66.935483870967744</v>
      </c>
      <c r="AP45">
        <v>28.225806451612893</v>
      </c>
      <c r="AQ45" s="41">
        <v>4.8387096774193541</v>
      </c>
      <c r="AR45" s="57">
        <v>57.907410339999998</v>
      </c>
      <c r="AS45" s="57">
        <v>57.952239329999998</v>
      </c>
      <c r="AT45" s="62">
        <v>42</v>
      </c>
    </row>
    <row r="46" spans="1:46">
      <c r="A46" s="28">
        <v>13</v>
      </c>
      <c r="B46" s="28">
        <v>127.51153476319401</v>
      </c>
      <c r="C46" s="28">
        <v>37.139536279814898</v>
      </c>
      <c r="D46" s="7">
        <v>44800</v>
      </c>
      <c r="E46" s="7">
        <v>44828</v>
      </c>
      <c r="F46" s="13">
        <v>2666</v>
      </c>
      <c r="G46" s="13">
        <v>3373</v>
      </c>
      <c r="H46" s="13">
        <v>4128</v>
      </c>
      <c r="I46" s="68">
        <f t="array" ref="I46">INDEX($I$299:$I$850,MATCH($A46&amp;$E46,$A$299:$A$850&amp;$E$299:$E$850,0))</f>
        <v>2500</v>
      </c>
      <c r="J46" s="68">
        <f t="array" ref="J46">INDEX($J$299:$J$850,MATCH($A46&amp;$E46,$A$299:$A$850&amp;$E$299:$E$850,0))</f>
        <v>3214</v>
      </c>
      <c r="K46" s="68">
        <f t="array" ref="K46">INDEX($K$299:$K$850,MATCH($A46&amp;$E46,$A$299:$A$850&amp;$E$299:$E$850,0))</f>
        <v>3962</v>
      </c>
      <c r="L46" s="68">
        <f t="array" ref="L46">INDEX($L$299:$L$850,MATCH($A46&amp;$E46,$A$299:$A$850&amp;$E$299:$E$850,0))</f>
        <v>4801</v>
      </c>
      <c r="M46" s="13">
        <v>4477</v>
      </c>
      <c r="N46" s="13">
        <v>4617</v>
      </c>
      <c r="O46" s="13">
        <v>4777</v>
      </c>
      <c r="P46" s="13">
        <v>4852</v>
      </c>
      <c r="Q46" s="13">
        <v>5969</v>
      </c>
      <c r="R46" s="13">
        <v>4535</v>
      </c>
      <c r="S46" s="5">
        <f t="shared" si="2"/>
        <v>8.0623608017817372E-2</v>
      </c>
      <c r="T46" s="23">
        <f t="shared" si="3"/>
        <v>0.14640931024694862</v>
      </c>
      <c r="U46" s="46">
        <f t="shared" si="4"/>
        <v>0.76198661931678124</v>
      </c>
      <c r="V46" s="3">
        <f t="shared" si="5"/>
        <v>0.18803241221691253</v>
      </c>
      <c r="W46" s="3">
        <f t="shared" si="6"/>
        <v>-2267.1353733412557</v>
      </c>
      <c r="X46" s="24">
        <f t="shared" si="7"/>
        <v>0.1209286788040755</v>
      </c>
      <c r="Y46" s="24">
        <f t="shared" si="8"/>
        <v>2402.7626923097409</v>
      </c>
      <c r="Z46" s="3">
        <f t="shared" si="9"/>
        <v>-2438.3606573228813</v>
      </c>
      <c r="AA46" s="3">
        <f t="shared" si="10"/>
        <v>-0.10322521023934941</v>
      </c>
      <c r="AB46" s="3">
        <v>0.43243243243243246</v>
      </c>
      <c r="AC46" s="39">
        <f>INDEX($AO$3:$AO$93,MATCH($A46,$AJ$3:$AJ$93,0))</f>
        <v>37.323943661971832</v>
      </c>
      <c r="AD46" s="39">
        <f>INDEX($AP$3:$AP$93,MATCH($A46,$AJ$3:$AJ$93,0))</f>
        <v>62.676056338028175</v>
      </c>
      <c r="AE46" s="39">
        <f>INDEX($AQ$3:$AQ$93,MATCH($A46,$AJ$3:$AJ$93,0))</f>
        <v>0</v>
      </c>
      <c r="AF46" s="19" t="s">
        <v>16</v>
      </c>
      <c r="AG46" s="60">
        <f>INDEX($AR$3:$AR$108,MATCH($A46,$AT$3:$AT$108,0))</f>
        <v>57.685281509999996</v>
      </c>
      <c r="AH46" s="60">
        <f>INDEX($AS$3:$AS$108,MATCH($A46,$AT$3:$AT$108,0))</f>
        <v>57.785632030000002</v>
      </c>
      <c r="AJ46" s="26">
        <v>51</v>
      </c>
      <c r="AK46" s="26">
        <v>30</v>
      </c>
      <c r="AL46" s="26">
        <f t="shared" si="11"/>
        <v>60</v>
      </c>
      <c r="AM46" s="26">
        <v>20</v>
      </c>
      <c r="AN46" s="35">
        <f t="shared" si="12"/>
        <v>0.33333333333333331</v>
      </c>
      <c r="AO46">
        <v>59.925093632958792</v>
      </c>
      <c r="AP46">
        <v>34.082397003745314</v>
      </c>
      <c r="AQ46" s="41">
        <v>5.9925093632958797</v>
      </c>
      <c r="AR46" s="57">
        <v>57.947521179999995</v>
      </c>
      <c r="AS46" s="57">
        <v>58.006849109999997</v>
      </c>
      <c r="AT46" s="62">
        <v>43</v>
      </c>
    </row>
    <row r="47" spans="1:46">
      <c r="A47" s="28">
        <v>13</v>
      </c>
      <c r="B47" s="28">
        <v>127.51153476319401</v>
      </c>
      <c r="C47" s="28">
        <v>37.139536279814898</v>
      </c>
      <c r="D47" s="7">
        <v>44800</v>
      </c>
      <c r="E47" s="7">
        <v>44853</v>
      </c>
      <c r="F47" s="13">
        <v>2166</v>
      </c>
      <c r="G47" s="13">
        <v>2706</v>
      </c>
      <c r="H47" s="13">
        <v>3350</v>
      </c>
      <c r="I47" s="68">
        <f t="array" ref="I47">INDEX($I$299:$I$850,MATCH($A47&amp;$E47,$A$299:$A$850&amp;$E$299:$E$850,0))</f>
        <v>2070</v>
      </c>
      <c r="J47" s="68">
        <f t="array" ref="J47">INDEX($J$299:$J$850,MATCH($A47&amp;$E47,$A$299:$A$850&amp;$E$299:$E$850,0))</f>
        <v>2562</v>
      </c>
      <c r="K47" s="68">
        <f t="array" ref="K47">INDEX($K$299:$K$850,MATCH($A47&amp;$E47,$A$299:$A$850&amp;$E$299:$E$850,0))</f>
        <v>3198</v>
      </c>
      <c r="L47" s="68">
        <f t="array" ref="L47">INDEX($L$299:$L$850,MATCH($A47&amp;$E47,$A$299:$A$850&amp;$E$299:$E$850,0))</f>
        <v>4030</v>
      </c>
      <c r="M47" s="13">
        <v>3554</v>
      </c>
      <c r="N47" s="13">
        <v>3736</v>
      </c>
      <c r="O47" s="13">
        <v>3818</v>
      </c>
      <c r="P47" s="13">
        <v>3952</v>
      </c>
      <c r="Q47" s="13">
        <v>4798</v>
      </c>
      <c r="R47" s="13">
        <v>3755</v>
      </c>
      <c r="S47" s="5">
        <f t="shared" si="2"/>
        <v>8.2443166255820322E-2</v>
      </c>
      <c r="T47" s="23">
        <f t="shared" si="3"/>
        <v>0.14229636898920511</v>
      </c>
      <c r="U47" s="46">
        <f t="shared" si="4"/>
        <v>0.76317964219167966</v>
      </c>
      <c r="V47" s="3">
        <f t="shared" si="5"/>
        <v>0.19275102459016394</v>
      </c>
      <c r="W47" s="3">
        <f t="shared" si="6"/>
        <v>-1877.144618971653</v>
      </c>
      <c r="X47" s="24">
        <f t="shared" si="7"/>
        <v>0.12365628209517289</v>
      </c>
      <c r="Y47" s="24">
        <f t="shared" si="8"/>
        <v>1948.3109494009307</v>
      </c>
      <c r="Z47" s="3">
        <f t="shared" si="9"/>
        <v>-1997.2979591315441</v>
      </c>
      <c r="AA47" s="3">
        <f t="shared" si="10"/>
        <v>-9.6685714285714291E-2</v>
      </c>
      <c r="AB47" s="3">
        <v>0.43243243243243246</v>
      </c>
      <c r="AC47" s="39">
        <f>INDEX($AO$3:$AO$93,MATCH($A47,$AJ$3:$AJ$93,0))</f>
        <v>37.323943661971832</v>
      </c>
      <c r="AD47" s="39">
        <f>INDEX($AP$3:$AP$93,MATCH($A47,$AJ$3:$AJ$93,0))</f>
        <v>62.676056338028175</v>
      </c>
      <c r="AE47" s="39">
        <f>INDEX($AQ$3:$AQ$93,MATCH($A47,$AJ$3:$AJ$93,0))</f>
        <v>0</v>
      </c>
      <c r="AF47" s="19" t="s">
        <v>16</v>
      </c>
      <c r="AG47" s="60">
        <f>INDEX($AR$3:$AR$108,MATCH($A47,$AT$3:$AT$108,0))</f>
        <v>57.685281509999996</v>
      </c>
      <c r="AH47" s="60">
        <f>INDEX($AS$3:$AS$108,MATCH($A47,$AT$3:$AT$108,0))</f>
        <v>57.785632030000002</v>
      </c>
      <c r="AJ47" s="26">
        <v>52</v>
      </c>
      <c r="AK47" s="26">
        <v>30</v>
      </c>
      <c r="AL47" s="26">
        <f t="shared" si="11"/>
        <v>60</v>
      </c>
      <c r="AM47" s="26">
        <v>19</v>
      </c>
      <c r="AN47" s="35">
        <f t="shared" si="12"/>
        <v>0.31666666666666665</v>
      </c>
      <c r="AO47">
        <v>58.82352941176471</v>
      </c>
      <c r="AP47">
        <v>41.176470588235297</v>
      </c>
      <c r="AQ47" s="41">
        <v>0</v>
      </c>
      <c r="AR47" s="57">
        <v>57.623566820000001</v>
      </c>
      <c r="AS47" s="57">
        <v>58.030218160000004</v>
      </c>
      <c r="AT47" s="62">
        <v>44</v>
      </c>
    </row>
    <row r="48" spans="1:46">
      <c r="A48" s="28">
        <v>13</v>
      </c>
      <c r="B48" s="28">
        <v>127.51153476319401</v>
      </c>
      <c r="C48" s="28">
        <v>37.139536279814898</v>
      </c>
      <c r="D48" s="7">
        <v>44800</v>
      </c>
      <c r="E48" s="7">
        <v>44858</v>
      </c>
      <c r="F48" s="13">
        <v>2395</v>
      </c>
      <c r="G48" s="13">
        <v>3089</v>
      </c>
      <c r="H48" s="13">
        <v>3740</v>
      </c>
      <c r="I48" s="68">
        <f t="array" ref="I48">INDEX($I$299:$I$850,MATCH($A48&amp;$E48,$A$299:$A$850&amp;$E$299:$E$850,0))</f>
        <v>2252</v>
      </c>
      <c r="J48" s="68">
        <f t="array" ref="J48">INDEX($J$299:$J$850,MATCH($A48&amp;$E48,$A$299:$A$850&amp;$E$299:$E$850,0))</f>
        <v>2904</v>
      </c>
      <c r="K48" s="68">
        <f t="array" ref="K48">INDEX($K$299:$K$850,MATCH($A48&amp;$E48,$A$299:$A$850&amp;$E$299:$E$850,0))</f>
        <v>3392</v>
      </c>
      <c r="L48" s="68">
        <f t="array" ref="L48">INDEX($L$299:$L$850,MATCH($A48&amp;$E48,$A$299:$A$850&amp;$E$299:$E$850,0))</f>
        <v>4696</v>
      </c>
      <c r="M48" s="13">
        <v>4200</v>
      </c>
      <c r="N48" s="13">
        <v>4436</v>
      </c>
      <c r="O48" s="13">
        <v>4489</v>
      </c>
      <c r="P48" s="13">
        <v>4578</v>
      </c>
      <c r="Q48" s="13">
        <v>5566</v>
      </c>
      <c r="R48" s="13">
        <v>4056</v>
      </c>
      <c r="S48" s="5">
        <f t="shared" si="2"/>
        <v>0.10074537148352969</v>
      </c>
      <c r="T48" s="23">
        <f t="shared" si="3"/>
        <v>0.14331347134344863</v>
      </c>
      <c r="U48" s="46">
        <f t="shared" si="4"/>
        <v>0.77507765513110338</v>
      </c>
      <c r="V48" s="3">
        <f t="shared" si="5"/>
        <v>0.231325567272125</v>
      </c>
      <c r="W48" s="3">
        <f t="shared" si="6"/>
        <v>-2027.6076071773934</v>
      </c>
      <c r="X48" s="24">
        <f t="shared" si="7"/>
        <v>0.15110897397367315</v>
      </c>
      <c r="Y48" s="24">
        <f t="shared" si="8"/>
        <v>2223.300974277262</v>
      </c>
      <c r="Z48" s="3">
        <f t="shared" si="9"/>
        <v>-2429.7322829925088</v>
      </c>
      <c r="AA48" s="3">
        <f t="shared" si="10"/>
        <v>-9.7397476340694011E-2</v>
      </c>
      <c r="AB48" s="3">
        <v>0.43243243243243246</v>
      </c>
      <c r="AC48" s="39">
        <f>INDEX($AO$3:$AO$93,MATCH($A48,$AJ$3:$AJ$93,0))</f>
        <v>37.323943661971832</v>
      </c>
      <c r="AD48" s="39">
        <f>INDEX($AP$3:$AP$93,MATCH($A48,$AJ$3:$AJ$93,0))</f>
        <v>62.676056338028175</v>
      </c>
      <c r="AE48" s="39">
        <f>INDEX($AQ$3:$AQ$93,MATCH($A48,$AJ$3:$AJ$93,0))</f>
        <v>0</v>
      </c>
      <c r="AF48" s="19" t="s">
        <v>16</v>
      </c>
      <c r="AG48" s="60">
        <f>INDEX($AR$3:$AR$108,MATCH($A48,$AT$3:$AT$108,0))</f>
        <v>57.685281509999996</v>
      </c>
      <c r="AH48" s="60">
        <f>INDEX($AS$3:$AS$108,MATCH($A48,$AT$3:$AT$108,0))</f>
        <v>57.785632030000002</v>
      </c>
      <c r="AJ48" s="26">
        <v>53</v>
      </c>
      <c r="AK48" s="26">
        <v>30</v>
      </c>
      <c r="AL48" s="26">
        <f t="shared" si="11"/>
        <v>60</v>
      </c>
      <c r="AM48" s="26">
        <v>15</v>
      </c>
      <c r="AN48" s="35">
        <f t="shared" si="12"/>
        <v>0.25</v>
      </c>
      <c r="AO48">
        <v>59.74842767295597</v>
      </c>
      <c r="AP48">
        <v>37.421383647798748</v>
      </c>
      <c r="AQ48" s="41">
        <v>2.8301886792452833</v>
      </c>
      <c r="AR48" s="57">
        <v>57.672649059999998</v>
      </c>
      <c r="AS48" s="57">
        <v>57.773448010000003</v>
      </c>
      <c r="AT48" s="62">
        <v>45</v>
      </c>
    </row>
    <row r="49" spans="1:46">
      <c r="A49" s="28">
        <v>13</v>
      </c>
      <c r="B49" s="28">
        <v>127.51153476319401</v>
      </c>
      <c r="C49" s="28">
        <v>37.139536279814898</v>
      </c>
      <c r="D49" s="7">
        <v>44800</v>
      </c>
      <c r="E49" s="7">
        <v>44863</v>
      </c>
      <c r="F49" s="13">
        <v>2431</v>
      </c>
      <c r="G49" s="13">
        <v>3041</v>
      </c>
      <c r="H49" s="13">
        <v>3720</v>
      </c>
      <c r="I49" s="68">
        <f t="array" ref="I49">INDEX($I$299:$I$850,MATCH($A49&amp;$E49,$A$299:$A$850&amp;$E$299:$E$850,0))</f>
        <v>2368</v>
      </c>
      <c r="J49" s="68">
        <f t="array" ref="J49">INDEX($J$299:$J$850,MATCH($A49&amp;$E49,$A$299:$A$850&amp;$E$299:$E$850,0))</f>
        <v>2954</v>
      </c>
      <c r="K49" s="68">
        <f t="array" ref="K49">INDEX($K$299:$K$850,MATCH($A49&amp;$E49,$A$299:$A$850&amp;$E$299:$E$850,0))</f>
        <v>3500</v>
      </c>
      <c r="L49" s="68">
        <f t="array" ref="L49">INDEX($L$299:$L$850,MATCH($A49&amp;$E49,$A$299:$A$850&amp;$E$299:$E$850,0))</f>
        <v>4363</v>
      </c>
      <c r="M49" s="13">
        <v>4092</v>
      </c>
      <c r="N49" s="13">
        <v>4201</v>
      </c>
      <c r="O49" s="13">
        <v>4386</v>
      </c>
      <c r="P49" s="13">
        <v>4417</v>
      </c>
      <c r="Q49" s="13">
        <v>5690</v>
      </c>
      <c r="R49" s="13">
        <v>4583</v>
      </c>
      <c r="S49" s="5">
        <f t="shared" si="2"/>
        <v>8.5658104952685263E-2</v>
      </c>
      <c r="T49" s="23">
        <f t="shared" si="3"/>
        <v>0.15758395866650265</v>
      </c>
      <c r="U49" s="46">
        <f t="shared" si="4"/>
        <v>0.76528302277829552</v>
      </c>
      <c r="V49" s="3">
        <f t="shared" si="5"/>
        <v>0.20486743871612484</v>
      </c>
      <c r="W49" s="3">
        <f t="shared" si="6"/>
        <v>-2291.0813409839548</v>
      </c>
      <c r="X49" s="24">
        <f t="shared" si="7"/>
        <v>0.12847926267281107</v>
      </c>
      <c r="Y49" s="24">
        <f t="shared" si="8"/>
        <v>2175.5196058770775</v>
      </c>
      <c r="Z49" s="3">
        <f t="shared" si="9"/>
        <v>-2253.8695967111917</v>
      </c>
      <c r="AA49" s="3">
        <f t="shared" si="10"/>
        <v>-0.12595231028000395</v>
      </c>
      <c r="AB49" s="3">
        <v>0.43243243243243246</v>
      </c>
      <c r="AC49" s="39">
        <f>INDEX($AO$3:$AO$93,MATCH($A49,$AJ$3:$AJ$93,0))</f>
        <v>37.323943661971832</v>
      </c>
      <c r="AD49" s="39">
        <f>INDEX($AP$3:$AP$93,MATCH($A49,$AJ$3:$AJ$93,0))</f>
        <v>62.676056338028175</v>
      </c>
      <c r="AE49" s="39">
        <f>INDEX($AQ$3:$AQ$93,MATCH($A49,$AJ$3:$AJ$93,0))</f>
        <v>0</v>
      </c>
      <c r="AF49" s="19" t="s">
        <v>16</v>
      </c>
      <c r="AG49" s="60">
        <f>INDEX($AR$3:$AR$108,MATCH($A49,$AT$3:$AT$108,0))</f>
        <v>57.685281509999996</v>
      </c>
      <c r="AH49" s="60">
        <f>INDEX($AS$3:$AS$108,MATCH($A49,$AT$3:$AT$108,0))</f>
        <v>57.785632030000002</v>
      </c>
      <c r="AJ49" s="26">
        <v>54</v>
      </c>
      <c r="AK49" s="26">
        <v>30</v>
      </c>
      <c r="AL49" s="26">
        <f t="shared" si="11"/>
        <v>60</v>
      </c>
      <c r="AM49" s="26">
        <v>20</v>
      </c>
      <c r="AN49" s="35">
        <f t="shared" si="12"/>
        <v>0.33333333333333331</v>
      </c>
      <c r="AO49">
        <v>49.662162162162168</v>
      </c>
      <c r="AP49">
        <v>50.337837837837839</v>
      </c>
      <c r="AQ49" s="41">
        <v>0</v>
      </c>
      <c r="AR49" s="57">
        <v>57.77377989</v>
      </c>
      <c r="AS49" s="57">
        <v>57.852106929999998</v>
      </c>
      <c r="AT49" s="62">
        <v>46</v>
      </c>
    </row>
    <row r="50" spans="1:46">
      <c r="A50" s="28">
        <v>13</v>
      </c>
      <c r="B50" s="28">
        <v>127.51153476319401</v>
      </c>
      <c r="C50" s="28">
        <v>37.139536279814898</v>
      </c>
      <c r="D50" s="7">
        <v>44800</v>
      </c>
      <c r="E50" s="7">
        <v>44723</v>
      </c>
      <c r="F50" s="13">
        <v>3095</v>
      </c>
      <c r="G50" s="13">
        <v>3874</v>
      </c>
      <c r="H50" s="13">
        <v>4741</v>
      </c>
      <c r="I50" s="68">
        <f t="array" ref="I50">INDEX($I$299:$I$850,MATCH($A50&amp;$E50,$A$299:$A$850&amp;$E$299:$E$850,0))</f>
        <v>2952</v>
      </c>
      <c r="J50" s="68">
        <f t="array" ref="J50">INDEX($J$299:$J$850,MATCH($A50&amp;$E50,$A$299:$A$850&amp;$E$299:$E$850,0))</f>
        <v>3766</v>
      </c>
      <c r="K50" s="68">
        <f t="array" ref="K50">INDEX($K$299:$K$850,MATCH($A50&amp;$E50,$A$299:$A$850&amp;$E$299:$E$850,0))</f>
        <v>4804</v>
      </c>
      <c r="L50" s="68">
        <f t="array" ref="L50">INDEX($L$299:$L$850,MATCH($A50&amp;$E50,$A$299:$A$850&amp;$E$299:$E$850,0))</f>
        <v>5869</v>
      </c>
      <c r="M50" s="13">
        <v>5240</v>
      </c>
      <c r="N50" s="13">
        <v>5721</v>
      </c>
      <c r="O50" s="13">
        <v>5982</v>
      </c>
      <c r="P50" s="13">
        <v>6013</v>
      </c>
      <c r="Q50" s="13">
        <v>6608</v>
      </c>
      <c r="R50" s="13">
        <v>5421</v>
      </c>
      <c r="S50" s="5">
        <f t="shared" si="2"/>
        <v>0.11828156964850288</v>
      </c>
      <c r="T50" s="23">
        <f t="shared" si="3"/>
        <v>0.1095468543774747</v>
      </c>
      <c r="U50" s="46">
        <f t="shared" si="4"/>
        <v>0.78630882587473405</v>
      </c>
      <c r="V50" s="3">
        <f t="shared" si="5"/>
        <v>0.28272949544343184</v>
      </c>
      <c r="W50" s="3">
        <f t="shared" si="6"/>
        <v>-2710.1710132158591</v>
      </c>
      <c r="X50" s="24">
        <f t="shared" si="7"/>
        <v>0.17741410572318564</v>
      </c>
      <c r="Y50" s="24">
        <f t="shared" si="8"/>
        <v>2860.4802627064801</v>
      </c>
      <c r="Z50" s="3">
        <f t="shared" si="9"/>
        <v>-3309.6765455204372</v>
      </c>
      <c r="AA50" s="3">
        <f t="shared" si="10"/>
        <v>-4.7143649473100388E-2</v>
      </c>
      <c r="AB50" s="3">
        <v>0.43243243243243246</v>
      </c>
      <c r="AC50" s="39">
        <f>INDEX($AO$3:$AO$93,MATCH($A50,$AJ$3:$AJ$93,0))</f>
        <v>37.323943661971832</v>
      </c>
      <c r="AD50" s="39">
        <f>INDEX($AP$3:$AP$93,MATCH($A50,$AJ$3:$AJ$93,0))</f>
        <v>62.676056338028175</v>
      </c>
      <c r="AE50" s="39">
        <f>INDEX($AQ$3:$AQ$93,MATCH($A50,$AJ$3:$AJ$93,0))</f>
        <v>0</v>
      </c>
      <c r="AF50" s="19" t="s">
        <v>16</v>
      </c>
      <c r="AG50" s="60">
        <f>INDEX($AR$3:$AR$108,MATCH($A50,$AT$3:$AT$108,0))</f>
        <v>57.685281509999996</v>
      </c>
      <c r="AH50" s="60">
        <f>INDEX($AS$3:$AS$108,MATCH($A50,$AT$3:$AT$108,0))</f>
        <v>57.785632030000002</v>
      </c>
      <c r="AJ50" s="26">
        <v>55</v>
      </c>
      <c r="AK50" s="26">
        <v>30</v>
      </c>
      <c r="AL50" s="26">
        <f t="shared" si="11"/>
        <v>60</v>
      </c>
      <c r="AM50" s="26">
        <v>18</v>
      </c>
      <c r="AN50" s="35">
        <f t="shared" si="12"/>
        <v>0.3</v>
      </c>
      <c r="AO50">
        <v>61.988304093567258</v>
      </c>
      <c r="AP50">
        <v>38.011695906432749</v>
      </c>
      <c r="AQ50" s="41">
        <v>0</v>
      </c>
      <c r="AR50" s="57">
        <v>57.666195439999996</v>
      </c>
      <c r="AS50" s="57">
        <v>57.879353940000001</v>
      </c>
      <c r="AT50" s="62">
        <v>47</v>
      </c>
    </row>
    <row r="51" spans="1:46">
      <c r="A51" s="28">
        <v>14</v>
      </c>
      <c r="B51" s="28">
        <v>127.51351223426801</v>
      </c>
      <c r="C51" s="28">
        <v>37.133029324864303</v>
      </c>
      <c r="D51" s="7">
        <v>44800</v>
      </c>
      <c r="E51" s="7">
        <v>44713</v>
      </c>
      <c r="F51" s="13">
        <v>3091</v>
      </c>
      <c r="G51" s="13">
        <v>3912</v>
      </c>
      <c r="H51" s="13">
        <v>4900</v>
      </c>
      <c r="I51" s="68">
        <f t="array" ref="I51">INDEX($I$299:$I$850,MATCH($A51&amp;$E51,$A$299:$A$850&amp;$E$299:$E$850,0))</f>
        <v>3010</v>
      </c>
      <c r="J51" s="68">
        <f t="array" ref="J51">INDEX($J$299:$J$850,MATCH($A51&amp;$E51,$A$299:$A$850&amp;$E$299:$E$850,0))</f>
        <v>3812</v>
      </c>
      <c r="K51" s="68">
        <f t="array" ref="K51">INDEX($K$299:$K$850,MATCH($A51&amp;$E51,$A$299:$A$850&amp;$E$299:$E$850,0))</f>
        <v>4804</v>
      </c>
      <c r="L51" s="68">
        <f t="array" ref="L51">INDEX($L$299:$L$850,MATCH($A51&amp;$E51,$A$299:$A$850&amp;$E$299:$E$850,0))</f>
        <v>5916</v>
      </c>
      <c r="M51" s="13">
        <v>5331</v>
      </c>
      <c r="N51" s="13">
        <v>5557</v>
      </c>
      <c r="O51" s="13">
        <v>5744</v>
      </c>
      <c r="P51" s="13">
        <v>5903</v>
      </c>
      <c r="Q51" s="13">
        <v>6858</v>
      </c>
      <c r="R51" s="13">
        <v>5025</v>
      </c>
      <c r="S51" s="5">
        <f t="shared" si="2"/>
        <v>9.2844580209201152E-2</v>
      </c>
      <c r="T51" s="23">
        <f t="shared" si="3"/>
        <v>0.13319198149575945</v>
      </c>
      <c r="U51" s="46">
        <f t="shared" si="4"/>
        <v>0.76996401228187361</v>
      </c>
      <c r="V51" s="3">
        <f t="shared" si="5"/>
        <v>0.20686383698387162</v>
      </c>
      <c r="W51" s="3">
        <f t="shared" si="6"/>
        <v>-2512.1669784845649</v>
      </c>
      <c r="X51" s="24">
        <f t="shared" si="7"/>
        <v>0.13926042486231313</v>
      </c>
      <c r="Y51" s="24">
        <f t="shared" si="8"/>
        <v>2870.523626255128</v>
      </c>
      <c r="Z51" s="3">
        <f t="shared" si="9"/>
        <v>-3072.5129255437278</v>
      </c>
      <c r="AA51" s="3">
        <f t="shared" si="10"/>
        <v>-7.4837395188464856E-2</v>
      </c>
      <c r="AB51" s="3">
        <v>0.4</v>
      </c>
      <c r="AC51" s="39">
        <f>INDEX($AO$3:$AO$93,MATCH($A51,$AJ$3:$AJ$93,0))</f>
        <v>36.034115138592746</v>
      </c>
      <c r="AD51" s="39">
        <f>INDEX($AP$3:$AP$93,MATCH($A51,$AJ$3:$AJ$93,0))</f>
        <v>57.569296375266518</v>
      </c>
      <c r="AE51" s="39">
        <f>INDEX($AQ$3:$AQ$93,MATCH($A51,$AJ$3:$AJ$93,0))</f>
        <v>6.3965884861407236</v>
      </c>
      <c r="AF51" s="19" t="s">
        <v>17</v>
      </c>
      <c r="AG51" s="60">
        <f>INDEX($AR$3:$AR$108,MATCH($A51,$AT$3:$AT$108,0))</f>
        <v>57.617489559999996</v>
      </c>
      <c r="AH51" s="60">
        <f>INDEX($AS$3:$AS$108,MATCH($A51,$AT$3:$AT$108,0))</f>
        <v>57.814268160000005</v>
      </c>
      <c r="AJ51" s="26">
        <v>56</v>
      </c>
      <c r="AK51" s="26">
        <v>26</v>
      </c>
      <c r="AL51" s="26">
        <f t="shared" si="11"/>
        <v>52</v>
      </c>
      <c r="AM51" s="26">
        <v>10</v>
      </c>
      <c r="AN51" s="35">
        <f t="shared" si="12"/>
        <v>0.19230769230769232</v>
      </c>
      <c r="AO51">
        <v>65.991902834008101</v>
      </c>
      <c r="AP51">
        <v>28.74493927125506</v>
      </c>
      <c r="AQ51" s="41">
        <v>5.2631578947368425</v>
      </c>
      <c r="AR51" s="57">
        <v>57.968806549999996</v>
      </c>
      <c r="AS51" s="57">
        <v>57.931503820000003</v>
      </c>
      <c r="AT51" s="62">
        <v>48</v>
      </c>
    </row>
    <row r="52" spans="1:46">
      <c r="A52" s="28">
        <v>14</v>
      </c>
      <c r="B52" s="28">
        <v>127.51351223426801</v>
      </c>
      <c r="C52" s="28">
        <v>37.133029324864303</v>
      </c>
      <c r="D52" s="7">
        <v>44800</v>
      </c>
      <c r="E52" s="7">
        <v>44828</v>
      </c>
      <c r="F52" s="13">
        <v>2994</v>
      </c>
      <c r="G52" s="13">
        <v>3855</v>
      </c>
      <c r="H52" s="13">
        <v>4680</v>
      </c>
      <c r="I52" s="68">
        <f t="array" ref="I52">INDEX($I$299:$I$850,MATCH($A52&amp;$E52,$A$299:$A$850&amp;$E$299:$E$850,0))</f>
        <v>3010</v>
      </c>
      <c r="J52" s="68">
        <f t="array" ref="J52">INDEX($J$299:$J$850,MATCH($A52&amp;$E52,$A$299:$A$850&amp;$E$299:$E$850,0))</f>
        <v>3900</v>
      </c>
      <c r="K52" s="68">
        <f t="array" ref="K52">INDEX($K$299:$K$850,MATCH($A52&amp;$E52,$A$299:$A$850&amp;$E$299:$E$850,0))</f>
        <v>4696</v>
      </c>
      <c r="L52" s="68">
        <f t="array" ref="L52">INDEX($L$299:$L$850,MATCH($A52&amp;$E52,$A$299:$A$850&amp;$E$299:$E$850,0))</f>
        <v>5499</v>
      </c>
      <c r="M52" s="13">
        <v>5113</v>
      </c>
      <c r="N52" s="13">
        <v>5273</v>
      </c>
      <c r="O52" s="13">
        <v>5380</v>
      </c>
      <c r="P52" s="13">
        <v>5386</v>
      </c>
      <c r="Q52" s="13">
        <v>6996</v>
      </c>
      <c r="R52" s="13">
        <v>4873</v>
      </c>
      <c r="S52" s="5">
        <f t="shared" si="2"/>
        <v>7.0137095171865685E-2</v>
      </c>
      <c r="T52" s="23">
        <f t="shared" si="3"/>
        <v>0.16433984842441166</v>
      </c>
      <c r="U52" s="46">
        <f t="shared" si="4"/>
        <v>0.75507423156393416</v>
      </c>
      <c r="V52" s="3">
        <f t="shared" si="5"/>
        <v>0.16027969487831456</v>
      </c>
      <c r="W52" s="3">
        <f t="shared" si="6"/>
        <v>-2436.1033227712596</v>
      </c>
      <c r="X52" s="24">
        <f t="shared" si="7"/>
        <v>0.10520041722545075</v>
      </c>
      <c r="Y52" s="24">
        <f t="shared" si="8"/>
        <v>2703.3399301193658</v>
      </c>
      <c r="Z52" s="3">
        <f t="shared" si="9"/>
        <v>-2610.6062000665665</v>
      </c>
      <c r="AA52" s="3">
        <f t="shared" si="10"/>
        <v>-0.13002745921498951</v>
      </c>
      <c r="AB52" s="3">
        <v>0.4</v>
      </c>
      <c r="AC52" s="39">
        <f>INDEX($AO$3:$AO$93,MATCH($A52,$AJ$3:$AJ$93,0))</f>
        <v>36.034115138592746</v>
      </c>
      <c r="AD52" s="39">
        <f>INDEX($AP$3:$AP$93,MATCH($A52,$AJ$3:$AJ$93,0))</f>
        <v>57.569296375266518</v>
      </c>
      <c r="AE52" s="39">
        <f>INDEX($AQ$3:$AQ$93,MATCH($A52,$AJ$3:$AJ$93,0))</f>
        <v>6.3965884861407236</v>
      </c>
      <c r="AF52" s="19" t="s">
        <v>17</v>
      </c>
      <c r="AG52" s="60">
        <f>INDEX($AR$3:$AR$108,MATCH($A52,$AT$3:$AT$108,0))</f>
        <v>57.617489559999996</v>
      </c>
      <c r="AH52" s="60">
        <f>INDEX($AS$3:$AS$108,MATCH($A52,$AT$3:$AT$108,0))</f>
        <v>57.814268160000005</v>
      </c>
      <c r="AJ52" s="26">
        <v>57</v>
      </c>
      <c r="AK52" s="26">
        <v>30</v>
      </c>
      <c r="AL52" s="26">
        <f t="shared" si="11"/>
        <v>60</v>
      </c>
      <c r="AM52" s="26">
        <v>19</v>
      </c>
      <c r="AN52" s="35">
        <f t="shared" si="12"/>
        <v>0.31666666666666665</v>
      </c>
      <c r="AO52">
        <v>60.769230769230774</v>
      </c>
      <c r="AP52">
        <v>33.84615384615384</v>
      </c>
      <c r="AQ52" s="41">
        <v>5.384615384615385</v>
      </c>
      <c r="AR52" s="57">
        <v>57.698145199999999</v>
      </c>
      <c r="AS52" s="57">
        <v>57.80432699</v>
      </c>
      <c r="AT52" s="62">
        <v>49</v>
      </c>
    </row>
    <row r="53" spans="1:46">
      <c r="A53" s="28">
        <v>14</v>
      </c>
      <c r="B53" s="28">
        <v>127.51351223426801</v>
      </c>
      <c r="C53" s="28">
        <v>37.133029324864303</v>
      </c>
      <c r="D53" s="7">
        <v>44800</v>
      </c>
      <c r="E53" s="7">
        <v>44853</v>
      </c>
      <c r="F53" s="13">
        <v>2357</v>
      </c>
      <c r="G53" s="13">
        <v>2975</v>
      </c>
      <c r="H53" s="13">
        <v>3666</v>
      </c>
      <c r="I53" s="68">
        <f t="array" ref="I53">INDEX($I$299:$I$850,MATCH($A53&amp;$E53,$A$299:$A$850&amp;$E$299:$E$850,0))</f>
        <v>2272</v>
      </c>
      <c r="J53" s="68">
        <f t="array" ref="J53">INDEX($J$299:$J$850,MATCH($A53&amp;$E53,$A$299:$A$850&amp;$E$299:$E$850,0))</f>
        <v>2906</v>
      </c>
      <c r="K53" s="68">
        <f t="array" ref="K53">INDEX($K$299:$K$850,MATCH($A53&amp;$E53,$A$299:$A$850&amp;$E$299:$E$850,0))</f>
        <v>3610</v>
      </c>
      <c r="L53" s="68">
        <f t="array" ref="L53">INDEX($L$299:$L$850,MATCH($A53&amp;$E53,$A$299:$A$850&amp;$E$299:$E$850,0))</f>
        <v>4340</v>
      </c>
      <c r="M53" s="13">
        <v>3891</v>
      </c>
      <c r="N53" s="13">
        <v>4077</v>
      </c>
      <c r="O53" s="13">
        <v>4144</v>
      </c>
      <c r="P53" s="13">
        <v>4179</v>
      </c>
      <c r="Q53" s="13">
        <v>5415</v>
      </c>
      <c r="R53" s="13">
        <v>3828</v>
      </c>
      <c r="S53" s="5">
        <f t="shared" si="2"/>
        <v>6.5391969407265771E-2</v>
      </c>
      <c r="T53" s="23">
        <f t="shared" si="3"/>
        <v>0.1629634372798873</v>
      </c>
      <c r="U53" s="46">
        <f t="shared" si="4"/>
        <v>0.75192550788443513</v>
      </c>
      <c r="V53" s="3">
        <f t="shared" si="5"/>
        <v>0.15090898393834207</v>
      </c>
      <c r="W53" s="3">
        <f t="shared" si="6"/>
        <v>-1913.6148425456947</v>
      </c>
      <c r="X53" s="24">
        <f t="shared" si="7"/>
        <v>9.8081702887005295E-2</v>
      </c>
      <c r="Y53" s="24">
        <f t="shared" si="8"/>
        <v>2101.6983079828033</v>
      </c>
      <c r="Z53" s="3">
        <f t="shared" si="9"/>
        <v>-1988.0222394098196</v>
      </c>
      <c r="AA53" s="3">
        <f t="shared" si="10"/>
        <v>-0.1288305190744215</v>
      </c>
      <c r="AB53" s="3">
        <v>0.4</v>
      </c>
      <c r="AC53" s="39">
        <f>INDEX($AO$3:$AO$93,MATCH($A53,$AJ$3:$AJ$93,0))</f>
        <v>36.034115138592746</v>
      </c>
      <c r="AD53" s="39">
        <f>INDEX($AP$3:$AP$93,MATCH($A53,$AJ$3:$AJ$93,0))</f>
        <v>57.569296375266518</v>
      </c>
      <c r="AE53" s="39">
        <f>INDEX($AQ$3:$AQ$93,MATCH($A53,$AJ$3:$AJ$93,0))</f>
        <v>6.3965884861407236</v>
      </c>
      <c r="AF53" s="19" t="s">
        <v>17</v>
      </c>
      <c r="AG53" s="60">
        <f>INDEX($AR$3:$AR$108,MATCH($A53,$AT$3:$AT$108,0))</f>
        <v>57.617489559999996</v>
      </c>
      <c r="AH53" s="60">
        <f>INDEX($AS$3:$AS$108,MATCH($A53,$AT$3:$AT$108,0))</f>
        <v>57.814268160000005</v>
      </c>
      <c r="AJ53" s="26">
        <v>58</v>
      </c>
      <c r="AK53" s="26">
        <v>30</v>
      </c>
      <c r="AL53" s="26">
        <f t="shared" si="11"/>
        <v>60</v>
      </c>
      <c r="AM53" s="26">
        <v>19</v>
      </c>
      <c r="AN53" s="35">
        <f t="shared" si="12"/>
        <v>0.31666666666666665</v>
      </c>
      <c r="AO53">
        <v>63.879598662207357</v>
      </c>
      <c r="AP53">
        <v>31.438127090300998</v>
      </c>
      <c r="AQ53" s="41">
        <v>4.6822742474916392</v>
      </c>
      <c r="AR53" s="57">
        <v>57.625853079999999</v>
      </c>
      <c r="AS53" s="57">
        <v>58.038712050000001</v>
      </c>
      <c r="AT53" s="62">
        <v>50</v>
      </c>
    </row>
    <row r="54" spans="1:46">
      <c r="A54" s="28">
        <v>14</v>
      </c>
      <c r="B54" s="28">
        <v>127.51351223426801</v>
      </c>
      <c r="C54" s="28">
        <v>37.133029324864303</v>
      </c>
      <c r="D54" s="7">
        <v>44800</v>
      </c>
      <c r="E54" s="7">
        <v>44863</v>
      </c>
      <c r="F54" s="13">
        <v>2737</v>
      </c>
      <c r="G54" s="13">
        <v>3454</v>
      </c>
      <c r="H54" s="13">
        <v>4236</v>
      </c>
      <c r="I54" s="68">
        <f t="array" ref="I54">INDEX($I$299:$I$850,MATCH($A54&amp;$E54,$A$299:$A$850&amp;$E$299:$E$850,0))</f>
        <v>2686</v>
      </c>
      <c r="J54" s="68">
        <f t="array" ref="J54">INDEX($J$299:$J$850,MATCH($A54&amp;$E54,$A$299:$A$850&amp;$E$299:$E$850,0))</f>
        <v>3408</v>
      </c>
      <c r="K54" s="68">
        <f t="array" ref="K54">INDEX($K$299:$K$850,MATCH($A54&amp;$E54,$A$299:$A$850&amp;$E$299:$E$850,0))</f>
        <v>4208</v>
      </c>
      <c r="L54" s="68">
        <f t="array" ref="L54">INDEX($L$299:$L$850,MATCH($A54&amp;$E54,$A$299:$A$850&amp;$E$299:$E$850,0))</f>
        <v>5027</v>
      </c>
      <c r="M54" s="13">
        <v>4619</v>
      </c>
      <c r="N54" s="13">
        <v>4733</v>
      </c>
      <c r="O54" s="13">
        <v>4877</v>
      </c>
      <c r="P54" s="13">
        <v>4872</v>
      </c>
      <c r="Q54" s="13">
        <v>6484</v>
      </c>
      <c r="R54" s="13">
        <v>4811</v>
      </c>
      <c r="S54" s="5">
        <f t="shared" si="2"/>
        <v>6.9828722002635041E-2</v>
      </c>
      <c r="T54" s="23">
        <f t="shared" si="3"/>
        <v>0.16973102733373344</v>
      </c>
      <c r="U54" s="46">
        <f t="shared" si="4"/>
        <v>0.75487000337981047</v>
      </c>
      <c r="V54" s="3">
        <f t="shared" si="5"/>
        <v>0.16288480254059318</v>
      </c>
      <c r="W54" s="3">
        <f t="shared" si="6"/>
        <v>-2405.080636134689</v>
      </c>
      <c r="X54" s="24">
        <f t="shared" si="7"/>
        <v>0.10473733326014163</v>
      </c>
      <c r="Y54" s="24">
        <f t="shared" si="8"/>
        <v>2440.6327959044647</v>
      </c>
      <c r="Z54" s="3">
        <f t="shared" si="9"/>
        <v>-2358.699436621836</v>
      </c>
      <c r="AA54" s="3">
        <f t="shared" si="10"/>
        <v>-0.14195139133497711</v>
      </c>
      <c r="AB54" s="3">
        <v>0.4</v>
      </c>
      <c r="AC54" s="39">
        <f>INDEX($AO$3:$AO$93,MATCH($A54,$AJ$3:$AJ$93,0))</f>
        <v>36.034115138592746</v>
      </c>
      <c r="AD54" s="39">
        <f>INDEX($AP$3:$AP$93,MATCH($A54,$AJ$3:$AJ$93,0))</f>
        <v>57.569296375266518</v>
      </c>
      <c r="AE54" s="39">
        <f>INDEX($AQ$3:$AQ$93,MATCH($A54,$AJ$3:$AJ$93,0))</f>
        <v>6.3965884861407236</v>
      </c>
      <c r="AF54" s="19" t="s">
        <v>17</v>
      </c>
      <c r="AG54" s="60">
        <f>INDEX($AR$3:$AR$108,MATCH($A54,$AT$3:$AT$108,0))</f>
        <v>57.617489559999996</v>
      </c>
      <c r="AH54" s="60">
        <f>INDEX($AS$3:$AS$108,MATCH($A54,$AT$3:$AT$108,0))</f>
        <v>57.814268160000005</v>
      </c>
      <c r="AJ54" s="26">
        <v>59</v>
      </c>
      <c r="AK54" s="26">
        <v>30</v>
      </c>
      <c r="AL54" s="26">
        <f t="shared" si="11"/>
        <v>60</v>
      </c>
      <c r="AM54" s="26">
        <v>18</v>
      </c>
      <c r="AN54" s="35">
        <f t="shared" si="12"/>
        <v>0.3</v>
      </c>
      <c r="AO54">
        <v>72.809667673716021</v>
      </c>
      <c r="AP54">
        <v>21.450151057401811</v>
      </c>
      <c r="AQ54" s="41">
        <v>5.7401812688821749</v>
      </c>
      <c r="AR54" s="57">
        <v>57.684688099999995</v>
      </c>
      <c r="AS54" s="57">
        <v>57.791998550000002</v>
      </c>
      <c r="AT54" s="62">
        <v>51</v>
      </c>
    </row>
    <row r="55" spans="1:46">
      <c r="A55" s="28">
        <v>14</v>
      </c>
      <c r="B55" s="28">
        <v>127.51351223426801</v>
      </c>
      <c r="C55" s="28">
        <v>37.133029324864303</v>
      </c>
      <c r="D55" s="7">
        <v>44800</v>
      </c>
      <c r="E55" s="7">
        <v>44723</v>
      </c>
      <c r="F55" s="13">
        <v>3453</v>
      </c>
      <c r="G55" s="13">
        <v>4308</v>
      </c>
      <c r="H55" s="13">
        <v>5263</v>
      </c>
      <c r="I55" s="68">
        <f t="array" ref="I55">INDEX($I$299:$I$850,MATCH($A55&amp;$E55,$A$299:$A$850&amp;$E$299:$E$850,0))</f>
        <v>3420</v>
      </c>
      <c r="J55" s="68">
        <f t="array" ref="J55">INDEX($J$299:$J$850,MATCH($A55&amp;$E55,$A$299:$A$850&amp;$E$299:$E$850,0))</f>
        <v>4228</v>
      </c>
      <c r="K55" s="68">
        <f t="array" ref="K55">INDEX($K$299:$K$850,MATCH($A55&amp;$E55,$A$299:$A$850&amp;$E$299:$E$850,0))</f>
        <v>5220</v>
      </c>
      <c r="L55" s="68">
        <f t="array" ref="L55">INDEX($L$299:$L$850,MATCH($A55&amp;$E55,$A$299:$A$850&amp;$E$299:$E$850,0))</f>
        <v>5926</v>
      </c>
      <c r="M55" s="13">
        <v>5663</v>
      </c>
      <c r="N55" s="13">
        <v>5731</v>
      </c>
      <c r="O55" s="13">
        <v>5951</v>
      </c>
      <c r="P55" s="13">
        <v>6004</v>
      </c>
      <c r="Q55" s="13">
        <v>7660</v>
      </c>
      <c r="R55" s="13">
        <v>5984</v>
      </c>
      <c r="S55" s="5">
        <f t="shared" si="2"/>
        <v>6.5767284991568295E-2</v>
      </c>
      <c r="T55" s="23">
        <f t="shared" si="3"/>
        <v>0.1548704200178731</v>
      </c>
      <c r="U55" s="46">
        <f t="shared" si="4"/>
        <v>0.75217503613957315</v>
      </c>
      <c r="V55" s="3">
        <f t="shared" si="5"/>
        <v>0.15852980189123272</v>
      </c>
      <c r="W55" s="3">
        <f t="shared" si="6"/>
        <v>-2991.6290622098422</v>
      </c>
      <c r="X55" s="24">
        <f t="shared" si="7"/>
        <v>9.8646549811404485E-2</v>
      </c>
      <c r="Y55" s="24">
        <f t="shared" si="8"/>
        <v>3024.0893762512301</v>
      </c>
      <c r="Z55" s="3">
        <f t="shared" si="9"/>
        <v>-2860.6841635106775</v>
      </c>
      <c r="AA55" s="3">
        <f t="shared" si="10"/>
        <v>-0.1211943793911007</v>
      </c>
      <c r="AB55" s="3">
        <v>0.4</v>
      </c>
      <c r="AC55" s="39">
        <f>INDEX($AO$3:$AO$93,MATCH($A55,$AJ$3:$AJ$93,0))</f>
        <v>36.034115138592746</v>
      </c>
      <c r="AD55" s="39">
        <f>INDEX($AP$3:$AP$93,MATCH($A55,$AJ$3:$AJ$93,0))</f>
        <v>57.569296375266518</v>
      </c>
      <c r="AE55" s="39">
        <f>INDEX($AQ$3:$AQ$93,MATCH($A55,$AJ$3:$AJ$93,0))</f>
        <v>6.3965884861407236</v>
      </c>
      <c r="AF55" s="19" t="s">
        <v>17</v>
      </c>
      <c r="AG55" s="60">
        <f>INDEX($AR$3:$AR$108,MATCH($A55,$AT$3:$AT$108,0))</f>
        <v>57.617489559999996</v>
      </c>
      <c r="AH55" s="60">
        <f>INDEX($AS$3:$AS$108,MATCH($A55,$AT$3:$AT$108,0))</f>
        <v>57.814268160000005</v>
      </c>
      <c r="AJ55" s="26">
        <v>60</v>
      </c>
      <c r="AK55" s="26">
        <v>30</v>
      </c>
      <c r="AL55" s="26">
        <f t="shared" si="11"/>
        <v>60</v>
      </c>
      <c r="AM55" s="26">
        <v>21</v>
      </c>
      <c r="AN55" s="35">
        <f t="shared" si="12"/>
        <v>0.35</v>
      </c>
      <c r="AO55">
        <v>68.456375838926178</v>
      </c>
      <c r="AP55">
        <v>26.845637583892618</v>
      </c>
      <c r="AQ55" s="41">
        <v>4.6979865771812079</v>
      </c>
      <c r="AR55" s="57">
        <v>57.623451060000001</v>
      </c>
      <c r="AS55" s="57">
        <v>57.746287819999999</v>
      </c>
      <c r="AT55" s="62">
        <v>52</v>
      </c>
    </row>
    <row r="56" spans="1:46">
      <c r="A56" s="28">
        <v>15</v>
      </c>
      <c r="B56" s="28">
        <v>127.53705853143801</v>
      </c>
      <c r="C56" s="28">
        <v>37.118106182777403</v>
      </c>
      <c r="D56" s="7">
        <v>44800</v>
      </c>
      <c r="E56" s="7">
        <v>44713</v>
      </c>
      <c r="F56" s="13">
        <v>2502</v>
      </c>
      <c r="G56" s="13">
        <v>2993</v>
      </c>
      <c r="H56" s="13">
        <v>3540</v>
      </c>
      <c r="I56" s="68">
        <f t="array" ref="I56">INDEX($I$299:$I$850,MATCH($A56&amp;$E56,$A$299:$A$850&amp;$E$299:$E$850,0))</f>
        <v>2462</v>
      </c>
      <c r="J56" s="68">
        <f t="array" ref="J56">INDEX($J$299:$J$850,MATCH($A56&amp;$E56,$A$299:$A$850&amp;$E$299:$E$850,0))</f>
        <v>2904</v>
      </c>
      <c r="K56" s="68">
        <f t="array" ref="K56">INDEX($K$299:$K$850,MATCH($A56&amp;$E56,$A$299:$A$850&amp;$E$299:$E$850,0))</f>
        <v>3496</v>
      </c>
      <c r="L56" s="68">
        <f t="array" ref="L56">INDEX($L$299:$L$850,MATCH($A56&amp;$E56,$A$299:$A$850&amp;$E$299:$E$850,0))</f>
        <v>4421</v>
      </c>
      <c r="M56" s="13">
        <v>3895</v>
      </c>
      <c r="N56" s="13">
        <v>4206</v>
      </c>
      <c r="O56" s="13">
        <v>4352</v>
      </c>
      <c r="P56" s="13">
        <v>4397</v>
      </c>
      <c r="Q56" s="13">
        <v>4942</v>
      </c>
      <c r="R56" s="13">
        <v>3871</v>
      </c>
      <c r="S56" s="5">
        <f t="shared" si="2"/>
        <v>0.10797530553105708</v>
      </c>
      <c r="T56" s="23">
        <f t="shared" si="3"/>
        <v>0.10291918600871204</v>
      </c>
      <c r="U56" s="46">
        <f t="shared" si="4"/>
        <v>0.77972771242983085</v>
      </c>
      <c r="V56" s="3">
        <f t="shared" si="5"/>
        <v>0.31172704786847083</v>
      </c>
      <c r="W56" s="3">
        <f t="shared" si="6"/>
        <v>-1935.1694565601792</v>
      </c>
      <c r="X56" s="24">
        <f t="shared" si="7"/>
        <v>0.16195275590551181</v>
      </c>
      <c r="Y56" s="24">
        <f t="shared" si="8"/>
        <v>2129.7693667520798</v>
      </c>
      <c r="Z56" s="3">
        <f t="shared" si="9"/>
        <v>-2371.4061949365741</v>
      </c>
      <c r="AA56" s="3">
        <f t="shared" si="10"/>
        <v>-5.8357425848591923E-2</v>
      </c>
      <c r="AB56" s="3">
        <v>0.5</v>
      </c>
      <c r="AC56" s="39">
        <f>INDEX($AO$3:$AO$93,MATCH($A56,$AJ$3:$AJ$93,0))</f>
        <v>17.11340206185567</v>
      </c>
      <c r="AD56" s="39">
        <f>INDEX($AP$3:$AP$93,MATCH($A56,$AJ$3:$AJ$93,0))</f>
        <v>82.88659793814432</v>
      </c>
      <c r="AE56" s="39">
        <f>INDEX($AQ$3:$AQ$93,MATCH($A56,$AJ$3:$AJ$93,0))</f>
        <v>0</v>
      </c>
      <c r="AF56" s="19" t="s">
        <v>18</v>
      </c>
      <c r="AG56" s="60">
        <f>INDEX($AR$3:$AR$108,MATCH($A56,$AT$3:$AT$108,0))</f>
        <v>57.64810808</v>
      </c>
      <c r="AH56" s="60">
        <f>INDEX($AS$3:$AS$108,MATCH($A56,$AT$3:$AT$108,0))</f>
        <v>57.717796669999998</v>
      </c>
      <c r="AJ56" s="26">
        <v>61</v>
      </c>
      <c r="AK56" s="26">
        <v>30</v>
      </c>
      <c r="AL56" s="26">
        <f t="shared" si="11"/>
        <v>60</v>
      </c>
      <c r="AM56" s="26">
        <v>30</v>
      </c>
      <c r="AN56" s="35">
        <f t="shared" si="12"/>
        <v>0.5</v>
      </c>
      <c r="AO56">
        <v>67.730496453900713</v>
      </c>
      <c r="AP56">
        <v>28.014184397163117</v>
      </c>
      <c r="AQ56" s="41">
        <v>4.2553191489361692</v>
      </c>
      <c r="AR56" s="57">
        <v>57.610977919999996</v>
      </c>
      <c r="AS56" s="57">
        <v>57.828868110000002</v>
      </c>
      <c r="AT56" s="62">
        <v>53</v>
      </c>
    </row>
    <row r="57" spans="1:46">
      <c r="A57" s="28">
        <v>16</v>
      </c>
      <c r="B57" s="2">
        <v>127.53765737685499</v>
      </c>
      <c r="C57" s="2">
        <v>37.117635382131503</v>
      </c>
      <c r="D57" s="7">
        <v>44800</v>
      </c>
      <c r="E57" s="7">
        <v>44713</v>
      </c>
      <c r="F57" s="4">
        <v>2460</v>
      </c>
      <c r="G57" s="4">
        <v>2937</v>
      </c>
      <c r="H57" s="4">
        <v>3450</v>
      </c>
      <c r="I57" s="13">
        <v>2310</v>
      </c>
      <c r="J57" s="13">
        <v>2732</v>
      </c>
      <c r="K57" s="13">
        <v>3260</v>
      </c>
      <c r="L57" s="13">
        <v>4247</v>
      </c>
      <c r="M57" s="4">
        <v>3731</v>
      </c>
      <c r="N57" s="4">
        <v>4165</v>
      </c>
      <c r="O57" s="4">
        <v>4427</v>
      </c>
      <c r="P57" s="4">
        <v>4372</v>
      </c>
      <c r="Q57" s="4">
        <v>4680</v>
      </c>
      <c r="R57" s="4">
        <v>3749</v>
      </c>
      <c r="S57" s="5">
        <f t="shared" si="2"/>
        <v>0.11787266683712605</v>
      </c>
      <c r="T57" s="23">
        <f t="shared" si="3"/>
        <v>8.6753107873278973E-2</v>
      </c>
      <c r="U57" s="46">
        <f t="shared" si="4"/>
        <v>0.78604876873965401</v>
      </c>
      <c r="V57" s="3">
        <f t="shared" si="5"/>
        <v>0.34802959383964971</v>
      </c>
      <c r="W57" s="3">
        <f t="shared" si="6"/>
        <v>-1874.1974541876768</v>
      </c>
      <c r="X57" s="24">
        <f t="shared" si="7"/>
        <v>0.17679769894534994</v>
      </c>
      <c r="Y57" s="24">
        <f t="shared" si="8"/>
        <v>2098.7523542439317</v>
      </c>
      <c r="Z57" s="3">
        <f t="shared" si="9"/>
        <v>-2404.5552268990455</v>
      </c>
      <c r="AA57" s="3">
        <f t="shared" si="10"/>
        <v>-3.4025629695095004E-2</v>
      </c>
      <c r="AB57" s="3">
        <v>0.47619047619047616</v>
      </c>
      <c r="AC57" s="39">
        <v>52.405063291139243</v>
      </c>
      <c r="AD57" s="39">
        <v>23.544303797468356</v>
      </c>
      <c r="AE57" s="39">
        <v>24.050632911392402</v>
      </c>
      <c r="AF57" s="19" t="s">
        <v>19</v>
      </c>
      <c r="AG57" s="60">
        <v>57.595263639999999</v>
      </c>
      <c r="AH57" s="60">
        <v>57.717492800000002</v>
      </c>
      <c r="AJ57" s="26"/>
      <c r="AK57" s="26"/>
      <c r="AL57" s="26"/>
      <c r="AM57" s="26"/>
      <c r="AN57" s="35"/>
      <c r="AR57" s="57"/>
      <c r="AS57" s="57"/>
      <c r="AT57" s="62"/>
    </row>
    <row r="58" spans="1:46">
      <c r="A58" s="28">
        <v>17</v>
      </c>
      <c r="B58" s="28">
        <v>127.53669729593599</v>
      </c>
      <c r="C58" s="28">
        <v>37.119767591725598</v>
      </c>
      <c r="D58" s="7">
        <v>44800</v>
      </c>
      <c r="E58" s="7">
        <v>44713</v>
      </c>
      <c r="F58" s="13">
        <v>4953</v>
      </c>
      <c r="G58" s="13">
        <v>5427</v>
      </c>
      <c r="H58" s="13">
        <v>5950</v>
      </c>
      <c r="I58" s="68">
        <f t="array" ref="I58">INDEX($I$299:$I$850,MATCH($A58&amp;$E58,$A$299:$A$850&amp;$E$299:$E$850,0))</f>
        <v>4156</v>
      </c>
      <c r="J58" s="68">
        <f t="array" ref="J58">INDEX($J$299:$J$850,MATCH($A58&amp;$E58,$A$299:$A$850&amp;$E$299:$E$850,0))</f>
        <v>4768</v>
      </c>
      <c r="K58" s="68">
        <f t="array" ref="K58">INDEX($K$299:$K$850,MATCH($A58&amp;$E58,$A$299:$A$850&amp;$E$299:$E$850,0))</f>
        <v>5576</v>
      </c>
      <c r="L58" s="68">
        <f t="array" ref="L58">INDEX($L$299:$L$850,MATCH($A58&amp;$E58,$A$299:$A$850&amp;$E$299:$E$850,0))</f>
        <v>6413</v>
      </c>
      <c r="M58" s="13">
        <v>6381</v>
      </c>
      <c r="N58" s="13">
        <v>6370</v>
      </c>
      <c r="O58" s="13">
        <v>6356</v>
      </c>
      <c r="P58" s="13">
        <v>6447</v>
      </c>
      <c r="Q58" s="13">
        <v>7988</v>
      </c>
      <c r="R58" s="13">
        <v>7006</v>
      </c>
      <c r="S58" s="5">
        <f t="shared" si="2"/>
        <v>4.0090344438170528E-2</v>
      </c>
      <c r="T58" s="23">
        <f t="shared" si="3"/>
        <v>0.10016575893914278</v>
      </c>
      <c r="U58" s="46">
        <f t="shared" si="4"/>
        <v>0.7349083918681093</v>
      </c>
      <c r="V58" s="3">
        <f t="shared" si="5"/>
        <v>0.24847515248475149</v>
      </c>
      <c r="W58" s="3">
        <f t="shared" si="6"/>
        <v>-3502.7075830403901</v>
      </c>
      <c r="X58" s="24">
        <f t="shared" si="7"/>
        <v>6.0133091349062313E-2</v>
      </c>
      <c r="Y58" s="24">
        <f t="shared" si="8"/>
        <v>3438.6469884405274</v>
      </c>
      <c r="Z58" s="3">
        <f t="shared" si="9"/>
        <v>-2671.2795697392412</v>
      </c>
      <c r="AA58" s="3">
        <f t="shared" si="10"/>
        <v>-0.10675441634915137</v>
      </c>
      <c r="AB58" s="3">
        <v>0.33333333333333331</v>
      </c>
      <c r="AC58" s="39">
        <f>INDEX($AO$3:$AO$93,MATCH($A58,$AJ$3:$AJ$93,0))</f>
        <v>42.553191489361694</v>
      </c>
      <c r="AD58" s="39">
        <f>INDEX($AP$3:$AP$93,MATCH($A58,$AJ$3:$AJ$93,0))</f>
        <v>45.531914893617014</v>
      </c>
      <c r="AE58" s="39">
        <f>INDEX($AQ$3:$AQ$93,MATCH($A58,$AJ$3:$AJ$93,0))</f>
        <v>11.914893617021274</v>
      </c>
      <c r="AF58" s="19" t="s">
        <v>20</v>
      </c>
      <c r="AG58" s="60">
        <f>INDEX($AR$3:$AR$108,MATCH($A58,$AT$3:$AT$108,0))</f>
        <v>57.721572269999996</v>
      </c>
      <c r="AH58" s="60">
        <f>INDEX($AS$3:$AS$108,MATCH($A58,$AT$3:$AT$108,0))</f>
        <v>58.077202530000001</v>
      </c>
      <c r="AJ58" s="26">
        <v>62</v>
      </c>
      <c r="AK58" s="26">
        <v>30</v>
      </c>
      <c r="AL58" s="26">
        <f t="shared" si="11"/>
        <v>60</v>
      </c>
      <c r="AM58" s="26">
        <v>10</v>
      </c>
      <c r="AN58" s="35">
        <f t="shared" si="12"/>
        <v>0.16666666666666666</v>
      </c>
      <c r="AO58">
        <v>75.196850393700771</v>
      </c>
      <c r="AP58">
        <v>16.929133858267715</v>
      </c>
      <c r="AQ58" s="41">
        <v>7.8740157480314945</v>
      </c>
      <c r="AR58" s="57">
        <v>57.864752779999996</v>
      </c>
      <c r="AS58" s="57">
        <v>57.899915810000003</v>
      </c>
      <c r="AT58" s="62">
        <v>54</v>
      </c>
    </row>
    <row r="59" spans="1:46">
      <c r="A59" s="28">
        <v>17</v>
      </c>
      <c r="B59" s="28">
        <v>127.53669729593599</v>
      </c>
      <c r="C59" s="28">
        <v>37.119767591725598</v>
      </c>
      <c r="D59" s="7">
        <v>44800</v>
      </c>
      <c r="E59" s="7">
        <v>44828</v>
      </c>
      <c r="F59" s="13">
        <v>4326</v>
      </c>
      <c r="G59" s="13">
        <v>4730</v>
      </c>
      <c r="H59" s="13">
        <v>5144</v>
      </c>
      <c r="I59" s="68">
        <f t="array" ref="I59">INDEX($I$299:$I$850,MATCH($A59&amp;$E59,$A$299:$A$850&amp;$E$299:$E$850,0))</f>
        <v>3552</v>
      </c>
      <c r="J59" s="68">
        <f t="array" ref="J59">INDEX($J$299:$J$850,MATCH($A59&amp;$E59,$A$299:$A$850&amp;$E$299:$E$850,0))</f>
        <v>3984</v>
      </c>
      <c r="K59" s="68">
        <f t="array" ref="K59">INDEX($K$299:$K$850,MATCH($A59&amp;$E59,$A$299:$A$850&amp;$E$299:$E$850,0))</f>
        <v>4588</v>
      </c>
      <c r="L59" s="68">
        <f t="array" ref="L59">INDEX($L$299:$L$850,MATCH($A59&amp;$E59,$A$299:$A$850&amp;$E$299:$E$850,0))</f>
        <v>5197</v>
      </c>
      <c r="M59" s="13">
        <v>5574</v>
      </c>
      <c r="N59" s="13">
        <v>5695</v>
      </c>
      <c r="O59" s="13">
        <v>5585</v>
      </c>
      <c r="P59" s="13">
        <v>5628</v>
      </c>
      <c r="Q59" s="13">
        <v>7213</v>
      </c>
      <c r="R59" s="13">
        <v>6117</v>
      </c>
      <c r="S59" s="5">
        <f t="shared" si="2"/>
        <v>4.493130337913108E-2</v>
      </c>
      <c r="T59" s="23">
        <f t="shared" si="3"/>
        <v>0.10770471964501815</v>
      </c>
      <c r="U59" s="46">
        <f t="shared" si="4"/>
        <v>0.73819462432283478</v>
      </c>
      <c r="V59" s="3">
        <f t="shared" si="5"/>
        <v>0.29891304347826086</v>
      </c>
      <c r="W59" s="3">
        <f t="shared" si="6"/>
        <v>-3058.1651561741382</v>
      </c>
      <c r="X59" s="24">
        <f t="shared" si="7"/>
        <v>6.739382687398468E-2</v>
      </c>
      <c r="Y59" s="24">
        <f t="shared" si="8"/>
        <v>2990.8753828194772</v>
      </c>
      <c r="Z59" s="3">
        <f t="shared" si="9"/>
        <v>-2410.6749678229721</v>
      </c>
      <c r="AA59" s="3">
        <f t="shared" si="10"/>
        <v>-0.12343275445837551</v>
      </c>
      <c r="AB59" s="3">
        <v>0.33333333333333331</v>
      </c>
      <c r="AC59" s="39">
        <f>INDEX($AO$3:$AO$93,MATCH($A59,$AJ$3:$AJ$93,0))</f>
        <v>42.553191489361694</v>
      </c>
      <c r="AD59" s="39">
        <f>INDEX($AP$3:$AP$93,MATCH($A59,$AJ$3:$AJ$93,0))</f>
        <v>45.531914893617014</v>
      </c>
      <c r="AE59" s="39">
        <f>INDEX($AQ$3:$AQ$93,MATCH($A59,$AJ$3:$AJ$93,0))</f>
        <v>11.914893617021274</v>
      </c>
      <c r="AF59" s="19" t="s">
        <v>20</v>
      </c>
      <c r="AG59" s="60">
        <f>INDEX($AR$3:$AR$108,MATCH($A59,$AT$3:$AT$108,0))</f>
        <v>57.721572269999996</v>
      </c>
      <c r="AH59" s="60">
        <f>INDEX($AS$3:$AS$108,MATCH($A59,$AT$3:$AT$108,0))</f>
        <v>58.077202530000001</v>
      </c>
      <c r="AJ59" s="26">
        <v>63</v>
      </c>
      <c r="AK59" s="26">
        <v>30</v>
      </c>
      <c r="AL59" s="26">
        <f t="shared" si="11"/>
        <v>60</v>
      </c>
      <c r="AM59" s="26">
        <v>18</v>
      </c>
      <c r="AN59" s="35">
        <f t="shared" si="12"/>
        <v>0.3</v>
      </c>
      <c r="AO59">
        <v>66.077738515901061</v>
      </c>
      <c r="AP59">
        <v>28.268551236749119</v>
      </c>
      <c r="AQ59" s="41">
        <v>5.6537102473498235</v>
      </c>
      <c r="AR59" s="57">
        <v>57.726969439999998</v>
      </c>
      <c r="AS59" s="57">
        <v>58.009916750000002</v>
      </c>
      <c r="AT59" s="62">
        <v>55</v>
      </c>
    </row>
    <row r="60" spans="1:46">
      <c r="A60" s="28">
        <v>17</v>
      </c>
      <c r="B60" s="28">
        <v>127.53669729593599</v>
      </c>
      <c r="C60" s="28">
        <v>37.119767591725598</v>
      </c>
      <c r="D60" s="7">
        <v>44800</v>
      </c>
      <c r="E60" s="7">
        <v>44853</v>
      </c>
      <c r="F60" s="13">
        <v>4334</v>
      </c>
      <c r="G60" s="13">
        <v>4721</v>
      </c>
      <c r="H60" s="13">
        <v>5093</v>
      </c>
      <c r="I60" s="68">
        <f t="array" ref="I60">INDEX($I$299:$I$850,MATCH($A60&amp;$E60,$A$299:$A$850&amp;$E$299:$E$850,0))</f>
        <v>3206</v>
      </c>
      <c r="J60" s="68">
        <f t="array" ref="J60">INDEX($J$299:$J$850,MATCH($A60&amp;$E60,$A$299:$A$850&amp;$E$299:$E$850,0))</f>
        <v>3822</v>
      </c>
      <c r="K60" s="68">
        <f t="array" ref="K60">INDEX($K$299:$K$850,MATCH($A60&amp;$E60,$A$299:$A$850&amp;$E$299:$E$850,0))</f>
        <v>4344</v>
      </c>
      <c r="L60" s="68">
        <f t="array" ref="L60">INDEX($L$299:$L$850,MATCH($A60&amp;$E60,$A$299:$A$850&amp;$E$299:$E$850,0))</f>
        <v>5100</v>
      </c>
      <c r="M60" s="13">
        <v>5348</v>
      </c>
      <c r="N60" s="13">
        <v>5442</v>
      </c>
      <c r="O60" s="13">
        <v>5354</v>
      </c>
      <c r="P60" s="13">
        <v>5405</v>
      </c>
      <c r="Q60" s="13">
        <v>6886</v>
      </c>
      <c r="R60" s="13">
        <v>6239</v>
      </c>
      <c r="S60" s="5">
        <f t="shared" si="2"/>
        <v>2.9719946656505999E-2</v>
      </c>
      <c r="T60" s="23">
        <f t="shared" si="3"/>
        <v>0.10314025232526015</v>
      </c>
      <c r="U60" s="46">
        <f t="shared" si="4"/>
        <v>0.72781862208692216</v>
      </c>
      <c r="V60" s="3">
        <f t="shared" si="5"/>
        <v>0.22549869904596703</v>
      </c>
      <c r="W60" s="3">
        <f t="shared" si="6"/>
        <v>-3119.2006677796326</v>
      </c>
      <c r="X60" s="24">
        <f t="shared" si="7"/>
        <v>4.4577796828118306E-2</v>
      </c>
      <c r="Y60" s="24">
        <f t="shared" si="8"/>
        <v>2933.3430871049954</v>
      </c>
      <c r="Z60" s="3">
        <f t="shared" si="9"/>
        <v>-2047.7623905447249</v>
      </c>
      <c r="AA60" s="3">
        <f t="shared" si="10"/>
        <v>-0.12049467089740461</v>
      </c>
      <c r="AB60" s="3">
        <v>0.33333333333333331</v>
      </c>
      <c r="AC60" s="39">
        <f>INDEX($AO$3:$AO$93,MATCH($A60,$AJ$3:$AJ$93,0))</f>
        <v>42.553191489361694</v>
      </c>
      <c r="AD60" s="39">
        <f>INDEX($AP$3:$AP$93,MATCH($A60,$AJ$3:$AJ$93,0))</f>
        <v>45.531914893617014</v>
      </c>
      <c r="AE60" s="39">
        <f>INDEX($AQ$3:$AQ$93,MATCH($A60,$AJ$3:$AJ$93,0))</f>
        <v>11.914893617021274</v>
      </c>
      <c r="AF60" s="19" t="s">
        <v>20</v>
      </c>
      <c r="AG60" s="60">
        <f>INDEX($AR$3:$AR$108,MATCH($A60,$AT$3:$AT$108,0))</f>
        <v>57.721572269999996</v>
      </c>
      <c r="AH60" s="60">
        <f>INDEX($AS$3:$AS$108,MATCH($A60,$AT$3:$AT$108,0))</f>
        <v>58.077202530000001</v>
      </c>
      <c r="AJ60" s="26">
        <v>64</v>
      </c>
      <c r="AK60" s="26">
        <v>30</v>
      </c>
      <c r="AL60" s="26">
        <f t="shared" si="11"/>
        <v>60</v>
      </c>
      <c r="AM60" s="26">
        <v>19</v>
      </c>
      <c r="AN60" s="35">
        <f t="shared" si="12"/>
        <v>0.31666666666666665</v>
      </c>
      <c r="AO60">
        <v>70</v>
      </c>
      <c r="AP60">
        <v>26.086956521739129</v>
      </c>
      <c r="AQ60" s="41">
        <v>3.9130434782608701</v>
      </c>
      <c r="AR60" s="57">
        <v>57.661565039999999</v>
      </c>
      <c r="AS60" s="57">
        <v>57.842788249999998</v>
      </c>
      <c r="AT60" s="62">
        <v>56</v>
      </c>
    </row>
    <row r="61" spans="1:46">
      <c r="A61" s="28">
        <v>17</v>
      </c>
      <c r="B61" s="28">
        <v>127.53669729593599</v>
      </c>
      <c r="C61" s="28">
        <v>37.119767591725598</v>
      </c>
      <c r="D61" s="7">
        <v>44800</v>
      </c>
      <c r="E61" s="7">
        <v>44858</v>
      </c>
      <c r="F61" s="13">
        <v>4078</v>
      </c>
      <c r="G61" s="13">
        <v>4755</v>
      </c>
      <c r="H61" s="13">
        <v>5519</v>
      </c>
      <c r="I61" s="68">
        <f t="array" ref="I61">INDEX($I$299:$I$850,MATCH($A61&amp;$E61,$A$299:$A$850&amp;$E$299:$E$850,0))</f>
        <v>3316</v>
      </c>
      <c r="J61" s="68">
        <f t="array" ref="J61">INDEX($J$299:$J$850,MATCH($A61&amp;$E61,$A$299:$A$850&amp;$E$299:$E$850,0))</f>
        <v>4164</v>
      </c>
      <c r="K61" s="68">
        <f t="array" ref="K61">INDEX($K$299:$K$850,MATCH($A61&amp;$E61,$A$299:$A$850&amp;$E$299:$E$850,0))</f>
        <v>5152</v>
      </c>
      <c r="L61" s="68">
        <f t="array" ref="L61">INDEX($L$299:$L$850,MATCH($A61&amp;$E61,$A$299:$A$850&amp;$E$299:$E$850,0))</f>
        <v>6351</v>
      </c>
      <c r="M61" s="13">
        <v>6053</v>
      </c>
      <c r="N61" s="13">
        <v>6064</v>
      </c>
      <c r="O61" s="13">
        <v>6245</v>
      </c>
      <c r="P61" s="13">
        <v>6290</v>
      </c>
      <c r="Q61" s="13">
        <v>8106</v>
      </c>
      <c r="R61" s="13">
        <v>6340</v>
      </c>
      <c r="S61" s="5">
        <f t="shared" si="2"/>
        <v>6.5289186213904643E-2</v>
      </c>
      <c r="T61" s="23">
        <f t="shared" si="3"/>
        <v>0.13574792647855624</v>
      </c>
      <c r="U61" s="46">
        <f t="shared" si="4"/>
        <v>0.75185715811841858</v>
      </c>
      <c r="V61" s="3">
        <f t="shared" si="5"/>
        <v>0.21853741496598639</v>
      </c>
      <c r="W61" s="3">
        <f t="shared" si="6"/>
        <v>-3169.620284749743</v>
      </c>
      <c r="X61" s="24">
        <f t="shared" si="7"/>
        <v>9.7929632922647017E-2</v>
      </c>
      <c r="Y61" s="24">
        <f t="shared" si="8"/>
        <v>3208.2097119040641</v>
      </c>
      <c r="Z61" s="3">
        <f t="shared" si="9"/>
        <v>-2991.0860444763998</v>
      </c>
      <c r="AA61" s="3">
        <f t="shared" si="10"/>
        <v>-0.126146151708808</v>
      </c>
      <c r="AB61" s="3">
        <v>0.33333333333333331</v>
      </c>
      <c r="AC61" s="39">
        <f>INDEX($AO$3:$AO$93,MATCH($A61,$AJ$3:$AJ$93,0))</f>
        <v>42.553191489361694</v>
      </c>
      <c r="AD61" s="39">
        <f>INDEX($AP$3:$AP$93,MATCH($A61,$AJ$3:$AJ$93,0))</f>
        <v>45.531914893617014</v>
      </c>
      <c r="AE61" s="39">
        <f>INDEX($AQ$3:$AQ$93,MATCH($A61,$AJ$3:$AJ$93,0))</f>
        <v>11.914893617021274</v>
      </c>
      <c r="AF61" s="19" t="s">
        <v>20</v>
      </c>
      <c r="AG61" s="60">
        <f>INDEX($AR$3:$AR$108,MATCH($A61,$AT$3:$AT$108,0))</f>
        <v>57.721572269999996</v>
      </c>
      <c r="AH61" s="60">
        <f>INDEX($AS$3:$AS$108,MATCH($A61,$AT$3:$AT$108,0))</f>
        <v>58.077202530000001</v>
      </c>
      <c r="AJ61" s="26">
        <v>65</v>
      </c>
      <c r="AK61" s="26">
        <v>30</v>
      </c>
      <c r="AL61" s="26">
        <f t="shared" si="11"/>
        <v>60</v>
      </c>
      <c r="AM61" s="26">
        <v>17</v>
      </c>
      <c r="AN61" s="35">
        <f t="shared" si="12"/>
        <v>0.28333333333333333</v>
      </c>
      <c r="AO61">
        <v>67.099567099567096</v>
      </c>
      <c r="AP61">
        <v>26.839826839826841</v>
      </c>
      <c r="AQ61" s="41">
        <v>6.0606060606060606</v>
      </c>
      <c r="AR61" s="57">
        <v>57.624507369999996</v>
      </c>
      <c r="AS61" s="57">
        <v>57.79570287</v>
      </c>
      <c r="AT61" s="62">
        <v>57</v>
      </c>
    </row>
    <row r="62" spans="1:46">
      <c r="A62" s="28">
        <v>17</v>
      </c>
      <c r="B62" s="28">
        <v>127.53669729593599</v>
      </c>
      <c r="C62" s="28">
        <v>37.119767591725598</v>
      </c>
      <c r="D62" s="7">
        <v>44800</v>
      </c>
      <c r="E62" s="7">
        <v>44863</v>
      </c>
      <c r="F62" s="13">
        <v>4432</v>
      </c>
      <c r="G62" s="13">
        <v>4769</v>
      </c>
      <c r="H62" s="13">
        <v>5092</v>
      </c>
      <c r="I62" s="68">
        <f t="array" ref="I62">INDEX($I$299:$I$850,MATCH($A62&amp;$E62,$A$299:$A$850&amp;$E$299:$E$850,0))</f>
        <v>3888</v>
      </c>
      <c r="J62" s="68">
        <f t="array" ref="J62">INDEX($J$299:$J$850,MATCH($A62&amp;$E62,$A$299:$A$850&amp;$E$299:$E$850,0))</f>
        <v>4264</v>
      </c>
      <c r="K62" s="68">
        <f t="array" ref="K62">INDEX($K$299:$K$850,MATCH($A62&amp;$E62,$A$299:$A$850&amp;$E$299:$E$850,0))</f>
        <v>4688</v>
      </c>
      <c r="L62" s="68">
        <f t="array" ref="L62">INDEX($L$299:$L$850,MATCH($A62&amp;$E62,$A$299:$A$850&amp;$E$299:$E$850,0))</f>
        <v>5271</v>
      </c>
      <c r="M62" s="13">
        <v>5425</v>
      </c>
      <c r="N62" s="13">
        <v>5382</v>
      </c>
      <c r="O62" s="13">
        <v>5442</v>
      </c>
      <c r="P62" s="13">
        <v>5450</v>
      </c>
      <c r="Q62" s="13">
        <v>7181</v>
      </c>
      <c r="R62" s="13">
        <v>6628</v>
      </c>
      <c r="S62" s="5">
        <f t="shared" si="2"/>
        <v>3.3959400493265034E-2</v>
      </c>
      <c r="T62" s="23">
        <f t="shared" si="3"/>
        <v>0.10792146242383209</v>
      </c>
      <c r="U62" s="46">
        <f t="shared" si="4"/>
        <v>0.73072525650429321</v>
      </c>
      <c r="V62" s="3">
        <f t="shared" si="5"/>
        <v>0.323923271806008</v>
      </c>
      <c r="W62" s="3">
        <f t="shared" si="6"/>
        <v>-3313.659605670523</v>
      </c>
      <c r="X62" s="24">
        <f t="shared" si="7"/>
        <v>5.0936684847047664E-2</v>
      </c>
      <c r="Y62" s="24">
        <f t="shared" si="8"/>
        <v>2950.9758273041366</v>
      </c>
      <c r="Z62" s="3">
        <f t="shared" si="9"/>
        <v>-2149.6159472654913</v>
      </c>
      <c r="AA62" s="3">
        <f t="shared" si="10"/>
        <v>-0.13704378117330376</v>
      </c>
      <c r="AB62" s="3">
        <v>0.33333333333333331</v>
      </c>
      <c r="AC62" s="39">
        <f>INDEX($AO$3:$AO$93,MATCH($A62,$AJ$3:$AJ$93,0))</f>
        <v>42.553191489361694</v>
      </c>
      <c r="AD62" s="39">
        <f>INDEX($AP$3:$AP$93,MATCH($A62,$AJ$3:$AJ$93,0))</f>
        <v>45.531914893617014</v>
      </c>
      <c r="AE62" s="39">
        <f>INDEX($AQ$3:$AQ$93,MATCH($A62,$AJ$3:$AJ$93,0))</f>
        <v>11.914893617021274</v>
      </c>
      <c r="AF62" s="19" t="s">
        <v>20</v>
      </c>
      <c r="AG62" s="60">
        <f>INDEX($AR$3:$AR$108,MATCH($A62,$AT$3:$AT$108,0))</f>
        <v>57.721572269999996</v>
      </c>
      <c r="AH62" s="60">
        <f>INDEX($AS$3:$AS$108,MATCH($A62,$AT$3:$AT$108,0))</f>
        <v>58.077202530000001</v>
      </c>
      <c r="AJ62" s="26">
        <v>66</v>
      </c>
      <c r="AK62" s="26">
        <v>30</v>
      </c>
      <c r="AL62" s="26">
        <f t="shared" si="11"/>
        <v>60</v>
      </c>
      <c r="AM62" s="26">
        <v>18</v>
      </c>
      <c r="AN62" s="35">
        <f t="shared" si="12"/>
        <v>0.3</v>
      </c>
      <c r="AO62">
        <v>55.666666666666664</v>
      </c>
      <c r="AP62">
        <v>44.333333333333336</v>
      </c>
      <c r="AQ62" s="41">
        <v>0</v>
      </c>
      <c r="AR62" s="57">
        <v>57.730225470000001</v>
      </c>
      <c r="AS62" s="57">
        <v>57.948448470000002</v>
      </c>
      <c r="AT62" s="62">
        <v>58</v>
      </c>
    </row>
    <row r="63" spans="1:46">
      <c r="A63" s="28">
        <v>18</v>
      </c>
      <c r="B63" s="28">
        <v>127.536181614686</v>
      </c>
      <c r="C63" s="28">
        <v>37.120319735186001</v>
      </c>
      <c r="D63" s="7">
        <v>44800</v>
      </c>
      <c r="E63" s="7">
        <v>44713</v>
      </c>
      <c r="F63" s="13">
        <v>3697</v>
      </c>
      <c r="G63" s="13">
        <v>4492</v>
      </c>
      <c r="H63" s="13">
        <v>5349</v>
      </c>
      <c r="I63" s="68">
        <f t="array" ref="I63">INDEX($I$299:$I$850,MATCH($A63&amp;$E63,$A$299:$A$850&amp;$E$299:$E$850,0))</f>
        <v>3602</v>
      </c>
      <c r="J63" s="68">
        <f t="array" ref="J63">INDEX($J$299:$J$850,MATCH($A63&amp;$E63,$A$299:$A$850&amp;$E$299:$E$850,0))</f>
        <v>4432</v>
      </c>
      <c r="K63" s="68">
        <f t="array" ref="K63">INDEX($K$299:$K$850,MATCH($A63&amp;$E63,$A$299:$A$850&amp;$E$299:$E$850,0))</f>
        <v>5232</v>
      </c>
      <c r="L63" s="68">
        <f t="array" ref="L63">INDEX($L$299:$L$850,MATCH($A63&amp;$E63,$A$299:$A$850&amp;$E$299:$E$850,0))</f>
        <v>6107</v>
      </c>
      <c r="M63" s="13">
        <v>5670</v>
      </c>
      <c r="N63" s="13">
        <v>5822</v>
      </c>
      <c r="O63" s="13">
        <v>6045</v>
      </c>
      <c r="P63" s="13">
        <v>6153</v>
      </c>
      <c r="Q63" s="13">
        <v>7851</v>
      </c>
      <c r="R63" s="13">
        <v>6262</v>
      </c>
      <c r="S63" s="5">
        <f t="shared" si="2"/>
        <v>6.9900886802295253E-2</v>
      </c>
      <c r="T63" s="23">
        <f t="shared" si="3"/>
        <v>0.14533622559652928</v>
      </c>
      <c r="U63" s="46">
        <f t="shared" si="4"/>
        <v>0.75491780135475361</v>
      </c>
      <c r="V63" s="3">
        <f t="shared" si="5"/>
        <v>0.19105555819590322</v>
      </c>
      <c r="W63" s="3">
        <f t="shared" si="6"/>
        <v>-3130.6209378077419</v>
      </c>
      <c r="X63" s="24">
        <f t="shared" si="7"/>
        <v>0.10484677244077374</v>
      </c>
      <c r="Y63" s="24">
        <f t="shared" si="8"/>
        <v>3102.8530598645998</v>
      </c>
      <c r="Z63" s="3">
        <f t="shared" si="9"/>
        <v>-2979.7382836985116</v>
      </c>
      <c r="AA63" s="3">
        <f t="shared" si="10"/>
        <v>-0.12125107112253641</v>
      </c>
      <c r="AB63" s="3">
        <v>0.8</v>
      </c>
      <c r="AC63" s="39">
        <f>INDEX($AO$3:$AO$93,MATCH($A63,$AJ$3:$AJ$93,0))</f>
        <v>37.810945273631845</v>
      </c>
      <c r="AD63" s="39">
        <f>INDEX($AP$3:$AP$93,MATCH($A63,$AJ$3:$AJ$93,0))</f>
        <v>53.482587064676622</v>
      </c>
      <c r="AE63" s="39">
        <f>INDEX($AQ$3:$AQ$93,MATCH($A63,$AJ$3:$AJ$93,0))</f>
        <v>8.7064676616915424</v>
      </c>
      <c r="AF63" s="19" t="s">
        <v>21</v>
      </c>
      <c r="AG63" s="60">
        <f>INDEX($AR$3:$AR$108,MATCH($A63,$AT$3:$AT$108,0))</f>
        <v>57.615087539999998</v>
      </c>
      <c r="AH63" s="60">
        <f>INDEX($AS$3:$AS$108,MATCH($A63,$AT$3:$AT$108,0))</f>
        <v>57.836378320000001</v>
      </c>
      <c r="AJ63" s="26">
        <v>67</v>
      </c>
      <c r="AK63" s="26">
        <v>30</v>
      </c>
      <c r="AL63" s="26">
        <f t="shared" si="11"/>
        <v>60</v>
      </c>
      <c r="AM63" s="26">
        <v>16</v>
      </c>
      <c r="AN63" s="35">
        <f t="shared" si="12"/>
        <v>0.26666666666666666</v>
      </c>
      <c r="AO63">
        <v>58.582089552238806</v>
      </c>
      <c r="AP63">
        <v>36.940298507462686</v>
      </c>
      <c r="AQ63" s="41">
        <v>4.477611940298508</v>
      </c>
      <c r="AR63" s="57">
        <v>57.773114550000003</v>
      </c>
      <c r="AS63" s="57">
        <v>57.937002700000001</v>
      </c>
      <c r="AT63" s="62">
        <v>59</v>
      </c>
    </row>
    <row r="64" spans="1:46">
      <c r="A64" s="28">
        <v>18</v>
      </c>
      <c r="B64" s="28">
        <v>127.536181614686</v>
      </c>
      <c r="C64" s="28">
        <v>37.120319735186001</v>
      </c>
      <c r="D64" s="7">
        <v>44800</v>
      </c>
      <c r="E64" s="7">
        <v>44828</v>
      </c>
      <c r="F64" s="13">
        <v>2777</v>
      </c>
      <c r="G64" s="13">
        <v>3442</v>
      </c>
      <c r="H64" s="13">
        <v>4121</v>
      </c>
      <c r="I64" s="68">
        <f t="array" ref="I64">INDEX($I$299:$I$850,MATCH($A64&amp;$E64,$A$299:$A$850&amp;$E$299:$E$850,0))</f>
        <v>2804</v>
      </c>
      <c r="J64" s="68">
        <f t="array" ref="J64">INDEX($J$299:$J$850,MATCH($A64&amp;$E64,$A$299:$A$850&amp;$E$299:$E$850,0))</f>
        <v>3400</v>
      </c>
      <c r="K64" s="68">
        <f t="array" ref="K64">INDEX($K$299:$K$850,MATCH($A64&amp;$E64,$A$299:$A$850&amp;$E$299:$E$850,0))</f>
        <v>4074</v>
      </c>
      <c r="L64" s="68">
        <f t="array" ref="L64">INDEX($L$299:$L$850,MATCH($A64&amp;$E64,$A$299:$A$850&amp;$E$299:$E$850,0))</f>
        <v>4871</v>
      </c>
      <c r="M64" s="13">
        <v>4477</v>
      </c>
      <c r="N64" s="13">
        <v>4628</v>
      </c>
      <c r="O64" s="13">
        <v>4790</v>
      </c>
      <c r="P64" s="13">
        <v>4905</v>
      </c>
      <c r="Q64" s="13">
        <v>6638</v>
      </c>
      <c r="R64" s="13">
        <v>4887</v>
      </c>
      <c r="S64" s="5">
        <f t="shared" si="2"/>
        <v>8.686018169731885E-2</v>
      </c>
      <c r="T64" s="23">
        <f t="shared" si="3"/>
        <v>0.16685646114635866</v>
      </c>
      <c r="U64" s="46">
        <f t="shared" si="4"/>
        <v>0.7660680007005376</v>
      </c>
      <c r="V64" s="3">
        <f t="shared" si="5"/>
        <v>0.22261343631097733</v>
      </c>
      <c r="W64" s="3">
        <f t="shared" si="6"/>
        <v>-2443.0321561338292</v>
      </c>
      <c r="X64" s="24">
        <f t="shared" si="7"/>
        <v>0.13028305544784799</v>
      </c>
      <c r="Y64" s="24">
        <f t="shared" si="8"/>
        <v>2424.1614816032552</v>
      </c>
      <c r="Z64" s="3">
        <f t="shared" si="9"/>
        <v>-2511.6016718668384</v>
      </c>
      <c r="AA64" s="3">
        <f t="shared" si="10"/>
        <v>-0.15013428051633024</v>
      </c>
      <c r="AB64" s="3">
        <v>0.8</v>
      </c>
      <c r="AC64" s="39">
        <f>INDEX($AO$3:$AO$93,MATCH($A64,$AJ$3:$AJ$93,0))</f>
        <v>37.810945273631845</v>
      </c>
      <c r="AD64" s="39">
        <f>INDEX($AP$3:$AP$93,MATCH($A64,$AJ$3:$AJ$93,0))</f>
        <v>53.482587064676622</v>
      </c>
      <c r="AE64" s="39">
        <f>INDEX($AQ$3:$AQ$93,MATCH($A64,$AJ$3:$AJ$93,0))</f>
        <v>8.7064676616915424</v>
      </c>
      <c r="AF64" s="19" t="s">
        <v>21</v>
      </c>
      <c r="AG64" s="60">
        <f>INDEX($AR$3:$AR$108,MATCH($A64,$AT$3:$AT$108,0))</f>
        <v>57.615087539999998</v>
      </c>
      <c r="AH64" s="60">
        <f>INDEX($AS$3:$AS$108,MATCH($A64,$AT$3:$AT$108,0))</f>
        <v>57.836378320000001</v>
      </c>
      <c r="AJ64" s="26">
        <v>68</v>
      </c>
      <c r="AK64" s="26">
        <v>30</v>
      </c>
      <c r="AL64" s="26">
        <f t="shared" si="11"/>
        <v>60</v>
      </c>
      <c r="AM64" s="26">
        <v>15</v>
      </c>
      <c r="AN64" s="35">
        <f t="shared" si="12"/>
        <v>0.25</v>
      </c>
      <c r="AO64">
        <v>77.519379844961236</v>
      </c>
      <c r="AP64">
        <v>17.829457364341085</v>
      </c>
      <c r="AQ64" s="41">
        <v>4.6511627906976747</v>
      </c>
      <c r="AR64" s="57">
        <v>57.841745760000002</v>
      </c>
      <c r="AS64" s="57">
        <v>57.8472887</v>
      </c>
      <c r="AT64" s="62">
        <v>60</v>
      </c>
    </row>
    <row r="65" spans="1:46">
      <c r="A65" s="28">
        <v>18</v>
      </c>
      <c r="B65" s="28">
        <v>127.536181614686</v>
      </c>
      <c r="C65" s="28">
        <v>37.120319735186001</v>
      </c>
      <c r="D65" s="7">
        <v>44800</v>
      </c>
      <c r="E65" s="7">
        <v>44853</v>
      </c>
      <c r="F65" s="13">
        <v>2303</v>
      </c>
      <c r="G65" s="13">
        <v>2913</v>
      </c>
      <c r="H65" s="13">
        <v>3642</v>
      </c>
      <c r="I65" s="68">
        <f t="array" ref="I65">INDEX($I$299:$I$850,MATCH($A65&amp;$E65,$A$299:$A$850&amp;$E$299:$E$850,0))</f>
        <v>2238</v>
      </c>
      <c r="J65" s="68">
        <f t="array" ref="J65">INDEX($J$299:$J$850,MATCH($A65&amp;$E65,$A$299:$A$850&amp;$E$299:$E$850,0))</f>
        <v>2860</v>
      </c>
      <c r="K65" s="68">
        <f t="array" ref="K65">INDEX($K$299:$K$850,MATCH($A65&amp;$E65,$A$299:$A$850&amp;$E$299:$E$850,0))</f>
        <v>3596</v>
      </c>
      <c r="L65" s="68">
        <f t="array" ref="L65">INDEX($L$299:$L$850,MATCH($A65&amp;$E65,$A$299:$A$850&amp;$E$299:$E$850,0))</f>
        <v>4401</v>
      </c>
      <c r="M65" s="13">
        <v>3877</v>
      </c>
      <c r="N65" s="13">
        <v>4023</v>
      </c>
      <c r="O65" s="13">
        <v>4090</v>
      </c>
      <c r="P65" s="13">
        <v>4264</v>
      </c>
      <c r="Q65" s="13">
        <v>5673</v>
      </c>
      <c r="R65" s="13">
        <v>4222</v>
      </c>
      <c r="S65" s="5">
        <f t="shared" si="2"/>
        <v>7.8674424487730835E-2</v>
      </c>
      <c r="T65" s="23">
        <f t="shared" si="3"/>
        <v>0.1730260672459388</v>
      </c>
      <c r="U65" s="46">
        <f t="shared" si="4"/>
        <v>0.76070652980484588</v>
      </c>
      <c r="V65" s="3">
        <f t="shared" si="5"/>
        <v>0.17581547854598906</v>
      </c>
      <c r="W65" s="3">
        <f t="shared" si="6"/>
        <v>-2110.5639759553455</v>
      </c>
      <c r="X65" s="24">
        <f t="shared" si="7"/>
        <v>0.11800417378106622</v>
      </c>
      <c r="Y65" s="24">
        <f t="shared" si="8"/>
        <v>2106.3773271767918</v>
      </c>
      <c r="Z65" s="3">
        <f t="shared" si="9"/>
        <v>-2129.4923612633038</v>
      </c>
      <c r="AA65" s="3">
        <f t="shared" si="10"/>
        <v>-0.14179329777598873</v>
      </c>
      <c r="AB65" s="3">
        <v>0.8</v>
      </c>
      <c r="AC65" s="39">
        <f>INDEX($AO$3:$AO$93,MATCH($A65,$AJ$3:$AJ$93,0))</f>
        <v>37.810945273631845</v>
      </c>
      <c r="AD65" s="39">
        <f>INDEX($AP$3:$AP$93,MATCH($A65,$AJ$3:$AJ$93,0))</f>
        <v>53.482587064676622</v>
      </c>
      <c r="AE65" s="39">
        <f>INDEX($AQ$3:$AQ$93,MATCH($A65,$AJ$3:$AJ$93,0))</f>
        <v>8.7064676616915424</v>
      </c>
      <c r="AF65" s="19" t="s">
        <v>21</v>
      </c>
      <c r="AG65" s="60">
        <f>INDEX($AR$3:$AR$108,MATCH($A65,$AT$3:$AT$108,0))</f>
        <v>57.615087539999998</v>
      </c>
      <c r="AH65" s="60">
        <f>INDEX($AS$3:$AS$108,MATCH($A65,$AT$3:$AT$108,0))</f>
        <v>57.836378320000001</v>
      </c>
      <c r="AJ65" s="26">
        <v>69</v>
      </c>
      <c r="AK65" s="26">
        <v>30</v>
      </c>
      <c r="AL65" s="26">
        <f t="shared" si="11"/>
        <v>60</v>
      </c>
      <c r="AM65" s="26">
        <v>12</v>
      </c>
      <c r="AN65" s="35">
        <f t="shared" si="12"/>
        <v>0.2</v>
      </c>
      <c r="AO65">
        <v>70.676691729323309</v>
      </c>
      <c r="AP65">
        <v>29.323308270676691</v>
      </c>
      <c r="AQ65" s="41">
        <v>0</v>
      </c>
      <c r="AR65" s="57">
        <v>57.712731239999997</v>
      </c>
      <c r="AS65" s="57">
        <v>57.91484913</v>
      </c>
      <c r="AT65" s="62">
        <v>61</v>
      </c>
    </row>
    <row r="66" spans="1:46">
      <c r="A66" s="28">
        <v>18</v>
      </c>
      <c r="B66" s="28">
        <v>127.536181614686</v>
      </c>
      <c r="C66" s="28">
        <v>37.120319735186001</v>
      </c>
      <c r="D66" s="7">
        <v>44800</v>
      </c>
      <c r="E66" s="7">
        <v>44858</v>
      </c>
      <c r="F66" s="13">
        <v>2756</v>
      </c>
      <c r="G66" s="13">
        <v>3601</v>
      </c>
      <c r="H66" s="13">
        <v>4601</v>
      </c>
      <c r="I66" s="68">
        <f t="array" ref="I66">INDEX($I$299:$I$850,MATCH($A66&amp;$E66,$A$299:$A$850&amp;$E$299:$E$850,0))</f>
        <v>2788</v>
      </c>
      <c r="J66" s="68">
        <f t="array" ref="J66">INDEX($J$299:$J$850,MATCH($A66&amp;$E66,$A$299:$A$850&amp;$E$299:$E$850,0))</f>
        <v>3664</v>
      </c>
      <c r="K66" s="68">
        <f t="array" ref="K66">INDEX($K$299:$K$850,MATCH($A66&amp;$E66,$A$299:$A$850&amp;$E$299:$E$850,0))</f>
        <v>4648</v>
      </c>
      <c r="L66" s="68">
        <f t="array" ref="L66">INDEX($L$299:$L$850,MATCH($A66&amp;$E66,$A$299:$A$850&amp;$E$299:$E$850,0))</f>
        <v>5730</v>
      </c>
      <c r="M66" s="13">
        <v>5018</v>
      </c>
      <c r="N66" s="13">
        <v>5161</v>
      </c>
      <c r="O66" s="13">
        <v>5460</v>
      </c>
      <c r="P66" s="13">
        <v>5607</v>
      </c>
      <c r="Q66" s="13">
        <v>7732</v>
      </c>
      <c r="R66" s="13">
        <v>5552</v>
      </c>
      <c r="S66" s="5">
        <f t="shared" si="2"/>
        <v>9.8550156739811906E-2</v>
      </c>
      <c r="T66" s="23">
        <f t="shared" si="3"/>
        <v>0.19182450715114033</v>
      </c>
      <c r="U66" s="46">
        <f t="shared" si="4"/>
        <v>0.77366023339694279</v>
      </c>
      <c r="V66" s="3">
        <f t="shared" si="5"/>
        <v>0.20049426020408162</v>
      </c>
      <c r="W66" s="3">
        <f t="shared" si="6"/>
        <v>-2775.4922977136371</v>
      </c>
      <c r="X66" s="24">
        <f t="shared" si="7"/>
        <v>0.14781799480824803</v>
      </c>
      <c r="Y66" s="24">
        <f t="shared" si="8"/>
        <v>2699.2766726579835</v>
      </c>
      <c r="Z66" s="3">
        <f t="shared" si="9"/>
        <v>-2960.4799410472942</v>
      </c>
      <c r="AA66" s="3">
        <f t="shared" si="10"/>
        <v>-0.15930729439988006</v>
      </c>
      <c r="AB66" s="3">
        <v>0.8</v>
      </c>
      <c r="AC66" s="39">
        <f>INDEX($AO$3:$AO$93,MATCH($A66,$AJ$3:$AJ$93,0))</f>
        <v>37.810945273631845</v>
      </c>
      <c r="AD66" s="39">
        <f>INDEX($AP$3:$AP$93,MATCH($A66,$AJ$3:$AJ$93,0))</f>
        <v>53.482587064676622</v>
      </c>
      <c r="AE66" s="39">
        <f>INDEX($AQ$3:$AQ$93,MATCH($A66,$AJ$3:$AJ$93,0))</f>
        <v>8.7064676616915424</v>
      </c>
      <c r="AF66" s="19" t="s">
        <v>21</v>
      </c>
      <c r="AG66" s="60">
        <f>INDEX($AR$3:$AR$108,MATCH($A66,$AT$3:$AT$108,0))</f>
        <v>57.615087539999998</v>
      </c>
      <c r="AH66" s="60">
        <f>INDEX($AS$3:$AS$108,MATCH($A66,$AT$3:$AT$108,0))</f>
        <v>57.836378320000001</v>
      </c>
      <c r="AJ66" s="26">
        <v>70</v>
      </c>
      <c r="AK66" s="26">
        <v>30</v>
      </c>
      <c r="AL66" s="26">
        <f t="shared" si="11"/>
        <v>60</v>
      </c>
      <c r="AM66" s="26">
        <v>15</v>
      </c>
      <c r="AN66" s="35">
        <f t="shared" si="12"/>
        <v>0.25</v>
      </c>
      <c r="AO66">
        <v>70.111731843575413</v>
      </c>
      <c r="AP66">
        <v>29.88826815642458</v>
      </c>
      <c r="AQ66" s="41">
        <v>0</v>
      </c>
      <c r="AR66" s="57">
        <v>57.657325610000001</v>
      </c>
      <c r="AS66" s="57">
        <v>58.336244470000004</v>
      </c>
      <c r="AT66" s="62">
        <v>62</v>
      </c>
    </row>
    <row r="67" spans="1:46">
      <c r="A67" s="28">
        <v>18</v>
      </c>
      <c r="B67" s="28">
        <v>127.536181614686</v>
      </c>
      <c r="C67" s="28">
        <v>37.120319735186001</v>
      </c>
      <c r="D67" s="7">
        <v>44800</v>
      </c>
      <c r="E67" s="7">
        <v>44863</v>
      </c>
      <c r="F67" s="13">
        <v>2717</v>
      </c>
      <c r="G67" s="13">
        <v>3340</v>
      </c>
      <c r="H67" s="13">
        <v>4063</v>
      </c>
      <c r="I67" s="68">
        <f t="array" ref="I67">INDEX($I$299:$I$850,MATCH($A67&amp;$E67,$A$299:$A$850&amp;$E$299:$E$850,0))</f>
        <v>2712</v>
      </c>
      <c r="J67" s="68">
        <f t="array" ref="J67">INDEX($J$299:$J$850,MATCH($A67&amp;$E67,$A$299:$A$850&amp;$E$299:$E$850,0))</f>
        <v>3348</v>
      </c>
      <c r="K67" s="68">
        <f t="array" ref="K67">INDEX($K$299:$K$850,MATCH($A67&amp;$E67,$A$299:$A$850&amp;$E$299:$E$850,0))</f>
        <v>4084</v>
      </c>
      <c r="L67" s="68">
        <f t="array" ref="L67">INDEX($L$299:$L$850,MATCH($A67&amp;$E67,$A$299:$A$850&amp;$E$299:$E$850,0))</f>
        <v>4839</v>
      </c>
      <c r="M67" s="13">
        <v>4362</v>
      </c>
      <c r="N67" s="13">
        <v>4409</v>
      </c>
      <c r="O67" s="13">
        <v>4640</v>
      </c>
      <c r="P67" s="13">
        <v>4724</v>
      </c>
      <c r="Q67" s="13">
        <v>6612</v>
      </c>
      <c r="R67" s="13">
        <v>5032</v>
      </c>
      <c r="S67" s="5">
        <f t="shared" ref="S67:S130" si="13">(P67-H67)/(P67+H67)</f>
        <v>7.5224763855695917E-2</v>
      </c>
      <c r="T67" s="23">
        <f t="shared" ref="T67:T130" si="14">((Q67+H67)-(P67+F67))/((Q67+H67)+(P67+F67))</f>
        <v>0.178516228748068</v>
      </c>
      <c r="U67" s="46">
        <f t="shared" ref="U67:U130" si="15">SQRT(S67+0.5)</f>
        <v>0.75843573482246729</v>
      </c>
      <c r="V67" s="3">
        <f t="shared" ref="V67:V130" si="16">2.5*((P67 - H67) / (P67 + 6*H67 -7.5*F67 +1))</f>
        <v>0.18938742765457567</v>
      </c>
      <c r="W67" s="3">
        <f t="shared" ref="W67:W130" si="17">(2*(Q67-H67)/(Q67+H67+1))-(R67/2)</f>
        <v>-2515.5224803297115</v>
      </c>
      <c r="X67" s="24">
        <f t="shared" ref="X67:X130" si="18">(P67 - H67)*1.5 / (P67 + H67 + 0.5)</f>
        <v>0.11283072546230441</v>
      </c>
      <c r="Y67" s="24">
        <f t="shared" ref="Y67:Y130" si="19">(SQRT((H67*H67)+(G67*G67)+(P67*P67)))/3</f>
        <v>2356.5451406667348</v>
      </c>
      <c r="Z67" s="3">
        <f t="shared" ref="Z67:Z130" si="20">(P67*(1-H67)*(P67-H67))^(1/3)</f>
        <v>-2332.1174711607582</v>
      </c>
      <c r="AA67" s="3">
        <f t="shared" ref="AA67:AA130" si="21">(P67-Q67)/(P67+Q67)</f>
        <v>-0.16654904728299225</v>
      </c>
      <c r="AB67" s="3">
        <v>0.8</v>
      </c>
      <c r="AC67" s="39">
        <f>INDEX($AO$3:$AO$93,MATCH($A67,$AJ$3:$AJ$93,0))</f>
        <v>37.810945273631845</v>
      </c>
      <c r="AD67" s="39">
        <f>INDEX($AP$3:$AP$93,MATCH($A67,$AJ$3:$AJ$93,0))</f>
        <v>53.482587064676622</v>
      </c>
      <c r="AE67" s="39">
        <f>INDEX($AQ$3:$AQ$93,MATCH($A67,$AJ$3:$AJ$93,0))</f>
        <v>8.7064676616915424</v>
      </c>
      <c r="AF67" s="19" t="s">
        <v>21</v>
      </c>
      <c r="AG67" s="60">
        <f>INDEX($AR$3:$AR$108,MATCH($A67,$AT$3:$AT$108,0))</f>
        <v>57.615087539999998</v>
      </c>
      <c r="AH67" s="60">
        <f>INDEX($AS$3:$AS$108,MATCH($A67,$AT$3:$AT$108,0))</f>
        <v>57.836378320000001</v>
      </c>
      <c r="AJ67" s="26">
        <v>71</v>
      </c>
      <c r="AK67" s="26">
        <v>30</v>
      </c>
      <c r="AL67" s="26">
        <f t="shared" si="11"/>
        <v>60</v>
      </c>
      <c r="AM67" s="26">
        <v>17</v>
      </c>
      <c r="AN67" s="35">
        <f t="shared" si="12"/>
        <v>0.28333333333333333</v>
      </c>
      <c r="AO67">
        <v>49.657534246575338</v>
      </c>
      <c r="AP67">
        <v>50.342465753424662</v>
      </c>
      <c r="AQ67" s="41">
        <v>0</v>
      </c>
      <c r="AR67" s="57">
        <v>57.764085270000002</v>
      </c>
      <c r="AS67" s="57">
        <v>57.900711940000001</v>
      </c>
      <c r="AT67" s="62">
        <v>63</v>
      </c>
    </row>
    <row r="68" spans="1:46">
      <c r="A68" s="28">
        <v>18</v>
      </c>
      <c r="B68" s="28">
        <v>127.536181614686</v>
      </c>
      <c r="C68" s="28">
        <v>37.120319735186001</v>
      </c>
      <c r="D68" s="7">
        <v>44800</v>
      </c>
      <c r="E68" s="7">
        <v>44723</v>
      </c>
      <c r="F68" s="13">
        <v>3538</v>
      </c>
      <c r="G68" s="13">
        <v>4362</v>
      </c>
      <c r="H68" s="13">
        <v>5037</v>
      </c>
      <c r="I68" s="68">
        <f t="array" ref="I68">INDEX($I$299:$I$850,MATCH($A68&amp;$E68,$A$299:$A$850&amp;$E$299:$E$850,0))</f>
        <v>3402</v>
      </c>
      <c r="J68" s="68">
        <f t="array" ref="J68">INDEX($J$299:$J$850,MATCH($A68&amp;$E68,$A$299:$A$850&amp;$E$299:$E$850,0))</f>
        <v>4240</v>
      </c>
      <c r="K68" s="68">
        <f t="array" ref="K68">INDEX($K$299:$K$850,MATCH($A68&amp;$E68,$A$299:$A$850&amp;$E$299:$E$850,0))</f>
        <v>4976</v>
      </c>
      <c r="L68" s="68">
        <f t="array" ref="L68">INDEX($L$299:$L$850,MATCH($A68&amp;$E68,$A$299:$A$850&amp;$E$299:$E$850,0))</f>
        <v>5987</v>
      </c>
      <c r="M68" s="13">
        <v>5545</v>
      </c>
      <c r="N68" s="13">
        <v>5865</v>
      </c>
      <c r="O68" s="13">
        <v>6100</v>
      </c>
      <c r="P68" s="13">
        <v>6174</v>
      </c>
      <c r="Q68" s="13">
        <v>7724</v>
      </c>
      <c r="R68" s="13">
        <v>6065</v>
      </c>
      <c r="S68" s="5">
        <f t="shared" si="13"/>
        <v>0.10141824993310142</v>
      </c>
      <c r="T68" s="23">
        <f t="shared" si="14"/>
        <v>0.13567391981488897</v>
      </c>
      <c r="U68" s="46">
        <f t="shared" si="15"/>
        <v>0.77551160528589214</v>
      </c>
      <c r="V68" s="3">
        <f t="shared" si="16"/>
        <v>0.28822754005272766</v>
      </c>
      <c r="W68" s="3">
        <f t="shared" si="17"/>
        <v>-3032.0789061275664</v>
      </c>
      <c r="X68" s="24">
        <f t="shared" si="18"/>
        <v>0.15212059046514739</v>
      </c>
      <c r="Y68" s="24">
        <f t="shared" si="19"/>
        <v>3027.9565716832863</v>
      </c>
      <c r="Z68" s="3">
        <f t="shared" si="20"/>
        <v>-3281.9926472635193</v>
      </c>
      <c r="AA68" s="3">
        <f t="shared" si="21"/>
        <v>-0.11152683839401353</v>
      </c>
      <c r="AB68" s="3">
        <v>0.8</v>
      </c>
      <c r="AC68" s="39">
        <f>INDEX($AO$3:$AO$93,MATCH($A68,$AJ$3:$AJ$93,0))</f>
        <v>37.810945273631845</v>
      </c>
      <c r="AD68" s="39">
        <f>INDEX($AP$3:$AP$93,MATCH($A68,$AJ$3:$AJ$93,0))</f>
        <v>53.482587064676622</v>
      </c>
      <c r="AE68" s="39">
        <f>INDEX($AQ$3:$AQ$93,MATCH($A68,$AJ$3:$AJ$93,0))</f>
        <v>8.7064676616915424</v>
      </c>
      <c r="AF68" s="19" t="s">
        <v>21</v>
      </c>
      <c r="AG68" s="60">
        <f>INDEX($AR$3:$AR$108,MATCH($A68,$AT$3:$AT$108,0))</f>
        <v>57.615087539999998</v>
      </c>
      <c r="AH68" s="60">
        <f>INDEX($AS$3:$AS$108,MATCH($A68,$AT$3:$AT$108,0))</f>
        <v>57.836378320000001</v>
      </c>
      <c r="AJ68" s="26">
        <v>72</v>
      </c>
      <c r="AK68" s="26">
        <v>30</v>
      </c>
      <c r="AL68" s="26">
        <f t="shared" si="11"/>
        <v>60</v>
      </c>
      <c r="AM68" s="26">
        <v>19</v>
      </c>
      <c r="AN68" s="35">
        <f t="shared" si="12"/>
        <v>0.31666666666666665</v>
      </c>
      <c r="AO68">
        <v>58.90804597701149</v>
      </c>
      <c r="AP68">
        <v>41.09195402298851</v>
      </c>
      <c r="AQ68" s="41">
        <v>0</v>
      </c>
      <c r="AR68" s="57">
        <v>57.72235379</v>
      </c>
      <c r="AS68" s="57">
        <v>57.968764350000001</v>
      </c>
      <c r="AT68" s="62">
        <v>64</v>
      </c>
    </row>
    <row r="69" spans="1:46">
      <c r="A69" s="28">
        <v>19</v>
      </c>
      <c r="B69" s="28">
        <v>127.53604540318899</v>
      </c>
      <c r="C69" s="28">
        <v>37.119483496779701</v>
      </c>
      <c r="D69" s="7">
        <v>44800</v>
      </c>
      <c r="E69" s="7">
        <v>44713</v>
      </c>
      <c r="F69" s="13">
        <v>3646</v>
      </c>
      <c r="G69" s="13">
        <v>4428</v>
      </c>
      <c r="H69" s="13">
        <v>5303</v>
      </c>
      <c r="I69" s="68">
        <f t="array" ref="I69">INDEX($I$299:$I$850,MATCH($A69&amp;$E69,$A$299:$A$850&amp;$E$299:$E$850,0))</f>
        <v>3608</v>
      </c>
      <c r="J69" s="68">
        <f t="array" ref="J69">INDEX($J$299:$J$850,MATCH($A69&amp;$E69,$A$299:$A$850&amp;$E$299:$E$850,0))</f>
        <v>4356</v>
      </c>
      <c r="K69" s="68">
        <f t="array" ref="K69">INDEX($K$299:$K$850,MATCH($A69&amp;$E69,$A$299:$A$850&amp;$E$299:$E$850,0))</f>
        <v>5224</v>
      </c>
      <c r="L69" s="68">
        <f t="array" ref="L69">INDEX($L$299:$L$850,MATCH($A69&amp;$E69,$A$299:$A$850&amp;$E$299:$E$850,0))</f>
        <v>6082</v>
      </c>
      <c r="M69" s="13">
        <v>5656</v>
      </c>
      <c r="N69" s="13">
        <v>5849</v>
      </c>
      <c r="O69" s="13">
        <v>6050</v>
      </c>
      <c r="P69" s="13">
        <v>6151</v>
      </c>
      <c r="Q69" s="13">
        <v>7895</v>
      </c>
      <c r="R69" s="13">
        <v>6339</v>
      </c>
      <c r="S69" s="5">
        <f t="shared" si="13"/>
        <v>7.4035271520866072E-2</v>
      </c>
      <c r="T69" s="23">
        <f t="shared" si="14"/>
        <v>0.14790171776473146</v>
      </c>
      <c r="U69" s="46">
        <f t="shared" si="15"/>
        <v>0.7576511542397768</v>
      </c>
      <c r="V69" s="3">
        <f t="shared" si="16"/>
        <v>0.1995294117647059</v>
      </c>
      <c r="W69" s="3">
        <f t="shared" si="17"/>
        <v>-3169.1072429729525</v>
      </c>
      <c r="X69" s="24">
        <f t="shared" si="18"/>
        <v>0.11104805971452268</v>
      </c>
      <c r="Y69" s="24">
        <f t="shared" si="19"/>
        <v>3083.3566485604974</v>
      </c>
      <c r="Z69" s="3">
        <f t="shared" si="20"/>
        <v>-3024.0834231812541</v>
      </c>
      <c r="AA69" s="3">
        <f t="shared" si="21"/>
        <v>-0.12416346290758935</v>
      </c>
      <c r="AB69" s="3">
        <v>0.30769230769230771</v>
      </c>
      <c r="AC69" s="39">
        <f>INDEX($AO$3:$AO$93,MATCH($A69,$AJ$3:$AJ$93,0))</f>
        <v>43.333333333333336</v>
      </c>
      <c r="AD69" s="39">
        <f>INDEX($AP$3:$AP$93,MATCH($A69,$AJ$3:$AJ$93,0))</f>
        <v>56.666666666666679</v>
      </c>
      <c r="AE69" s="39">
        <f>INDEX($AQ$3:$AQ$93,MATCH($A69,$AJ$3:$AJ$93,0))</f>
        <v>0</v>
      </c>
      <c r="AF69" s="19" t="s">
        <v>22</v>
      </c>
      <c r="AG69" s="60">
        <f>INDEX($AR$3:$AR$108,MATCH($A69,$AT$3:$AT$108,0))</f>
        <v>57.638745989999997</v>
      </c>
      <c r="AH69" s="60">
        <f>INDEX($AS$3:$AS$108,MATCH($A69,$AT$3:$AT$108,0))</f>
        <v>58.015603740000003</v>
      </c>
      <c r="AJ69" s="26">
        <v>73</v>
      </c>
      <c r="AK69" s="26">
        <v>30</v>
      </c>
      <c r="AL69" s="26">
        <f t="shared" si="11"/>
        <v>60</v>
      </c>
      <c r="AM69" s="26">
        <v>16</v>
      </c>
      <c r="AN69" s="35">
        <f t="shared" si="12"/>
        <v>0.26666666666666666</v>
      </c>
      <c r="AO69">
        <v>69.525959367945831</v>
      </c>
      <c r="AP69">
        <v>30.474040632054177</v>
      </c>
      <c r="AQ69" s="41">
        <v>0</v>
      </c>
      <c r="AR69" s="57">
        <v>57.588462880000002</v>
      </c>
      <c r="AS69" s="57">
        <v>57.77929417</v>
      </c>
      <c r="AT69" s="62">
        <v>65</v>
      </c>
    </row>
    <row r="70" spans="1:46">
      <c r="A70" s="28">
        <v>19</v>
      </c>
      <c r="B70" s="28">
        <v>127.53604540318899</v>
      </c>
      <c r="C70" s="28">
        <v>37.119483496779701</v>
      </c>
      <c r="D70" s="7">
        <v>44800</v>
      </c>
      <c r="E70" s="7">
        <v>44828</v>
      </c>
      <c r="F70" s="13">
        <v>2697</v>
      </c>
      <c r="G70" s="13">
        <v>3343</v>
      </c>
      <c r="H70" s="13">
        <v>3987</v>
      </c>
      <c r="I70" s="68">
        <f t="array" ref="I70">INDEX($I$299:$I$850,MATCH($A70&amp;$E70,$A$299:$A$850&amp;$E$299:$E$850,0))</f>
        <v>2676</v>
      </c>
      <c r="J70" s="68">
        <f t="array" ref="J70">INDEX($J$299:$J$850,MATCH($A70&amp;$E70,$A$299:$A$850&amp;$E$299:$E$850,0))</f>
        <v>3302</v>
      </c>
      <c r="K70" s="68">
        <f t="array" ref="K70">INDEX($K$299:$K$850,MATCH($A70&amp;$E70,$A$299:$A$850&amp;$E$299:$E$850,0))</f>
        <v>3990</v>
      </c>
      <c r="L70" s="68">
        <f t="array" ref="L70">INDEX($L$299:$L$850,MATCH($A70&amp;$E70,$A$299:$A$850&amp;$E$299:$E$850,0))</f>
        <v>4715</v>
      </c>
      <c r="M70" s="13">
        <v>4322</v>
      </c>
      <c r="N70" s="13">
        <v>4517</v>
      </c>
      <c r="O70" s="13">
        <v>4640</v>
      </c>
      <c r="P70" s="13">
        <v>4830</v>
      </c>
      <c r="Q70" s="13">
        <v>6400</v>
      </c>
      <c r="R70" s="13">
        <v>4723</v>
      </c>
      <c r="S70" s="5">
        <f t="shared" si="13"/>
        <v>9.5610751956447776E-2</v>
      </c>
      <c r="T70" s="23">
        <f t="shared" si="14"/>
        <v>0.15965166908563136</v>
      </c>
      <c r="U70" s="46">
        <f t="shared" si="15"/>
        <v>0.77175822117839976</v>
      </c>
      <c r="V70" s="3">
        <f t="shared" si="16"/>
        <v>0.24719957773737611</v>
      </c>
      <c r="W70" s="3">
        <f t="shared" si="17"/>
        <v>-2361.0354254909512</v>
      </c>
      <c r="X70" s="24">
        <f t="shared" si="18"/>
        <v>0.14340799546356678</v>
      </c>
      <c r="Y70" s="24">
        <f t="shared" si="19"/>
        <v>2366.448769311894</v>
      </c>
      <c r="Z70" s="3">
        <f t="shared" si="20"/>
        <v>-2531.8462748176307</v>
      </c>
      <c r="AA70" s="3">
        <f t="shared" si="21"/>
        <v>-0.13980409617097062</v>
      </c>
      <c r="AB70" s="3">
        <v>0.30769230769230771</v>
      </c>
      <c r="AC70" s="39">
        <f>INDEX($AO$3:$AO$93,MATCH($A70,$AJ$3:$AJ$93,0))</f>
        <v>43.333333333333336</v>
      </c>
      <c r="AD70" s="39">
        <f>INDEX($AP$3:$AP$93,MATCH($A70,$AJ$3:$AJ$93,0))</f>
        <v>56.666666666666679</v>
      </c>
      <c r="AE70" s="39">
        <f>INDEX($AQ$3:$AQ$93,MATCH($A70,$AJ$3:$AJ$93,0))</f>
        <v>0</v>
      </c>
      <c r="AF70" s="19" t="s">
        <v>22</v>
      </c>
      <c r="AG70" s="60">
        <f>INDEX($AR$3:$AR$108,MATCH($A70,$AT$3:$AT$108,0))</f>
        <v>57.638745989999997</v>
      </c>
      <c r="AH70" s="60">
        <f>INDEX($AS$3:$AS$108,MATCH($A70,$AT$3:$AT$108,0))</f>
        <v>58.015603740000003</v>
      </c>
      <c r="AJ70" s="26">
        <v>74</v>
      </c>
      <c r="AK70" s="26">
        <v>30</v>
      </c>
      <c r="AL70" s="26">
        <f t="shared" ref="AL70:AL92" si="22">AK70*2</f>
        <v>60</v>
      </c>
      <c r="AM70" s="26">
        <v>20</v>
      </c>
      <c r="AN70" s="35">
        <f t="shared" ref="AN70:AN92" si="23">AM70/AL70</f>
        <v>0.33333333333333331</v>
      </c>
      <c r="AO70">
        <v>60.617760617760617</v>
      </c>
      <c r="AP70">
        <v>39.382239382239383</v>
      </c>
      <c r="AQ70" s="41">
        <v>0</v>
      </c>
      <c r="AR70" s="57">
        <v>57.612772479999997</v>
      </c>
      <c r="AS70" s="57">
        <v>57.737345640000001</v>
      </c>
      <c r="AT70" s="62">
        <v>66</v>
      </c>
    </row>
    <row r="71" spans="1:46">
      <c r="A71" s="28">
        <v>19</v>
      </c>
      <c r="B71" s="28">
        <v>127.53604540318899</v>
      </c>
      <c r="C71" s="28">
        <v>37.119483496779701</v>
      </c>
      <c r="D71" s="7">
        <v>44800</v>
      </c>
      <c r="E71" s="7">
        <v>44853</v>
      </c>
      <c r="F71" s="13">
        <v>2370</v>
      </c>
      <c r="G71" s="13">
        <v>2937</v>
      </c>
      <c r="H71" s="13">
        <v>3748</v>
      </c>
      <c r="I71" s="68">
        <f t="array" ref="I71">INDEX($I$299:$I$850,MATCH($A71&amp;$E71,$A$299:$A$850&amp;$E$299:$E$850,0))</f>
        <v>2412</v>
      </c>
      <c r="J71" s="68">
        <f t="array" ref="J71">INDEX($J$299:$J$850,MATCH($A71&amp;$E71,$A$299:$A$850&amp;$E$299:$E$850,0))</f>
        <v>2962</v>
      </c>
      <c r="K71" s="68">
        <f t="array" ref="K71">INDEX($K$299:$K$850,MATCH($A71&amp;$E71,$A$299:$A$850&amp;$E$299:$E$850,0))</f>
        <v>3832</v>
      </c>
      <c r="L71" s="68">
        <f t="array" ref="L71">INDEX($L$299:$L$850,MATCH($A71&amp;$E71,$A$299:$A$850&amp;$E$299:$E$850,0))</f>
        <v>4633</v>
      </c>
      <c r="M71" s="13">
        <v>3859</v>
      </c>
      <c r="N71" s="13">
        <v>4044</v>
      </c>
      <c r="O71" s="13">
        <v>4133</v>
      </c>
      <c r="P71" s="13">
        <v>4248</v>
      </c>
      <c r="Q71" s="13">
        <v>5477</v>
      </c>
      <c r="R71" s="13">
        <v>4092</v>
      </c>
      <c r="S71" s="5">
        <f t="shared" si="13"/>
        <v>6.2531265632816413E-2</v>
      </c>
      <c r="T71" s="23">
        <f t="shared" si="14"/>
        <v>0.16455216814997159</v>
      </c>
      <c r="U71" s="46">
        <f t="shared" si="15"/>
        <v>0.75002084346557762</v>
      </c>
      <c r="V71" s="3">
        <f t="shared" si="16"/>
        <v>0.13947779513501452</v>
      </c>
      <c r="W71" s="3">
        <f t="shared" si="17"/>
        <v>-2045.6251896813353</v>
      </c>
      <c r="X71" s="24">
        <f t="shared" si="18"/>
        <v>9.3791033577190014E-2</v>
      </c>
      <c r="Y71" s="24">
        <f t="shared" si="19"/>
        <v>2127.0474319529826</v>
      </c>
      <c r="Z71" s="3">
        <f t="shared" si="20"/>
        <v>-1996.5463729963649</v>
      </c>
      <c r="AA71" s="3">
        <f t="shared" si="21"/>
        <v>-0.12637532133676094</v>
      </c>
      <c r="AB71" s="3">
        <v>0.30769230769230771</v>
      </c>
      <c r="AC71" s="39">
        <f>INDEX($AO$3:$AO$93,MATCH($A71,$AJ$3:$AJ$93,0))</f>
        <v>43.333333333333336</v>
      </c>
      <c r="AD71" s="39">
        <f>INDEX($AP$3:$AP$93,MATCH($A71,$AJ$3:$AJ$93,0))</f>
        <v>56.666666666666679</v>
      </c>
      <c r="AE71" s="39">
        <f>INDEX($AQ$3:$AQ$93,MATCH($A71,$AJ$3:$AJ$93,0))</f>
        <v>0</v>
      </c>
      <c r="AF71" s="19" t="s">
        <v>22</v>
      </c>
      <c r="AG71" s="60">
        <f>INDEX($AR$3:$AR$108,MATCH($A71,$AT$3:$AT$108,0))</f>
        <v>57.638745989999997</v>
      </c>
      <c r="AH71" s="60">
        <f>INDEX($AS$3:$AS$108,MATCH($A71,$AT$3:$AT$108,0))</f>
        <v>58.015603740000003</v>
      </c>
      <c r="AJ71" s="26">
        <v>75</v>
      </c>
      <c r="AK71" s="26">
        <v>30</v>
      </c>
      <c r="AL71" s="26">
        <f t="shared" si="22"/>
        <v>60</v>
      </c>
      <c r="AM71" s="26">
        <v>15</v>
      </c>
      <c r="AN71" s="35">
        <f t="shared" si="23"/>
        <v>0.25</v>
      </c>
      <c r="AO71">
        <v>69.230769230769226</v>
      </c>
      <c r="AP71">
        <v>27.163461538461537</v>
      </c>
      <c r="AQ71" s="41">
        <v>3.6057692307692304</v>
      </c>
      <c r="AR71" s="57">
        <v>57.619052459999999</v>
      </c>
      <c r="AS71" s="57">
        <v>57.745116029999998</v>
      </c>
      <c r="AT71" s="62">
        <v>67</v>
      </c>
    </row>
    <row r="72" spans="1:46">
      <c r="A72" s="28">
        <v>19</v>
      </c>
      <c r="B72" s="28">
        <v>127.53604540318899</v>
      </c>
      <c r="C72" s="28">
        <v>37.119483496779701</v>
      </c>
      <c r="D72" s="7">
        <v>44800</v>
      </c>
      <c r="E72" s="7">
        <v>44858</v>
      </c>
      <c r="F72" s="13">
        <v>2910</v>
      </c>
      <c r="G72" s="13">
        <v>3800</v>
      </c>
      <c r="H72" s="13">
        <v>4844</v>
      </c>
      <c r="I72" s="68">
        <f t="array" ref="I72">INDEX($I$299:$I$850,MATCH($A72&amp;$E72,$A$299:$A$850&amp;$E$299:$E$850,0))</f>
        <v>2910</v>
      </c>
      <c r="J72" s="68">
        <f t="array" ref="J72">INDEX($J$299:$J$850,MATCH($A72&amp;$E72,$A$299:$A$850&amp;$E$299:$E$850,0))</f>
        <v>3806</v>
      </c>
      <c r="K72" s="68">
        <f t="array" ref="K72">INDEX($K$299:$K$850,MATCH($A72&amp;$E72,$A$299:$A$850&amp;$E$299:$E$850,0))</f>
        <v>4788</v>
      </c>
      <c r="L72" s="68">
        <f t="array" ref="L72">INDEX($L$299:$L$850,MATCH($A72&amp;$E72,$A$299:$A$850&amp;$E$299:$E$850,0))</f>
        <v>5945</v>
      </c>
      <c r="M72" s="13">
        <v>5273</v>
      </c>
      <c r="N72" s="13">
        <v>5377</v>
      </c>
      <c r="O72" s="13">
        <v>5659</v>
      </c>
      <c r="P72" s="13">
        <v>5794</v>
      </c>
      <c r="Q72" s="13">
        <v>7734</v>
      </c>
      <c r="R72" s="13">
        <v>5407</v>
      </c>
      <c r="S72" s="5">
        <f t="shared" si="13"/>
        <v>8.930250047001316E-2</v>
      </c>
      <c r="T72" s="23">
        <f t="shared" si="14"/>
        <v>0.18203176393196127</v>
      </c>
      <c r="U72" s="46">
        <f t="shared" si="15"/>
        <v>0.76766040699648774</v>
      </c>
      <c r="V72" s="3">
        <f t="shared" si="16"/>
        <v>0.18221574344023325</v>
      </c>
      <c r="W72" s="3">
        <f t="shared" si="17"/>
        <v>-2703.0405040146275</v>
      </c>
      <c r="X72" s="24">
        <f t="shared" si="18"/>
        <v>0.13394745499835503</v>
      </c>
      <c r="Y72" s="24">
        <f t="shared" si="19"/>
        <v>2818.0917893733222</v>
      </c>
      <c r="Z72" s="3">
        <f t="shared" si="20"/>
        <v>-2987.2542549797149</v>
      </c>
      <c r="AA72" s="3">
        <f t="shared" si="21"/>
        <v>-0.14340626848018923</v>
      </c>
      <c r="AB72" s="3">
        <v>0.30769230769230771</v>
      </c>
      <c r="AC72" s="39">
        <f>INDEX($AO$3:$AO$93,MATCH($A72,$AJ$3:$AJ$93,0))</f>
        <v>43.333333333333336</v>
      </c>
      <c r="AD72" s="39">
        <f>INDEX($AP$3:$AP$93,MATCH($A72,$AJ$3:$AJ$93,0))</f>
        <v>56.666666666666679</v>
      </c>
      <c r="AE72" s="39">
        <f>INDEX($AQ$3:$AQ$93,MATCH($A72,$AJ$3:$AJ$93,0))</f>
        <v>0</v>
      </c>
      <c r="AF72" s="19" t="s">
        <v>22</v>
      </c>
      <c r="AG72" s="60">
        <f>INDEX($AR$3:$AR$108,MATCH($A72,$AT$3:$AT$108,0))</f>
        <v>57.638745989999997</v>
      </c>
      <c r="AH72" s="60">
        <f>INDEX($AS$3:$AS$108,MATCH($A72,$AT$3:$AT$108,0))</f>
        <v>58.015603740000003</v>
      </c>
      <c r="AJ72" s="26">
        <v>76</v>
      </c>
      <c r="AK72" s="26">
        <v>30</v>
      </c>
      <c r="AL72" s="26">
        <f t="shared" si="22"/>
        <v>60</v>
      </c>
      <c r="AM72" s="26">
        <v>16</v>
      </c>
      <c r="AN72" s="35">
        <f t="shared" si="23"/>
        <v>0.26666666666666666</v>
      </c>
      <c r="AO72">
        <v>63.669064748201428</v>
      </c>
      <c r="AP72">
        <v>31.294964028776977</v>
      </c>
      <c r="AQ72" s="41">
        <v>5.0359712230215825</v>
      </c>
      <c r="AR72" s="57">
        <v>57.740484699999996</v>
      </c>
      <c r="AS72" s="57">
        <v>57.84278853</v>
      </c>
      <c r="AT72" s="62">
        <v>68</v>
      </c>
    </row>
    <row r="73" spans="1:46">
      <c r="A73" s="28">
        <v>19</v>
      </c>
      <c r="B73" s="28">
        <v>127.53604540318899</v>
      </c>
      <c r="C73" s="28">
        <v>37.119483496779701</v>
      </c>
      <c r="D73" s="7">
        <v>44800</v>
      </c>
      <c r="E73" s="7">
        <v>44863</v>
      </c>
      <c r="F73" s="13">
        <v>2749</v>
      </c>
      <c r="G73" s="13">
        <v>3403</v>
      </c>
      <c r="H73" s="13">
        <v>4147</v>
      </c>
      <c r="I73" s="68">
        <f t="array" ref="I73">INDEX($I$299:$I$850,MATCH($A73&amp;$E73,$A$299:$A$850&amp;$E$299:$E$850,0))</f>
        <v>2814</v>
      </c>
      <c r="J73" s="68">
        <f t="array" ref="J73">INDEX($J$299:$J$850,MATCH($A73&amp;$E73,$A$299:$A$850&amp;$E$299:$E$850,0))</f>
        <v>3448</v>
      </c>
      <c r="K73" s="68">
        <f t="array" ref="K73">INDEX($K$299:$K$850,MATCH($A73&amp;$E73,$A$299:$A$850&amp;$E$299:$E$850,0))</f>
        <v>4256</v>
      </c>
      <c r="L73" s="68">
        <f t="array" ref="L73">INDEX($L$299:$L$850,MATCH($A73&amp;$E73,$A$299:$A$850&amp;$E$299:$E$850,0))</f>
        <v>5063</v>
      </c>
      <c r="M73" s="13">
        <v>4518</v>
      </c>
      <c r="N73" s="13">
        <v>4576</v>
      </c>
      <c r="O73" s="13">
        <v>4741</v>
      </c>
      <c r="P73" s="13">
        <v>4961</v>
      </c>
      <c r="Q73" s="13">
        <v>6689</v>
      </c>
      <c r="R73" s="13">
        <v>5080</v>
      </c>
      <c r="S73" s="5">
        <f t="shared" si="13"/>
        <v>8.9371980676328497E-2</v>
      </c>
      <c r="T73" s="23">
        <f t="shared" si="14"/>
        <v>0.16855386606276285</v>
      </c>
      <c r="U73" s="46">
        <f t="shared" si="15"/>
        <v>0.76770566018255226</v>
      </c>
      <c r="V73" s="3">
        <f t="shared" si="16"/>
        <v>0.22056034249173576</v>
      </c>
      <c r="W73" s="3">
        <f t="shared" si="17"/>
        <v>-2539.5308664759618</v>
      </c>
      <c r="X73" s="24">
        <f t="shared" si="18"/>
        <v>0.13405061206565297</v>
      </c>
      <c r="Y73" s="24">
        <f t="shared" si="19"/>
        <v>2435.604853008796</v>
      </c>
      <c r="Z73" s="3">
        <f t="shared" si="20"/>
        <v>-2558.2381821050549</v>
      </c>
      <c r="AA73" s="3">
        <f t="shared" si="21"/>
        <v>-0.14832618025751074</v>
      </c>
      <c r="AB73" s="3">
        <v>0.30769230769230771</v>
      </c>
      <c r="AC73" s="39">
        <f>INDEX($AO$3:$AO$93,MATCH($A73,$AJ$3:$AJ$93,0))</f>
        <v>43.333333333333336</v>
      </c>
      <c r="AD73" s="39">
        <f>INDEX($AP$3:$AP$93,MATCH($A73,$AJ$3:$AJ$93,0))</f>
        <v>56.666666666666679</v>
      </c>
      <c r="AE73" s="39">
        <f>INDEX($AQ$3:$AQ$93,MATCH($A73,$AJ$3:$AJ$93,0))</f>
        <v>0</v>
      </c>
      <c r="AF73" s="19" t="s">
        <v>22</v>
      </c>
      <c r="AG73" s="60">
        <f>INDEX($AR$3:$AR$108,MATCH($A73,$AT$3:$AT$108,0))</f>
        <v>57.638745989999997</v>
      </c>
      <c r="AH73" s="60">
        <f>INDEX($AS$3:$AS$108,MATCH($A73,$AT$3:$AT$108,0))</f>
        <v>58.015603740000003</v>
      </c>
      <c r="AJ73" s="26">
        <v>77</v>
      </c>
      <c r="AK73" s="26">
        <v>30</v>
      </c>
      <c r="AL73" s="26">
        <f t="shared" si="22"/>
        <v>60</v>
      </c>
      <c r="AM73" s="26">
        <v>15</v>
      </c>
      <c r="AN73" s="35">
        <f t="shared" si="23"/>
        <v>0.25</v>
      </c>
      <c r="AO73">
        <v>62.241887905604706</v>
      </c>
      <c r="AP73">
        <v>33.038348082595867</v>
      </c>
      <c r="AQ73" s="41">
        <v>4.71976401179941</v>
      </c>
      <c r="AR73" s="57">
        <v>57.722426139999996</v>
      </c>
      <c r="AS73" s="57">
        <v>57.985100979999999</v>
      </c>
      <c r="AT73" s="62">
        <v>69</v>
      </c>
    </row>
    <row r="74" spans="1:46">
      <c r="A74" s="28">
        <v>19</v>
      </c>
      <c r="B74" s="28">
        <v>127.53604540318899</v>
      </c>
      <c r="C74" s="28">
        <v>37.119483496779701</v>
      </c>
      <c r="D74" s="7">
        <v>44800</v>
      </c>
      <c r="E74" s="7">
        <v>44723</v>
      </c>
      <c r="F74" s="13">
        <v>3202</v>
      </c>
      <c r="G74" s="13">
        <v>4041</v>
      </c>
      <c r="H74" s="13">
        <v>4737</v>
      </c>
      <c r="I74" s="68">
        <f t="array" ref="I74">INDEX($I$299:$I$850,MATCH($A74&amp;$E74,$A$299:$A$850&amp;$E$299:$E$850,0))</f>
        <v>3210</v>
      </c>
      <c r="J74" s="68">
        <f t="array" ref="J74">INDEX($J$299:$J$850,MATCH($A74&amp;$E74,$A$299:$A$850&amp;$E$299:$E$850,0))</f>
        <v>4006</v>
      </c>
      <c r="K74" s="68">
        <f t="array" ref="K74">INDEX($K$299:$K$850,MATCH($A74&amp;$E74,$A$299:$A$850&amp;$E$299:$E$850,0))</f>
        <v>4728</v>
      </c>
      <c r="L74" s="68">
        <f t="array" ref="L74">INDEX($L$299:$L$850,MATCH($A74&amp;$E74,$A$299:$A$850&amp;$E$299:$E$850,0))</f>
        <v>5836</v>
      </c>
      <c r="M74" s="13">
        <v>5316</v>
      </c>
      <c r="N74" s="13">
        <v>5708</v>
      </c>
      <c r="O74" s="13">
        <v>5972</v>
      </c>
      <c r="P74" s="13">
        <v>6126</v>
      </c>
      <c r="Q74" s="13">
        <v>7452</v>
      </c>
      <c r="R74" s="13">
        <v>5749</v>
      </c>
      <c r="S74" s="5">
        <f t="shared" si="13"/>
        <v>0.12786523059928195</v>
      </c>
      <c r="T74" s="23">
        <f t="shared" si="14"/>
        <v>0.13296463261607103</v>
      </c>
      <c r="U74" s="46">
        <f t="shared" si="15"/>
        <v>0.79237947386292262</v>
      </c>
      <c r="V74" s="3">
        <f t="shared" si="16"/>
        <v>0.32964685779381053</v>
      </c>
      <c r="W74" s="3">
        <f t="shared" si="17"/>
        <v>-2874.0545529122232</v>
      </c>
      <c r="X74" s="24">
        <f t="shared" si="18"/>
        <v>0.19178901827219588</v>
      </c>
      <c r="Y74" s="24">
        <f t="shared" si="19"/>
        <v>2911.5999038329428</v>
      </c>
      <c r="Z74" s="3">
        <f t="shared" si="20"/>
        <v>-3428.4433462628608</v>
      </c>
      <c r="AA74" s="3">
        <f t="shared" si="21"/>
        <v>-9.7657976137870084E-2</v>
      </c>
      <c r="AB74" s="3">
        <v>0.30769230769230771</v>
      </c>
      <c r="AC74" s="39">
        <f>INDEX($AO$3:$AO$93,MATCH($A74,$AJ$3:$AJ$93,0))</f>
        <v>43.333333333333336</v>
      </c>
      <c r="AD74" s="39">
        <f>INDEX($AP$3:$AP$93,MATCH($A74,$AJ$3:$AJ$93,0))</f>
        <v>56.666666666666679</v>
      </c>
      <c r="AE74" s="39">
        <f>INDEX($AQ$3:$AQ$93,MATCH($A74,$AJ$3:$AJ$93,0))</f>
        <v>0</v>
      </c>
      <c r="AF74" s="19" t="s">
        <v>22</v>
      </c>
      <c r="AG74" s="60">
        <f>INDEX($AR$3:$AR$108,MATCH($A74,$AT$3:$AT$108,0))</f>
        <v>57.638745989999997</v>
      </c>
      <c r="AH74" s="60">
        <f>INDEX($AS$3:$AS$108,MATCH($A74,$AT$3:$AT$108,0))</f>
        <v>58.015603740000003</v>
      </c>
      <c r="AJ74" s="26">
        <v>78</v>
      </c>
      <c r="AK74" s="26">
        <v>30</v>
      </c>
      <c r="AL74" s="26">
        <f t="shared" si="22"/>
        <v>60</v>
      </c>
      <c r="AM74" s="26">
        <v>20</v>
      </c>
      <c r="AN74" s="35">
        <f t="shared" si="23"/>
        <v>0.33333333333333331</v>
      </c>
      <c r="AO74">
        <v>69.075144508670519</v>
      </c>
      <c r="AP74">
        <v>22.25433526011561</v>
      </c>
      <c r="AQ74" s="41">
        <v>8.6705202312138745</v>
      </c>
      <c r="AR74" s="57">
        <v>57.943368569999997</v>
      </c>
      <c r="AS74" s="57">
        <v>57.8744923</v>
      </c>
      <c r="AT74" s="62">
        <v>70</v>
      </c>
    </row>
    <row r="75" spans="1:46">
      <c r="A75" s="28">
        <v>20</v>
      </c>
      <c r="B75" s="2">
        <v>127.523045054886</v>
      </c>
      <c r="C75" s="2">
        <v>37.125712867772997</v>
      </c>
      <c r="D75" s="7">
        <v>44800</v>
      </c>
      <c r="E75" s="7">
        <v>44713</v>
      </c>
      <c r="F75" s="4">
        <v>2665</v>
      </c>
      <c r="G75" s="4">
        <v>3132</v>
      </c>
      <c r="H75" s="4">
        <v>3572</v>
      </c>
      <c r="I75" s="13">
        <v>2722</v>
      </c>
      <c r="J75" s="13">
        <v>3206</v>
      </c>
      <c r="K75" s="13">
        <v>3662</v>
      </c>
      <c r="L75" s="13">
        <v>4692</v>
      </c>
      <c r="M75" s="4">
        <v>3905</v>
      </c>
      <c r="N75" s="4">
        <v>4363</v>
      </c>
      <c r="O75" s="4">
        <v>4484</v>
      </c>
      <c r="P75" s="4">
        <v>4599</v>
      </c>
      <c r="Q75" s="4">
        <v>4782</v>
      </c>
      <c r="R75" s="4">
        <v>3943</v>
      </c>
      <c r="S75" s="5">
        <f t="shared" si="13"/>
        <v>0.12568841023130584</v>
      </c>
      <c r="T75" s="23">
        <f t="shared" si="14"/>
        <v>6.9791266487386344E-2</v>
      </c>
      <c r="U75" s="46">
        <f t="shared" si="15"/>
        <v>0.79100468407671631</v>
      </c>
      <c r="V75" s="3">
        <f t="shared" si="16"/>
        <v>0.42476631648606167</v>
      </c>
      <c r="W75" s="3">
        <f t="shared" si="17"/>
        <v>-1971.2103530819868</v>
      </c>
      <c r="X75" s="24">
        <f t="shared" si="18"/>
        <v>0.18852107936119439</v>
      </c>
      <c r="Y75" s="24">
        <f t="shared" si="19"/>
        <v>2204.0218036832375</v>
      </c>
      <c r="Z75" s="3">
        <f t="shared" si="20"/>
        <v>-2564.530692611163</v>
      </c>
      <c r="AA75" s="3">
        <f t="shared" si="21"/>
        <v>-1.9507515190278223E-2</v>
      </c>
      <c r="AB75" s="3">
        <v>0.45238095238095238</v>
      </c>
      <c r="AC75" s="39">
        <v>50.775193798449614</v>
      </c>
      <c r="AD75" s="39">
        <v>49.224806201550386</v>
      </c>
      <c r="AE75" s="39">
        <v>0</v>
      </c>
      <c r="AF75" s="19" t="s">
        <v>23</v>
      </c>
      <c r="AG75" s="60">
        <v>57.719040020000001</v>
      </c>
      <c r="AH75" s="60">
        <v>57.997458360000003</v>
      </c>
      <c r="AJ75" s="26"/>
      <c r="AK75" s="26"/>
      <c r="AL75" s="26"/>
      <c r="AM75" s="26"/>
      <c r="AN75" s="35"/>
      <c r="AR75" s="57"/>
      <c r="AS75" s="57"/>
      <c r="AT75" s="62"/>
    </row>
    <row r="76" spans="1:46">
      <c r="A76" s="28">
        <v>21</v>
      </c>
      <c r="B76" s="2">
        <v>127.52342098896101</v>
      </c>
      <c r="C76" s="2">
        <v>37.125634995351902</v>
      </c>
      <c r="D76" s="7">
        <v>44800</v>
      </c>
      <c r="E76" s="7">
        <v>44713</v>
      </c>
      <c r="F76" s="4">
        <v>2669</v>
      </c>
      <c r="G76" s="4">
        <v>3132</v>
      </c>
      <c r="H76" s="4">
        <v>3603</v>
      </c>
      <c r="I76" s="13">
        <v>2628</v>
      </c>
      <c r="J76" s="13">
        <v>3116</v>
      </c>
      <c r="K76" s="13">
        <v>3562</v>
      </c>
      <c r="L76" s="13">
        <v>4418</v>
      </c>
      <c r="M76" s="4">
        <v>3847</v>
      </c>
      <c r="N76" s="4">
        <v>4140</v>
      </c>
      <c r="O76" s="4">
        <v>4346</v>
      </c>
      <c r="P76" s="4">
        <v>4403</v>
      </c>
      <c r="Q76" s="4">
        <v>4849</v>
      </c>
      <c r="R76" s="4">
        <v>4002</v>
      </c>
      <c r="S76" s="5">
        <f t="shared" si="13"/>
        <v>9.9925056207844115E-2</v>
      </c>
      <c r="T76" s="23">
        <f t="shared" si="14"/>
        <v>8.8894614790002574E-2</v>
      </c>
      <c r="U76" s="46">
        <f t="shared" si="15"/>
        <v>0.77454829172095141</v>
      </c>
      <c r="V76" s="3">
        <f t="shared" si="16"/>
        <v>0.33308352069281372</v>
      </c>
      <c r="W76" s="3">
        <f t="shared" si="17"/>
        <v>-2000.7051934224535</v>
      </c>
      <c r="X76" s="24">
        <f t="shared" si="18"/>
        <v>0.14987822394304628</v>
      </c>
      <c r="Y76" s="24">
        <f t="shared" si="19"/>
        <v>2164.8054056760952</v>
      </c>
      <c r="Z76" s="3">
        <f t="shared" si="20"/>
        <v>-2332.3521716083842</v>
      </c>
      <c r="AA76" s="3">
        <f t="shared" si="21"/>
        <v>-4.8205793341980115E-2</v>
      </c>
      <c r="AB76" s="3">
        <v>0.84615384615384615</v>
      </c>
      <c r="AC76" s="39">
        <v>51.267605633802816</v>
      </c>
      <c r="AD76" s="39">
        <v>48.732394366197184</v>
      </c>
      <c r="AE76" s="39">
        <v>0</v>
      </c>
      <c r="AF76" s="19" t="s">
        <v>24</v>
      </c>
      <c r="AG76" s="60">
        <v>57.819259240000001</v>
      </c>
      <c r="AH76" s="60">
        <v>57.887168020000004</v>
      </c>
      <c r="AJ76" s="26"/>
      <c r="AK76" s="26"/>
      <c r="AL76" s="26"/>
      <c r="AM76" s="26"/>
      <c r="AN76" s="35"/>
      <c r="AR76" s="57"/>
      <c r="AS76" s="57"/>
      <c r="AT76" s="62"/>
    </row>
    <row r="77" spans="1:46">
      <c r="A77" s="28">
        <v>22</v>
      </c>
      <c r="B77" s="2">
        <v>127.523068230842</v>
      </c>
      <c r="C77" s="2">
        <v>37.125078776356197</v>
      </c>
      <c r="D77" s="7">
        <v>44800</v>
      </c>
      <c r="E77" s="7">
        <v>44713</v>
      </c>
      <c r="F77" s="4">
        <v>2426</v>
      </c>
      <c r="G77" s="4">
        <v>2864</v>
      </c>
      <c r="H77" s="4">
        <v>3345</v>
      </c>
      <c r="I77" s="13">
        <v>2416</v>
      </c>
      <c r="J77" s="13">
        <v>2870</v>
      </c>
      <c r="K77" s="13">
        <v>3354</v>
      </c>
      <c r="L77" s="13">
        <v>4200</v>
      </c>
      <c r="M77" s="4">
        <v>3637</v>
      </c>
      <c r="N77" s="4">
        <v>4000</v>
      </c>
      <c r="O77" s="4">
        <v>4139</v>
      </c>
      <c r="P77" s="4">
        <v>4141</v>
      </c>
      <c r="Q77" s="4">
        <v>4514</v>
      </c>
      <c r="R77" s="4">
        <v>3682</v>
      </c>
      <c r="S77" s="5">
        <f t="shared" si="13"/>
        <v>0.10633181939620626</v>
      </c>
      <c r="T77" s="23">
        <f t="shared" si="14"/>
        <v>8.9560515735477617E-2</v>
      </c>
      <c r="U77" s="46">
        <f t="shared" si="15"/>
        <v>0.77867311459700872</v>
      </c>
      <c r="V77" s="3">
        <f t="shared" si="16"/>
        <v>0.33072959946817354</v>
      </c>
      <c r="W77" s="3">
        <f t="shared" si="17"/>
        <v>-1840.702544529262</v>
      </c>
      <c r="X77" s="24">
        <f t="shared" si="18"/>
        <v>0.15948707673812862</v>
      </c>
      <c r="Y77" s="24">
        <f t="shared" si="19"/>
        <v>2014.9276799814816</v>
      </c>
      <c r="Z77" s="3">
        <f t="shared" si="20"/>
        <v>-2225.5030253666473</v>
      </c>
      <c r="AA77" s="3">
        <f t="shared" si="21"/>
        <v>-4.3096476025418835E-2</v>
      </c>
      <c r="AB77" s="3">
        <v>0.47499999999999998</v>
      </c>
      <c r="AC77" s="39">
        <v>44.47004608294931</v>
      </c>
      <c r="AD77" s="39">
        <v>55.529953917050697</v>
      </c>
      <c r="AE77" s="39">
        <v>0</v>
      </c>
      <c r="AF77" s="19" t="s">
        <v>13</v>
      </c>
      <c r="AG77" s="60">
        <v>57.63939714</v>
      </c>
      <c r="AH77" s="60">
        <v>57.796137250000001</v>
      </c>
      <c r="AJ77" s="26"/>
      <c r="AK77" s="26"/>
      <c r="AL77" s="26"/>
      <c r="AM77" s="26"/>
      <c r="AN77" s="35"/>
      <c r="AR77" s="57"/>
      <c r="AS77" s="57"/>
      <c r="AT77" s="62"/>
    </row>
    <row r="78" spans="1:46">
      <c r="A78" s="28">
        <v>23</v>
      </c>
      <c r="B78" s="2">
        <v>127.52376425208401</v>
      </c>
      <c r="C78" s="2">
        <v>37.126121573920699</v>
      </c>
      <c r="D78" s="7">
        <v>44800</v>
      </c>
      <c r="E78" s="7">
        <v>44713</v>
      </c>
      <c r="F78" s="4">
        <v>2458</v>
      </c>
      <c r="G78" s="4">
        <v>2935</v>
      </c>
      <c r="H78" s="4">
        <v>3433</v>
      </c>
      <c r="I78" s="13">
        <v>2524</v>
      </c>
      <c r="J78" s="13">
        <v>3008</v>
      </c>
      <c r="K78" s="13">
        <v>3476</v>
      </c>
      <c r="L78" s="13">
        <v>4426</v>
      </c>
      <c r="M78" s="4">
        <v>3701</v>
      </c>
      <c r="N78" s="4">
        <v>4197</v>
      </c>
      <c r="O78" s="4">
        <v>4354</v>
      </c>
      <c r="P78" s="4">
        <v>4341</v>
      </c>
      <c r="Q78" s="4">
        <v>4800</v>
      </c>
      <c r="R78" s="4">
        <v>3820</v>
      </c>
      <c r="S78" s="5">
        <f t="shared" si="13"/>
        <v>0.11679958837149472</v>
      </c>
      <c r="T78" s="23">
        <f t="shared" si="14"/>
        <v>9.5396487493347532E-2</v>
      </c>
      <c r="U78" s="46">
        <f t="shared" si="15"/>
        <v>0.78536589458130579</v>
      </c>
      <c r="V78" s="3">
        <f t="shared" si="16"/>
        <v>0.34896233666410453</v>
      </c>
      <c r="W78" s="3">
        <f t="shared" si="17"/>
        <v>-1909.6679621083313</v>
      </c>
      <c r="X78" s="24">
        <f t="shared" si="18"/>
        <v>0.17518811499131776</v>
      </c>
      <c r="Y78" s="24">
        <f t="shared" si="19"/>
        <v>2088.167591188238</v>
      </c>
      <c r="Z78" s="3">
        <f t="shared" si="20"/>
        <v>-2382.7271011323896</v>
      </c>
      <c r="AA78" s="3">
        <f t="shared" si="21"/>
        <v>-5.0213324581555627E-2</v>
      </c>
      <c r="AB78" s="3">
        <v>0.58695652173913049</v>
      </c>
      <c r="AC78" s="39">
        <v>65.352697095435687</v>
      </c>
      <c r="AD78" s="39">
        <v>34.647302904564313</v>
      </c>
      <c r="AE78" s="39">
        <v>0</v>
      </c>
      <c r="AF78" s="19" t="s">
        <v>25</v>
      </c>
      <c r="AG78" s="60">
        <v>57.730312149999996</v>
      </c>
      <c r="AH78" s="60">
        <v>57.82429587</v>
      </c>
      <c r="AJ78" s="26"/>
      <c r="AK78" s="26"/>
      <c r="AL78" s="26"/>
      <c r="AM78" s="26"/>
      <c r="AN78" s="35"/>
      <c r="AR78" s="57"/>
      <c r="AS78" s="57"/>
      <c r="AT78" s="62"/>
    </row>
    <row r="79" spans="1:46">
      <c r="A79" s="28">
        <v>24</v>
      </c>
      <c r="B79" s="28">
        <v>127.524959461297</v>
      </c>
      <c r="C79" s="28">
        <v>37.127562777623901</v>
      </c>
      <c r="D79" s="7">
        <v>44800</v>
      </c>
      <c r="E79" s="7">
        <v>44713</v>
      </c>
      <c r="F79" s="13">
        <v>2914</v>
      </c>
      <c r="G79" s="13">
        <v>3671</v>
      </c>
      <c r="H79" s="13">
        <v>4644</v>
      </c>
      <c r="I79" s="68">
        <f t="array" ref="I79">INDEX($I$299:$I$850,MATCH($A79&amp;$E79,$A$299:$A$850&amp;$E$299:$E$850,0))</f>
        <v>3014</v>
      </c>
      <c r="J79" s="68">
        <f t="array" ref="J79">INDEX($J$299:$J$850,MATCH($A79&amp;$E79,$A$299:$A$850&amp;$E$299:$E$850,0))</f>
        <v>3778</v>
      </c>
      <c r="K79" s="68">
        <f t="array" ref="K79">INDEX($K$299:$K$850,MATCH($A79&amp;$E79,$A$299:$A$850&amp;$E$299:$E$850,0))</f>
        <v>4720</v>
      </c>
      <c r="L79" s="68">
        <f t="array" ref="L79">INDEX($L$299:$L$850,MATCH($A79&amp;$E79,$A$299:$A$850&amp;$E$299:$E$850,0))</f>
        <v>5720</v>
      </c>
      <c r="M79" s="13">
        <v>5049</v>
      </c>
      <c r="N79" s="13">
        <v>5236</v>
      </c>
      <c r="O79" s="13">
        <v>5512</v>
      </c>
      <c r="P79" s="13">
        <v>5569</v>
      </c>
      <c r="Q79" s="13">
        <v>6681</v>
      </c>
      <c r="R79" s="13">
        <v>5453</v>
      </c>
      <c r="S79" s="5">
        <f t="shared" si="13"/>
        <v>9.0570841084891801E-2</v>
      </c>
      <c r="T79" s="23">
        <f t="shared" si="14"/>
        <v>0.14347738287560582</v>
      </c>
      <c r="U79" s="46">
        <f t="shared" si="15"/>
        <v>0.76848607084636988</v>
      </c>
      <c r="V79" s="3">
        <f t="shared" si="16"/>
        <v>0.19971500129544864</v>
      </c>
      <c r="W79" s="3">
        <f t="shared" si="17"/>
        <v>-2726.1402966625465</v>
      </c>
      <c r="X79" s="24">
        <f t="shared" si="18"/>
        <v>0.13584961080922309</v>
      </c>
      <c r="Y79" s="24">
        <f t="shared" si="19"/>
        <v>2709.1765456602411</v>
      </c>
      <c r="Z79" s="3">
        <f t="shared" si="20"/>
        <v>-2881.1942856990318</v>
      </c>
      <c r="AA79" s="3">
        <f t="shared" si="21"/>
        <v>-9.077551020408163E-2</v>
      </c>
      <c r="AB79" s="3">
        <v>0.7142857142857143</v>
      </c>
      <c r="AC79" s="39">
        <f>INDEX($AO$3:$AO$93,MATCH($A79,$AJ$3:$AJ$93,0))</f>
        <v>48.421052631578945</v>
      </c>
      <c r="AD79" s="39">
        <f>INDEX($AP$3:$AP$93,MATCH($A79,$AJ$3:$AJ$93,0))</f>
        <v>42.105263157894733</v>
      </c>
      <c r="AE79" s="39">
        <f>INDEX($AQ$3:$AQ$93,MATCH($A79,$AJ$3:$AJ$93,0))</f>
        <v>9.4736842105263168</v>
      </c>
      <c r="AF79" s="19" t="s">
        <v>26</v>
      </c>
      <c r="AG79" s="60">
        <f>INDEX($AR$3:$AR$108,MATCH($A79,$AT$3:$AT$108,0))</f>
        <v>57.78470488</v>
      </c>
      <c r="AH79" s="60">
        <f>INDEX($AS$3:$AS$108,MATCH($A79,$AT$3:$AT$108,0))</f>
        <v>58.138946019999999</v>
      </c>
      <c r="AJ79" s="26">
        <v>79</v>
      </c>
      <c r="AK79" s="26">
        <v>30</v>
      </c>
      <c r="AL79" s="26">
        <f t="shared" si="22"/>
        <v>60</v>
      </c>
      <c r="AM79" s="26">
        <v>18</v>
      </c>
      <c r="AN79" s="35">
        <f t="shared" si="23"/>
        <v>0.3</v>
      </c>
      <c r="AO79">
        <v>70.183486238532112</v>
      </c>
      <c r="AP79">
        <v>26.605504587155966</v>
      </c>
      <c r="AQ79" s="41">
        <v>3.2110091743119273</v>
      </c>
      <c r="AR79" s="57">
        <v>57.674660670000002</v>
      </c>
      <c r="AS79" s="57">
        <v>58.063427090000005</v>
      </c>
      <c r="AT79" s="62">
        <v>71</v>
      </c>
    </row>
    <row r="80" spans="1:46">
      <c r="A80" s="28">
        <v>24</v>
      </c>
      <c r="B80" s="28">
        <v>127.524959461297</v>
      </c>
      <c r="C80" s="28">
        <v>37.127562777623901</v>
      </c>
      <c r="D80" s="7">
        <v>44800</v>
      </c>
      <c r="E80" s="7">
        <v>44828</v>
      </c>
      <c r="F80" s="13">
        <v>2138</v>
      </c>
      <c r="G80" s="13">
        <v>2720</v>
      </c>
      <c r="H80" s="13">
        <v>3468</v>
      </c>
      <c r="I80" s="68">
        <f t="array" ref="I80">INDEX($I$299:$I$850,MATCH($A80&amp;$E80,$A$299:$A$850&amp;$E$299:$E$850,0))</f>
        <v>2196</v>
      </c>
      <c r="J80" s="68">
        <f t="array" ref="J80">INDEX($J$299:$J$850,MATCH($A80&amp;$E80,$A$299:$A$850&amp;$E$299:$E$850,0))</f>
        <v>2754</v>
      </c>
      <c r="K80" s="68">
        <f t="array" ref="K80">INDEX($K$299:$K$850,MATCH($A80&amp;$E80,$A$299:$A$850&amp;$E$299:$E$850,0))</f>
        <v>3508</v>
      </c>
      <c r="L80" s="68">
        <f t="array" ref="L80">INDEX($L$299:$L$850,MATCH($A80&amp;$E80,$A$299:$A$850&amp;$E$299:$E$850,0))</f>
        <v>4383</v>
      </c>
      <c r="M80" s="13">
        <v>3915</v>
      </c>
      <c r="N80" s="13">
        <v>4054</v>
      </c>
      <c r="O80" s="13">
        <v>4251</v>
      </c>
      <c r="P80" s="13">
        <v>4343</v>
      </c>
      <c r="Q80" s="13">
        <v>5779</v>
      </c>
      <c r="R80" s="13">
        <v>4309</v>
      </c>
      <c r="S80" s="5">
        <f t="shared" si="13"/>
        <v>0.11202150812956088</v>
      </c>
      <c r="T80" s="23">
        <f t="shared" si="14"/>
        <v>0.17586469989827061</v>
      </c>
      <c r="U80" s="46">
        <f t="shared" si="15"/>
        <v>0.78231803515549925</v>
      </c>
      <c r="V80" s="3">
        <f t="shared" si="16"/>
        <v>0.23993638258198971</v>
      </c>
      <c r="W80" s="3">
        <f t="shared" si="17"/>
        <v>-2154.0002162629758</v>
      </c>
      <c r="X80" s="24">
        <f t="shared" si="18"/>
        <v>0.16802150675286437</v>
      </c>
      <c r="Y80" s="24">
        <f t="shared" si="19"/>
        <v>2062.5516289834354</v>
      </c>
      <c r="Z80" s="3">
        <f t="shared" si="20"/>
        <v>-2361.8405501520688</v>
      </c>
      <c r="AA80" s="3">
        <f t="shared" si="21"/>
        <v>-0.14186919581110452</v>
      </c>
      <c r="AB80" s="3">
        <v>0.7142857142857143</v>
      </c>
      <c r="AC80" s="39">
        <f>INDEX($AO$3:$AO$93,MATCH($A80,$AJ$3:$AJ$93,0))</f>
        <v>48.421052631578945</v>
      </c>
      <c r="AD80" s="39">
        <f>INDEX($AP$3:$AP$93,MATCH($A80,$AJ$3:$AJ$93,0))</f>
        <v>42.105263157894733</v>
      </c>
      <c r="AE80" s="39">
        <f>INDEX($AQ$3:$AQ$93,MATCH($A80,$AJ$3:$AJ$93,0))</f>
        <v>9.4736842105263168</v>
      </c>
      <c r="AF80" s="19" t="s">
        <v>26</v>
      </c>
      <c r="AG80" s="60">
        <f>INDEX($AR$3:$AR$108,MATCH($A80,$AT$3:$AT$108,0))</f>
        <v>57.78470488</v>
      </c>
      <c r="AH80" s="60">
        <f>INDEX($AS$3:$AS$108,MATCH($A80,$AT$3:$AT$108,0))</f>
        <v>58.138946019999999</v>
      </c>
      <c r="AJ80" s="26">
        <v>80</v>
      </c>
      <c r="AK80" s="26">
        <v>30</v>
      </c>
      <c r="AL80" s="26">
        <f t="shared" si="22"/>
        <v>60</v>
      </c>
      <c r="AM80" s="26">
        <v>12</v>
      </c>
      <c r="AN80" s="35">
        <f t="shared" si="23"/>
        <v>0.2</v>
      </c>
      <c r="AO80">
        <v>59.121621621621621</v>
      </c>
      <c r="AP80">
        <v>40.878378378378379</v>
      </c>
      <c r="AQ80" s="41">
        <v>0</v>
      </c>
      <c r="AR80" s="57">
        <v>57.733770620000001</v>
      </c>
      <c r="AS80" s="57">
        <v>57.875403910000003</v>
      </c>
      <c r="AT80" s="62">
        <v>72</v>
      </c>
    </row>
    <row r="81" spans="1:46">
      <c r="A81" s="28">
        <v>24</v>
      </c>
      <c r="B81" s="28">
        <v>127.524959461297</v>
      </c>
      <c r="C81" s="28">
        <v>37.127562777623901</v>
      </c>
      <c r="D81" s="7">
        <v>44800</v>
      </c>
      <c r="E81" s="7">
        <v>44853</v>
      </c>
      <c r="F81" s="13">
        <v>2191</v>
      </c>
      <c r="G81" s="13">
        <v>2761</v>
      </c>
      <c r="H81" s="13">
        <v>3528</v>
      </c>
      <c r="I81" s="68">
        <f t="array" ref="I81">INDEX($I$299:$I$850,MATCH($A81&amp;$E81,$A$299:$A$850&amp;$E$299:$E$850,0))</f>
        <v>2180</v>
      </c>
      <c r="J81" s="68">
        <f t="array" ref="J81">INDEX($J$299:$J$850,MATCH($A81&amp;$E81,$A$299:$A$850&amp;$E$299:$E$850,0))</f>
        <v>2748</v>
      </c>
      <c r="K81" s="68">
        <f t="array" ref="K81">INDEX($K$299:$K$850,MATCH($A81&amp;$E81,$A$299:$A$850&amp;$E$299:$E$850,0))</f>
        <v>3524</v>
      </c>
      <c r="L81" s="68">
        <f t="array" ref="L81">INDEX($L$299:$L$850,MATCH($A81&amp;$E81,$A$299:$A$850&amp;$E$299:$E$850,0))</f>
        <v>4279</v>
      </c>
      <c r="M81" s="13">
        <v>3736</v>
      </c>
      <c r="N81" s="13">
        <v>3873</v>
      </c>
      <c r="O81" s="13">
        <v>4066</v>
      </c>
      <c r="P81" s="13">
        <v>4067</v>
      </c>
      <c r="Q81" s="13">
        <v>5126</v>
      </c>
      <c r="R81" s="13">
        <v>4116</v>
      </c>
      <c r="S81" s="5">
        <f t="shared" si="13"/>
        <v>7.0967741935483872E-2</v>
      </c>
      <c r="T81" s="23">
        <f t="shared" si="14"/>
        <v>0.16067596566523606</v>
      </c>
      <c r="U81" s="46">
        <f t="shared" si="15"/>
        <v>0.75562407448114288</v>
      </c>
      <c r="V81" s="3">
        <f t="shared" si="16"/>
        <v>0.15306412222411542</v>
      </c>
      <c r="W81" s="3">
        <f t="shared" si="17"/>
        <v>-2057.6307336799537</v>
      </c>
      <c r="X81" s="24">
        <f t="shared" si="18"/>
        <v>0.10644460535843592</v>
      </c>
      <c r="Y81" s="24">
        <f t="shared" si="19"/>
        <v>2016.8841205075605</v>
      </c>
      <c r="Z81" s="3">
        <f t="shared" si="20"/>
        <v>-1977.3769427692848</v>
      </c>
      <c r="AA81" s="3">
        <f t="shared" si="21"/>
        <v>-0.11519634504514305</v>
      </c>
      <c r="AB81" s="3">
        <v>0.7142857142857143</v>
      </c>
      <c r="AC81" s="39">
        <f>INDEX($AO$3:$AO$93,MATCH($A81,$AJ$3:$AJ$93,0))</f>
        <v>48.421052631578945</v>
      </c>
      <c r="AD81" s="39">
        <f>INDEX($AP$3:$AP$93,MATCH($A81,$AJ$3:$AJ$93,0))</f>
        <v>42.105263157894733</v>
      </c>
      <c r="AE81" s="39">
        <f>INDEX($AQ$3:$AQ$93,MATCH($A81,$AJ$3:$AJ$93,0))</f>
        <v>9.4736842105263168</v>
      </c>
      <c r="AF81" s="19" t="s">
        <v>26</v>
      </c>
      <c r="AG81" s="60">
        <f>INDEX($AR$3:$AR$108,MATCH($A81,$AT$3:$AT$108,0))</f>
        <v>57.78470488</v>
      </c>
      <c r="AH81" s="60">
        <f>INDEX($AS$3:$AS$108,MATCH($A81,$AT$3:$AT$108,0))</f>
        <v>58.138946019999999</v>
      </c>
      <c r="AJ81" s="26">
        <v>81</v>
      </c>
      <c r="AK81" s="26">
        <v>30</v>
      </c>
      <c r="AL81" s="26">
        <f t="shared" si="22"/>
        <v>60</v>
      </c>
      <c r="AM81" s="26">
        <v>11</v>
      </c>
      <c r="AN81" s="35">
        <f t="shared" si="23"/>
        <v>0.18333333333333332</v>
      </c>
      <c r="AO81">
        <v>80.882352941176478</v>
      </c>
      <c r="AP81">
        <v>12.867647058823529</v>
      </c>
      <c r="AQ81" s="41">
        <v>6.25</v>
      </c>
      <c r="AR81" s="57">
        <v>57.710271339999998</v>
      </c>
      <c r="AS81" s="57">
        <v>57.787180320000004</v>
      </c>
      <c r="AT81" s="62">
        <v>73</v>
      </c>
    </row>
    <row r="82" spans="1:46">
      <c r="A82" s="28">
        <v>24</v>
      </c>
      <c r="B82" s="28">
        <v>127.524959461297</v>
      </c>
      <c r="C82" s="28">
        <v>37.127562777623901</v>
      </c>
      <c r="D82" s="7">
        <v>44800</v>
      </c>
      <c r="E82" s="7">
        <v>44863</v>
      </c>
      <c r="F82" s="13">
        <v>1982</v>
      </c>
      <c r="G82" s="13">
        <v>2370</v>
      </c>
      <c r="H82" s="13">
        <v>2943</v>
      </c>
      <c r="I82" s="68">
        <f t="array" ref="I82">INDEX($I$299:$I$850,MATCH($A82&amp;$E82,$A$299:$A$850&amp;$E$299:$E$850,0))</f>
        <v>1996</v>
      </c>
      <c r="J82" s="68">
        <f t="array" ref="J82">INDEX($J$299:$J$850,MATCH($A82&amp;$E82,$A$299:$A$850&amp;$E$299:$E$850,0))</f>
        <v>2412</v>
      </c>
      <c r="K82" s="68">
        <f t="array" ref="K82">INDEX($K$299:$K$850,MATCH($A82&amp;$E82,$A$299:$A$850&amp;$E$299:$E$850,0))</f>
        <v>3022</v>
      </c>
      <c r="L82" s="68">
        <f t="array" ref="L82">INDEX($L$299:$L$850,MATCH($A82&amp;$E82,$A$299:$A$850&amp;$E$299:$E$850,0))</f>
        <v>3697</v>
      </c>
      <c r="M82" s="13">
        <v>3181</v>
      </c>
      <c r="N82" s="13">
        <v>3302</v>
      </c>
      <c r="O82" s="13">
        <v>3475</v>
      </c>
      <c r="P82" s="13">
        <v>3551</v>
      </c>
      <c r="Q82" s="13">
        <v>4552</v>
      </c>
      <c r="R82" s="13">
        <v>3521</v>
      </c>
      <c r="S82" s="5">
        <f t="shared" si="13"/>
        <v>9.3624884508777331E-2</v>
      </c>
      <c r="T82" s="23">
        <f t="shared" si="14"/>
        <v>0.15059871046975745</v>
      </c>
      <c r="U82" s="46">
        <f t="shared" si="15"/>
        <v>0.77047056044262807</v>
      </c>
      <c r="V82" s="3">
        <f t="shared" si="16"/>
        <v>0.23955870764381404</v>
      </c>
      <c r="W82" s="3">
        <f t="shared" si="17"/>
        <v>-1760.070704375667</v>
      </c>
      <c r="X82" s="24">
        <f t="shared" si="18"/>
        <v>0.14042651474324427</v>
      </c>
      <c r="Y82" s="24">
        <f t="shared" si="19"/>
        <v>1728.4466372375452</v>
      </c>
      <c r="Z82" s="3">
        <f t="shared" si="20"/>
        <v>-1851.9630038620569</v>
      </c>
      <c r="AA82" s="3">
        <f t="shared" si="21"/>
        <v>-0.12353449339750709</v>
      </c>
      <c r="AB82" s="3">
        <v>0.7142857142857143</v>
      </c>
      <c r="AC82" s="39">
        <f>INDEX($AO$3:$AO$93,MATCH($A82,$AJ$3:$AJ$93,0))</f>
        <v>48.421052631578945</v>
      </c>
      <c r="AD82" s="39">
        <f>INDEX($AP$3:$AP$93,MATCH($A82,$AJ$3:$AJ$93,0))</f>
        <v>42.105263157894733</v>
      </c>
      <c r="AE82" s="39">
        <f>INDEX($AQ$3:$AQ$93,MATCH($A82,$AJ$3:$AJ$93,0))</f>
        <v>9.4736842105263168</v>
      </c>
      <c r="AF82" s="19" t="s">
        <v>26</v>
      </c>
      <c r="AG82" s="60">
        <f>INDEX($AR$3:$AR$108,MATCH($A82,$AT$3:$AT$108,0))</f>
        <v>57.78470488</v>
      </c>
      <c r="AH82" s="60">
        <f>INDEX($AS$3:$AS$108,MATCH($A82,$AT$3:$AT$108,0))</f>
        <v>58.138946019999999</v>
      </c>
      <c r="AJ82" s="26">
        <v>82</v>
      </c>
      <c r="AK82" s="26">
        <v>30</v>
      </c>
      <c r="AL82" s="26">
        <f t="shared" si="22"/>
        <v>60</v>
      </c>
      <c r="AM82" s="26">
        <v>16</v>
      </c>
      <c r="AN82" s="35">
        <f t="shared" si="23"/>
        <v>0.26666666666666666</v>
      </c>
      <c r="AO82">
        <v>64.356435643564353</v>
      </c>
      <c r="AP82">
        <v>31.188118811881189</v>
      </c>
      <c r="AQ82" s="41">
        <v>4.455445544554455</v>
      </c>
      <c r="AR82" s="57">
        <v>57.723019409999999</v>
      </c>
      <c r="AS82" s="57">
        <v>58.109253580000001</v>
      </c>
      <c r="AT82" s="62">
        <v>74</v>
      </c>
    </row>
    <row r="83" spans="1:46">
      <c r="A83" s="28">
        <v>25</v>
      </c>
      <c r="B83" s="28">
        <v>127.523912778281</v>
      </c>
      <c r="C83" s="28">
        <v>37.127160279638403</v>
      </c>
      <c r="D83" s="7">
        <v>44800</v>
      </c>
      <c r="E83" s="7">
        <v>44713</v>
      </c>
      <c r="F83" s="13">
        <v>2920</v>
      </c>
      <c r="G83" s="13">
        <v>3651</v>
      </c>
      <c r="H83" s="13">
        <v>4378</v>
      </c>
      <c r="I83" s="68">
        <f t="array" ref="I83">INDEX($I$299:$I$850,MATCH($A83&amp;$E83,$A$299:$A$850&amp;$E$299:$E$850,0))</f>
        <v>3248</v>
      </c>
      <c r="J83" s="68">
        <f t="array" ref="J83">INDEX($J$299:$J$850,MATCH($A83&amp;$E83,$A$299:$A$850&amp;$E$299:$E$850,0))</f>
        <v>4172</v>
      </c>
      <c r="K83" s="68">
        <f t="array" ref="K83">INDEX($K$299:$K$850,MATCH($A83&amp;$E83,$A$299:$A$850&amp;$E$299:$E$850,0))</f>
        <v>4852</v>
      </c>
      <c r="L83" s="68">
        <f t="array" ref="L83">INDEX($L$299:$L$850,MATCH($A83&amp;$E83,$A$299:$A$850&amp;$E$299:$E$850,0))</f>
        <v>6003</v>
      </c>
      <c r="M83" s="13">
        <v>4967</v>
      </c>
      <c r="N83" s="13">
        <v>5174</v>
      </c>
      <c r="O83" s="13">
        <v>5305</v>
      </c>
      <c r="P83" s="13">
        <v>5454</v>
      </c>
      <c r="Q83" s="13">
        <v>6348</v>
      </c>
      <c r="R83" s="13">
        <v>4963</v>
      </c>
      <c r="S83" s="5">
        <f t="shared" si="13"/>
        <v>0.10943856794141578</v>
      </c>
      <c r="T83" s="23">
        <f t="shared" si="14"/>
        <v>0.1231413612565445</v>
      </c>
      <c r="U83" s="46">
        <f t="shared" si="15"/>
        <v>0.78066546480641485</v>
      </c>
      <c r="V83" s="3">
        <f t="shared" si="16"/>
        <v>0.27384709355594011</v>
      </c>
      <c r="W83" s="3">
        <f t="shared" si="17"/>
        <v>-2481.1327025263354</v>
      </c>
      <c r="X83" s="24">
        <f t="shared" si="18"/>
        <v>0.16414950419527077</v>
      </c>
      <c r="Y83" s="24">
        <f t="shared" si="19"/>
        <v>2629.8035625836728</v>
      </c>
      <c r="Z83" s="3">
        <f t="shared" si="20"/>
        <v>-2950.5387126103178</v>
      </c>
      <c r="AA83" s="3">
        <f t="shared" si="21"/>
        <v>-7.5749872902897808E-2</v>
      </c>
      <c r="AB83" s="3">
        <v>0.6428571428571429</v>
      </c>
      <c r="AC83" s="39">
        <f>INDEX($AO$3:$AO$93,MATCH($A83,$AJ$3:$AJ$93,0))</f>
        <v>35.452793834296727</v>
      </c>
      <c r="AD83" s="39">
        <f>INDEX($AP$3:$AP$93,MATCH($A83,$AJ$3:$AJ$93,0))</f>
        <v>53.564547206165692</v>
      </c>
      <c r="AE83" s="39">
        <f>INDEX($AQ$3:$AQ$93,MATCH($A83,$AJ$3:$AJ$93,0))</f>
        <v>10.98265895953757</v>
      </c>
      <c r="AF83" s="19" t="s">
        <v>27</v>
      </c>
      <c r="AG83" s="60">
        <f>INDEX($AR$3:$AR$108,MATCH($A83,$AT$3:$AT$108,0))</f>
        <v>57.603641769999996</v>
      </c>
      <c r="AH83" s="60">
        <f>INDEX($AS$3:$AS$108,MATCH($A83,$AT$3:$AT$108,0))</f>
        <v>57.79247634</v>
      </c>
      <c r="AJ83" s="26">
        <v>83</v>
      </c>
      <c r="AK83" s="26">
        <v>30</v>
      </c>
      <c r="AL83" s="26">
        <f t="shared" si="22"/>
        <v>60</v>
      </c>
      <c r="AM83" s="26">
        <v>16</v>
      </c>
      <c r="AN83" s="35">
        <f t="shared" si="23"/>
        <v>0.26666666666666666</v>
      </c>
      <c r="AO83">
        <v>74.203821656050948</v>
      </c>
      <c r="AP83">
        <v>25.796178343949045</v>
      </c>
      <c r="AQ83" s="41">
        <v>0</v>
      </c>
      <c r="AR83" s="57">
        <v>57.697421980000001</v>
      </c>
      <c r="AS83" s="57">
        <v>57.849980119999998</v>
      </c>
      <c r="AT83" s="62">
        <v>75</v>
      </c>
    </row>
    <row r="84" spans="1:46">
      <c r="A84" s="28">
        <v>25</v>
      </c>
      <c r="B84" s="28">
        <v>127.523912778281</v>
      </c>
      <c r="C84" s="28">
        <v>37.127160279638403</v>
      </c>
      <c r="D84" s="7">
        <v>44800</v>
      </c>
      <c r="E84" s="7">
        <v>44853</v>
      </c>
      <c r="F84" s="13">
        <v>2138</v>
      </c>
      <c r="G84" s="13">
        <v>2702</v>
      </c>
      <c r="H84" s="13">
        <v>3442</v>
      </c>
      <c r="I84" s="68">
        <f t="array" ref="I84">INDEX($I$299:$I$850,MATCH($A84&amp;$E84,$A$299:$A$850&amp;$E$299:$E$850,0))</f>
        <v>2172</v>
      </c>
      <c r="J84" s="68">
        <f t="array" ref="J84">INDEX($J$299:$J$850,MATCH($A84&amp;$E84,$A$299:$A$850&amp;$E$299:$E$850,0))</f>
        <v>2758</v>
      </c>
      <c r="K84" s="68">
        <f t="array" ref="K84">INDEX($K$299:$K$850,MATCH($A84&amp;$E84,$A$299:$A$850&amp;$E$299:$E$850,0))</f>
        <v>3536</v>
      </c>
      <c r="L84" s="68">
        <f t="array" ref="L84">INDEX($L$299:$L$850,MATCH($A84&amp;$E84,$A$299:$A$850&amp;$E$299:$E$850,0))</f>
        <v>4397</v>
      </c>
      <c r="M84" s="13">
        <v>3829</v>
      </c>
      <c r="N84" s="13">
        <v>4059</v>
      </c>
      <c r="O84" s="13">
        <v>4156</v>
      </c>
      <c r="P84" s="13">
        <v>4228</v>
      </c>
      <c r="Q84" s="13">
        <v>5081</v>
      </c>
      <c r="R84" s="13">
        <v>3783</v>
      </c>
      <c r="S84" s="5">
        <f t="shared" si="13"/>
        <v>0.10247718383311603</v>
      </c>
      <c r="T84" s="23">
        <f t="shared" si="14"/>
        <v>0.14487205319363289</v>
      </c>
      <c r="U84" s="46">
        <f t="shared" si="15"/>
        <v>0.7761940374887687</v>
      </c>
      <c r="V84" s="3">
        <f t="shared" si="16"/>
        <v>0.22213429798779108</v>
      </c>
      <c r="W84" s="3">
        <f t="shared" si="17"/>
        <v>-1891.115438761145</v>
      </c>
      <c r="X84" s="24">
        <f t="shared" si="18"/>
        <v>0.15370575581774329</v>
      </c>
      <c r="Y84" s="24">
        <f t="shared" si="19"/>
        <v>2028.2491628660091</v>
      </c>
      <c r="Z84" s="3">
        <f t="shared" si="20"/>
        <v>-2252.9284488001713</v>
      </c>
      <c r="AA84" s="3">
        <f t="shared" si="21"/>
        <v>-9.1631754216349767E-2</v>
      </c>
      <c r="AB84" s="3">
        <v>0.6428571428571429</v>
      </c>
      <c r="AC84" s="39">
        <f>INDEX($AO$3:$AO$93,MATCH($A84,$AJ$3:$AJ$93,0))</f>
        <v>35.452793834296727</v>
      </c>
      <c r="AD84" s="39">
        <f>INDEX($AP$3:$AP$93,MATCH($A84,$AJ$3:$AJ$93,0))</f>
        <v>53.564547206165692</v>
      </c>
      <c r="AE84" s="39">
        <f>INDEX($AQ$3:$AQ$93,MATCH($A84,$AJ$3:$AJ$93,0))</f>
        <v>10.98265895953757</v>
      </c>
      <c r="AF84" s="19" t="s">
        <v>27</v>
      </c>
      <c r="AG84" s="60">
        <f>INDEX($AR$3:$AR$108,MATCH($A84,$AT$3:$AT$108,0))</f>
        <v>57.603641769999996</v>
      </c>
      <c r="AH84" s="60">
        <f>INDEX($AS$3:$AS$108,MATCH($A84,$AT$3:$AT$108,0))</f>
        <v>57.79247634</v>
      </c>
      <c r="AJ84" s="26">
        <v>84</v>
      </c>
      <c r="AK84" s="26">
        <v>30</v>
      </c>
      <c r="AL84" s="26">
        <f t="shared" si="22"/>
        <v>60</v>
      </c>
      <c r="AM84" s="26">
        <v>17</v>
      </c>
      <c r="AN84" s="35">
        <f t="shared" si="23"/>
        <v>0.28333333333333333</v>
      </c>
      <c r="AO84">
        <v>79.264214046822744</v>
      </c>
      <c r="AP84">
        <v>20.735785953177256</v>
      </c>
      <c r="AQ84" s="41">
        <v>0</v>
      </c>
      <c r="AR84" s="57">
        <v>57.668901609999999</v>
      </c>
      <c r="AS84" s="57">
        <v>57.909943939999998</v>
      </c>
      <c r="AT84" s="62">
        <v>76</v>
      </c>
    </row>
    <row r="85" spans="1:46">
      <c r="A85" s="28">
        <v>25</v>
      </c>
      <c r="B85" s="28">
        <v>127.523912778281</v>
      </c>
      <c r="C85" s="28">
        <v>37.127160279638403</v>
      </c>
      <c r="D85" s="7">
        <v>44800</v>
      </c>
      <c r="E85" s="7">
        <v>44863</v>
      </c>
      <c r="F85" s="13">
        <v>2360</v>
      </c>
      <c r="G85" s="13">
        <v>2921</v>
      </c>
      <c r="H85" s="13">
        <v>3681</v>
      </c>
      <c r="I85" s="68">
        <f t="array" ref="I85">INDEX($I$299:$I$850,MATCH($A85&amp;$E85,$A$299:$A$850&amp;$E$299:$E$850,0))</f>
        <v>2438</v>
      </c>
      <c r="J85" s="68">
        <f t="array" ref="J85">INDEX($J$299:$J$850,MATCH($A85&amp;$E85,$A$299:$A$850&amp;$E$299:$E$850,0))</f>
        <v>3036</v>
      </c>
      <c r="K85" s="68">
        <f t="array" ref="K85">INDEX($K$299:$K$850,MATCH($A85&amp;$E85,$A$299:$A$850&amp;$E$299:$E$850,0))</f>
        <v>3868</v>
      </c>
      <c r="L85" s="68">
        <f t="array" ref="L85">INDEX($L$299:$L$850,MATCH($A85&amp;$E85,$A$299:$A$850&amp;$E$299:$E$850,0))</f>
        <v>4709</v>
      </c>
      <c r="M85" s="13">
        <v>4072</v>
      </c>
      <c r="N85" s="13">
        <v>4226</v>
      </c>
      <c r="O85" s="13">
        <v>4411</v>
      </c>
      <c r="P85" s="13">
        <v>4505</v>
      </c>
      <c r="Q85" s="13">
        <v>5467</v>
      </c>
      <c r="R85" s="13">
        <v>4197</v>
      </c>
      <c r="S85" s="5">
        <f t="shared" si="13"/>
        <v>0.1006596628389934</v>
      </c>
      <c r="T85" s="23">
        <f t="shared" si="14"/>
        <v>0.14257166052582276</v>
      </c>
      <c r="U85" s="46">
        <f t="shared" si="15"/>
        <v>0.77502236279928949</v>
      </c>
      <c r="V85" s="3">
        <f t="shared" si="16"/>
        <v>0.23166891587944219</v>
      </c>
      <c r="W85" s="3">
        <f t="shared" si="17"/>
        <v>-2098.10957481692</v>
      </c>
      <c r="X85" s="24">
        <f t="shared" si="18"/>
        <v>0.1509802723996824</v>
      </c>
      <c r="Y85" s="24">
        <f t="shared" si="19"/>
        <v>2169.9213247386542</v>
      </c>
      <c r="Z85" s="3">
        <f t="shared" si="20"/>
        <v>-2390.5065714269263</v>
      </c>
      <c r="AA85" s="3">
        <f t="shared" si="21"/>
        <v>-9.6470116325711994E-2</v>
      </c>
      <c r="AB85" s="3">
        <v>0.6428571428571429</v>
      </c>
      <c r="AC85" s="39">
        <f>INDEX($AO$3:$AO$93,MATCH($A85,$AJ$3:$AJ$93,0))</f>
        <v>35.452793834296727</v>
      </c>
      <c r="AD85" s="39">
        <f>INDEX($AP$3:$AP$93,MATCH($A85,$AJ$3:$AJ$93,0))</f>
        <v>53.564547206165692</v>
      </c>
      <c r="AE85" s="39">
        <f>INDEX($AQ$3:$AQ$93,MATCH($A85,$AJ$3:$AJ$93,0))</f>
        <v>10.98265895953757</v>
      </c>
      <c r="AF85" s="19" t="s">
        <v>27</v>
      </c>
      <c r="AG85" s="60">
        <f>INDEX($AR$3:$AR$108,MATCH($A85,$AT$3:$AT$108,0))</f>
        <v>57.603641769999996</v>
      </c>
      <c r="AH85" s="60">
        <f>INDEX($AS$3:$AS$108,MATCH($A85,$AT$3:$AT$108,0))</f>
        <v>57.79247634</v>
      </c>
      <c r="AJ85" s="26">
        <v>85</v>
      </c>
      <c r="AK85" s="26">
        <v>30</v>
      </c>
      <c r="AL85" s="26">
        <f t="shared" si="22"/>
        <v>60</v>
      </c>
      <c r="AM85" s="26">
        <v>18</v>
      </c>
      <c r="AN85" s="35">
        <f t="shared" si="23"/>
        <v>0.3</v>
      </c>
      <c r="AO85">
        <v>85.211267605633793</v>
      </c>
      <c r="AP85">
        <v>11.267605633802818</v>
      </c>
      <c r="AQ85" s="41">
        <v>3.5211267605633805</v>
      </c>
      <c r="AR85" s="57">
        <v>57.836956190000002</v>
      </c>
      <c r="AS85" s="57">
        <v>57.832818840000002</v>
      </c>
      <c r="AT85" s="62">
        <v>77</v>
      </c>
    </row>
    <row r="86" spans="1:46">
      <c r="A86" s="28">
        <v>25</v>
      </c>
      <c r="B86" s="28">
        <v>127.523912778281</v>
      </c>
      <c r="C86" s="28">
        <v>37.127160279638403</v>
      </c>
      <c r="D86" s="7">
        <v>44800</v>
      </c>
      <c r="E86" s="7">
        <v>44723</v>
      </c>
      <c r="F86" s="13">
        <v>2938</v>
      </c>
      <c r="G86" s="13">
        <v>3646</v>
      </c>
      <c r="H86" s="13">
        <v>4272</v>
      </c>
      <c r="I86" s="68">
        <f t="array" ref="I86">INDEX($I$299:$I$850,MATCH($A86&amp;$E86,$A$299:$A$850&amp;$E$299:$E$850,0))</f>
        <v>3294</v>
      </c>
      <c r="J86" s="68">
        <f t="array" ref="J86">INDEX($J$299:$J$850,MATCH($A86&amp;$E86,$A$299:$A$850&amp;$E$299:$E$850,0))</f>
        <v>4120</v>
      </c>
      <c r="K86" s="68">
        <f t="array" ref="K86">INDEX($K$299:$K$850,MATCH($A86&amp;$E86,$A$299:$A$850&amp;$E$299:$E$850,0))</f>
        <v>4704</v>
      </c>
      <c r="L86" s="68">
        <f t="array" ref="L86">INDEX($L$299:$L$850,MATCH($A86&amp;$E86,$A$299:$A$850&amp;$E$299:$E$850,0))</f>
        <v>6236</v>
      </c>
      <c r="M86" s="13">
        <v>4982</v>
      </c>
      <c r="N86" s="13">
        <v>5377</v>
      </c>
      <c r="O86" s="13">
        <v>5668</v>
      </c>
      <c r="P86" s="13">
        <v>5798</v>
      </c>
      <c r="Q86" s="13">
        <v>6458</v>
      </c>
      <c r="R86" s="13">
        <v>5011</v>
      </c>
      <c r="S86" s="5">
        <f t="shared" si="13"/>
        <v>0.15153922542204568</v>
      </c>
      <c r="T86" s="23">
        <f t="shared" si="14"/>
        <v>0.10243501489777047</v>
      </c>
      <c r="U86" s="46">
        <f t="shared" si="15"/>
        <v>0.80717979745658008</v>
      </c>
      <c r="V86" s="3">
        <f t="shared" si="16"/>
        <v>0.40602383993188595</v>
      </c>
      <c r="W86" s="3">
        <f t="shared" si="17"/>
        <v>-2505.0925822383747</v>
      </c>
      <c r="X86" s="24">
        <f t="shared" si="18"/>
        <v>0.22729755225659104</v>
      </c>
      <c r="Y86" s="24">
        <f t="shared" si="19"/>
        <v>2690.7269567080853</v>
      </c>
      <c r="Z86" s="3">
        <f t="shared" si="20"/>
        <v>-3355.7333086128574</v>
      </c>
      <c r="AA86" s="3">
        <f t="shared" si="21"/>
        <v>-5.3851174934725847E-2</v>
      </c>
      <c r="AB86" s="3">
        <v>0.6428571428571429</v>
      </c>
      <c r="AC86" s="39">
        <f>INDEX($AO$3:$AO$93,MATCH($A86,$AJ$3:$AJ$93,0))</f>
        <v>35.452793834296727</v>
      </c>
      <c r="AD86" s="39">
        <f>INDEX($AP$3:$AP$93,MATCH($A86,$AJ$3:$AJ$93,0))</f>
        <v>53.564547206165692</v>
      </c>
      <c r="AE86" s="39">
        <f>INDEX($AQ$3:$AQ$93,MATCH($A86,$AJ$3:$AJ$93,0))</f>
        <v>10.98265895953757</v>
      </c>
      <c r="AF86" s="19" t="s">
        <v>27</v>
      </c>
      <c r="AG86" s="60">
        <f>INDEX($AR$3:$AR$108,MATCH($A86,$AT$3:$AT$108,0))</f>
        <v>57.603641769999996</v>
      </c>
      <c r="AH86" s="60">
        <f>INDEX($AS$3:$AS$108,MATCH($A86,$AT$3:$AT$108,0))</f>
        <v>57.79247634</v>
      </c>
      <c r="AJ86" s="26">
        <v>86</v>
      </c>
      <c r="AK86" s="26">
        <v>30</v>
      </c>
      <c r="AL86" s="26">
        <f t="shared" si="22"/>
        <v>60</v>
      </c>
      <c r="AM86" s="26">
        <v>16</v>
      </c>
      <c r="AN86" s="35">
        <f t="shared" si="23"/>
        <v>0.26666666666666666</v>
      </c>
      <c r="AO86">
        <v>70.754716981132077</v>
      </c>
      <c r="AP86">
        <v>24.056603773584907</v>
      </c>
      <c r="AQ86" s="41">
        <v>5.1886792452830202</v>
      </c>
      <c r="AR86" s="57">
        <v>57.682459999999999</v>
      </c>
      <c r="AS86" s="57">
        <v>57.864493670000002</v>
      </c>
      <c r="AT86" s="62">
        <v>78</v>
      </c>
    </row>
    <row r="87" spans="1:46">
      <c r="A87" s="28">
        <v>26</v>
      </c>
      <c r="B87" s="28">
        <v>127.524152044994</v>
      </c>
      <c r="C87" s="28">
        <v>37.126877448490198</v>
      </c>
      <c r="D87" s="7">
        <v>44800</v>
      </c>
      <c r="E87" s="7">
        <v>44713</v>
      </c>
      <c r="F87" s="13">
        <v>3277</v>
      </c>
      <c r="G87" s="13">
        <v>4081</v>
      </c>
      <c r="H87" s="13">
        <v>4985</v>
      </c>
      <c r="I87" s="68">
        <f t="array" ref="I87">INDEX($I$299:$I$850,MATCH($A87&amp;$E87,$A$299:$A$850&amp;$E$299:$E$850,0))</f>
        <v>3182</v>
      </c>
      <c r="J87" s="68">
        <f t="array" ref="J87">INDEX($J$299:$J$850,MATCH($A87&amp;$E87,$A$299:$A$850&amp;$E$299:$E$850,0))</f>
        <v>4012</v>
      </c>
      <c r="K87" s="68">
        <f t="array" ref="K87">INDEX($K$299:$K$850,MATCH($A87&amp;$E87,$A$299:$A$850&amp;$E$299:$E$850,0))</f>
        <v>4860</v>
      </c>
      <c r="L87" s="68">
        <f t="array" ref="L87">INDEX($L$299:$L$850,MATCH($A87&amp;$E87,$A$299:$A$850&amp;$E$299:$E$850,0))</f>
        <v>5907</v>
      </c>
      <c r="M87" s="13">
        <v>5096</v>
      </c>
      <c r="N87" s="13">
        <v>5420</v>
      </c>
      <c r="O87" s="13">
        <v>5929</v>
      </c>
      <c r="P87" s="13">
        <v>5809</v>
      </c>
      <c r="Q87" s="13">
        <v>6733</v>
      </c>
      <c r="R87" s="13">
        <v>5398</v>
      </c>
      <c r="S87" s="5">
        <f t="shared" si="13"/>
        <v>7.6338706688901248E-2</v>
      </c>
      <c r="T87" s="23">
        <f t="shared" si="14"/>
        <v>0.12651413189771199</v>
      </c>
      <c r="U87" s="46">
        <f t="shared" si="15"/>
        <v>0.75916974827037276</v>
      </c>
      <c r="V87" s="3">
        <f t="shared" si="16"/>
        <v>0.18487772043975767</v>
      </c>
      <c r="W87" s="3">
        <f t="shared" si="17"/>
        <v>-2698.7016810308046</v>
      </c>
      <c r="X87" s="24">
        <f t="shared" si="18"/>
        <v>0.11450275603316504</v>
      </c>
      <c r="Y87" s="24">
        <f t="shared" si="19"/>
        <v>2891.5445123094105</v>
      </c>
      <c r="Z87" s="3">
        <f t="shared" si="20"/>
        <v>-2878.7384418079932</v>
      </c>
      <c r="AA87" s="3">
        <f t="shared" si="21"/>
        <v>-7.3672460532610423E-2</v>
      </c>
      <c r="AB87" s="3">
        <v>0.66666666666666663</v>
      </c>
      <c r="AC87" s="39">
        <f>INDEX($AO$3:$AO$93,MATCH($A87,$AJ$3:$AJ$93,0))</f>
        <v>37.500000000000007</v>
      </c>
      <c r="AD87" s="39">
        <f>INDEX($AP$3:$AP$93,MATCH($A87,$AJ$3:$AJ$93,0))</f>
        <v>46.09375</v>
      </c>
      <c r="AE87" s="39">
        <f>INDEX($AQ$3:$AQ$93,MATCH($A87,$AJ$3:$AJ$93,0))</f>
        <v>16.40625</v>
      </c>
      <c r="AF87" s="19" t="s">
        <v>28</v>
      </c>
      <c r="AG87" s="60">
        <f>INDEX($AR$3:$AR$108,MATCH($A87,$AT$3:$AT$108,0))</f>
        <v>57.687206019999998</v>
      </c>
      <c r="AH87" s="60">
        <f>INDEX($AS$3:$AS$108,MATCH($A87,$AT$3:$AT$108,0))</f>
        <v>57.749558319999998</v>
      </c>
      <c r="AJ87" s="26">
        <v>87</v>
      </c>
      <c r="AK87" s="26">
        <v>30</v>
      </c>
      <c r="AL87" s="26">
        <f t="shared" si="22"/>
        <v>60</v>
      </c>
      <c r="AM87" s="26">
        <v>17</v>
      </c>
      <c r="AN87" s="35">
        <f t="shared" si="23"/>
        <v>0.28333333333333333</v>
      </c>
      <c r="AO87">
        <v>70.445344129554655</v>
      </c>
      <c r="AP87">
        <v>23.076923076923073</v>
      </c>
      <c r="AQ87" s="41">
        <v>6.4777327935222671</v>
      </c>
      <c r="AR87" s="57">
        <v>57.924572040000001</v>
      </c>
      <c r="AS87" s="57">
        <v>57.965798140000004</v>
      </c>
      <c r="AT87" s="62">
        <v>79</v>
      </c>
    </row>
    <row r="88" spans="1:46">
      <c r="A88" s="28">
        <v>26</v>
      </c>
      <c r="B88" s="28">
        <v>127.524152044994</v>
      </c>
      <c r="C88" s="28">
        <v>37.126877448490198</v>
      </c>
      <c r="D88" s="7">
        <v>44800</v>
      </c>
      <c r="E88" s="7">
        <v>44828</v>
      </c>
      <c r="F88" s="13">
        <v>2310</v>
      </c>
      <c r="G88" s="13">
        <v>3018</v>
      </c>
      <c r="H88" s="13">
        <v>3767</v>
      </c>
      <c r="I88" s="68">
        <f t="array" ref="I88">INDEX($I$299:$I$850,MATCH($A88&amp;$E88,$A$299:$A$850&amp;$E$299:$E$850,0))</f>
        <v>2232</v>
      </c>
      <c r="J88" s="68">
        <f t="array" ref="J88">INDEX($J$299:$J$850,MATCH($A88&amp;$E88,$A$299:$A$850&amp;$E$299:$E$850,0))</f>
        <v>2990</v>
      </c>
      <c r="K88" s="68">
        <f t="array" ref="K88">INDEX($K$299:$K$850,MATCH($A88&amp;$E88,$A$299:$A$850&amp;$E$299:$E$850,0))</f>
        <v>3700</v>
      </c>
      <c r="L88" s="68">
        <f t="array" ref="L88">INDEX($L$299:$L$850,MATCH($A88&amp;$E88,$A$299:$A$850&amp;$E$299:$E$850,0))</f>
        <v>4563</v>
      </c>
      <c r="M88" s="13">
        <v>4105</v>
      </c>
      <c r="N88" s="13">
        <v>4111</v>
      </c>
      <c r="O88" s="13">
        <v>4354</v>
      </c>
      <c r="P88" s="13">
        <v>4550</v>
      </c>
      <c r="Q88" s="13">
        <v>5223</v>
      </c>
      <c r="R88" s="13">
        <v>3805</v>
      </c>
      <c r="S88" s="5">
        <f t="shared" si="13"/>
        <v>9.4144523265600577E-2</v>
      </c>
      <c r="T88" s="23">
        <f t="shared" si="14"/>
        <v>0.13438485804416403</v>
      </c>
      <c r="U88" s="46">
        <f t="shared" si="15"/>
        <v>0.77080770835896595</v>
      </c>
      <c r="V88" s="3">
        <f t="shared" si="16"/>
        <v>0.19917582417582416</v>
      </c>
      <c r="W88" s="3">
        <f t="shared" si="17"/>
        <v>-1902.1761205650093</v>
      </c>
      <c r="X88" s="24">
        <f t="shared" si="18"/>
        <v>0.14120829576194771</v>
      </c>
      <c r="Y88" s="24">
        <f t="shared" si="19"/>
        <v>2211.1111585706303</v>
      </c>
      <c r="Z88" s="3">
        <f t="shared" si="20"/>
        <v>-2376.2082066805365</v>
      </c>
      <c r="AA88" s="3">
        <f t="shared" si="21"/>
        <v>-6.8863194515501894E-2</v>
      </c>
      <c r="AB88" s="3">
        <v>0.66666666666666663</v>
      </c>
      <c r="AC88" s="39">
        <f>INDEX($AO$3:$AO$93,MATCH($A88,$AJ$3:$AJ$93,0))</f>
        <v>37.500000000000007</v>
      </c>
      <c r="AD88" s="39">
        <f>INDEX($AP$3:$AP$93,MATCH($A88,$AJ$3:$AJ$93,0))</f>
        <v>46.09375</v>
      </c>
      <c r="AE88" s="39">
        <f>INDEX($AQ$3:$AQ$93,MATCH($A88,$AJ$3:$AJ$93,0))</f>
        <v>16.40625</v>
      </c>
      <c r="AF88" s="19" t="s">
        <v>28</v>
      </c>
      <c r="AG88" s="60">
        <f>INDEX($AR$3:$AR$108,MATCH($A88,$AT$3:$AT$108,0))</f>
        <v>57.687206019999998</v>
      </c>
      <c r="AH88" s="60">
        <f>INDEX($AS$3:$AS$108,MATCH($A88,$AT$3:$AT$108,0))</f>
        <v>57.749558319999998</v>
      </c>
      <c r="AJ88" s="26">
        <v>88</v>
      </c>
      <c r="AK88" s="26">
        <v>30</v>
      </c>
      <c r="AL88" s="26">
        <f t="shared" si="22"/>
        <v>60</v>
      </c>
      <c r="AM88" s="26">
        <v>21</v>
      </c>
      <c r="AN88" s="35">
        <f t="shared" si="23"/>
        <v>0.35</v>
      </c>
      <c r="AO88">
        <v>93.1899641577061</v>
      </c>
      <c r="AP88">
        <v>0</v>
      </c>
      <c r="AQ88" s="41">
        <v>6.8100358422939076</v>
      </c>
      <c r="AR88" s="57">
        <v>57.683400550000002</v>
      </c>
      <c r="AS88" s="57">
        <v>58.159016049999998</v>
      </c>
      <c r="AT88" s="62">
        <v>80</v>
      </c>
    </row>
    <row r="89" spans="1:46">
      <c r="A89" s="28">
        <v>26</v>
      </c>
      <c r="B89" s="28">
        <v>127.524152044994</v>
      </c>
      <c r="C89" s="28">
        <v>37.126877448490198</v>
      </c>
      <c r="D89" s="7">
        <v>44800</v>
      </c>
      <c r="E89" s="7">
        <v>44853</v>
      </c>
      <c r="F89" s="13">
        <v>2160</v>
      </c>
      <c r="G89" s="13">
        <v>2718</v>
      </c>
      <c r="H89" s="13">
        <v>3463</v>
      </c>
      <c r="I89" s="68">
        <f t="array" ref="I89">INDEX($I$299:$I$850,MATCH($A89&amp;$E89,$A$299:$A$850&amp;$E$299:$E$850,0))</f>
        <v>2130</v>
      </c>
      <c r="J89" s="68">
        <f t="array" ref="J89">INDEX($J$299:$J$850,MATCH($A89&amp;$E89,$A$299:$A$850&amp;$E$299:$E$850,0))</f>
        <v>2658</v>
      </c>
      <c r="K89" s="68">
        <f t="array" ref="K89">INDEX($K$299:$K$850,MATCH($A89&amp;$E89,$A$299:$A$850&amp;$E$299:$E$850,0))</f>
        <v>3416</v>
      </c>
      <c r="L89" s="68">
        <f t="array" ref="L89">INDEX($L$299:$L$850,MATCH($A89&amp;$E89,$A$299:$A$850&amp;$E$299:$E$850,0))</f>
        <v>4107</v>
      </c>
      <c r="M89" s="13">
        <v>3710</v>
      </c>
      <c r="N89" s="13">
        <v>3796</v>
      </c>
      <c r="O89" s="13">
        <v>3894</v>
      </c>
      <c r="P89" s="13">
        <v>4027</v>
      </c>
      <c r="Q89" s="13">
        <v>4670</v>
      </c>
      <c r="R89" s="13">
        <v>3390</v>
      </c>
      <c r="S89" s="5">
        <f t="shared" si="13"/>
        <v>7.5300400534045395E-2</v>
      </c>
      <c r="T89" s="23">
        <f t="shared" si="14"/>
        <v>0.13589385474860335</v>
      </c>
      <c r="U89" s="46">
        <f t="shared" si="15"/>
        <v>0.75848559678747063</v>
      </c>
      <c r="V89" s="3">
        <f t="shared" si="16"/>
        <v>0.1638391819660702</v>
      </c>
      <c r="W89" s="3">
        <f t="shared" si="17"/>
        <v>-1694.7032210474551</v>
      </c>
      <c r="X89" s="24">
        <f t="shared" si="18"/>
        <v>0.1129430612108671</v>
      </c>
      <c r="Y89" s="24">
        <f t="shared" si="19"/>
        <v>1988.7634907706404</v>
      </c>
      <c r="Z89" s="3">
        <f t="shared" si="20"/>
        <v>-1988.5168056417567</v>
      </c>
      <c r="AA89" s="3">
        <f t="shared" si="21"/>
        <v>-7.3933540301253306E-2</v>
      </c>
      <c r="AB89" s="3">
        <v>0.66666666666666663</v>
      </c>
      <c r="AC89" s="39">
        <f>INDEX($AO$3:$AO$93,MATCH($A89,$AJ$3:$AJ$93,0))</f>
        <v>37.500000000000007</v>
      </c>
      <c r="AD89" s="39">
        <f>INDEX($AP$3:$AP$93,MATCH($A89,$AJ$3:$AJ$93,0))</f>
        <v>46.09375</v>
      </c>
      <c r="AE89" s="39">
        <f>INDEX($AQ$3:$AQ$93,MATCH($A89,$AJ$3:$AJ$93,0))</f>
        <v>16.40625</v>
      </c>
      <c r="AF89" s="19" t="s">
        <v>28</v>
      </c>
      <c r="AG89" s="60">
        <f>INDEX($AR$3:$AR$108,MATCH($A89,$AT$3:$AT$108,0))</f>
        <v>57.687206019999998</v>
      </c>
      <c r="AH89" s="60">
        <f>INDEX($AS$3:$AS$108,MATCH($A89,$AT$3:$AT$108,0))</f>
        <v>57.749558319999998</v>
      </c>
      <c r="AJ89" s="26">
        <v>89</v>
      </c>
      <c r="AK89" s="26">
        <v>30</v>
      </c>
      <c r="AL89" s="26">
        <f t="shared" si="22"/>
        <v>60</v>
      </c>
      <c r="AM89" s="26">
        <v>18</v>
      </c>
      <c r="AN89" s="35">
        <f t="shared" si="23"/>
        <v>0.3</v>
      </c>
      <c r="AO89">
        <v>100</v>
      </c>
      <c r="AP89">
        <v>0</v>
      </c>
      <c r="AQ89" s="41">
        <v>0</v>
      </c>
      <c r="AR89" s="57">
        <v>57.693413790000001</v>
      </c>
      <c r="AS89" s="57">
        <v>57.785328300000003</v>
      </c>
      <c r="AT89" s="62">
        <v>81</v>
      </c>
    </row>
    <row r="90" spans="1:46">
      <c r="A90" s="28">
        <v>26</v>
      </c>
      <c r="B90" s="28">
        <v>127.524152044994</v>
      </c>
      <c r="C90" s="28">
        <v>37.126877448490198</v>
      </c>
      <c r="D90" s="7">
        <v>44800</v>
      </c>
      <c r="E90" s="7">
        <v>44863</v>
      </c>
      <c r="F90" s="13">
        <v>2355</v>
      </c>
      <c r="G90" s="13">
        <v>2889</v>
      </c>
      <c r="H90" s="13">
        <v>3583</v>
      </c>
      <c r="I90" s="68">
        <f t="array" ref="I90">INDEX($I$299:$I$850,MATCH($A90&amp;$E90,$A$299:$A$850&amp;$E$299:$E$850,0))</f>
        <v>2300</v>
      </c>
      <c r="J90" s="68">
        <f t="array" ref="J90">INDEX($J$299:$J$850,MATCH($A90&amp;$E90,$A$299:$A$850&amp;$E$299:$E$850,0))</f>
        <v>2802</v>
      </c>
      <c r="K90" s="68">
        <f t="array" ref="K90">INDEX($K$299:$K$850,MATCH($A90&amp;$E90,$A$299:$A$850&amp;$E$299:$E$850,0))</f>
        <v>3522</v>
      </c>
      <c r="L90" s="68">
        <f t="array" ref="L90">INDEX($L$299:$L$850,MATCH($A90&amp;$E90,$A$299:$A$850&amp;$E$299:$E$850,0))</f>
        <v>4157</v>
      </c>
      <c r="M90" s="13">
        <v>3930</v>
      </c>
      <c r="N90" s="13">
        <v>4200</v>
      </c>
      <c r="O90" s="13">
        <v>4268</v>
      </c>
      <c r="P90" s="13">
        <v>4330</v>
      </c>
      <c r="Q90" s="13">
        <v>5255</v>
      </c>
      <c r="R90" s="13">
        <v>4034</v>
      </c>
      <c r="S90" s="5">
        <f t="shared" si="13"/>
        <v>9.4401617591305442E-2</v>
      </c>
      <c r="T90" s="23">
        <f t="shared" si="14"/>
        <v>0.13869741673645558</v>
      </c>
      <c r="U90" s="46">
        <f t="shared" si="15"/>
        <v>0.77097445975291901</v>
      </c>
      <c r="V90" s="3">
        <f t="shared" si="16"/>
        <v>0.22867813628849568</v>
      </c>
      <c r="W90" s="3">
        <f t="shared" si="17"/>
        <v>-2016.6216766602556</v>
      </c>
      <c r="X90" s="24">
        <f t="shared" si="18"/>
        <v>0.14159347949706197</v>
      </c>
      <c r="Y90" s="24">
        <f t="shared" si="19"/>
        <v>2106.4216629683201</v>
      </c>
      <c r="Z90" s="3">
        <f t="shared" si="20"/>
        <v>-2262.7923052432684</v>
      </c>
      <c r="AA90" s="3">
        <f t="shared" si="21"/>
        <v>-9.6504955659885233E-2</v>
      </c>
      <c r="AB90" s="3">
        <v>0.66666666666666663</v>
      </c>
      <c r="AC90" s="39">
        <f>INDEX($AO$3:$AO$93,MATCH($A90,$AJ$3:$AJ$93,0))</f>
        <v>37.500000000000007</v>
      </c>
      <c r="AD90" s="39">
        <f>INDEX($AP$3:$AP$93,MATCH($A90,$AJ$3:$AJ$93,0))</f>
        <v>46.09375</v>
      </c>
      <c r="AE90" s="39">
        <f>INDEX($AQ$3:$AQ$93,MATCH($A90,$AJ$3:$AJ$93,0))</f>
        <v>16.40625</v>
      </c>
      <c r="AF90" s="19" t="s">
        <v>28</v>
      </c>
      <c r="AG90" s="60">
        <f>INDEX($AR$3:$AR$108,MATCH($A90,$AT$3:$AT$108,0))</f>
        <v>57.687206019999998</v>
      </c>
      <c r="AH90" s="60">
        <f>INDEX($AS$3:$AS$108,MATCH($A90,$AT$3:$AT$108,0))</f>
        <v>57.749558319999998</v>
      </c>
      <c r="AJ90" s="26">
        <v>90</v>
      </c>
      <c r="AK90" s="26">
        <v>30</v>
      </c>
      <c r="AL90" s="26">
        <f t="shared" si="22"/>
        <v>60</v>
      </c>
      <c r="AM90" s="26">
        <v>21</v>
      </c>
      <c r="AN90" s="35">
        <f t="shared" si="23"/>
        <v>0.35</v>
      </c>
      <c r="AO90">
        <v>93.582887700534755</v>
      </c>
      <c r="AP90">
        <v>0</v>
      </c>
      <c r="AQ90" s="41">
        <v>6.4171122994652396</v>
      </c>
      <c r="AR90" s="57">
        <v>57.742756489999998</v>
      </c>
      <c r="AS90" s="57">
        <v>57.869543700000001</v>
      </c>
      <c r="AT90" s="62">
        <v>82</v>
      </c>
    </row>
    <row r="91" spans="1:46">
      <c r="A91" s="28">
        <v>27</v>
      </c>
      <c r="B91" s="28">
        <v>127.52433528984101</v>
      </c>
      <c r="C91" s="28">
        <v>37.127149438758401</v>
      </c>
      <c r="D91" s="7">
        <v>44800</v>
      </c>
      <c r="E91" s="7">
        <v>44713</v>
      </c>
      <c r="F91" s="13">
        <v>3001</v>
      </c>
      <c r="G91" s="13">
        <v>3740</v>
      </c>
      <c r="H91" s="13">
        <v>4703</v>
      </c>
      <c r="I91" s="68">
        <f t="array" ref="I91">INDEX($I$299:$I$850,MATCH($A91&amp;$E91,$A$299:$A$850&amp;$E$299:$E$850,0))</f>
        <v>2988</v>
      </c>
      <c r="J91" s="68">
        <f t="array" ref="J91">INDEX($J$299:$J$850,MATCH($A91&amp;$E91,$A$299:$A$850&amp;$E$299:$E$850,0))</f>
        <v>3754</v>
      </c>
      <c r="K91" s="68">
        <f t="array" ref="K91">INDEX($K$299:$K$850,MATCH($A91&amp;$E91,$A$299:$A$850&amp;$E$299:$E$850,0))</f>
        <v>4696</v>
      </c>
      <c r="L91" s="68">
        <f t="array" ref="L91">INDEX($L$299:$L$850,MATCH($A91&amp;$E91,$A$299:$A$850&amp;$E$299:$E$850,0))</f>
        <v>5464</v>
      </c>
      <c r="M91" s="13">
        <v>5086</v>
      </c>
      <c r="N91" s="13">
        <v>5182</v>
      </c>
      <c r="O91" s="13">
        <v>5407</v>
      </c>
      <c r="P91" s="13">
        <v>5439</v>
      </c>
      <c r="Q91" s="13">
        <v>6623</v>
      </c>
      <c r="R91" s="13">
        <v>5336</v>
      </c>
      <c r="S91" s="5">
        <f t="shared" si="13"/>
        <v>7.2569512916584505E-2</v>
      </c>
      <c r="T91" s="23">
        <f t="shared" si="14"/>
        <v>0.14600829707578669</v>
      </c>
      <c r="U91" s="46">
        <f t="shared" si="15"/>
        <v>0.75668323155504413</v>
      </c>
      <c r="V91" s="3">
        <f t="shared" si="16"/>
        <v>0.16501502174790367</v>
      </c>
      <c r="W91" s="3">
        <f t="shared" si="17"/>
        <v>-2667.6609870221596</v>
      </c>
      <c r="X91" s="24">
        <f t="shared" si="18"/>
        <v>0.10884890313039192</v>
      </c>
      <c r="Y91" s="24">
        <f t="shared" si="19"/>
        <v>2701.615360401172</v>
      </c>
      <c r="Z91" s="3">
        <f t="shared" si="20"/>
        <v>-2660.0706167771646</v>
      </c>
      <c r="AA91" s="3">
        <f t="shared" si="21"/>
        <v>-9.815950920245399E-2</v>
      </c>
      <c r="AB91" s="3">
        <v>0.5</v>
      </c>
      <c r="AC91" s="39">
        <f>INDEX($AO$3:$AO$93,MATCH($A91,$AJ$3:$AJ$93,0))</f>
        <v>36.86274509803922</v>
      </c>
      <c r="AD91" s="39">
        <f>INDEX($AP$3:$AP$93,MATCH($A91,$AJ$3:$AJ$93,0))</f>
        <v>56.470588235294116</v>
      </c>
      <c r="AE91" s="39">
        <f>INDEX($AQ$3:$AQ$93,MATCH($A91,$AJ$3:$AJ$93,0))</f>
        <v>6.6666666666666679</v>
      </c>
      <c r="AF91" s="19" t="s">
        <v>29</v>
      </c>
      <c r="AG91" s="60">
        <f>INDEX($AR$3:$AR$108,MATCH($A91,$AT$3:$AT$108,0))</f>
        <v>57.66152177</v>
      </c>
      <c r="AH91" s="60">
        <f>INDEX($AS$3:$AS$108,MATCH($A91,$AT$3:$AT$108,0))</f>
        <v>57.978878880000003</v>
      </c>
      <c r="AJ91" s="26">
        <v>91</v>
      </c>
      <c r="AK91" s="26">
        <v>30</v>
      </c>
      <c r="AL91" s="26">
        <f t="shared" si="22"/>
        <v>60</v>
      </c>
      <c r="AM91" s="26">
        <v>18</v>
      </c>
      <c r="AN91" s="35">
        <f t="shared" si="23"/>
        <v>0.3</v>
      </c>
      <c r="AO91">
        <v>95.358649789029542</v>
      </c>
      <c r="AP91">
        <v>0</v>
      </c>
      <c r="AQ91" s="41">
        <v>4.6413502109704634</v>
      </c>
      <c r="AR91" s="57">
        <v>57.59449687</v>
      </c>
      <c r="AS91" s="57">
        <v>57.758703500000003</v>
      </c>
      <c r="AT91" s="62">
        <v>83</v>
      </c>
    </row>
    <row r="92" spans="1:46">
      <c r="A92" s="28">
        <v>27</v>
      </c>
      <c r="B92" s="28">
        <v>127.52433528984101</v>
      </c>
      <c r="C92" s="28">
        <v>37.127149438758401</v>
      </c>
      <c r="D92" s="7">
        <v>44800</v>
      </c>
      <c r="E92" s="7">
        <v>44828</v>
      </c>
      <c r="F92" s="13">
        <v>2109</v>
      </c>
      <c r="G92" s="13">
        <v>2661</v>
      </c>
      <c r="H92" s="13">
        <v>3318</v>
      </c>
      <c r="I92" s="68">
        <f t="array" ref="I92">INDEX($I$299:$I$850,MATCH($A92&amp;$E92,$A$299:$A$850&amp;$E$299:$E$850,0))</f>
        <v>2152</v>
      </c>
      <c r="J92" s="68">
        <f t="array" ref="J92">INDEX($J$299:$J$850,MATCH($A92&amp;$E92,$A$299:$A$850&amp;$E$299:$E$850,0))</f>
        <v>2712</v>
      </c>
      <c r="K92" s="68">
        <f t="array" ref="K92">INDEX($K$299:$K$850,MATCH($A92&amp;$E92,$A$299:$A$850&amp;$E$299:$E$850,0))</f>
        <v>3320</v>
      </c>
      <c r="L92" s="68">
        <f t="array" ref="L92">INDEX($L$299:$L$850,MATCH($A92&amp;$E92,$A$299:$A$850&amp;$E$299:$E$850,0))</f>
        <v>4152</v>
      </c>
      <c r="M92" s="13">
        <v>3597</v>
      </c>
      <c r="N92" s="13">
        <v>3910</v>
      </c>
      <c r="O92" s="13">
        <v>4024</v>
      </c>
      <c r="P92" s="13">
        <v>4191</v>
      </c>
      <c r="Q92" s="13">
        <v>5294</v>
      </c>
      <c r="R92" s="13">
        <v>3930</v>
      </c>
      <c r="S92" s="5">
        <f t="shared" si="13"/>
        <v>0.11626048741510188</v>
      </c>
      <c r="T92" s="23">
        <f t="shared" si="14"/>
        <v>0.15504291845493562</v>
      </c>
      <c r="U92" s="46">
        <f t="shared" si="15"/>
        <v>0.78502260312369465</v>
      </c>
      <c r="V92" s="3">
        <f t="shared" si="16"/>
        <v>0.26350739511017207</v>
      </c>
      <c r="W92" s="3">
        <f t="shared" si="17"/>
        <v>-1964.5411587135725</v>
      </c>
      <c r="X92" s="24">
        <f t="shared" si="18"/>
        <v>0.17437911978160997</v>
      </c>
      <c r="Y92" s="24">
        <f t="shared" si="19"/>
        <v>1990.3803656587852</v>
      </c>
      <c r="Z92" s="3">
        <f t="shared" si="20"/>
        <v>-2298.0481569985704</v>
      </c>
      <c r="AA92" s="3">
        <f t="shared" si="21"/>
        <v>-0.11628887717448604</v>
      </c>
      <c r="AB92" s="3">
        <v>0.5</v>
      </c>
      <c r="AC92" s="39">
        <f>INDEX($AO$3:$AO$93,MATCH($A92,$AJ$3:$AJ$93,0))</f>
        <v>36.86274509803922</v>
      </c>
      <c r="AD92" s="39">
        <f>INDEX($AP$3:$AP$93,MATCH($A92,$AJ$3:$AJ$93,0))</f>
        <v>56.470588235294116</v>
      </c>
      <c r="AE92" s="39">
        <f>INDEX($AQ$3:$AQ$93,MATCH($A92,$AJ$3:$AJ$93,0))</f>
        <v>6.6666666666666679</v>
      </c>
      <c r="AF92" s="19" t="s">
        <v>29</v>
      </c>
      <c r="AG92" s="60">
        <f>INDEX($AR$3:$AR$108,MATCH($A92,$AT$3:$AT$108,0))</f>
        <v>57.66152177</v>
      </c>
      <c r="AH92" s="60">
        <f>INDEX($AS$3:$AS$108,MATCH($A92,$AT$3:$AT$108,0))</f>
        <v>57.978878880000003</v>
      </c>
      <c r="AJ92" s="26">
        <v>92</v>
      </c>
      <c r="AK92" s="26">
        <v>30</v>
      </c>
      <c r="AL92" s="26">
        <f t="shared" si="22"/>
        <v>60</v>
      </c>
      <c r="AM92" s="26">
        <v>22</v>
      </c>
      <c r="AN92" s="35">
        <f t="shared" si="23"/>
        <v>0.36666666666666664</v>
      </c>
      <c r="AO92">
        <v>94.552529182879368</v>
      </c>
      <c r="AP92">
        <v>0</v>
      </c>
      <c r="AQ92" s="41">
        <v>5.4474708171206228</v>
      </c>
      <c r="AR92" s="57">
        <v>57.745230859999999</v>
      </c>
      <c r="AS92" s="57">
        <v>58.097807950000004</v>
      </c>
      <c r="AT92" s="62">
        <v>84</v>
      </c>
    </row>
    <row r="93" spans="1:46">
      <c r="A93" s="28">
        <v>27</v>
      </c>
      <c r="B93" s="28">
        <v>127.52433528984101</v>
      </c>
      <c r="C93" s="28">
        <v>37.127149438758401</v>
      </c>
      <c r="D93" s="7">
        <v>44800</v>
      </c>
      <c r="E93" s="7">
        <v>44853</v>
      </c>
      <c r="F93" s="13">
        <v>1885</v>
      </c>
      <c r="G93" s="13">
        <v>2328</v>
      </c>
      <c r="H93" s="13">
        <v>2903</v>
      </c>
      <c r="I93" s="68">
        <f t="array" ref="I93">INDEX($I$299:$I$850,MATCH($A93&amp;$E93,$A$299:$A$850&amp;$E$299:$E$850,0))</f>
        <v>1912</v>
      </c>
      <c r="J93" s="68">
        <f t="array" ref="J93">INDEX($J$299:$J$850,MATCH($A93&amp;$E93,$A$299:$A$850&amp;$E$299:$E$850,0))</f>
        <v>2400</v>
      </c>
      <c r="K93" s="68">
        <f t="array" ref="K93">INDEX($K$299:$K$850,MATCH($A93&amp;$E93,$A$299:$A$850&amp;$E$299:$E$850,0))</f>
        <v>2956</v>
      </c>
      <c r="L93" s="68">
        <f t="array" ref="L93">INDEX($L$299:$L$850,MATCH($A93&amp;$E93,$A$299:$A$850&amp;$E$299:$E$850,0))</f>
        <v>3546</v>
      </c>
      <c r="M93" s="13">
        <v>3089</v>
      </c>
      <c r="N93" s="13">
        <v>3191</v>
      </c>
      <c r="O93" s="13">
        <v>3342</v>
      </c>
      <c r="P93" s="13">
        <v>3434</v>
      </c>
      <c r="Q93" s="13">
        <v>4219</v>
      </c>
      <c r="R93" s="13">
        <v>3166</v>
      </c>
      <c r="S93" s="5">
        <f t="shared" si="13"/>
        <v>8.3793593182894116E-2</v>
      </c>
      <c r="T93" s="23">
        <f t="shared" si="14"/>
        <v>0.14492404147576562</v>
      </c>
      <c r="U93" s="46">
        <f t="shared" si="15"/>
        <v>0.76406386721457664</v>
      </c>
      <c r="V93" s="3">
        <f t="shared" si="16"/>
        <v>0.19767701585883402</v>
      </c>
      <c r="W93" s="3">
        <f t="shared" si="17"/>
        <v>-1582.6304927699002</v>
      </c>
      <c r="X93" s="24">
        <f t="shared" si="18"/>
        <v>0.12568047337278107</v>
      </c>
      <c r="Y93" s="24">
        <f t="shared" si="19"/>
        <v>1687.8437592252296</v>
      </c>
      <c r="Z93" s="3">
        <f t="shared" si="20"/>
        <v>-1742.5987841023966</v>
      </c>
      <c r="AA93" s="3">
        <f t="shared" si="21"/>
        <v>-0.10257415392656474</v>
      </c>
      <c r="AB93" s="3">
        <v>0.5</v>
      </c>
      <c r="AC93" s="39">
        <f>INDEX($AO$3:$AO$93,MATCH($A93,$AJ$3:$AJ$93,0))</f>
        <v>36.86274509803922</v>
      </c>
      <c r="AD93" s="39">
        <f>INDEX($AP$3:$AP$93,MATCH($A93,$AJ$3:$AJ$93,0))</f>
        <v>56.470588235294116</v>
      </c>
      <c r="AE93" s="39">
        <f>INDEX($AQ$3:$AQ$93,MATCH($A93,$AJ$3:$AJ$93,0))</f>
        <v>6.6666666666666679</v>
      </c>
      <c r="AF93" s="19" t="s">
        <v>29</v>
      </c>
      <c r="AG93" s="60">
        <f>INDEX($AR$3:$AR$108,MATCH($A93,$AT$3:$AT$108,0))</f>
        <v>57.66152177</v>
      </c>
      <c r="AH93" s="60">
        <f>INDEX($AS$3:$AS$108,MATCH($A93,$AT$3:$AT$108,0))</f>
        <v>57.978878880000003</v>
      </c>
      <c r="AJ93" s="26">
        <v>93</v>
      </c>
      <c r="AK93" s="26">
        <v>30</v>
      </c>
      <c r="AL93" s="26">
        <f>AK93*2</f>
        <v>60</v>
      </c>
      <c r="AM93" s="26">
        <v>27</v>
      </c>
      <c r="AN93" s="35">
        <f>AM93/AL93</f>
        <v>0.45</v>
      </c>
      <c r="AO93">
        <v>92.20779220779221</v>
      </c>
      <c r="AP93">
        <v>0</v>
      </c>
      <c r="AQ93" s="41">
        <v>7.7922077922077921</v>
      </c>
      <c r="AR93" s="57">
        <v>57.773085610000003</v>
      </c>
      <c r="AS93" s="57">
        <v>58.078649670000004</v>
      </c>
      <c r="AT93" s="62">
        <v>85</v>
      </c>
    </row>
    <row r="94" spans="1:46">
      <c r="A94" s="28">
        <v>27</v>
      </c>
      <c r="B94" s="28">
        <v>127.52433528984101</v>
      </c>
      <c r="C94" s="28">
        <v>37.127149438758401</v>
      </c>
      <c r="D94" s="7">
        <v>44800</v>
      </c>
      <c r="E94" s="7">
        <v>44863</v>
      </c>
      <c r="F94" s="13">
        <v>2215</v>
      </c>
      <c r="G94" s="13">
        <v>2682</v>
      </c>
      <c r="H94" s="13">
        <v>3286</v>
      </c>
      <c r="I94" s="68">
        <f t="array" ref="I94">INDEX($I$299:$I$850,MATCH($A94&amp;$E94,$A$299:$A$850&amp;$E$299:$E$850,0))</f>
        <v>2252</v>
      </c>
      <c r="J94" s="68">
        <f t="array" ref="J94">INDEX($J$299:$J$850,MATCH($A94&amp;$E94,$A$299:$A$850&amp;$E$299:$E$850,0))</f>
        <v>2706</v>
      </c>
      <c r="K94" s="68">
        <f t="array" ref="K94">INDEX($K$299:$K$850,MATCH($A94&amp;$E94,$A$299:$A$850&amp;$E$299:$E$850,0))</f>
        <v>3308</v>
      </c>
      <c r="L94" s="68">
        <f t="array" ref="L94">INDEX($L$299:$L$850,MATCH($A94&amp;$E94,$A$299:$A$850&amp;$E$299:$E$850,0))</f>
        <v>4010</v>
      </c>
      <c r="M94" s="13">
        <v>3480</v>
      </c>
      <c r="N94" s="13">
        <v>3603</v>
      </c>
      <c r="O94" s="13">
        <v>3749</v>
      </c>
      <c r="P94" s="13">
        <v>3869</v>
      </c>
      <c r="Q94" s="13">
        <v>4717</v>
      </c>
      <c r="R94" s="13">
        <v>3697</v>
      </c>
      <c r="S94" s="5">
        <f t="shared" si="13"/>
        <v>8.1481481481481488E-2</v>
      </c>
      <c r="T94" s="23">
        <f t="shared" si="14"/>
        <v>0.13622488819478953</v>
      </c>
      <c r="U94" s="46">
        <f t="shared" si="15"/>
        <v>0.76254933052326623</v>
      </c>
      <c r="V94" s="3">
        <f t="shared" si="16"/>
        <v>0.20900552090055208</v>
      </c>
      <c r="W94" s="3">
        <f t="shared" si="17"/>
        <v>-1848.1424287856073</v>
      </c>
      <c r="X94" s="24">
        <f t="shared" si="18"/>
        <v>0.12221368178324366</v>
      </c>
      <c r="Y94" s="24">
        <f t="shared" si="19"/>
        <v>1913.695697393455</v>
      </c>
      <c r="Z94" s="3">
        <f t="shared" si="20"/>
        <v>-1949.5492883380841</v>
      </c>
      <c r="AA94" s="3">
        <f t="shared" si="21"/>
        <v>-9.8765432098765427E-2</v>
      </c>
      <c r="AB94" s="3">
        <v>0.5</v>
      </c>
      <c r="AC94" s="39">
        <f>INDEX($AO$3:$AO$93,MATCH($A94,$AJ$3:$AJ$93,0))</f>
        <v>36.86274509803922</v>
      </c>
      <c r="AD94" s="39">
        <f>INDEX($AP$3:$AP$93,MATCH($A94,$AJ$3:$AJ$93,0))</f>
        <v>56.470588235294116</v>
      </c>
      <c r="AE94" s="39">
        <f>INDEX($AQ$3:$AQ$93,MATCH($A94,$AJ$3:$AJ$93,0))</f>
        <v>6.6666666666666679</v>
      </c>
      <c r="AF94" s="19" t="s">
        <v>29</v>
      </c>
      <c r="AG94" s="60">
        <f>INDEX($AR$3:$AR$108,MATCH($A94,$AT$3:$AT$108,0))</f>
        <v>57.66152177</v>
      </c>
      <c r="AH94" s="60">
        <f>INDEX($AS$3:$AS$108,MATCH($A94,$AT$3:$AT$108,0))</f>
        <v>57.978878880000003</v>
      </c>
      <c r="AR94" s="57">
        <v>57.716015929999998</v>
      </c>
      <c r="AS94" s="57">
        <v>57.946307050000001</v>
      </c>
      <c r="AT94" s="62">
        <v>86</v>
      </c>
    </row>
    <row r="95" spans="1:46">
      <c r="A95" s="28">
        <v>27</v>
      </c>
      <c r="B95" s="28">
        <v>127.52433528984101</v>
      </c>
      <c r="C95" s="28">
        <v>37.127149438758401</v>
      </c>
      <c r="D95" s="7">
        <v>44800</v>
      </c>
      <c r="E95" s="7">
        <v>44723</v>
      </c>
      <c r="F95" s="13">
        <v>2928</v>
      </c>
      <c r="G95" s="13">
        <v>3729</v>
      </c>
      <c r="H95" s="13">
        <v>4598</v>
      </c>
      <c r="I95" s="68">
        <f t="array" ref="I95">INDEX($I$299:$I$850,MATCH($A95&amp;$E95,$A$299:$A$850&amp;$E$299:$E$850,0))</f>
        <v>2898</v>
      </c>
      <c r="J95" s="68">
        <f t="array" ref="J95">INDEX($J$299:$J$850,MATCH($A95&amp;$E95,$A$299:$A$850&amp;$E$299:$E$850,0))</f>
        <v>3654</v>
      </c>
      <c r="K95" s="68">
        <f t="array" ref="K95">INDEX($K$299:$K$850,MATCH($A95&amp;$E95,$A$299:$A$850&amp;$E$299:$E$850,0))</f>
        <v>4500</v>
      </c>
      <c r="L95" s="68">
        <f t="array" ref="L95">INDEX($L$299:$L$850,MATCH($A95&amp;$E95,$A$299:$A$850&amp;$E$299:$E$850,0))</f>
        <v>5728</v>
      </c>
      <c r="M95" s="13">
        <v>5079</v>
      </c>
      <c r="N95" s="13">
        <v>5512</v>
      </c>
      <c r="O95" s="13">
        <v>5812</v>
      </c>
      <c r="P95" s="13">
        <v>5971</v>
      </c>
      <c r="Q95" s="13">
        <v>6607</v>
      </c>
      <c r="R95" s="13">
        <v>5296</v>
      </c>
      <c r="S95" s="5">
        <f t="shared" si="13"/>
        <v>0.12990822215914466</v>
      </c>
      <c r="T95" s="23">
        <f t="shared" si="14"/>
        <v>0.11470354158376443</v>
      </c>
      <c r="U95" s="46">
        <f t="shared" si="15"/>
        <v>0.7936675766082073</v>
      </c>
      <c r="V95" s="3">
        <f t="shared" si="16"/>
        <v>0.2959051724137931</v>
      </c>
      <c r="W95" s="3">
        <f t="shared" si="17"/>
        <v>-2647.6414420845977</v>
      </c>
      <c r="X95" s="24">
        <f t="shared" si="18"/>
        <v>0.19485311509532144</v>
      </c>
      <c r="Y95" s="24">
        <f t="shared" si="19"/>
        <v>2802.7741416120007</v>
      </c>
      <c r="Z95" s="3">
        <f t="shared" si="20"/>
        <v>-3352.72066060209</v>
      </c>
      <c r="AA95" s="3">
        <f t="shared" si="21"/>
        <v>-5.0564477659405312E-2</v>
      </c>
      <c r="AB95" s="3">
        <v>0.5</v>
      </c>
      <c r="AC95" s="39">
        <f>INDEX($AO$3:$AO$93,MATCH($A95,$AJ$3:$AJ$93,0))</f>
        <v>36.86274509803922</v>
      </c>
      <c r="AD95" s="39">
        <f>INDEX($AP$3:$AP$93,MATCH($A95,$AJ$3:$AJ$93,0))</f>
        <v>56.470588235294116</v>
      </c>
      <c r="AE95" s="39">
        <f>INDEX($AQ$3:$AQ$93,MATCH($A95,$AJ$3:$AJ$93,0))</f>
        <v>6.6666666666666679</v>
      </c>
      <c r="AF95" s="19" t="s">
        <v>29</v>
      </c>
      <c r="AG95" s="60">
        <f>INDEX($AR$3:$AR$108,MATCH($A95,$AT$3:$AT$108,0))</f>
        <v>57.66152177</v>
      </c>
      <c r="AH95" s="60">
        <f>INDEX($AS$3:$AS$108,MATCH($A95,$AT$3:$AT$108,0))</f>
        <v>57.978878880000003</v>
      </c>
      <c r="AR95" s="57">
        <v>57.636778210000003</v>
      </c>
      <c r="AS95" s="57">
        <v>57.768109000000003</v>
      </c>
      <c r="AT95" s="62">
        <v>87</v>
      </c>
    </row>
    <row r="96" spans="1:46">
      <c r="A96" s="28">
        <v>28</v>
      </c>
      <c r="B96" s="2">
        <v>127.536804708985</v>
      </c>
      <c r="C96" s="2">
        <v>37.126940728976997</v>
      </c>
      <c r="D96" s="7">
        <v>44800</v>
      </c>
      <c r="E96" s="7">
        <v>44713</v>
      </c>
      <c r="F96" s="4">
        <v>2230</v>
      </c>
      <c r="G96" s="4">
        <v>2503</v>
      </c>
      <c r="H96" s="4">
        <v>2814</v>
      </c>
      <c r="I96" s="13">
        <v>2198</v>
      </c>
      <c r="J96" s="13">
        <v>2482</v>
      </c>
      <c r="K96" s="13">
        <v>2692</v>
      </c>
      <c r="L96" s="13">
        <v>3172</v>
      </c>
      <c r="M96" s="4">
        <v>3049</v>
      </c>
      <c r="N96" s="4">
        <v>3192</v>
      </c>
      <c r="O96" s="4">
        <v>3259</v>
      </c>
      <c r="P96" s="4">
        <v>3312</v>
      </c>
      <c r="Q96" s="4">
        <v>3490</v>
      </c>
      <c r="R96" s="4">
        <v>2946</v>
      </c>
      <c r="S96" s="5">
        <f t="shared" si="13"/>
        <v>8.1292850146914786E-2</v>
      </c>
      <c r="T96" s="23">
        <f t="shared" si="14"/>
        <v>6.4325510720918452E-2</v>
      </c>
      <c r="U96" s="46">
        <f t="shared" si="15"/>
        <v>0.7624256358143493</v>
      </c>
      <c r="V96" s="3">
        <f t="shared" si="16"/>
        <v>0.35858294930875578</v>
      </c>
      <c r="W96" s="3">
        <f t="shared" si="17"/>
        <v>-1472.7855670103093</v>
      </c>
      <c r="X96" s="24">
        <f t="shared" si="18"/>
        <v>0.12192932343099649</v>
      </c>
      <c r="Y96" s="24">
        <f t="shared" si="19"/>
        <v>1671.7571926302908</v>
      </c>
      <c r="Z96" s="3">
        <f t="shared" si="20"/>
        <v>-1667.8735994480937</v>
      </c>
      <c r="AA96" s="3">
        <f t="shared" si="21"/>
        <v>-2.6168773890032342E-2</v>
      </c>
      <c r="AB96" s="3">
        <v>0.58695652173913049</v>
      </c>
      <c r="AC96" s="39">
        <v>48.915662650602407</v>
      </c>
      <c r="AD96" s="39">
        <v>51.084337349397593</v>
      </c>
      <c r="AE96" s="39">
        <v>0</v>
      </c>
      <c r="AF96" s="19" t="s">
        <v>24</v>
      </c>
      <c r="AG96" s="60">
        <v>57.750613559999998</v>
      </c>
      <c r="AH96" s="60">
        <v>57.920087270000003</v>
      </c>
      <c r="AR96" s="57"/>
      <c r="AS96" s="57"/>
      <c r="AT96" s="62"/>
    </row>
    <row r="97" spans="1:46">
      <c r="A97" s="28">
        <v>29</v>
      </c>
      <c r="B97" s="2">
        <v>127.53687794791099</v>
      </c>
      <c r="C97" s="2">
        <v>37.126661860203498</v>
      </c>
      <c r="D97" s="7">
        <v>44800</v>
      </c>
      <c r="E97" s="7">
        <v>44713</v>
      </c>
      <c r="F97" s="4">
        <v>2218</v>
      </c>
      <c r="G97" s="4">
        <v>2468</v>
      </c>
      <c r="H97" s="4">
        <v>2812</v>
      </c>
      <c r="I97" s="13">
        <v>2174</v>
      </c>
      <c r="J97" s="13">
        <v>2442</v>
      </c>
      <c r="K97" s="13">
        <v>2770</v>
      </c>
      <c r="L97" s="13">
        <v>3255</v>
      </c>
      <c r="M97" s="4">
        <v>3031</v>
      </c>
      <c r="N97" s="4">
        <v>3128</v>
      </c>
      <c r="O97" s="4">
        <v>3204</v>
      </c>
      <c r="P97" s="4">
        <v>3245</v>
      </c>
      <c r="Q97" s="4">
        <v>3461</v>
      </c>
      <c r="R97" s="4">
        <v>2883</v>
      </c>
      <c r="S97" s="5">
        <f t="shared" si="13"/>
        <v>7.1487535083374604E-2</v>
      </c>
      <c r="T97" s="23">
        <f t="shared" si="14"/>
        <v>6.9018404907975464E-2</v>
      </c>
      <c r="U97" s="46">
        <f t="shared" si="15"/>
        <v>0.75596794580416871</v>
      </c>
      <c r="V97" s="3">
        <f t="shared" si="16"/>
        <v>0.31079529141544648</v>
      </c>
      <c r="W97" s="3">
        <f t="shared" si="17"/>
        <v>-1441.2931144405484</v>
      </c>
      <c r="X97" s="24">
        <f t="shared" si="18"/>
        <v>0.10722245150639703</v>
      </c>
      <c r="Y97" s="24">
        <f t="shared" si="19"/>
        <v>1650.8715879801191</v>
      </c>
      <c r="Z97" s="3">
        <f t="shared" si="20"/>
        <v>-1580.7182995521889</v>
      </c>
      <c r="AA97" s="3">
        <f t="shared" si="21"/>
        <v>-3.2209961228750375E-2</v>
      </c>
      <c r="AB97" s="3">
        <v>1.0652173913043479</v>
      </c>
      <c r="AC97" s="39">
        <v>21.428571428571427</v>
      </c>
      <c r="AD97" s="39">
        <v>78.571428571428569</v>
      </c>
      <c r="AE97" s="39">
        <v>0</v>
      </c>
      <c r="AF97" s="19" t="s">
        <v>30</v>
      </c>
      <c r="AG97" s="60">
        <v>57.760814910000001</v>
      </c>
      <c r="AH97" s="60">
        <v>57.958823459999998</v>
      </c>
      <c r="AR97" s="57"/>
      <c r="AS97" s="57"/>
      <c r="AT97" s="62"/>
    </row>
    <row r="98" spans="1:46">
      <c r="A98" s="28">
        <v>30</v>
      </c>
      <c r="B98" s="2">
        <v>127.536435581959</v>
      </c>
      <c r="C98" s="2">
        <v>37.127181727569997</v>
      </c>
      <c r="D98" s="7">
        <v>44800</v>
      </c>
      <c r="E98" s="7">
        <v>44713</v>
      </c>
      <c r="F98" s="4">
        <v>2214</v>
      </c>
      <c r="G98" s="4">
        <v>2465</v>
      </c>
      <c r="H98" s="4">
        <v>2767</v>
      </c>
      <c r="I98" s="13">
        <v>2258</v>
      </c>
      <c r="J98" s="13">
        <v>2482</v>
      </c>
      <c r="K98" s="13">
        <v>2826</v>
      </c>
      <c r="L98" s="13">
        <v>3237</v>
      </c>
      <c r="M98" s="4">
        <v>2864</v>
      </c>
      <c r="N98" s="4">
        <v>3051</v>
      </c>
      <c r="O98" s="4">
        <v>3137</v>
      </c>
      <c r="P98" s="4">
        <v>3189</v>
      </c>
      <c r="Q98" s="4">
        <v>3389</v>
      </c>
      <c r="R98" s="4">
        <v>2916</v>
      </c>
      <c r="S98" s="5">
        <f t="shared" si="13"/>
        <v>7.0852921423774348E-2</v>
      </c>
      <c r="T98" s="23">
        <f t="shared" si="14"/>
        <v>6.5144043602387749E-2</v>
      </c>
      <c r="U98" s="46">
        <f t="shared" si="15"/>
        <v>0.75554809338901407</v>
      </c>
      <c r="V98" s="3">
        <f t="shared" si="16"/>
        <v>0.33103231879510508</v>
      </c>
      <c r="W98" s="3">
        <f t="shared" si="17"/>
        <v>-1457.7979535488062</v>
      </c>
      <c r="X98" s="24">
        <f t="shared" si="18"/>
        <v>0.10627046084109797</v>
      </c>
      <c r="Y98" s="24">
        <f t="shared" si="19"/>
        <v>1629.6637349124785</v>
      </c>
      <c r="Z98" s="3">
        <f t="shared" si="20"/>
        <v>-1549.7906936242216</v>
      </c>
      <c r="AA98" s="3">
        <f t="shared" si="21"/>
        <v>-3.0404378230465188E-2</v>
      </c>
      <c r="AB98" s="3">
        <v>0.62222222222222223</v>
      </c>
      <c r="AC98" s="39">
        <v>63.333333333333329</v>
      </c>
      <c r="AD98" s="39">
        <v>36.666666666666671</v>
      </c>
      <c r="AE98" s="39">
        <v>0</v>
      </c>
      <c r="AF98" s="19" t="s">
        <v>31</v>
      </c>
      <c r="AG98" s="60">
        <v>57.6840805</v>
      </c>
      <c r="AH98" s="60">
        <v>58.061155300000003</v>
      </c>
      <c r="AR98" s="57"/>
      <c r="AS98" s="57"/>
      <c r="AT98" s="62"/>
    </row>
    <row r="99" spans="1:46">
      <c r="A99" s="28">
        <v>31</v>
      </c>
      <c r="B99" s="2">
        <v>127.537093685109</v>
      </c>
      <c r="C99" s="2">
        <v>37.127495301800401</v>
      </c>
      <c r="D99" s="7">
        <v>44800</v>
      </c>
      <c r="E99" s="7">
        <v>44713</v>
      </c>
      <c r="F99" s="4">
        <v>2233</v>
      </c>
      <c r="G99" s="4">
        <v>2515</v>
      </c>
      <c r="H99" s="4">
        <v>2809</v>
      </c>
      <c r="I99" s="13">
        <v>2126</v>
      </c>
      <c r="J99" s="13">
        <v>2402</v>
      </c>
      <c r="K99" s="13">
        <v>2716</v>
      </c>
      <c r="L99" s="13">
        <v>3291</v>
      </c>
      <c r="M99" s="4">
        <v>2957</v>
      </c>
      <c r="N99" s="4">
        <v>3253</v>
      </c>
      <c r="O99" s="4">
        <v>3377</v>
      </c>
      <c r="P99" s="4">
        <v>3396</v>
      </c>
      <c r="Q99" s="4">
        <v>3573</v>
      </c>
      <c r="R99" s="4">
        <v>3004</v>
      </c>
      <c r="S99" s="5">
        <f t="shared" si="13"/>
        <v>9.4601128122481865E-2</v>
      </c>
      <c r="T99" s="23">
        <f t="shared" si="14"/>
        <v>6.2692531845808003E-2</v>
      </c>
      <c r="U99" s="46">
        <f t="shared" si="15"/>
        <v>0.77110383744504984</v>
      </c>
      <c r="V99" s="3">
        <f t="shared" si="16"/>
        <v>0.41886684743827607</v>
      </c>
      <c r="W99" s="3">
        <f t="shared" si="17"/>
        <v>-1501.7606141312863</v>
      </c>
      <c r="X99" s="24">
        <f t="shared" si="18"/>
        <v>0.14189025864152768</v>
      </c>
      <c r="Y99" s="24">
        <f t="shared" si="19"/>
        <v>1691.4333829296645</v>
      </c>
      <c r="Z99" s="3">
        <f t="shared" si="20"/>
        <v>-1775.5556777450888</v>
      </c>
      <c r="AA99" s="3">
        <f t="shared" si="21"/>
        <v>-2.5398191993112353E-2</v>
      </c>
      <c r="AB99" s="3">
        <v>0.55555555555555558</v>
      </c>
      <c r="AC99" s="39">
        <v>36.883116883116877</v>
      </c>
      <c r="AD99" s="39">
        <v>63.116883116883116</v>
      </c>
      <c r="AE99" s="39">
        <v>0</v>
      </c>
      <c r="AF99" s="19" t="s">
        <v>32</v>
      </c>
      <c r="AG99" s="60">
        <v>57.619877109999997</v>
      </c>
      <c r="AH99" s="60">
        <v>57.840270750000002</v>
      </c>
      <c r="AR99" s="57"/>
      <c r="AS99" s="57"/>
      <c r="AT99" s="62"/>
    </row>
    <row r="100" spans="1:46">
      <c r="A100" s="28">
        <v>32</v>
      </c>
      <c r="B100" s="2">
        <v>127.538045799401</v>
      </c>
      <c r="C100" s="2">
        <v>37.127068269023802</v>
      </c>
      <c r="D100" s="7">
        <v>44800</v>
      </c>
      <c r="E100" s="7">
        <v>44713</v>
      </c>
      <c r="F100" s="4">
        <v>2175</v>
      </c>
      <c r="G100" s="4">
        <v>2479</v>
      </c>
      <c r="H100" s="4">
        <v>2856</v>
      </c>
      <c r="I100" s="13">
        <v>2152</v>
      </c>
      <c r="J100" s="13">
        <v>2466</v>
      </c>
      <c r="K100" s="13">
        <v>2822</v>
      </c>
      <c r="L100" s="13">
        <v>3396</v>
      </c>
      <c r="M100" s="4">
        <v>3042</v>
      </c>
      <c r="N100" s="4">
        <v>3243</v>
      </c>
      <c r="O100" s="4">
        <v>3321</v>
      </c>
      <c r="P100" s="4">
        <v>3401</v>
      </c>
      <c r="Q100" s="4">
        <v>3689</v>
      </c>
      <c r="R100" s="4">
        <v>3154</v>
      </c>
      <c r="S100" s="5">
        <f t="shared" si="13"/>
        <v>8.7102445261307337E-2</v>
      </c>
      <c r="T100" s="23">
        <f t="shared" si="14"/>
        <v>7.9943899018232817E-2</v>
      </c>
      <c r="U100" s="46">
        <f t="shared" si="15"/>
        <v>0.76622610583385076</v>
      </c>
      <c r="V100" s="3">
        <f t="shared" si="16"/>
        <v>0.32244704768666427</v>
      </c>
      <c r="W100" s="3">
        <f t="shared" si="17"/>
        <v>-1576.7454934311029</v>
      </c>
      <c r="X100" s="24">
        <f t="shared" si="18"/>
        <v>0.13064322812624851</v>
      </c>
      <c r="Y100" s="24">
        <f t="shared" si="19"/>
        <v>1695.3851741975595</v>
      </c>
      <c r="Z100" s="3">
        <f t="shared" si="20"/>
        <v>-1742.6215574714079</v>
      </c>
      <c r="AA100" s="3">
        <f t="shared" si="21"/>
        <v>-4.062059238363893E-2</v>
      </c>
      <c r="AB100" s="3">
        <v>0.5</v>
      </c>
      <c r="AC100" s="39">
        <v>47.956403269754766</v>
      </c>
      <c r="AD100" s="39">
        <v>52.043596730245234</v>
      </c>
      <c r="AE100" s="39">
        <v>0</v>
      </c>
      <c r="AF100" s="19" t="s">
        <v>16</v>
      </c>
      <c r="AG100" s="60">
        <v>57.619066789999998</v>
      </c>
      <c r="AH100" s="60">
        <v>57.711487750000003</v>
      </c>
      <c r="AR100" s="57"/>
      <c r="AS100" s="57"/>
      <c r="AT100" s="62"/>
    </row>
    <row r="101" spans="1:46">
      <c r="A101" s="28">
        <v>33</v>
      </c>
      <c r="B101" s="2">
        <v>127.537609138379</v>
      </c>
      <c r="C101" s="2">
        <v>37.127063385404597</v>
      </c>
      <c r="D101" s="7">
        <v>44800</v>
      </c>
      <c r="E101" s="7">
        <v>44713</v>
      </c>
      <c r="F101" s="4">
        <v>2268</v>
      </c>
      <c r="G101" s="4">
        <v>2540</v>
      </c>
      <c r="H101" s="4">
        <v>2879</v>
      </c>
      <c r="I101" s="13">
        <v>2366</v>
      </c>
      <c r="J101" s="13">
        <v>2636</v>
      </c>
      <c r="K101" s="13">
        <v>2972</v>
      </c>
      <c r="L101" s="13">
        <v>3502</v>
      </c>
      <c r="M101" s="4">
        <v>3007</v>
      </c>
      <c r="N101" s="4">
        <v>3188</v>
      </c>
      <c r="O101" s="4">
        <v>3306</v>
      </c>
      <c r="P101" s="4">
        <v>3431</v>
      </c>
      <c r="Q101" s="4">
        <v>3654</v>
      </c>
      <c r="R101" s="4">
        <v>3118</v>
      </c>
      <c r="S101" s="5">
        <f t="shared" si="13"/>
        <v>8.7480190174326469E-2</v>
      </c>
      <c r="T101" s="23">
        <f t="shared" si="14"/>
        <v>6.8181818181818177E-2</v>
      </c>
      <c r="U101" s="46">
        <f t="shared" si="15"/>
        <v>0.76647256322345059</v>
      </c>
      <c r="V101" s="3">
        <f t="shared" si="16"/>
        <v>0.37337662337662336</v>
      </c>
      <c r="W101" s="3">
        <f t="shared" si="17"/>
        <v>-1558.7627793082338</v>
      </c>
      <c r="X101" s="24">
        <f t="shared" si="18"/>
        <v>0.1312098882814357</v>
      </c>
      <c r="Y101" s="24">
        <f t="shared" si="19"/>
        <v>1716.3268919410427</v>
      </c>
      <c r="Z101" s="3">
        <f t="shared" si="20"/>
        <v>-1759.8819152868161</v>
      </c>
      <c r="AA101" s="3">
        <f t="shared" si="21"/>
        <v>-3.1474947071277348E-2</v>
      </c>
      <c r="AB101" s="3">
        <v>0.625</v>
      </c>
      <c r="AC101" s="39">
        <v>59.505703422053237</v>
      </c>
      <c r="AD101" s="39">
        <v>40.49429657794677</v>
      </c>
      <c r="AE101" s="39">
        <v>0</v>
      </c>
      <c r="AF101" s="19" t="s">
        <v>33</v>
      </c>
      <c r="AG101" s="60">
        <v>57.63884728</v>
      </c>
      <c r="AH101" s="60">
        <v>57.701677090000004</v>
      </c>
      <c r="AR101" s="57"/>
      <c r="AS101" s="57"/>
      <c r="AT101" s="62"/>
    </row>
    <row r="102" spans="1:46">
      <c r="A102" s="28">
        <v>34</v>
      </c>
      <c r="B102" s="2">
        <v>127.53803751804099</v>
      </c>
      <c r="C102" s="2">
        <v>37.127368067329101</v>
      </c>
      <c r="D102" s="7">
        <v>44800</v>
      </c>
      <c r="E102" s="7">
        <v>44713</v>
      </c>
      <c r="F102" s="4">
        <v>2292</v>
      </c>
      <c r="G102" s="4">
        <v>2614</v>
      </c>
      <c r="H102" s="4">
        <v>2973</v>
      </c>
      <c r="I102" s="13">
        <v>2282</v>
      </c>
      <c r="J102" s="13">
        <v>2622</v>
      </c>
      <c r="K102" s="13">
        <v>2960</v>
      </c>
      <c r="L102" s="13">
        <v>3703</v>
      </c>
      <c r="M102" s="4">
        <v>3165</v>
      </c>
      <c r="N102" s="4">
        <v>3384</v>
      </c>
      <c r="O102" s="4">
        <v>3551</v>
      </c>
      <c r="P102" s="4">
        <v>3587</v>
      </c>
      <c r="Q102" s="4">
        <v>3894</v>
      </c>
      <c r="R102" s="4">
        <v>3346</v>
      </c>
      <c r="S102" s="5">
        <f t="shared" si="13"/>
        <v>9.3597560975609756E-2</v>
      </c>
      <c r="T102" s="23">
        <f t="shared" si="14"/>
        <v>7.7514514357445469E-2</v>
      </c>
      <c r="U102" s="46">
        <f t="shared" si="15"/>
        <v>0.7704528285207406</v>
      </c>
      <c r="V102" s="3">
        <f t="shared" si="16"/>
        <v>0.36237016052880072</v>
      </c>
      <c r="W102" s="3">
        <f t="shared" si="17"/>
        <v>-1672.7317996505533</v>
      </c>
      <c r="X102" s="24">
        <f t="shared" si="18"/>
        <v>0.14038564133831263</v>
      </c>
      <c r="Y102" s="24">
        <f t="shared" si="19"/>
        <v>1780.7081612537061</v>
      </c>
      <c r="Z102" s="3">
        <f t="shared" si="20"/>
        <v>-1870.608274003667</v>
      </c>
      <c r="AA102" s="3">
        <f t="shared" si="21"/>
        <v>-4.1037294479347682E-2</v>
      </c>
      <c r="AB102" s="3">
        <v>0.75862068965517238</v>
      </c>
      <c r="AC102" s="39">
        <v>40.533333333333331</v>
      </c>
      <c r="AD102" s="39">
        <v>44.800000000000004</v>
      </c>
      <c r="AE102" s="39">
        <v>14.666666666666666</v>
      </c>
      <c r="AF102" s="19" t="s">
        <v>34</v>
      </c>
      <c r="AG102" s="60">
        <v>57.610428200000001</v>
      </c>
      <c r="AH102" s="60">
        <v>57.786977740000005</v>
      </c>
      <c r="AR102" s="57"/>
      <c r="AS102" s="57"/>
      <c r="AT102" s="62"/>
    </row>
    <row r="103" spans="1:46">
      <c r="A103" s="14">
        <v>35</v>
      </c>
      <c r="B103" s="14">
        <v>127.523977253556</v>
      </c>
      <c r="C103" s="14">
        <v>37.271079624407299</v>
      </c>
      <c r="D103" s="12">
        <v>44849</v>
      </c>
      <c r="E103" s="7">
        <v>44828</v>
      </c>
      <c r="F103" s="13">
        <v>1800</v>
      </c>
      <c r="G103" s="13">
        <v>2366</v>
      </c>
      <c r="H103" s="13">
        <v>3271</v>
      </c>
      <c r="I103" s="68">
        <f t="array" ref="I103">INDEX($I$299:$I$850,MATCH($A103&amp;$E103,$A$299:$A$850&amp;$E$299:$E$850,0))</f>
        <v>1780</v>
      </c>
      <c r="J103" s="68">
        <f t="array" ref="J103">INDEX($J$299:$J$850,MATCH($A103&amp;$E103,$A$299:$A$850&amp;$E$299:$E$850,0))</f>
        <v>2324</v>
      </c>
      <c r="K103" s="68">
        <f t="array" ref="K103">INDEX($K$299:$K$850,MATCH($A103&amp;$E103,$A$299:$A$850&amp;$E$299:$E$850,0))</f>
        <v>3254</v>
      </c>
      <c r="L103" s="68">
        <f t="array" ref="L103">INDEX($L$299:$L$850,MATCH($A103&amp;$E103,$A$299:$A$850&amp;$E$299:$E$850,0))</f>
        <v>4026</v>
      </c>
      <c r="M103" s="13">
        <v>3612</v>
      </c>
      <c r="N103" s="13">
        <v>3875</v>
      </c>
      <c r="O103" s="13">
        <v>4020</v>
      </c>
      <c r="P103" s="13">
        <v>4019</v>
      </c>
      <c r="Q103" s="13">
        <v>4956</v>
      </c>
      <c r="R103" s="13">
        <v>3791</v>
      </c>
      <c r="S103" s="5">
        <f t="shared" si="13"/>
        <v>0.10260631001371742</v>
      </c>
      <c r="T103" s="23">
        <f t="shared" si="14"/>
        <v>0.17143670795956145</v>
      </c>
      <c r="U103" s="46">
        <f t="shared" si="15"/>
        <v>0.77627721209225087</v>
      </c>
      <c r="V103" s="3">
        <f t="shared" si="16"/>
        <v>0.18430908732505419</v>
      </c>
      <c r="W103" s="3">
        <f t="shared" si="17"/>
        <v>-1895.090422946038</v>
      </c>
      <c r="X103" s="24">
        <f t="shared" si="18"/>
        <v>0.15389890953981208</v>
      </c>
      <c r="Y103" s="24">
        <f t="shared" si="19"/>
        <v>1898.8229687537134</v>
      </c>
      <c r="Z103" s="3">
        <f t="shared" si="20"/>
        <v>-2142.1791381607713</v>
      </c>
      <c r="AA103" s="3">
        <f t="shared" si="21"/>
        <v>-0.10440111420612813</v>
      </c>
      <c r="AB103" s="3">
        <v>0.46666666666666667</v>
      </c>
      <c r="AC103" s="39">
        <f>INDEX($AO$3:$AO$93,MATCH($A103,$AJ$3:$AJ$93,0))</f>
        <v>16.556291390728479</v>
      </c>
      <c r="AD103" s="39">
        <f>INDEX($AP$3:$AP$93,MATCH($A103,$AJ$3:$AJ$93,0))</f>
        <v>83.443708609271525</v>
      </c>
      <c r="AE103" s="39">
        <f>INDEX($AQ$3:$AQ$93,MATCH($A103,$AJ$3:$AJ$93,0))</f>
        <v>0</v>
      </c>
      <c r="AF103" s="20">
        <v>1</v>
      </c>
      <c r="AG103" s="60">
        <f>INDEX($AR$3:$AR$108,MATCH($A103,$AT$3:$AT$108,0))</f>
        <v>57.71098009</v>
      </c>
      <c r="AH103" s="60">
        <f>INDEX($AS$3:$AS$108,MATCH($A103,$AT$3:$AT$108,0))</f>
        <v>57.97660681</v>
      </c>
      <c r="AJ103" s="26"/>
      <c r="AR103" s="57">
        <v>57.680073290000003</v>
      </c>
      <c r="AS103" s="57">
        <v>57.833282859999997</v>
      </c>
      <c r="AT103" s="62">
        <v>88</v>
      </c>
    </row>
    <row r="104" spans="1:46">
      <c r="A104" s="14">
        <v>35</v>
      </c>
      <c r="B104" s="14">
        <v>127.523977253556</v>
      </c>
      <c r="C104" s="14">
        <v>37.271079624407299</v>
      </c>
      <c r="D104" s="12">
        <v>44849</v>
      </c>
      <c r="E104" s="7">
        <v>44853</v>
      </c>
      <c r="F104" s="13">
        <v>1942</v>
      </c>
      <c r="G104" s="13">
        <v>2532</v>
      </c>
      <c r="H104" s="13">
        <v>3454</v>
      </c>
      <c r="I104" s="68">
        <f t="array" ref="I104">INDEX($I$299:$I$850,MATCH($A104&amp;$E104,$A$299:$A$850&amp;$E$299:$E$850,0))</f>
        <v>1947</v>
      </c>
      <c r="J104" s="68">
        <f t="array" ref="J104">INDEX($J$299:$J$850,MATCH($A104&amp;$E104,$A$299:$A$850&amp;$E$299:$E$850,0))</f>
        <v>2548</v>
      </c>
      <c r="K104" s="68">
        <f t="array" ref="K104">INDEX($K$299:$K$850,MATCH($A104&amp;$E104,$A$299:$A$850&amp;$E$299:$E$850,0))</f>
        <v>3526</v>
      </c>
      <c r="L104" s="68">
        <f t="array" ref="L104">INDEX($L$299:$L$850,MATCH($A104&amp;$E104,$A$299:$A$850&amp;$E$299:$E$850,0))</f>
        <v>4443</v>
      </c>
      <c r="M104" s="13">
        <v>3905</v>
      </c>
      <c r="N104" s="13">
        <v>4044</v>
      </c>
      <c r="O104" s="13">
        <v>4174</v>
      </c>
      <c r="P104" s="13">
        <v>4224</v>
      </c>
      <c r="Q104" s="13">
        <v>5113</v>
      </c>
      <c r="R104" s="13">
        <v>4114</v>
      </c>
      <c r="S104" s="5">
        <f t="shared" si="13"/>
        <v>0.10028653295128939</v>
      </c>
      <c r="T104" s="23">
        <f t="shared" si="14"/>
        <v>0.16296748795221611</v>
      </c>
      <c r="U104" s="46">
        <f t="shared" si="15"/>
        <v>0.77478160338981295</v>
      </c>
      <c r="V104" s="3">
        <f t="shared" si="16"/>
        <v>0.1853813559322034</v>
      </c>
      <c r="W104" s="3">
        <f t="shared" si="17"/>
        <v>-2056.6127450980393</v>
      </c>
      <c r="X104" s="24">
        <f t="shared" si="18"/>
        <v>0.1504200039070131</v>
      </c>
      <c r="Y104" s="24">
        <f t="shared" si="19"/>
        <v>2005.0856451644265</v>
      </c>
      <c r="Z104" s="3">
        <f t="shared" si="20"/>
        <v>-2239.4278300518254</v>
      </c>
      <c r="AA104" s="3">
        <f t="shared" si="21"/>
        <v>-9.5212595051943877E-2</v>
      </c>
      <c r="AB104" s="3">
        <v>0.46666666666666667</v>
      </c>
      <c r="AC104" s="39">
        <f>INDEX($AO$3:$AO$93,MATCH($A104,$AJ$3:$AJ$93,0))</f>
        <v>16.556291390728479</v>
      </c>
      <c r="AD104" s="39">
        <f>INDEX($AP$3:$AP$93,MATCH($A104,$AJ$3:$AJ$93,0))</f>
        <v>83.443708609271525</v>
      </c>
      <c r="AE104" s="39">
        <f>INDEX($AQ$3:$AQ$93,MATCH($A104,$AJ$3:$AJ$93,0))</f>
        <v>0</v>
      </c>
      <c r="AF104" s="20">
        <v>1</v>
      </c>
      <c r="AG104" s="60">
        <f>INDEX($AR$3:$AR$108,MATCH($A104,$AT$3:$AT$108,0))</f>
        <v>57.71098009</v>
      </c>
      <c r="AH104" s="60">
        <f>INDEX($AS$3:$AS$108,MATCH($A104,$AT$3:$AT$108,0))</f>
        <v>57.97660681</v>
      </c>
      <c r="AJ104" s="26"/>
      <c r="AR104" s="57">
        <v>57.716233819999999</v>
      </c>
      <c r="AS104" s="57">
        <v>58.054876439999994</v>
      </c>
      <c r="AT104" s="62">
        <v>89</v>
      </c>
    </row>
    <row r="105" spans="1:46">
      <c r="A105" s="14">
        <v>35</v>
      </c>
      <c r="B105" s="14">
        <v>127.523977253556</v>
      </c>
      <c r="C105" s="14">
        <v>37.271079624407299</v>
      </c>
      <c r="D105" s="12">
        <v>44849</v>
      </c>
      <c r="E105" s="7">
        <v>44858</v>
      </c>
      <c r="F105" s="13">
        <v>2476</v>
      </c>
      <c r="G105" s="13">
        <v>3268</v>
      </c>
      <c r="H105" s="13">
        <v>4343</v>
      </c>
      <c r="I105" s="68">
        <f t="array" ref="I105">INDEX($I$299:$I$850,MATCH($A105&amp;$E105,$A$299:$A$850&amp;$E$299:$E$850,0))</f>
        <v>2462</v>
      </c>
      <c r="J105" s="68">
        <f t="array" ref="J105">INDEX($J$299:$J$850,MATCH($A105&amp;$E105,$A$299:$A$850&amp;$E$299:$E$850,0))</f>
        <v>3238</v>
      </c>
      <c r="K105" s="68">
        <f t="array" ref="K105">INDEX($K$299:$K$850,MATCH($A105&amp;$E105,$A$299:$A$850&amp;$E$299:$E$850,0))</f>
        <v>4364</v>
      </c>
      <c r="L105" s="68">
        <f t="array" ref="L105">INDEX($L$299:$L$850,MATCH($A105&amp;$E105,$A$299:$A$850&amp;$E$299:$E$850,0))</f>
        <v>5438</v>
      </c>
      <c r="M105" s="13">
        <v>4895</v>
      </c>
      <c r="N105" s="13">
        <v>5111</v>
      </c>
      <c r="O105" s="13">
        <v>5246</v>
      </c>
      <c r="P105" s="13">
        <v>5378</v>
      </c>
      <c r="Q105" s="13">
        <v>6364</v>
      </c>
      <c r="R105" s="13">
        <v>4870</v>
      </c>
      <c r="S105" s="5">
        <f t="shared" si="13"/>
        <v>0.10647052772348524</v>
      </c>
      <c r="T105" s="23">
        <f t="shared" si="14"/>
        <v>0.15370939065783093</v>
      </c>
      <c r="U105" s="46">
        <f t="shared" si="15"/>
        <v>0.77876217661330038</v>
      </c>
      <c r="V105" s="3">
        <f t="shared" si="16"/>
        <v>0.20109582653299138</v>
      </c>
      <c r="W105" s="3">
        <f t="shared" si="17"/>
        <v>-2434.6225252147929</v>
      </c>
      <c r="X105" s="24">
        <f t="shared" si="18"/>
        <v>0.15969757753433111</v>
      </c>
      <c r="Y105" s="24">
        <f t="shared" si="19"/>
        <v>2548.7329531880478</v>
      </c>
      <c r="Z105" s="3">
        <f t="shared" si="20"/>
        <v>-2891.2367507129793</v>
      </c>
      <c r="AA105" s="3">
        <f t="shared" si="21"/>
        <v>-8.3972066087548966E-2</v>
      </c>
      <c r="AB105" s="3">
        <v>0.46666666666666667</v>
      </c>
      <c r="AC105" s="39">
        <f>INDEX($AO$3:$AO$93,MATCH($A105,$AJ$3:$AJ$93,0))</f>
        <v>16.556291390728479</v>
      </c>
      <c r="AD105" s="39">
        <f>INDEX($AP$3:$AP$93,MATCH($A105,$AJ$3:$AJ$93,0))</f>
        <v>83.443708609271525</v>
      </c>
      <c r="AE105" s="39">
        <f>INDEX($AQ$3:$AQ$93,MATCH($A105,$AJ$3:$AJ$93,0))</f>
        <v>0</v>
      </c>
      <c r="AF105" s="20">
        <v>1</v>
      </c>
      <c r="AG105" s="60">
        <f>INDEX($AR$3:$AR$108,MATCH($A105,$AT$3:$AT$108,0))</f>
        <v>57.71098009</v>
      </c>
      <c r="AH105" s="60">
        <f>INDEX($AS$3:$AS$108,MATCH($A105,$AT$3:$AT$108,0))</f>
        <v>57.97660681</v>
      </c>
      <c r="AR105" s="57">
        <v>57.68389337</v>
      </c>
      <c r="AS105" s="57">
        <v>57.886445639999998</v>
      </c>
      <c r="AT105" s="62">
        <v>90</v>
      </c>
    </row>
    <row r="106" spans="1:46">
      <c r="A106" s="14">
        <v>35</v>
      </c>
      <c r="B106" s="14">
        <v>127.523977253556</v>
      </c>
      <c r="C106" s="14">
        <v>37.271079624407299</v>
      </c>
      <c r="D106" s="12">
        <v>44849</v>
      </c>
      <c r="E106" s="7">
        <v>44863</v>
      </c>
      <c r="F106" s="13">
        <v>2043</v>
      </c>
      <c r="G106" s="13">
        <v>2663</v>
      </c>
      <c r="H106" s="13">
        <v>3608</v>
      </c>
      <c r="I106" s="68">
        <f t="array" ref="I106">INDEX($I$299:$I$850,MATCH($A106&amp;$E106,$A$299:$A$850&amp;$E$299:$E$850,0))</f>
        <v>2022</v>
      </c>
      <c r="J106" s="68">
        <f t="array" ref="J106">INDEX($J$299:$J$850,MATCH($A106&amp;$E106,$A$299:$A$850&amp;$E$299:$E$850,0))</f>
        <v>2646</v>
      </c>
      <c r="K106" s="68">
        <f t="array" ref="K106">INDEX($K$299:$K$850,MATCH($A106&amp;$E106,$A$299:$A$850&amp;$E$299:$E$850,0))</f>
        <v>3652</v>
      </c>
      <c r="L106" s="68">
        <f t="array" ref="L106">INDEX($L$299:$L$850,MATCH($A106&amp;$E106,$A$299:$A$850&amp;$E$299:$E$850,0))</f>
        <v>4466</v>
      </c>
      <c r="M106" s="13">
        <v>4053</v>
      </c>
      <c r="N106" s="13">
        <v>4211</v>
      </c>
      <c r="O106" s="13">
        <v>4301</v>
      </c>
      <c r="P106" s="13">
        <v>4380</v>
      </c>
      <c r="Q106" s="13">
        <v>5496</v>
      </c>
      <c r="R106" s="13">
        <v>4437</v>
      </c>
      <c r="S106" s="5">
        <f t="shared" si="13"/>
        <v>9.6644967451176761E-2</v>
      </c>
      <c r="T106" s="23">
        <f t="shared" si="14"/>
        <v>0.17266696721839375</v>
      </c>
      <c r="U106" s="46">
        <f t="shared" si="15"/>
        <v>0.77242796910208833</v>
      </c>
      <c r="V106" s="3">
        <f t="shared" si="16"/>
        <v>0.18026432540979781</v>
      </c>
      <c r="W106" s="3">
        <f t="shared" si="17"/>
        <v>-2218.0852828116422</v>
      </c>
      <c r="X106" s="24">
        <f t="shared" si="18"/>
        <v>0.1449583776678976</v>
      </c>
      <c r="Y106" s="24">
        <f t="shared" si="19"/>
        <v>2089.487789440805</v>
      </c>
      <c r="Z106" s="3">
        <f t="shared" si="20"/>
        <v>-2301.8614747599677</v>
      </c>
      <c r="AA106" s="3">
        <f t="shared" si="21"/>
        <v>-0.11300121506682867</v>
      </c>
      <c r="AB106" s="3">
        <v>0.46666666666666667</v>
      </c>
      <c r="AC106" s="39">
        <f>INDEX($AO$3:$AO$93,MATCH($A106,$AJ$3:$AJ$93,0))</f>
        <v>16.556291390728479</v>
      </c>
      <c r="AD106" s="39">
        <f>INDEX($AP$3:$AP$93,MATCH($A106,$AJ$3:$AJ$93,0))</f>
        <v>83.443708609271525</v>
      </c>
      <c r="AE106" s="39">
        <f>INDEX($AQ$3:$AQ$93,MATCH($A106,$AJ$3:$AJ$93,0))</f>
        <v>0</v>
      </c>
      <c r="AF106" s="20">
        <v>1</v>
      </c>
      <c r="AG106" s="60">
        <f>INDEX($AR$3:$AR$108,MATCH($A106,$AT$3:$AT$108,0))</f>
        <v>57.71098009</v>
      </c>
      <c r="AH106" s="60">
        <f>INDEX($AS$3:$AS$108,MATCH($A106,$AT$3:$AT$108,0))</f>
        <v>57.97660681</v>
      </c>
      <c r="AR106" s="57">
        <v>57.646199019999997</v>
      </c>
      <c r="AS106" s="57">
        <v>57.912766569999995</v>
      </c>
      <c r="AT106" s="62">
        <v>91</v>
      </c>
    </row>
    <row r="107" spans="1:46">
      <c r="A107" s="14">
        <v>36</v>
      </c>
      <c r="B107" s="14">
        <v>127.52318573680699</v>
      </c>
      <c r="C107" s="14">
        <v>37.2703673847708</v>
      </c>
      <c r="D107" s="12">
        <v>44849</v>
      </c>
      <c r="E107" s="7">
        <v>44828</v>
      </c>
      <c r="F107" s="13">
        <v>2198</v>
      </c>
      <c r="G107" s="13">
        <v>2880</v>
      </c>
      <c r="H107" s="13">
        <v>3686</v>
      </c>
      <c r="I107" s="68">
        <f t="array" ref="I107">INDEX($I$299:$I$850,MATCH($A107&amp;$E107,$A$299:$A$850&amp;$E$299:$E$850,0))</f>
        <v>2222</v>
      </c>
      <c r="J107" s="68">
        <f t="array" ref="J107">INDEX($J$299:$J$850,MATCH($A107&amp;$E107,$A$299:$A$850&amp;$E$299:$E$850,0))</f>
        <v>2882</v>
      </c>
      <c r="K107" s="68">
        <f t="array" ref="K107">INDEX($K$299:$K$850,MATCH($A107&amp;$E107,$A$299:$A$850&amp;$E$299:$E$850,0))</f>
        <v>3688</v>
      </c>
      <c r="L107" s="68">
        <f t="array" ref="L107">INDEX($L$299:$L$850,MATCH($A107&amp;$E107,$A$299:$A$850&amp;$E$299:$E$850,0))</f>
        <v>4441</v>
      </c>
      <c r="M107" s="13">
        <v>4071</v>
      </c>
      <c r="N107" s="13">
        <v>4291</v>
      </c>
      <c r="O107" s="13">
        <v>4384</v>
      </c>
      <c r="P107" s="13">
        <v>4502</v>
      </c>
      <c r="Q107" s="13">
        <v>5477</v>
      </c>
      <c r="R107" s="13">
        <v>4072</v>
      </c>
      <c r="S107" s="5">
        <f t="shared" si="13"/>
        <v>9.9658036150464091E-2</v>
      </c>
      <c r="T107" s="23">
        <f t="shared" si="14"/>
        <v>0.15526697346025342</v>
      </c>
      <c r="U107" s="46">
        <f t="shared" si="15"/>
        <v>0.77437590106515075</v>
      </c>
      <c r="V107" s="3">
        <f t="shared" si="16"/>
        <v>0.20130254588513916</v>
      </c>
      <c r="W107" s="3">
        <f t="shared" si="17"/>
        <v>-2035.6091226538629</v>
      </c>
      <c r="X107" s="24">
        <f t="shared" si="18"/>
        <v>0.14947792636013921</v>
      </c>
      <c r="Y107" s="24">
        <f t="shared" si="19"/>
        <v>2164.0753735076378</v>
      </c>
      <c r="Z107" s="3">
        <f t="shared" si="20"/>
        <v>-2383.2945170894131</v>
      </c>
      <c r="AA107" s="3">
        <f t="shared" si="21"/>
        <v>-9.7705180879847683E-2</v>
      </c>
      <c r="AB107" s="3">
        <v>0.5</v>
      </c>
      <c r="AC107" s="39">
        <f>INDEX($AO$3:$AO$93,MATCH($A107,$AJ$3:$AJ$93,0))</f>
        <v>63.679245283018872</v>
      </c>
      <c r="AD107" s="39">
        <f>INDEX($AP$3:$AP$93,MATCH($A107,$AJ$3:$AJ$93,0))</f>
        <v>32.547169811320757</v>
      </c>
      <c r="AE107" s="39">
        <f>INDEX($AQ$3:$AQ$93,MATCH($A107,$AJ$3:$AJ$93,0))</f>
        <v>3.7735849056603774</v>
      </c>
      <c r="AF107" s="20">
        <v>0.86</v>
      </c>
      <c r="AG107" s="60">
        <f>INDEX($AR$3:$AR$108,MATCH($A107,$AT$3:$AT$108,0))</f>
        <v>57.690953610000001</v>
      </c>
      <c r="AH107" s="60">
        <f>INDEX($AS$3:$AS$108,MATCH($A107,$AT$3:$AT$108,0))</f>
        <v>57.82267495</v>
      </c>
      <c r="AR107" s="57">
        <v>57.750788180000001</v>
      </c>
      <c r="AS107" s="57">
        <v>57.788657379999997</v>
      </c>
      <c r="AT107" s="62">
        <v>92</v>
      </c>
    </row>
    <row r="108" spans="1:46">
      <c r="A108" s="14">
        <v>36</v>
      </c>
      <c r="B108" s="14">
        <v>127.52318573680699</v>
      </c>
      <c r="C108" s="14">
        <v>37.2703673847708</v>
      </c>
      <c r="D108" s="12">
        <v>44849</v>
      </c>
      <c r="E108" s="7">
        <v>44853</v>
      </c>
      <c r="F108" s="13">
        <v>2172</v>
      </c>
      <c r="G108" s="13">
        <v>2819</v>
      </c>
      <c r="H108" s="13">
        <v>3560</v>
      </c>
      <c r="I108" s="68">
        <f t="array" ref="I108">INDEX($I$299:$I$850,MATCH($A108&amp;$E108,$A$299:$A$850&amp;$E$299:$E$850,0))</f>
        <v>2184</v>
      </c>
      <c r="J108" s="68">
        <f t="array" ref="J108">INDEX($J$299:$J$850,MATCH($A108&amp;$E108,$A$299:$A$850&amp;$E$299:$E$850,0))</f>
        <v>2786</v>
      </c>
      <c r="K108" s="68">
        <f t="array" ref="K108">INDEX($K$299:$K$850,MATCH($A108&amp;$E108,$A$299:$A$850&amp;$E$299:$E$850,0))</f>
        <v>3436</v>
      </c>
      <c r="L108" s="68">
        <f t="array" ref="L108">INDEX($L$299:$L$850,MATCH($A108&amp;$E108,$A$299:$A$850&amp;$E$299:$E$850,0))</f>
        <v>4471</v>
      </c>
      <c r="M108" s="13">
        <v>4041</v>
      </c>
      <c r="N108" s="13">
        <v>4240</v>
      </c>
      <c r="O108" s="13">
        <v>4389</v>
      </c>
      <c r="P108" s="13">
        <v>4417</v>
      </c>
      <c r="Q108" s="13">
        <v>5187</v>
      </c>
      <c r="R108" s="13">
        <v>4032</v>
      </c>
      <c r="S108" s="5">
        <f t="shared" si="13"/>
        <v>0.10743387238310141</v>
      </c>
      <c r="T108" s="23">
        <f t="shared" si="14"/>
        <v>0.14071465832029212</v>
      </c>
      <c r="U108" s="46">
        <f t="shared" si="15"/>
        <v>0.77938044136551277</v>
      </c>
      <c r="V108" s="3">
        <f t="shared" si="16"/>
        <v>0.22581155143338955</v>
      </c>
      <c r="W108" s="3">
        <f t="shared" si="17"/>
        <v>-2015.6280292638316</v>
      </c>
      <c r="X108" s="24">
        <f t="shared" si="18"/>
        <v>0.16114070824193044</v>
      </c>
      <c r="Y108" s="24">
        <f t="shared" si="19"/>
        <v>2111.6147060168591</v>
      </c>
      <c r="Z108" s="3">
        <f t="shared" si="20"/>
        <v>-2379.461796657677</v>
      </c>
      <c r="AA108" s="3">
        <f t="shared" si="21"/>
        <v>-8.0174927113702624E-2</v>
      </c>
      <c r="AB108" s="3">
        <v>0.5</v>
      </c>
      <c r="AC108" s="39">
        <f>INDEX($AO$3:$AO$93,MATCH($A108,$AJ$3:$AJ$93,0))</f>
        <v>63.679245283018872</v>
      </c>
      <c r="AD108" s="39">
        <f>INDEX($AP$3:$AP$93,MATCH($A108,$AJ$3:$AJ$93,0))</f>
        <v>32.547169811320757</v>
      </c>
      <c r="AE108" s="39">
        <f>INDEX($AQ$3:$AQ$93,MATCH($A108,$AJ$3:$AJ$93,0))</f>
        <v>3.7735849056603774</v>
      </c>
      <c r="AF108" s="20">
        <v>0.86</v>
      </c>
      <c r="AG108" s="60">
        <f>INDEX($AR$3:$AR$108,MATCH($A108,$AT$3:$AT$108,0))</f>
        <v>57.690953610000001</v>
      </c>
      <c r="AH108" s="60">
        <f>INDEX($AS$3:$AS$108,MATCH($A108,$AT$3:$AT$108,0))</f>
        <v>57.82267495</v>
      </c>
      <c r="AR108" s="57">
        <v>57.657311980000003</v>
      </c>
      <c r="AS108" s="57">
        <v>58.028989609999996</v>
      </c>
      <c r="AT108" s="62">
        <v>93</v>
      </c>
    </row>
    <row r="109" spans="1:46">
      <c r="A109" s="14">
        <v>36</v>
      </c>
      <c r="B109" s="14">
        <v>127.52318573680699</v>
      </c>
      <c r="C109" s="14">
        <v>37.2703673847708</v>
      </c>
      <c r="D109" s="12">
        <v>44849</v>
      </c>
      <c r="E109" s="7">
        <v>44858</v>
      </c>
      <c r="F109" s="13">
        <v>2951</v>
      </c>
      <c r="G109" s="13">
        <v>3809</v>
      </c>
      <c r="H109" s="13">
        <v>4616</v>
      </c>
      <c r="I109" s="68">
        <f t="array" ref="I109">INDEX($I$299:$I$850,MATCH($A109&amp;$E109,$A$299:$A$850&amp;$E$299:$E$850,0))</f>
        <v>2962</v>
      </c>
      <c r="J109" s="68">
        <f t="array" ref="J109">INDEX($J$299:$J$850,MATCH($A109&amp;$E109,$A$299:$A$850&amp;$E$299:$E$850,0))</f>
        <v>3742</v>
      </c>
      <c r="K109" s="68">
        <f t="array" ref="K109">INDEX($K$299:$K$850,MATCH($A109&amp;$E109,$A$299:$A$850&amp;$E$299:$E$850,0))</f>
        <v>4408</v>
      </c>
      <c r="L109" s="68">
        <f t="array" ref="L109">INDEX($L$299:$L$850,MATCH($A109&amp;$E109,$A$299:$A$850&amp;$E$299:$E$850,0))</f>
        <v>5732</v>
      </c>
      <c r="M109" s="13">
        <v>5203</v>
      </c>
      <c r="N109" s="13">
        <v>5592</v>
      </c>
      <c r="O109" s="13">
        <v>5746</v>
      </c>
      <c r="P109" s="13">
        <v>5862</v>
      </c>
      <c r="Q109" s="13">
        <v>6636</v>
      </c>
      <c r="R109" s="13">
        <v>4888</v>
      </c>
      <c r="S109" s="5">
        <f t="shared" si="13"/>
        <v>0.11891582363046382</v>
      </c>
      <c r="T109" s="23">
        <f t="shared" si="14"/>
        <v>0.12155494642412161</v>
      </c>
      <c r="U109" s="46">
        <f t="shared" si="15"/>
        <v>0.78671203348522889</v>
      </c>
      <c r="V109" s="3">
        <f t="shared" si="16"/>
        <v>0.27261191090885223</v>
      </c>
      <c r="W109" s="3">
        <f t="shared" si="17"/>
        <v>-2443.6409846263218</v>
      </c>
      <c r="X109" s="24">
        <f t="shared" si="18"/>
        <v>0.17836522403015698</v>
      </c>
      <c r="Y109" s="24">
        <f t="shared" si="19"/>
        <v>2792.4298658257394</v>
      </c>
      <c r="Z109" s="3">
        <f t="shared" si="20"/>
        <v>-3230.3173296080572</v>
      </c>
      <c r="AA109" s="3">
        <f t="shared" si="21"/>
        <v>-6.1929908785405663E-2</v>
      </c>
      <c r="AB109" s="3">
        <v>0.5</v>
      </c>
      <c r="AC109" s="39">
        <f>INDEX($AO$3:$AO$93,MATCH($A109,$AJ$3:$AJ$93,0))</f>
        <v>63.679245283018872</v>
      </c>
      <c r="AD109" s="39">
        <f>INDEX($AP$3:$AP$93,MATCH($A109,$AJ$3:$AJ$93,0))</f>
        <v>32.547169811320757</v>
      </c>
      <c r="AE109" s="39">
        <f>INDEX($AQ$3:$AQ$93,MATCH($A109,$AJ$3:$AJ$93,0))</f>
        <v>3.7735849056603774</v>
      </c>
      <c r="AF109" s="20">
        <v>0.86</v>
      </c>
      <c r="AG109" s="60">
        <f>INDEX($AR$3:$AR$108,MATCH($A109,$AT$3:$AT$108,0))</f>
        <v>57.690953610000001</v>
      </c>
      <c r="AH109" s="60">
        <f>INDEX($AS$3:$AS$108,MATCH($A109,$AT$3:$AT$108,0))</f>
        <v>57.82267495</v>
      </c>
    </row>
    <row r="110" spans="1:46">
      <c r="A110" s="14">
        <v>36</v>
      </c>
      <c r="B110" s="14">
        <v>127.52318573680699</v>
      </c>
      <c r="C110" s="14">
        <v>37.2703673847708</v>
      </c>
      <c r="D110" s="12">
        <v>44849</v>
      </c>
      <c r="E110" s="7">
        <v>44863</v>
      </c>
      <c r="F110" s="13">
        <v>2416</v>
      </c>
      <c r="G110" s="13">
        <v>3162</v>
      </c>
      <c r="H110" s="13">
        <v>3973</v>
      </c>
      <c r="I110" s="68">
        <f t="array" ref="I110">INDEX($I$299:$I$850,MATCH($A110&amp;$E110,$A$299:$A$850&amp;$E$299:$E$850,0))</f>
        <v>2498</v>
      </c>
      <c r="J110" s="68">
        <f t="array" ref="J110">INDEX($J$299:$J$850,MATCH($A110&amp;$E110,$A$299:$A$850&amp;$E$299:$E$850,0))</f>
        <v>3266</v>
      </c>
      <c r="K110" s="68">
        <f t="array" ref="K110">INDEX($K$299:$K$850,MATCH($A110&amp;$E110,$A$299:$A$850&amp;$E$299:$E$850,0))</f>
        <v>3946</v>
      </c>
      <c r="L110" s="68">
        <f t="array" ref="L110">INDEX($L$299:$L$850,MATCH($A110&amp;$E110,$A$299:$A$850&amp;$E$299:$E$850,0))</f>
        <v>4972</v>
      </c>
      <c r="M110" s="13">
        <v>4553</v>
      </c>
      <c r="N110" s="13">
        <v>4699</v>
      </c>
      <c r="O110" s="13">
        <v>4791</v>
      </c>
      <c r="P110" s="13">
        <v>4882</v>
      </c>
      <c r="Q110" s="13">
        <v>5886</v>
      </c>
      <c r="R110" s="13">
        <v>4718</v>
      </c>
      <c r="S110" s="5">
        <f t="shared" si="13"/>
        <v>0.10265386787125917</v>
      </c>
      <c r="T110" s="23">
        <f t="shared" si="14"/>
        <v>0.14926852013755318</v>
      </c>
      <c r="U110" s="46">
        <f t="shared" si="15"/>
        <v>0.77630784349461468</v>
      </c>
      <c r="V110" s="3">
        <f t="shared" si="16"/>
        <v>0.2143665691915857</v>
      </c>
      <c r="W110" s="3">
        <f t="shared" si="17"/>
        <v>-2358.6119675456389</v>
      </c>
      <c r="X110" s="24">
        <f t="shared" si="18"/>
        <v>0.15397210772965952</v>
      </c>
      <c r="Y110" s="24">
        <f t="shared" si="19"/>
        <v>2347.9754163013622</v>
      </c>
      <c r="Z110" s="3">
        <f t="shared" si="20"/>
        <v>-2602.4973704596832</v>
      </c>
      <c r="AA110" s="3">
        <f t="shared" si="21"/>
        <v>-9.3239227340267461E-2</v>
      </c>
      <c r="AB110" s="3">
        <v>0.5</v>
      </c>
      <c r="AC110" s="39">
        <f>INDEX($AO$3:$AO$93,MATCH($A110,$AJ$3:$AJ$93,0))</f>
        <v>63.679245283018872</v>
      </c>
      <c r="AD110" s="39">
        <f>INDEX($AP$3:$AP$93,MATCH($A110,$AJ$3:$AJ$93,0))</f>
        <v>32.547169811320757</v>
      </c>
      <c r="AE110" s="39">
        <f>INDEX($AQ$3:$AQ$93,MATCH($A110,$AJ$3:$AJ$93,0))</f>
        <v>3.7735849056603774</v>
      </c>
      <c r="AF110" s="20">
        <v>0.86</v>
      </c>
      <c r="AG110" s="60">
        <f>INDEX($AR$3:$AR$108,MATCH($A110,$AT$3:$AT$108,0))</f>
        <v>57.690953610000001</v>
      </c>
      <c r="AH110" s="60">
        <f>INDEX($AS$3:$AS$108,MATCH($A110,$AT$3:$AT$108,0))</f>
        <v>57.82267495</v>
      </c>
    </row>
    <row r="111" spans="1:46">
      <c r="A111" s="27">
        <v>37</v>
      </c>
      <c r="B111" s="27">
        <v>127.52117556421101</v>
      </c>
      <c r="C111" s="27">
        <v>37.2691517508608</v>
      </c>
      <c r="D111" s="12">
        <v>44849</v>
      </c>
      <c r="E111" s="7">
        <v>44828</v>
      </c>
      <c r="F111" s="13">
        <v>2564</v>
      </c>
      <c r="G111" s="13">
        <v>3347</v>
      </c>
      <c r="H111" s="13">
        <v>4222</v>
      </c>
      <c r="I111" s="68">
        <f t="array" ref="I111">INDEX($I$299:$I$850,MATCH($A111&amp;$E111,$A$299:$A$850&amp;$E$299:$E$850,0))</f>
        <v>2596</v>
      </c>
      <c r="J111" s="68">
        <f t="array" ref="J111">INDEX($J$299:$J$850,MATCH($A111&amp;$E111,$A$299:$A$850&amp;$E$299:$E$850,0))</f>
        <v>3370</v>
      </c>
      <c r="K111" s="68">
        <f t="array" ref="K111">INDEX($K$299:$K$850,MATCH($A111&amp;$E111,$A$299:$A$850&amp;$E$299:$E$850,0))</f>
        <v>4204</v>
      </c>
      <c r="L111" s="68">
        <f t="array" ref="L111">INDEX($L$299:$L$850,MATCH($A111&amp;$E111,$A$299:$A$850&amp;$E$299:$E$850,0))</f>
        <v>4926</v>
      </c>
      <c r="M111" s="13">
        <v>4645</v>
      </c>
      <c r="N111" s="13">
        <v>4784</v>
      </c>
      <c r="O111" s="13">
        <v>4945</v>
      </c>
      <c r="P111" s="13">
        <v>4911</v>
      </c>
      <c r="Q111" s="13">
        <v>6236</v>
      </c>
      <c r="R111" s="13">
        <v>4457</v>
      </c>
      <c r="S111" s="5">
        <f t="shared" si="13"/>
        <v>7.5440709514945803E-2</v>
      </c>
      <c r="T111" s="23">
        <f t="shared" si="14"/>
        <v>0.16634138181007083</v>
      </c>
      <c r="U111" s="46">
        <f t="shared" si="15"/>
        <v>0.75857808399329985</v>
      </c>
      <c r="V111" s="3">
        <f t="shared" si="16"/>
        <v>0.15639186489921919</v>
      </c>
      <c r="W111" s="3">
        <f t="shared" si="17"/>
        <v>-2228.1148771393059</v>
      </c>
      <c r="X111" s="24">
        <f t="shared" si="18"/>
        <v>0.11315486943668911</v>
      </c>
      <c r="Y111" s="24">
        <f t="shared" si="19"/>
        <v>2430.0346133794519</v>
      </c>
      <c r="Z111" s="3">
        <f t="shared" si="20"/>
        <v>-2426.2460204564823</v>
      </c>
      <c r="AA111" s="3">
        <f t="shared" si="21"/>
        <v>-0.11886606261774468</v>
      </c>
      <c r="AB111" s="3">
        <v>0.83333333333333337</v>
      </c>
      <c r="AC111" s="39">
        <f>INDEX($AO$3:$AO$93,MATCH($A111,$AJ$3:$AJ$93,0))</f>
        <v>66.064981949458485</v>
      </c>
      <c r="AD111" s="39">
        <f>INDEX($AP$3:$AP$93,MATCH($A111,$AJ$3:$AJ$93,0))</f>
        <v>30.324909747292416</v>
      </c>
      <c r="AE111" s="39">
        <f>INDEX($AQ$3:$AQ$93,MATCH($A111,$AJ$3:$AJ$93,0))</f>
        <v>3.6101083032490973</v>
      </c>
      <c r="AF111" s="20">
        <v>0.85</v>
      </c>
      <c r="AG111" s="60">
        <f>INDEX($AR$3:$AR$108,MATCH($A111,$AT$3:$AT$108,0))</f>
        <v>57.720631579999996</v>
      </c>
      <c r="AH111" s="60">
        <f>INDEX($AS$3:$AS$108,MATCH($A111,$AT$3:$AT$108,0))</f>
        <v>57.97146996</v>
      </c>
    </row>
    <row r="112" spans="1:46">
      <c r="A112" s="27">
        <v>37</v>
      </c>
      <c r="B112" s="27">
        <v>127.52117556421101</v>
      </c>
      <c r="C112" s="27">
        <v>37.2691517508608</v>
      </c>
      <c r="D112" s="12">
        <v>44849</v>
      </c>
      <c r="E112" s="7">
        <v>44853</v>
      </c>
      <c r="F112" s="13">
        <v>2735</v>
      </c>
      <c r="G112" s="13">
        <v>3456</v>
      </c>
      <c r="H112" s="13">
        <v>4111</v>
      </c>
      <c r="I112" s="68">
        <f t="array" ref="I112">INDEX($I$299:$I$850,MATCH($A112&amp;$E112,$A$299:$A$850&amp;$E$299:$E$850,0))</f>
        <v>2714</v>
      </c>
      <c r="J112" s="68">
        <f t="array" ref="J112">INDEX($J$299:$J$850,MATCH($A112&amp;$E112,$A$299:$A$850&amp;$E$299:$E$850,0))</f>
        <v>3418</v>
      </c>
      <c r="K112" s="68">
        <f t="array" ref="K112">INDEX($K$299:$K$850,MATCH($A112&amp;$E112,$A$299:$A$850&amp;$E$299:$E$850,0))</f>
        <v>4038</v>
      </c>
      <c r="L112" s="68">
        <f t="array" ref="L112">INDEX($L$299:$L$850,MATCH($A112&amp;$E112,$A$299:$A$850&amp;$E$299:$E$850,0))</f>
        <v>4971</v>
      </c>
      <c r="M112" s="13">
        <v>4570</v>
      </c>
      <c r="N112" s="13">
        <v>4686</v>
      </c>
      <c r="O112" s="13">
        <v>4826</v>
      </c>
      <c r="P112" s="13">
        <v>4922</v>
      </c>
      <c r="Q112" s="13">
        <v>5863</v>
      </c>
      <c r="R112" s="13">
        <v>4605</v>
      </c>
      <c r="S112" s="5">
        <f t="shared" si="13"/>
        <v>8.9781910771615195E-2</v>
      </c>
      <c r="T112" s="23">
        <f t="shared" si="14"/>
        <v>0.13141625545913449</v>
      </c>
      <c r="U112" s="46">
        <f t="shared" si="15"/>
        <v>0.76797259766974446</v>
      </c>
      <c r="V112" s="3">
        <f t="shared" si="16"/>
        <v>0.22337905580344847</v>
      </c>
      <c r="W112" s="3">
        <f t="shared" si="17"/>
        <v>-2302.1487218045113</v>
      </c>
      <c r="X112" s="24">
        <f t="shared" si="18"/>
        <v>0.13466541207726795</v>
      </c>
      <c r="Y112" s="24">
        <f t="shared" si="19"/>
        <v>2428.313109044127</v>
      </c>
      <c r="Z112" s="3">
        <f t="shared" si="20"/>
        <v>-2540.9810633495454</v>
      </c>
      <c r="AA112" s="3">
        <f t="shared" si="21"/>
        <v>-8.7250811312007417E-2</v>
      </c>
      <c r="AB112" s="3">
        <v>0.83333333333333337</v>
      </c>
      <c r="AC112" s="39">
        <f>INDEX($AO$3:$AO$93,MATCH($A112,$AJ$3:$AJ$93,0))</f>
        <v>66.064981949458485</v>
      </c>
      <c r="AD112" s="39">
        <f>INDEX($AP$3:$AP$93,MATCH($A112,$AJ$3:$AJ$93,0))</f>
        <v>30.324909747292416</v>
      </c>
      <c r="AE112" s="39">
        <f>INDEX($AQ$3:$AQ$93,MATCH($A112,$AJ$3:$AJ$93,0))</f>
        <v>3.6101083032490973</v>
      </c>
      <c r="AF112" s="20">
        <v>0.85</v>
      </c>
      <c r="AG112" s="60">
        <f>INDEX($AR$3:$AR$108,MATCH($A112,$AT$3:$AT$108,0))</f>
        <v>57.720631579999996</v>
      </c>
      <c r="AH112" s="60">
        <f>INDEX($AS$3:$AS$108,MATCH($A112,$AT$3:$AT$108,0))</f>
        <v>57.97146996</v>
      </c>
    </row>
    <row r="113" spans="1:34">
      <c r="A113" s="27">
        <v>37</v>
      </c>
      <c r="B113" s="27">
        <v>127.52117556421101</v>
      </c>
      <c r="C113" s="27">
        <v>37.2691517508608</v>
      </c>
      <c r="D113" s="12">
        <v>44849</v>
      </c>
      <c r="E113" s="7">
        <v>44863</v>
      </c>
      <c r="F113" s="13">
        <v>2965</v>
      </c>
      <c r="G113" s="13">
        <v>3716</v>
      </c>
      <c r="H113" s="13">
        <v>4331</v>
      </c>
      <c r="I113" s="68">
        <f t="array" ref="I113">INDEX($I$299:$I$850,MATCH($A113&amp;$E113,$A$299:$A$850&amp;$E$299:$E$850,0))</f>
        <v>2974</v>
      </c>
      <c r="J113" s="68">
        <f t="array" ref="J113">INDEX($J$299:$J$850,MATCH($A113&amp;$E113,$A$299:$A$850&amp;$E$299:$E$850,0))</f>
        <v>3740</v>
      </c>
      <c r="K113" s="68">
        <f t="array" ref="K113">INDEX($K$299:$K$850,MATCH($A113&amp;$E113,$A$299:$A$850&amp;$E$299:$E$850,0))</f>
        <v>4284</v>
      </c>
      <c r="L113" s="68">
        <f t="array" ref="L113">INDEX($L$299:$L$850,MATCH($A113&amp;$E113,$A$299:$A$850&amp;$E$299:$E$850,0))</f>
        <v>5167</v>
      </c>
      <c r="M113" s="13">
        <v>4813</v>
      </c>
      <c r="N113" s="13">
        <v>4877</v>
      </c>
      <c r="O113" s="13">
        <v>5020</v>
      </c>
      <c r="P113" s="13">
        <v>5104</v>
      </c>
      <c r="Q113" s="13">
        <v>6288</v>
      </c>
      <c r="R113" s="13">
        <v>5023</v>
      </c>
      <c r="S113" s="5">
        <f t="shared" si="13"/>
        <v>8.1928987811340753E-2</v>
      </c>
      <c r="T113" s="23">
        <f t="shared" si="14"/>
        <v>0.13645119863013699</v>
      </c>
      <c r="U113" s="46">
        <f t="shared" si="15"/>
        <v>0.76284270187984415</v>
      </c>
      <c r="V113" s="3">
        <f t="shared" si="16"/>
        <v>0.21827525837239511</v>
      </c>
      <c r="W113" s="3">
        <f t="shared" si="17"/>
        <v>-2511.1314500941621</v>
      </c>
      <c r="X113" s="24">
        <f t="shared" si="18"/>
        <v>0.12288696942398389</v>
      </c>
      <c r="Y113" s="24">
        <f t="shared" si="19"/>
        <v>2552.0587114458526</v>
      </c>
      <c r="Z113" s="3">
        <f t="shared" si="20"/>
        <v>-2575.4869401805549</v>
      </c>
      <c r="AA113" s="3">
        <f t="shared" si="21"/>
        <v>-0.10393258426966293</v>
      </c>
      <c r="AB113" s="3">
        <v>0.83333333333333337</v>
      </c>
      <c r="AC113" s="39">
        <f>INDEX($AO$3:$AO$93,MATCH($A113,$AJ$3:$AJ$93,0))</f>
        <v>66.064981949458485</v>
      </c>
      <c r="AD113" s="39">
        <f>INDEX($AP$3:$AP$93,MATCH($A113,$AJ$3:$AJ$93,0))</f>
        <v>30.324909747292416</v>
      </c>
      <c r="AE113" s="39">
        <f>INDEX($AQ$3:$AQ$93,MATCH($A113,$AJ$3:$AJ$93,0))</f>
        <v>3.6101083032490973</v>
      </c>
      <c r="AF113" s="20">
        <v>0.85</v>
      </c>
      <c r="AG113" s="60">
        <f>INDEX($AR$3:$AR$108,MATCH($A113,$AT$3:$AT$108,0))</f>
        <v>57.720631579999996</v>
      </c>
      <c r="AH113" s="60">
        <f>INDEX($AS$3:$AS$108,MATCH($A113,$AT$3:$AT$108,0))</f>
        <v>57.97146996</v>
      </c>
    </row>
    <row r="114" spans="1:34">
      <c r="A114" s="27">
        <v>38</v>
      </c>
      <c r="B114" s="27">
        <v>127.520322207893</v>
      </c>
      <c r="C114" s="27">
        <v>37.269490448026801</v>
      </c>
      <c r="D114" s="12">
        <v>44849</v>
      </c>
      <c r="E114" s="7">
        <v>44828</v>
      </c>
      <c r="F114" s="13">
        <v>1955</v>
      </c>
      <c r="G114" s="13">
        <v>2645</v>
      </c>
      <c r="H114" s="13">
        <v>3688</v>
      </c>
      <c r="I114" s="68">
        <f t="array" ref="I114">INDEX($I$299:$I$850,MATCH($A114&amp;$E114,$A$299:$A$850&amp;$E$299:$E$850,0))</f>
        <v>1965</v>
      </c>
      <c r="J114" s="68">
        <f t="array" ref="J114">INDEX($J$299:$J$850,MATCH($A114&amp;$E114,$A$299:$A$850&amp;$E$299:$E$850,0))</f>
        <v>2636</v>
      </c>
      <c r="K114" s="68">
        <f t="array" ref="K114">INDEX($K$299:$K$850,MATCH($A114&amp;$E114,$A$299:$A$850&amp;$E$299:$E$850,0))</f>
        <v>3684</v>
      </c>
      <c r="L114" s="68">
        <f t="array" ref="L114">INDEX($L$299:$L$850,MATCH($A114&amp;$E114,$A$299:$A$850&amp;$E$299:$E$850,0))</f>
        <v>4456</v>
      </c>
      <c r="M114" s="13">
        <v>4126</v>
      </c>
      <c r="N114" s="13">
        <v>4233</v>
      </c>
      <c r="O114" s="13">
        <v>4371</v>
      </c>
      <c r="P114" s="13">
        <v>4417</v>
      </c>
      <c r="Q114" s="13">
        <v>5532</v>
      </c>
      <c r="R114" s="13">
        <v>4065</v>
      </c>
      <c r="S114" s="5">
        <f t="shared" si="13"/>
        <v>8.9944478716841456E-2</v>
      </c>
      <c r="T114" s="23">
        <f t="shared" si="14"/>
        <v>0.18265777321703439</v>
      </c>
      <c r="U114" s="46">
        <f t="shared" si="15"/>
        <v>0.76807843265960896</v>
      </c>
      <c r="V114" s="3">
        <f t="shared" si="16"/>
        <v>0.1533639079395801</v>
      </c>
      <c r="W114" s="3">
        <f t="shared" si="17"/>
        <v>-2032.1000433792431</v>
      </c>
      <c r="X114" s="24">
        <f t="shared" si="18"/>
        <v>0.13490839553389675</v>
      </c>
      <c r="Y114" s="24">
        <f t="shared" si="19"/>
        <v>2111.0097110150869</v>
      </c>
      <c r="Z114" s="3">
        <f t="shared" si="20"/>
        <v>-2281.2664933807214</v>
      </c>
      <c r="AA114" s="3">
        <f t="shared" si="21"/>
        <v>-0.11207156498140516</v>
      </c>
      <c r="AB114" s="3">
        <v>0.56666666666666665</v>
      </c>
      <c r="AC114" s="39">
        <f>INDEX($AO$3:$AO$93,MATCH($A114,$AJ$3:$AJ$93,0))</f>
        <v>45.217391304347828</v>
      </c>
      <c r="AD114" s="39">
        <f>INDEX($AP$3:$AP$93,MATCH($A114,$AJ$3:$AJ$93,0))</f>
        <v>54.782608695652179</v>
      </c>
      <c r="AE114" s="39">
        <f>INDEX($AQ$3:$AQ$93,MATCH($A114,$AJ$3:$AJ$93,0))</f>
        <v>0</v>
      </c>
      <c r="AF114" s="20">
        <v>1.08</v>
      </c>
      <c r="AG114" s="60">
        <f>INDEX($AR$3:$AR$108,MATCH($A114,$AT$3:$AT$108,0))</f>
        <v>57.730818460000002</v>
      </c>
      <c r="AH114" s="60">
        <f>INDEX($AS$3:$AS$108,MATCH($A114,$AT$3:$AT$108,0))</f>
        <v>58.324060449999998</v>
      </c>
    </row>
    <row r="115" spans="1:34">
      <c r="A115" s="27">
        <v>38</v>
      </c>
      <c r="B115" s="27">
        <v>127.520322207893</v>
      </c>
      <c r="C115" s="27">
        <v>37.269490448026801</v>
      </c>
      <c r="D115" s="12">
        <v>44849</v>
      </c>
      <c r="E115" s="7">
        <v>44853</v>
      </c>
      <c r="F115" s="13">
        <v>2119</v>
      </c>
      <c r="G115" s="13">
        <v>2829</v>
      </c>
      <c r="H115" s="13">
        <v>3799</v>
      </c>
      <c r="I115" s="68">
        <f t="array" ref="I115">INDEX($I$299:$I$850,MATCH($A115&amp;$E115,$A$299:$A$850&amp;$E$299:$E$850,0))</f>
        <v>2136</v>
      </c>
      <c r="J115" s="68">
        <f t="array" ref="J115">INDEX($J$299:$J$850,MATCH($A115&amp;$E115,$A$299:$A$850&amp;$E$299:$E$850,0))</f>
        <v>2844</v>
      </c>
      <c r="K115" s="68">
        <f t="array" ref="K115">INDEX($K$299:$K$850,MATCH($A115&amp;$E115,$A$299:$A$850&amp;$E$299:$E$850,0))</f>
        <v>3798</v>
      </c>
      <c r="L115" s="68">
        <f t="array" ref="L115">INDEX($L$299:$L$850,MATCH($A115&amp;$E115,$A$299:$A$850&amp;$E$299:$E$850,0))</f>
        <v>4686</v>
      </c>
      <c r="M115" s="13">
        <v>4260</v>
      </c>
      <c r="N115" s="13">
        <v>4440</v>
      </c>
      <c r="O115" s="13">
        <v>4565</v>
      </c>
      <c r="P115" s="13">
        <v>4580</v>
      </c>
      <c r="Q115" s="13">
        <v>5555</v>
      </c>
      <c r="R115" s="13">
        <v>4323</v>
      </c>
      <c r="S115" s="5">
        <f t="shared" si="13"/>
        <v>9.3209213509965388E-2</v>
      </c>
      <c r="T115" s="23">
        <f t="shared" si="14"/>
        <v>0.1653896467949916</v>
      </c>
      <c r="U115" s="46">
        <f t="shared" si="15"/>
        <v>0.77020076182120556</v>
      </c>
      <c r="V115" s="3">
        <f t="shared" si="16"/>
        <v>0.17004136729806224</v>
      </c>
      <c r="W115" s="3">
        <f t="shared" si="17"/>
        <v>-2161.1245857830036</v>
      </c>
      <c r="X115" s="24">
        <f t="shared" si="18"/>
        <v>0.13980547765379797</v>
      </c>
      <c r="Y115" s="24">
        <f t="shared" si="19"/>
        <v>2196.260508733475</v>
      </c>
      <c r="Z115" s="3">
        <f t="shared" si="20"/>
        <v>-2386.1101644387654</v>
      </c>
      <c r="AA115" s="3">
        <f t="shared" si="21"/>
        <v>-9.6201282683769124E-2</v>
      </c>
      <c r="AB115" s="3">
        <v>0.56666666666666665</v>
      </c>
      <c r="AC115" s="39">
        <f>INDEX($AO$3:$AO$93,MATCH($A115,$AJ$3:$AJ$93,0))</f>
        <v>45.217391304347828</v>
      </c>
      <c r="AD115" s="39">
        <f>INDEX($AP$3:$AP$93,MATCH($A115,$AJ$3:$AJ$93,0))</f>
        <v>54.782608695652179</v>
      </c>
      <c r="AE115" s="39">
        <f>INDEX($AQ$3:$AQ$93,MATCH($A115,$AJ$3:$AJ$93,0))</f>
        <v>0</v>
      </c>
      <c r="AF115" s="20">
        <v>1.08</v>
      </c>
      <c r="AG115" s="60">
        <f>INDEX($AR$3:$AR$108,MATCH($A115,$AT$3:$AT$108,0))</f>
        <v>57.730818460000002</v>
      </c>
      <c r="AH115" s="60">
        <f>INDEX($AS$3:$AS$108,MATCH($A115,$AT$3:$AT$108,0))</f>
        <v>58.324060449999998</v>
      </c>
    </row>
    <row r="116" spans="1:34">
      <c r="A116" s="27">
        <v>38</v>
      </c>
      <c r="B116" s="27">
        <v>127.520322207893</v>
      </c>
      <c r="C116" s="27">
        <v>37.269490448026801</v>
      </c>
      <c r="D116" s="12">
        <v>44849</v>
      </c>
      <c r="E116" s="7">
        <v>44863</v>
      </c>
      <c r="F116" s="13">
        <v>2265</v>
      </c>
      <c r="G116" s="13">
        <v>2978</v>
      </c>
      <c r="H116" s="13">
        <v>3906</v>
      </c>
      <c r="I116" s="68">
        <f t="array" ref="I116">INDEX($I$299:$I$850,MATCH($A116&amp;$E116,$A$299:$A$850&amp;$E$299:$E$850,0))</f>
        <v>2204</v>
      </c>
      <c r="J116" s="68">
        <f t="array" ref="J116">INDEX($J$299:$J$850,MATCH($A116&amp;$E116,$A$299:$A$850&amp;$E$299:$E$850,0))</f>
        <v>2910</v>
      </c>
      <c r="K116" s="68">
        <f t="array" ref="K116">INDEX($K$299:$K$850,MATCH($A116&amp;$E116,$A$299:$A$850&amp;$E$299:$E$850,0))</f>
        <v>3832</v>
      </c>
      <c r="L116" s="68">
        <f t="array" ref="L116">INDEX($L$299:$L$850,MATCH($A116&amp;$E116,$A$299:$A$850&amp;$E$299:$E$850,0))</f>
        <v>4627</v>
      </c>
      <c r="M116" s="13">
        <v>4351</v>
      </c>
      <c r="N116" s="13">
        <v>4542</v>
      </c>
      <c r="O116" s="13">
        <v>4693</v>
      </c>
      <c r="P116" s="13">
        <v>4673</v>
      </c>
      <c r="Q116" s="13">
        <v>5890</v>
      </c>
      <c r="R116" s="13">
        <v>4666</v>
      </c>
      <c r="S116" s="5">
        <f t="shared" si="13"/>
        <v>8.940435948245716E-2</v>
      </c>
      <c r="T116" s="23">
        <f t="shared" si="14"/>
        <v>0.17079000836620056</v>
      </c>
      <c r="U116" s="46">
        <f t="shared" si="15"/>
        <v>0.76772674792692819</v>
      </c>
      <c r="V116" s="3">
        <f t="shared" si="16"/>
        <v>0.17239829175095528</v>
      </c>
      <c r="W116" s="3">
        <f t="shared" si="17"/>
        <v>-2332.5949780545066</v>
      </c>
      <c r="X116" s="24">
        <f t="shared" si="18"/>
        <v>0.13409872370184742</v>
      </c>
      <c r="Y116" s="24">
        <f t="shared" si="19"/>
        <v>2259.8487904184108</v>
      </c>
      <c r="Z116" s="3">
        <f t="shared" si="20"/>
        <v>-2409.927963676143</v>
      </c>
      <c r="AA116" s="3">
        <f t="shared" si="21"/>
        <v>-0.11521348101865</v>
      </c>
      <c r="AB116" s="3">
        <v>0.56666666666666665</v>
      </c>
      <c r="AC116" s="39">
        <f>INDEX($AO$3:$AO$93,MATCH($A116,$AJ$3:$AJ$93,0))</f>
        <v>45.217391304347828</v>
      </c>
      <c r="AD116" s="39">
        <f>INDEX($AP$3:$AP$93,MATCH($A116,$AJ$3:$AJ$93,0))</f>
        <v>54.782608695652179</v>
      </c>
      <c r="AE116" s="39">
        <f>INDEX($AQ$3:$AQ$93,MATCH($A116,$AJ$3:$AJ$93,0))</f>
        <v>0</v>
      </c>
      <c r="AF116" s="20">
        <v>1.08</v>
      </c>
      <c r="AG116" s="60">
        <f>INDEX($AR$3:$AR$108,MATCH($A116,$AT$3:$AT$108,0))</f>
        <v>57.730818460000002</v>
      </c>
      <c r="AH116" s="60">
        <f>INDEX($AS$3:$AS$108,MATCH($A116,$AT$3:$AT$108,0))</f>
        <v>58.324060449999998</v>
      </c>
    </row>
    <row r="117" spans="1:34">
      <c r="A117" s="27">
        <v>39</v>
      </c>
      <c r="B117" s="27">
        <v>127.51941827237501</v>
      </c>
      <c r="C117" s="27">
        <v>37.2728454480268</v>
      </c>
      <c r="D117" s="12">
        <v>44849</v>
      </c>
      <c r="E117" s="7">
        <v>44828</v>
      </c>
      <c r="F117" s="13">
        <v>2286</v>
      </c>
      <c r="G117" s="13">
        <v>2980</v>
      </c>
      <c r="H117" s="13">
        <v>3665</v>
      </c>
      <c r="I117" s="68">
        <f t="array" ref="I117">INDEX($I$299:$I$850,MATCH($A117&amp;$E117,$A$299:$A$850&amp;$E$299:$E$850,0))</f>
        <v>2324</v>
      </c>
      <c r="J117" s="68">
        <f t="array" ref="J117">INDEX($J$299:$J$850,MATCH($A117&amp;$E117,$A$299:$A$850&amp;$E$299:$E$850,0))</f>
        <v>3082</v>
      </c>
      <c r="K117" s="68">
        <f t="array" ref="K117">INDEX($K$299:$K$850,MATCH($A117&amp;$E117,$A$299:$A$850&amp;$E$299:$E$850,0))</f>
        <v>3662</v>
      </c>
      <c r="L117" s="68">
        <f t="array" ref="L117">INDEX($L$299:$L$850,MATCH($A117&amp;$E117,$A$299:$A$850&amp;$E$299:$E$850,0))</f>
        <v>5257</v>
      </c>
      <c r="M117" s="13">
        <v>4194</v>
      </c>
      <c r="N117" s="13">
        <v>4672</v>
      </c>
      <c r="O117" s="13">
        <v>4897</v>
      </c>
      <c r="P117" s="13">
        <v>4922</v>
      </c>
      <c r="Q117" s="13">
        <v>5611</v>
      </c>
      <c r="R117" s="13">
        <v>4216</v>
      </c>
      <c r="S117" s="5">
        <f t="shared" si="13"/>
        <v>0.14638406894142308</v>
      </c>
      <c r="T117" s="23">
        <f t="shared" si="14"/>
        <v>0.12545498665372481</v>
      </c>
      <c r="U117" s="46">
        <f t="shared" si="15"/>
        <v>0.80398014213127367</v>
      </c>
      <c r="V117" s="3">
        <f t="shared" si="16"/>
        <v>0.32171375921375922</v>
      </c>
      <c r="W117" s="3">
        <f t="shared" si="17"/>
        <v>-2107.58046782365</v>
      </c>
      <c r="X117" s="24">
        <f t="shared" si="18"/>
        <v>0.21956331877729257</v>
      </c>
      <c r="Y117" s="24">
        <f t="shared" si="19"/>
        <v>2273.9761798811055</v>
      </c>
      <c r="Z117" s="3">
        <f t="shared" si="20"/>
        <v>-2830.1586669105031</v>
      </c>
      <c r="AA117" s="3">
        <f t="shared" si="21"/>
        <v>-6.5413462451343399E-2</v>
      </c>
      <c r="AB117" s="3">
        <v>0.56666666666666665</v>
      </c>
      <c r="AC117" s="39">
        <f>INDEX($AO$3:$AO$93,MATCH($A117,$AJ$3:$AJ$93,0))</f>
        <v>67.672413793103445</v>
      </c>
      <c r="AD117" s="39">
        <f>INDEX($AP$3:$AP$93,MATCH($A117,$AJ$3:$AJ$93,0))</f>
        <v>32.327586206896555</v>
      </c>
      <c r="AE117" s="39">
        <f>INDEX($AQ$3:$AQ$93,MATCH($A117,$AJ$3:$AJ$93,0))</f>
        <v>0</v>
      </c>
      <c r="AF117" s="20">
        <v>0.88</v>
      </c>
      <c r="AG117" s="60">
        <f>INDEX($AR$3:$AR$108,MATCH($A117,$AT$3:$AT$108,0))</f>
        <v>57.682430779999997</v>
      </c>
      <c r="AH117" s="60">
        <f>INDEX($AS$3:$AS$108,MATCH($A117,$AT$3:$AT$108,0))</f>
        <v>57.902563819999997</v>
      </c>
    </row>
    <row r="118" spans="1:34">
      <c r="A118" s="27">
        <v>39</v>
      </c>
      <c r="B118" s="27">
        <v>127.51941827237501</v>
      </c>
      <c r="C118" s="27">
        <v>37.2728454480268</v>
      </c>
      <c r="D118" s="12">
        <v>44849</v>
      </c>
      <c r="E118" s="7">
        <v>44853</v>
      </c>
      <c r="F118" s="13">
        <v>2335</v>
      </c>
      <c r="G118" s="13">
        <v>3010</v>
      </c>
      <c r="H118" s="13">
        <v>3657</v>
      </c>
      <c r="I118" s="68">
        <f t="array" ref="I118">INDEX($I$299:$I$850,MATCH($A118&amp;$E118,$A$299:$A$850&amp;$E$299:$E$850,0))</f>
        <v>2266</v>
      </c>
      <c r="J118" s="68">
        <f t="array" ref="J118">INDEX($J$299:$J$850,MATCH($A118&amp;$E118,$A$299:$A$850&amp;$E$299:$E$850,0))</f>
        <v>2890</v>
      </c>
      <c r="K118" s="68">
        <f t="array" ref="K118">INDEX($K$299:$K$850,MATCH($A118&amp;$E118,$A$299:$A$850&amp;$E$299:$E$850,0))</f>
        <v>3508</v>
      </c>
      <c r="L118" s="68">
        <f t="array" ref="L118">INDEX($L$299:$L$850,MATCH($A118&amp;$E118,$A$299:$A$850&amp;$E$299:$E$850,0))</f>
        <v>4804</v>
      </c>
      <c r="M118" s="13">
        <v>4076</v>
      </c>
      <c r="N118" s="13">
        <v>4410</v>
      </c>
      <c r="O118" s="13">
        <v>4576</v>
      </c>
      <c r="P118" s="13">
        <v>4657</v>
      </c>
      <c r="Q118" s="13">
        <v>5427</v>
      </c>
      <c r="R118" s="13">
        <v>4258</v>
      </c>
      <c r="S118" s="5">
        <f t="shared" si="13"/>
        <v>0.12027904738994467</v>
      </c>
      <c r="T118" s="23">
        <f t="shared" si="14"/>
        <v>0.1301318736003981</v>
      </c>
      <c r="U118" s="46">
        <f t="shared" si="15"/>
        <v>0.78757796273762304</v>
      </c>
      <c r="V118" s="3">
        <f t="shared" si="16"/>
        <v>0.27510316368638238</v>
      </c>
      <c r="W118" s="3">
        <f t="shared" si="17"/>
        <v>-2128.6103467253715</v>
      </c>
      <c r="X118" s="24">
        <f t="shared" si="18"/>
        <v>0.18040772145047809</v>
      </c>
      <c r="Y118" s="24">
        <f t="shared" si="19"/>
        <v>2214.1313320477525</v>
      </c>
      <c r="Z118" s="3">
        <f t="shared" si="20"/>
        <v>-2572.5913694600345</v>
      </c>
      <c r="AA118" s="3">
        <f t="shared" si="21"/>
        <v>-7.6358587861959537E-2</v>
      </c>
      <c r="AB118" s="3">
        <v>0.56666666666666665</v>
      </c>
      <c r="AC118" s="39">
        <f>INDEX($AO$3:$AO$93,MATCH($A118,$AJ$3:$AJ$93,0))</f>
        <v>67.672413793103445</v>
      </c>
      <c r="AD118" s="39">
        <f>INDEX($AP$3:$AP$93,MATCH($A118,$AJ$3:$AJ$93,0))</f>
        <v>32.327586206896555</v>
      </c>
      <c r="AE118" s="39">
        <f>INDEX($AQ$3:$AQ$93,MATCH($A118,$AJ$3:$AJ$93,0))</f>
        <v>0</v>
      </c>
      <c r="AF118" s="20">
        <v>0.88</v>
      </c>
      <c r="AG118" s="60">
        <f>INDEX($AR$3:$AR$108,MATCH($A118,$AT$3:$AT$108,0))</f>
        <v>57.682430779999997</v>
      </c>
      <c r="AH118" s="60">
        <f>INDEX($AS$3:$AS$108,MATCH($A118,$AT$3:$AT$108,0))</f>
        <v>57.902563819999997</v>
      </c>
    </row>
    <row r="119" spans="1:34">
      <c r="A119" s="27">
        <v>39</v>
      </c>
      <c r="B119" s="27">
        <v>127.51941827237501</v>
      </c>
      <c r="C119" s="27">
        <v>37.2728454480268</v>
      </c>
      <c r="D119" s="12">
        <v>44849</v>
      </c>
      <c r="E119" s="7">
        <v>44863</v>
      </c>
      <c r="F119" s="13">
        <v>2459</v>
      </c>
      <c r="G119" s="13">
        <v>3120</v>
      </c>
      <c r="H119" s="13">
        <v>3781</v>
      </c>
      <c r="I119" s="68">
        <f t="array" ref="I119">INDEX($I$299:$I$850,MATCH($A119&amp;$E119,$A$299:$A$850&amp;$E$299:$E$850,0))</f>
        <v>2422</v>
      </c>
      <c r="J119" s="68">
        <f t="array" ref="J119">INDEX($J$299:$J$850,MATCH($A119&amp;$E119,$A$299:$A$850&amp;$E$299:$E$850,0))</f>
        <v>3066</v>
      </c>
      <c r="K119" s="68">
        <f t="array" ref="K119">INDEX($K$299:$K$850,MATCH($A119&amp;$E119,$A$299:$A$850&amp;$E$299:$E$850,0))</f>
        <v>3610</v>
      </c>
      <c r="L119" s="68">
        <f t="array" ref="L119">INDEX($L$299:$L$850,MATCH($A119&amp;$E119,$A$299:$A$850&amp;$E$299:$E$850,0))</f>
        <v>4743</v>
      </c>
      <c r="M119" s="13">
        <v>4336</v>
      </c>
      <c r="N119" s="13">
        <v>4531</v>
      </c>
      <c r="O119" s="13">
        <v>4706</v>
      </c>
      <c r="P119" s="13">
        <v>4810</v>
      </c>
      <c r="Q119" s="13">
        <v>5708</v>
      </c>
      <c r="R119" s="13">
        <v>4537</v>
      </c>
      <c r="S119" s="5">
        <f t="shared" si="13"/>
        <v>0.11977651030147829</v>
      </c>
      <c r="T119" s="23">
        <f t="shared" si="14"/>
        <v>0.13247404224847834</v>
      </c>
      <c r="U119" s="46">
        <f t="shared" si="15"/>
        <v>0.78725885850937127</v>
      </c>
      <c r="V119" s="3">
        <f t="shared" si="16"/>
        <v>0.28411287205257052</v>
      </c>
      <c r="W119" s="3">
        <f t="shared" si="17"/>
        <v>-2268.0938883034773</v>
      </c>
      <c r="X119" s="24">
        <f t="shared" si="18"/>
        <v>0.1796543094919397</v>
      </c>
      <c r="Y119" s="24">
        <f t="shared" si="19"/>
        <v>2289.2614286902422</v>
      </c>
      <c r="Z119" s="3">
        <f t="shared" si="20"/>
        <v>-2654.7120246884347</v>
      </c>
      <c r="AA119" s="3">
        <f t="shared" si="21"/>
        <v>-8.537744818406541E-2</v>
      </c>
      <c r="AB119" s="3">
        <v>0.56666666666666665</v>
      </c>
      <c r="AC119" s="39">
        <f>INDEX($AO$3:$AO$93,MATCH($A119,$AJ$3:$AJ$93,0))</f>
        <v>67.672413793103445</v>
      </c>
      <c r="AD119" s="39">
        <f>INDEX($AP$3:$AP$93,MATCH($A119,$AJ$3:$AJ$93,0))</f>
        <v>32.327586206896555</v>
      </c>
      <c r="AE119" s="39">
        <f>INDEX($AQ$3:$AQ$93,MATCH($A119,$AJ$3:$AJ$93,0))</f>
        <v>0</v>
      </c>
      <c r="AF119" s="20">
        <v>0.88</v>
      </c>
      <c r="AG119" s="60">
        <f>INDEX($AR$3:$AR$108,MATCH($A119,$AT$3:$AT$108,0))</f>
        <v>57.682430779999997</v>
      </c>
      <c r="AH119" s="60">
        <f>INDEX($AS$3:$AS$108,MATCH($A119,$AT$3:$AT$108,0))</f>
        <v>57.902563819999997</v>
      </c>
    </row>
    <row r="120" spans="1:34">
      <c r="A120" s="27">
        <v>40</v>
      </c>
      <c r="B120" s="27">
        <v>127.518856947587</v>
      </c>
      <c r="C120" s="27">
        <v>37.273386113560399</v>
      </c>
      <c r="D120" s="12">
        <v>44849</v>
      </c>
      <c r="E120" s="7">
        <v>44828</v>
      </c>
      <c r="F120" s="13">
        <v>2848</v>
      </c>
      <c r="G120" s="13">
        <v>3645</v>
      </c>
      <c r="H120" s="13">
        <v>4430</v>
      </c>
      <c r="I120" s="68">
        <f t="array" ref="I120">INDEX($I$299:$I$850,MATCH($A120&amp;$E120,$A$299:$A$850&amp;$E$299:$E$850,0))</f>
        <v>2918</v>
      </c>
      <c r="J120" s="68">
        <f t="array" ref="J120">INDEX($J$299:$J$850,MATCH($A120&amp;$E120,$A$299:$A$850&amp;$E$299:$E$850,0))</f>
        <v>3686</v>
      </c>
      <c r="K120" s="68">
        <f t="array" ref="K120">INDEX($K$299:$K$850,MATCH($A120&amp;$E120,$A$299:$A$850&amp;$E$299:$E$850,0))</f>
        <v>4540</v>
      </c>
      <c r="L120" s="68">
        <f t="array" ref="L120">INDEX($L$299:$L$850,MATCH($A120&amp;$E120,$A$299:$A$850&amp;$E$299:$E$850,0))</f>
        <v>5381</v>
      </c>
      <c r="M120" s="13">
        <v>4922</v>
      </c>
      <c r="N120" s="13">
        <v>5066</v>
      </c>
      <c r="O120" s="13">
        <v>5192</v>
      </c>
      <c r="P120" s="13">
        <v>5266</v>
      </c>
      <c r="Q120" s="13">
        <v>6532</v>
      </c>
      <c r="R120" s="13">
        <v>4584</v>
      </c>
      <c r="S120" s="5">
        <f t="shared" si="13"/>
        <v>8.6221122112211224E-2</v>
      </c>
      <c r="T120" s="23">
        <f t="shared" si="14"/>
        <v>0.14929754665548334</v>
      </c>
      <c r="U120" s="46">
        <f t="shared" si="15"/>
        <v>0.76565078339423853</v>
      </c>
      <c r="V120" s="3">
        <f t="shared" si="16"/>
        <v>0.19929436445122534</v>
      </c>
      <c r="W120" s="3">
        <f t="shared" si="17"/>
        <v>-2291.6165283225396</v>
      </c>
      <c r="X120" s="24">
        <f t="shared" si="18"/>
        <v>0.12932501418037437</v>
      </c>
      <c r="Y120" s="24">
        <f t="shared" si="19"/>
        <v>2595.7589555957534</v>
      </c>
      <c r="Z120" s="3">
        <f t="shared" si="20"/>
        <v>-2691.5199558069785</v>
      </c>
      <c r="AA120" s="3">
        <f t="shared" si="21"/>
        <v>-0.10730632310561113</v>
      </c>
      <c r="AB120" s="3">
        <v>0.6</v>
      </c>
      <c r="AC120" s="39">
        <f>INDEX($AO$3:$AO$93,MATCH($A120,$AJ$3:$AJ$93,0))</f>
        <v>63.837638376383765</v>
      </c>
      <c r="AD120" s="39">
        <f>INDEX($AP$3:$AP$93,MATCH($A120,$AJ$3:$AJ$93,0))</f>
        <v>36.162361623616235</v>
      </c>
      <c r="AE120" s="39">
        <f>INDEX($AQ$3:$AQ$93,MATCH($A120,$AJ$3:$AJ$93,0))</f>
        <v>0</v>
      </c>
      <c r="AF120" s="20">
        <v>0.69</v>
      </c>
      <c r="AG120" s="60">
        <f>INDEX($AR$3:$AR$108,MATCH($A120,$AT$3:$AT$108,0))</f>
        <v>57.680520739999999</v>
      </c>
      <c r="AH120" s="60">
        <f>INDEX($AS$3:$AS$108,MATCH($A120,$AT$3:$AT$108,0))</f>
        <v>58.119642759999998</v>
      </c>
    </row>
    <row r="121" spans="1:34">
      <c r="A121" s="27">
        <v>40</v>
      </c>
      <c r="B121" s="27">
        <v>127.518856947587</v>
      </c>
      <c r="C121" s="27">
        <v>37.273386113560399</v>
      </c>
      <c r="D121" s="12">
        <v>44849</v>
      </c>
      <c r="E121" s="7">
        <v>44853</v>
      </c>
      <c r="F121" s="13">
        <v>2383</v>
      </c>
      <c r="G121" s="13">
        <v>2999</v>
      </c>
      <c r="H121" s="13">
        <v>3457</v>
      </c>
      <c r="I121" s="68">
        <f t="array" ref="I121">INDEX($I$299:$I$850,MATCH($A121&amp;$E121,$A$299:$A$850&amp;$E$299:$E$850,0))</f>
        <v>2372</v>
      </c>
      <c r="J121" s="68">
        <f t="array" ref="J121">INDEX($J$299:$J$850,MATCH($A121&amp;$E121,$A$299:$A$850&amp;$E$299:$E$850,0))</f>
        <v>2988</v>
      </c>
      <c r="K121" s="68">
        <f t="array" ref="K121">INDEX($K$299:$K$850,MATCH($A121&amp;$E121,$A$299:$A$850&amp;$E$299:$E$850,0))</f>
        <v>3488</v>
      </c>
      <c r="L121" s="68">
        <f t="array" ref="L121">INDEX($L$299:$L$850,MATCH($A121&amp;$E121,$A$299:$A$850&amp;$E$299:$E$850,0))</f>
        <v>4612</v>
      </c>
      <c r="M121" s="13">
        <v>3988</v>
      </c>
      <c r="N121" s="13">
        <v>4276</v>
      </c>
      <c r="O121" s="13">
        <v>4430</v>
      </c>
      <c r="P121" s="13">
        <v>4500</v>
      </c>
      <c r="Q121" s="13">
        <v>5067</v>
      </c>
      <c r="R121" s="13">
        <v>3719</v>
      </c>
      <c r="S121" s="5">
        <f t="shared" si="13"/>
        <v>0.13107955259519918</v>
      </c>
      <c r="T121" s="23">
        <f t="shared" si="14"/>
        <v>0.10651002790939183</v>
      </c>
      <c r="U121" s="46">
        <f t="shared" si="15"/>
        <v>0.79440515645053511</v>
      </c>
      <c r="V121" s="3">
        <f t="shared" si="16"/>
        <v>0.35377518485855775</v>
      </c>
      <c r="W121" s="3">
        <f t="shared" si="17"/>
        <v>-1859.1222873900292</v>
      </c>
      <c r="X121" s="24">
        <f t="shared" si="18"/>
        <v>0.19660697455230913</v>
      </c>
      <c r="Y121" s="24">
        <f t="shared" si="19"/>
        <v>2139.4404772172456</v>
      </c>
      <c r="Z121" s="3">
        <f t="shared" si="20"/>
        <v>-2531.3771294174171</v>
      </c>
      <c r="AA121" s="3">
        <f t="shared" si="21"/>
        <v>-5.9266227657572904E-2</v>
      </c>
      <c r="AB121" s="3">
        <v>0.6</v>
      </c>
      <c r="AC121" s="39">
        <f>INDEX($AO$3:$AO$93,MATCH($A121,$AJ$3:$AJ$93,0))</f>
        <v>63.837638376383765</v>
      </c>
      <c r="AD121" s="39">
        <f>INDEX($AP$3:$AP$93,MATCH($A121,$AJ$3:$AJ$93,0))</f>
        <v>36.162361623616235</v>
      </c>
      <c r="AE121" s="39">
        <f>INDEX($AQ$3:$AQ$93,MATCH($A121,$AJ$3:$AJ$93,0))</f>
        <v>0</v>
      </c>
      <c r="AF121" s="20">
        <v>0.69</v>
      </c>
      <c r="AG121" s="60">
        <f>INDEX($AR$3:$AR$108,MATCH($A121,$AT$3:$AT$108,0))</f>
        <v>57.680520739999999</v>
      </c>
      <c r="AH121" s="60">
        <f>INDEX($AS$3:$AS$108,MATCH($A121,$AT$3:$AT$108,0))</f>
        <v>58.119642759999998</v>
      </c>
    </row>
    <row r="122" spans="1:34">
      <c r="A122" s="27">
        <v>40</v>
      </c>
      <c r="B122" s="27">
        <v>127.518856947587</v>
      </c>
      <c r="C122" s="27">
        <v>37.273386113560399</v>
      </c>
      <c r="D122" s="12">
        <v>44849</v>
      </c>
      <c r="E122" s="7">
        <v>44863</v>
      </c>
      <c r="F122" s="13">
        <v>2524</v>
      </c>
      <c r="G122" s="13">
        <v>3214</v>
      </c>
      <c r="H122" s="13">
        <v>3587</v>
      </c>
      <c r="I122" s="68">
        <f t="array" ref="I122">INDEX($I$299:$I$850,MATCH($A122&amp;$E122,$A$299:$A$850&amp;$E$299:$E$850,0))</f>
        <v>2470</v>
      </c>
      <c r="J122" s="68">
        <f t="array" ref="J122">INDEX($J$299:$J$850,MATCH($A122&amp;$E122,$A$299:$A$850&amp;$E$299:$E$850,0))</f>
        <v>3170</v>
      </c>
      <c r="K122" s="68">
        <f t="array" ref="K122">INDEX($K$299:$K$850,MATCH($A122&amp;$E122,$A$299:$A$850&amp;$E$299:$E$850,0))</f>
        <v>3600</v>
      </c>
      <c r="L122" s="68">
        <f t="array" ref="L122">INDEX($L$299:$L$850,MATCH($A122&amp;$E122,$A$299:$A$850&amp;$E$299:$E$850,0))</f>
        <v>4686</v>
      </c>
      <c r="M122" s="13">
        <v>4142</v>
      </c>
      <c r="N122" s="13">
        <v>4464</v>
      </c>
      <c r="O122" s="13">
        <v>4572</v>
      </c>
      <c r="P122" s="13">
        <v>4634</v>
      </c>
      <c r="Q122" s="13">
        <v>5420</v>
      </c>
      <c r="R122" s="13">
        <v>4072</v>
      </c>
      <c r="S122" s="5">
        <f t="shared" si="13"/>
        <v>0.12735676924948303</v>
      </c>
      <c r="T122" s="23">
        <f t="shared" si="14"/>
        <v>0.11438292607485308</v>
      </c>
      <c r="U122" s="46">
        <f t="shared" si="15"/>
        <v>0.79205856428011878</v>
      </c>
      <c r="V122" s="3">
        <f t="shared" si="16"/>
        <v>0.36218347862183475</v>
      </c>
      <c r="W122" s="3">
        <f t="shared" si="17"/>
        <v>-2035.5930284191829</v>
      </c>
      <c r="X122" s="24">
        <f t="shared" si="18"/>
        <v>0.19102353585112206</v>
      </c>
      <c r="Y122" s="24">
        <f t="shared" si="19"/>
        <v>2227.861979566957</v>
      </c>
      <c r="Z122" s="3">
        <f t="shared" si="20"/>
        <v>-2591.2202688400325</v>
      </c>
      <c r="AA122" s="3">
        <f t="shared" si="21"/>
        <v>-7.817783966580466E-2</v>
      </c>
      <c r="AB122" s="3">
        <v>0.6</v>
      </c>
      <c r="AC122" s="39">
        <f>INDEX($AO$3:$AO$93,MATCH($A122,$AJ$3:$AJ$93,0))</f>
        <v>63.837638376383765</v>
      </c>
      <c r="AD122" s="39">
        <f>INDEX($AP$3:$AP$93,MATCH($A122,$AJ$3:$AJ$93,0))</f>
        <v>36.162361623616235</v>
      </c>
      <c r="AE122" s="39">
        <f>INDEX($AQ$3:$AQ$93,MATCH($A122,$AJ$3:$AJ$93,0))</f>
        <v>0</v>
      </c>
      <c r="AF122" s="20">
        <v>0.69</v>
      </c>
      <c r="AG122" s="60">
        <f>INDEX($AR$3:$AR$108,MATCH($A122,$AT$3:$AT$108,0))</f>
        <v>57.680520739999999</v>
      </c>
      <c r="AH122" s="60">
        <f>INDEX($AS$3:$AS$108,MATCH($A122,$AT$3:$AT$108,0))</f>
        <v>58.119642759999998</v>
      </c>
    </row>
    <row r="123" spans="1:34">
      <c r="A123" s="27">
        <v>41</v>
      </c>
      <c r="B123" s="27">
        <v>127.51847889517499</v>
      </c>
      <c r="C123" s="27">
        <v>37.2739530262062</v>
      </c>
      <c r="D123" s="12">
        <v>44849</v>
      </c>
      <c r="E123" s="7">
        <v>44828</v>
      </c>
      <c r="F123" s="13">
        <v>2298</v>
      </c>
      <c r="G123" s="13">
        <v>2987</v>
      </c>
      <c r="H123" s="13">
        <v>3815</v>
      </c>
      <c r="I123" s="68">
        <f t="array" ref="I123">INDEX($I$299:$I$850,MATCH($A123&amp;$E123,$A$299:$A$850&amp;$E$299:$E$850,0))</f>
        <v>2160</v>
      </c>
      <c r="J123" s="68">
        <f t="array" ref="J123">INDEX($J$299:$J$850,MATCH($A123&amp;$E123,$A$299:$A$850&amp;$E$299:$E$850,0))</f>
        <v>2820</v>
      </c>
      <c r="K123" s="68">
        <f t="array" ref="K123">INDEX($K$299:$K$850,MATCH($A123&amp;$E123,$A$299:$A$850&amp;$E$299:$E$850,0))</f>
        <v>3574</v>
      </c>
      <c r="L123" s="68">
        <f t="array" ref="L123">INDEX($L$299:$L$850,MATCH($A123&amp;$E123,$A$299:$A$850&amp;$E$299:$E$850,0))</f>
        <v>4409</v>
      </c>
      <c r="M123" s="13">
        <v>4252</v>
      </c>
      <c r="N123" s="13">
        <v>4447</v>
      </c>
      <c r="O123" s="13">
        <v>4627</v>
      </c>
      <c r="P123" s="13">
        <v>4588</v>
      </c>
      <c r="Q123" s="13">
        <v>5702</v>
      </c>
      <c r="R123" s="13">
        <v>4152</v>
      </c>
      <c r="S123" s="5">
        <f t="shared" si="13"/>
        <v>9.1990955611091274E-2</v>
      </c>
      <c r="T123" s="23">
        <f t="shared" si="14"/>
        <v>0.16039748826434189</v>
      </c>
      <c r="U123" s="46">
        <f t="shared" si="15"/>
        <v>0.76940948500203143</v>
      </c>
      <c r="V123" s="3">
        <f t="shared" si="16"/>
        <v>0.18864701288559158</v>
      </c>
      <c r="W123" s="3">
        <f t="shared" si="17"/>
        <v>-2075.6034881277578</v>
      </c>
      <c r="X123" s="24">
        <f t="shared" si="18"/>
        <v>0.13797822335931456</v>
      </c>
      <c r="Y123" s="24">
        <f t="shared" si="19"/>
        <v>2224.2636234643292</v>
      </c>
      <c r="Z123" s="3">
        <f t="shared" si="20"/>
        <v>-2382.6551903129844</v>
      </c>
      <c r="AA123" s="3">
        <f t="shared" si="21"/>
        <v>-0.10826044703595725</v>
      </c>
      <c r="AB123" s="3">
        <v>0.6333333333333333</v>
      </c>
      <c r="AC123" s="39">
        <f>INDEX($AO$3:$AO$93,MATCH($A123,$AJ$3:$AJ$93,0))</f>
        <v>55.033557046979865</v>
      </c>
      <c r="AD123" s="39">
        <f>INDEX($AP$3:$AP$93,MATCH($A123,$AJ$3:$AJ$93,0))</f>
        <v>44.966442953020135</v>
      </c>
      <c r="AE123" s="39">
        <f>INDEX($AQ$3:$AQ$93,MATCH($A123,$AJ$3:$AJ$93,0))</f>
        <v>0</v>
      </c>
      <c r="AF123" s="20">
        <v>0.61</v>
      </c>
      <c r="AG123" s="60">
        <f>INDEX($AR$3:$AR$108,MATCH($A123,$AT$3:$AT$108,0))</f>
        <v>57.677438629999997</v>
      </c>
      <c r="AH123" s="60">
        <f>INDEX($AS$3:$AS$108,MATCH($A123,$AT$3:$AT$108,0))</f>
        <v>57.742091520000002</v>
      </c>
    </row>
    <row r="124" spans="1:34">
      <c r="A124" s="27">
        <v>41</v>
      </c>
      <c r="B124" s="27">
        <v>127.51847889517499</v>
      </c>
      <c r="C124" s="27">
        <v>37.2739530262062</v>
      </c>
      <c r="D124" s="12">
        <v>44849</v>
      </c>
      <c r="E124" s="7">
        <v>44853</v>
      </c>
      <c r="F124" s="13">
        <v>2350</v>
      </c>
      <c r="G124" s="13">
        <v>2989</v>
      </c>
      <c r="H124" s="13">
        <v>3712</v>
      </c>
      <c r="I124" s="68">
        <f t="array" ref="I124">INDEX($I$299:$I$850,MATCH($A124&amp;$E124,$A$299:$A$850&amp;$E$299:$E$850,0))</f>
        <v>2410</v>
      </c>
      <c r="J124" s="68">
        <f t="array" ref="J124">INDEX($J$299:$J$850,MATCH($A124&amp;$E124,$A$299:$A$850&amp;$E$299:$E$850,0))</f>
        <v>3082</v>
      </c>
      <c r="K124" s="68">
        <f t="array" ref="K124">INDEX($K$299:$K$850,MATCH($A124&amp;$E124,$A$299:$A$850&amp;$E$299:$E$850,0))</f>
        <v>3856</v>
      </c>
      <c r="L124" s="68">
        <f t="array" ref="L124">INDEX($L$299:$L$850,MATCH($A124&amp;$E124,$A$299:$A$850&amp;$E$299:$E$850,0))</f>
        <v>4817</v>
      </c>
      <c r="M124" s="13">
        <v>4172</v>
      </c>
      <c r="N124" s="13">
        <v>4449</v>
      </c>
      <c r="O124" s="13">
        <v>4486</v>
      </c>
      <c r="P124" s="13">
        <v>4638</v>
      </c>
      <c r="Q124" s="13">
        <v>5377</v>
      </c>
      <c r="R124" s="13">
        <v>4157</v>
      </c>
      <c r="S124" s="5">
        <f t="shared" si="13"/>
        <v>0.11089820359281437</v>
      </c>
      <c r="T124" s="23">
        <f t="shared" si="14"/>
        <v>0.1306835852460036</v>
      </c>
      <c r="U124" s="46">
        <f t="shared" si="15"/>
        <v>0.78159977200151121</v>
      </c>
      <c r="V124" s="3">
        <f t="shared" si="16"/>
        <v>0.24930002153779884</v>
      </c>
      <c r="W124" s="3">
        <f t="shared" si="17"/>
        <v>-2078.1336633663368</v>
      </c>
      <c r="X124" s="24">
        <f t="shared" si="18"/>
        <v>0.16633734506915754</v>
      </c>
      <c r="Y124" s="24">
        <f t="shared" si="19"/>
        <v>2216.7069921144043</v>
      </c>
      <c r="Z124" s="3">
        <f t="shared" si="20"/>
        <v>-2516.5808940861389</v>
      </c>
      <c r="AA124" s="3">
        <f t="shared" si="21"/>
        <v>-7.378931602596106E-2</v>
      </c>
      <c r="AB124" s="3">
        <v>0.6333333333333333</v>
      </c>
      <c r="AC124" s="39">
        <f>INDEX($AO$3:$AO$93,MATCH($A124,$AJ$3:$AJ$93,0))</f>
        <v>55.033557046979865</v>
      </c>
      <c r="AD124" s="39">
        <f>INDEX($AP$3:$AP$93,MATCH($A124,$AJ$3:$AJ$93,0))</f>
        <v>44.966442953020135</v>
      </c>
      <c r="AE124" s="39">
        <f>INDEX($AQ$3:$AQ$93,MATCH($A124,$AJ$3:$AJ$93,0))</f>
        <v>0</v>
      </c>
      <c r="AF124" s="20">
        <v>0.61</v>
      </c>
      <c r="AG124" s="60">
        <f>INDEX($AR$3:$AR$108,MATCH($A124,$AT$3:$AT$108,0))</f>
        <v>57.677438629999997</v>
      </c>
      <c r="AH124" s="60">
        <f>INDEX($AS$3:$AS$108,MATCH($A124,$AT$3:$AT$108,0))</f>
        <v>57.742091520000002</v>
      </c>
    </row>
    <row r="125" spans="1:34">
      <c r="A125" s="27">
        <v>41</v>
      </c>
      <c r="B125" s="27">
        <v>127.51847889517499</v>
      </c>
      <c r="C125" s="27">
        <v>37.2739530262062</v>
      </c>
      <c r="D125" s="12">
        <v>44849</v>
      </c>
      <c r="E125" s="7">
        <v>44863</v>
      </c>
      <c r="F125" s="13">
        <v>2558</v>
      </c>
      <c r="G125" s="13">
        <v>3227</v>
      </c>
      <c r="H125" s="13">
        <v>3945</v>
      </c>
      <c r="I125" s="68">
        <f t="array" ref="I125">INDEX($I$299:$I$850,MATCH($A125&amp;$E125,$A$299:$A$850&amp;$E$299:$E$850,0))</f>
        <v>2630</v>
      </c>
      <c r="J125" s="68">
        <f t="array" ref="J125">INDEX($J$299:$J$850,MATCH($A125&amp;$E125,$A$299:$A$850&amp;$E$299:$E$850,0))</f>
        <v>3292</v>
      </c>
      <c r="K125" s="68">
        <f t="array" ref="K125">INDEX($K$299:$K$850,MATCH($A125&amp;$E125,$A$299:$A$850&amp;$E$299:$E$850,0))</f>
        <v>4076</v>
      </c>
      <c r="L125" s="68">
        <f t="array" ref="L125">INDEX($L$299:$L$850,MATCH($A125&amp;$E125,$A$299:$A$850&amp;$E$299:$E$850,0))</f>
        <v>4979</v>
      </c>
      <c r="M125" s="13">
        <v>4429</v>
      </c>
      <c r="N125" s="13">
        <v>4565</v>
      </c>
      <c r="O125" s="13">
        <v>4721</v>
      </c>
      <c r="P125" s="13">
        <v>4779</v>
      </c>
      <c r="Q125" s="13">
        <v>5801</v>
      </c>
      <c r="R125" s="13">
        <v>4487</v>
      </c>
      <c r="S125" s="5">
        <f t="shared" si="13"/>
        <v>9.5598349381017883E-2</v>
      </c>
      <c r="T125" s="23">
        <f t="shared" si="14"/>
        <v>0.14101738570508693</v>
      </c>
      <c r="U125" s="46">
        <f t="shared" si="15"/>
        <v>0.77175018586393473</v>
      </c>
      <c r="V125" s="3">
        <f t="shared" si="16"/>
        <v>0.22504047490555856</v>
      </c>
      <c r="W125" s="3">
        <f t="shared" si="17"/>
        <v>-2243.1191648712424</v>
      </c>
      <c r="X125" s="24">
        <f t="shared" si="18"/>
        <v>0.14338930597741992</v>
      </c>
      <c r="Y125" s="24">
        <f t="shared" si="19"/>
        <v>2328.9338285528374</v>
      </c>
      <c r="Z125" s="3">
        <f t="shared" si="20"/>
        <v>-2505.0322947537875</v>
      </c>
      <c r="AA125" s="3">
        <f t="shared" si="21"/>
        <v>-9.6597353497164459E-2</v>
      </c>
      <c r="AB125" s="3">
        <v>0.6333333333333333</v>
      </c>
      <c r="AC125" s="39">
        <f>INDEX($AO$3:$AO$93,MATCH($A125,$AJ$3:$AJ$93,0))</f>
        <v>55.033557046979865</v>
      </c>
      <c r="AD125" s="39">
        <f>INDEX($AP$3:$AP$93,MATCH($A125,$AJ$3:$AJ$93,0))</f>
        <v>44.966442953020135</v>
      </c>
      <c r="AE125" s="39">
        <f>INDEX($AQ$3:$AQ$93,MATCH($A125,$AJ$3:$AJ$93,0))</f>
        <v>0</v>
      </c>
      <c r="AF125" s="20">
        <v>0.61</v>
      </c>
      <c r="AG125" s="60">
        <f>INDEX($AR$3:$AR$108,MATCH($A125,$AT$3:$AT$108,0))</f>
        <v>57.677438629999997</v>
      </c>
      <c r="AH125" s="60">
        <f>INDEX($AS$3:$AS$108,MATCH($A125,$AT$3:$AT$108,0))</f>
        <v>57.742091520000002</v>
      </c>
    </row>
    <row r="126" spans="1:34">
      <c r="A126" s="27">
        <v>42</v>
      </c>
      <c r="B126" s="27">
        <v>127.52203813444601</v>
      </c>
      <c r="C126" s="27">
        <v>37.269773948458798</v>
      </c>
      <c r="D126" s="12">
        <v>44849</v>
      </c>
      <c r="E126" s="7">
        <v>44828</v>
      </c>
      <c r="F126" s="13">
        <v>2039</v>
      </c>
      <c r="G126" s="13">
        <v>2760</v>
      </c>
      <c r="H126" s="13">
        <v>3795</v>
      </c>
      <c r="I126" s="68">
        <f t="array" ref="I126">INDEX($I$299:$I$850,MATCH($A126&amp;$E126,$A$299:$A$850&amp;$E$299:$E$850,0))</f>
        <v>2046</v>
      </c>
      <c r="J126" s="68">
        <f t="array" ref="J126">INDEX($J$299:$J$850,MATCH($A126&amp;$E126,$A$299:$A$850&amp;$E$299:$E$850,0))</f>
        <v>2804</v>
      </c>
      <c r="K126" s="68">
        <f t="array" ref="K126">INDEX($K$299:$K$850,MATCH($A126&amp;$E126,$A$299:$A$850&amp;$E$299:$E$850,0))</f>
        <v>3880</v>
      </c>
      <c r="L126" s="68">
        <f t="array" ref="L126">INDEX($L$299:$L$850,MATCH($A126&amp;$E126,$A$299:$A$850&amp;$E$299:$E$850,0))</f>
        <v>4650</v>
      </c>
      <c r="M126" s="13">
        <v>4265</v>
      </c>
      <c r="N126" s="13">
        <v>4406</v>
      </c>
      <c r="O126" s="13">
        <v>4561</v>
      </c>
      <c r="P126" s="13">
        <v>4592</v>
      </c>
      <c r="Q126" s="13">
        <v>5783</v>
      </c>
      <c r="R126" s="13">
        <v>4300</v>
      </c>
      <c r="S126" s="5">
        <f t="shared" si="13"/>
        <v>9.502801955407178E-2</v>
      </c>
      <c r="T126" s="23">
        <f t="shared" si="14"/>
        <v>0.18181257326176814</v>
      </c>
      <c r="U126" s="46">
        <f t="shared" si="15"/>
        <v>0.77138059319253804</v>
      </c>
      <c r="V126" s="3">
        <f t="shared" si="16"/>
        <v>0.16507186943374344</v>
      </c>
      <c r="W126" s="3">
        <f t="shared" si="17"/>
        <v>-2149.5849253575529</v>
      </c>
      <c r="X126" s="24">
        <f t="shared" si="18"/>
        <v>0.14253353204172875</v>
      </c>
      <c r="Y126" s="24">
        <f t="shared" si="19"/>
        <v>2188.5075838215512</v>
      </c>
      <c r="Z126" s="3">
        <f t="shared" si="20"/>
        <v>-2403.54639222991</v>
      </c>
      <c r="AA126" s="3">
        <f t="shared" si="21"/>
        <v>-0.11479518072289156</v>
      </c>
      <c r="AB126" s="3">
        <v>0.6</v>
      </c>
      <c r="AC126" s="39">
        <f>INDEX($AO$3:$AO$93,MATCH($A126,$AJ$3:$AJ$93,0))</f>
        <v>66.666666666666671</v>
      </c>
      <c r="AD126" s="39">
        <f>INDEX($AP$3:$AP$93,MATCH($A126,$AJ$3:$AJ$93,0))</f>
        <v>32.302405498281786</v>
      </c>
      <c r="AE126" s="39">
        <f>INDEX($AQ$3:$AQ$93,MATCH($A126,$AJ$3:$AJ$93,0))</f>
        <v>1.0309278350515465</v>
      </c>
      <c r="AF126" s="20">
        <v>1.04</v>
      </c>
      <c r="AG126" s="60">
        <f>INDEX($AR$3:$AR$108,MATCH($A126,$AT$3:$AT$108,0))</f>
        <v>57.907410339999998</v>
      </c>
      <c r="AH126" s="60">
        <f>INDEX($AS$3:$AS$108,MATCH($A126,$AT$3:$AT$108,0))</f>
        <v>57.952239329999998</v>
      </c>
    </row>
    <row r="127" spans="1:34">
      <c r="A127" s="14">
        <v>42</v>
      </c>
      <c r="B127" s="14">
        <v>127.52203813444601</v>
      </c>
      <c r="C127" s="14">
        <v>37.269773948458798</v>
      </c>
      <c r="D127" s="12">
        <v>44849</v>
      </c>
      <c r="E127" s="7">
        <v>44853</v>
      </c>
      <c r="F127" s="13">
        <v>2184</v>
      </c>
      <c r="G127" s="13">
        <v>2933</v>
      </c>
      <c r="H127" s="13">
        <v>3834</v>
      </c>
      <c r="I127" s="68">
        <f t="array" ref="I127">INDEX($I$299:$I$850,MATCH($A127&amp;$E127,$A$299:$A$850&amp;$E$299:$E$850,0))</f>
        <v>2204</v>
      </c>
      <c r="J127" s="68">
        <f t="array" ref="J127">INDEX($J$299:$J$850,MATCH($A127&amp;$E127,$A$299:$A$850&amp;$E$299:$E$850,0))</f>
        <v>2986</v>
      </c>
      <c r="K127" s="68">
        <f t="array" ref="K127">INDEX($K$299:$K$850,MATCH($A127&amp;$E127,$A$299:$A$850&amp;$E$299:$E$850,0))</f>
        <v>3910</v>
      </c>
      <c r="L127" s="68">
        <f t="array" ref="L127">INDEX($L$299:$L$850,MATCH($A127&amp;$E127,$A$299:$A$850&amp;$E$299:$E$850,0))</f>
        <v>4972</v>
      </c>
      <c r="M127" s="13">
        <v>4296</v>
      </c>
      <c r="N127" s="13">
        <v>4478</v>
      </c>
      <c r="O127" s="13">
        <v>4640</v>
      </c>
      <c r="P127" s="13">
        <v>4640</v>
      </c>
      <c r="Q127" s="13">
        <v>5546</v>
      </c>
      <c r="R127" s="13">
        <v>4384</v>
      </c>
      <c r="S127" s="5">
        <f t="shared" si="13"/>
        <v>9.5114467783809303E-2</v>
      </c>
      <c r="T127" s="23">
        <f t="shared" si="14"/>
        <v>0.15773882991853863</v>
      </c>
      <c r="U127" s="46">
        <f t="shared" si="15"/>
        <v>0.77143662590248419</v>
      </c>
      <c r="V127" s="3">
        <f t="shared" si="16"/>
        <v>0.17887261429205503</v>
      </c>
      <c r="W127" s="3">
        <f t="shared" si="17"/>
        <v>-2191.6350069288987</v>
      </c>
      <c r="X127" s="24">
        <f t="shared" si="18"/>
        <v>0.14266328396955572</v>
      </c>
      <c r="Y127" s="24">
        <f t="shared" si="19"/>
        <v>2231.881244351699</v>
      </c>
      <c r="Z127" s="3">
        <f t="shared" si="20"/>
        <v>-2429.2037742001403</v>
      </c>
      <c r="AA127" s="3">
        <f t="shared" si="21"/>
        <v>-8.8945611623797369E-2</v>
      </c>
      <c r="AB127" s="3">
        <v>0.6</v>
      </c>
      <c r="AC127" s="39">
        <f>INDEX($AO$3:$AO$93,MATCH($A127,$AJ$3:$AJ$93,0))</f>
        <v>66.666666666666671</v>
      </c>
      <c r="AD127" s="39">
        <f>INDEX($AP$3:$AP$93,MATCH($A127,$AJ$3:$AJ$93,0))</f>
        <v>32.302405498281786</v>
      </c>
      <c r="AE127" s="39">
        <f>INDEX($AQ$3:$AQ$93,MATCH($A127,$AJ$3:$AJ$93,0))</f>
        <v>1.0309278350515465</v>
      </c>
      <c r="AF127" s="20">
        <v>1.04</v>
      </c>
      <c r="AG127" s="60">
        <f>INDEX($AR$3:$AR$108,MATCH($A127,$AT$3:$AT$108,0))</f>
        <v>57.907410339999998</v>
      </c>
      <c r="AH127" s="60">
        <f>INDEX($AS$3:$AS$108,MATCH($A127,$AT$3:$AT$108,0))</f>
        <v>57.952239329999998</v>
      </c>
    </row>
    <row r="128" spans="1:34">
      <c r="A128" s="14">
        <v>42</v>
      </c>
      <c r="B128" s="14">
        <v>127.52203813444601</v>
      </c>
      <c r="C128" s="14">
        <v>37.269773948458798</v>
      </c>
      <c r="D128" s="12">
        <v>44849</v>
      </c>
      <c r="E128" s="7">
        <v>44863</v>
      </c>
      <c r="F128" s="13">
        <v>2345</v>
      </c>
      <c r="G128" s="13">
        <v>3166</v>
      </c>
      <c r="H128" s="13">
        <v>3965</v>
      </c>
      <c r="I128" s="68">
        <f t="array" ref="I128">INDEX($I$299:$I$850,MATCH($A128&amp;$E128,$A$299:$A$850&amp;$E$299:$E$850,0))</f>
        <v>2400</v>
      </c>
      <c r="J128" s="68">
        <f t="array" ref="J128">INDEX($J$299:$J$850,MATCH($A128&amp;$E128,$A$299:$A$850&amp;$E$299:$E$850,0))</f>
        <v>3276</v>
      </c>
      <c r="K128" s="68">
        <f t="array" ref="K128">INDEX($K$299:$K$850,MATCH($A128&amp;$E128,$A$299:$A$850&amp;$E$299:$E$850,0))</f>
        <v>4140</v>
      </c>
      <c r="L128" s="68">
        <f t="array" ref="L128">INDEX($L$299:$L$850,MATCH($A128&amp;$E128,$A$299:$A$850&amp;$E$299:$E$850,0))</f>
        <v>5040</v>
      </c>
      <c r="M128" s="13">
        <v>4487</v>
      </c>
      <c r="N128" s="13">
        <v>4575</v>
      </c>
      <c r="O128" s="13">
        <v>4840</v>
      </c>
      <c r="P128" s="13">
        <v>4741</v>
      </c>
      <c r="Q128" s="13">
        <v>5903</v>
      </c>
      <c r="R128" s="13">
        <v>4763</v>
      </c>
      <c r="S128" s="5">
        <f t="shared" si="13"/>
        <v>8.9133930622559157E-2</v>
      </c>
      <c r="T128" s="23">
        <f t="shared" si="14"/>
        <v>0.16409106995399317</v>
      </c>
      <c r="U128" s="46">
        <f t="shared" si="15"/>
        <v>0.76755060460047786</v>
      </c>
      <c r="V128" s="3">
        <f t="shared" si="16"/>
        <v>0.17725798346201288</v>
      </c>
      <c r="W128" s="3">
        <f t="shared" si="17"/>
        <v>-2381.1072550410377</v>
      </c>
      <c r="X128" s="24">
        <f t="shared" si="18"/>
        <v>0.13369321771090564</v>
      </c>
      <c r="Y128" s="24">
        <f t="shared" si="19"/>
        <v>2314.7320939293745</v>
      </c>
      <c r="Z128" s="3">
        <f t="shared" si="20"/>
        <v>-2443.1779910548685</v>
      </c>
      <c r="AA128" s="3">
        <f t="shared" si="21"/>
        <v>-0.10916948515595641</v>
      </c>
      <c r="AB128" s="3">
        <v>0.6</v>
      </c>
      <c r="AC128" s="39">
        <f>INDEX($AO$3:$AO$93,MATCH($A128,$AJ$3:$AJ$93,0))</f>
        <v>66.666666666666671</v>
      </c>
      <c r="AD128" s="39">
        <f>INDEX($AP$3:$AP$93,MATCH($A128,$AJ$3:$AJ$93,0))</f>
        <v>32.302405498281786</v>
      </c>
      <c r="AE128" s="39">
        <f>INDEX($AQ$3:$AQ$93,MATCH($A128,$AJ$3:$AJ$93,0))</f>
        <v>1.0309278350515465</v>
      </c>
      <c r="AF128" s="20">
        <v>1.04</v>
      </c>
      <c r="AG128" s="60">
        <f>INDEX($AR$3:$AR$108,MATCH($A128,$AT$3:$AT$108,0))</f>
        <v>57.907410339999998</v>
      </c>
      <c r="AH128" s="60">
        <f>INDEX($AS$3:$AS$108,MATCH($A128,$AT$3:$AT$108,0))</f>
        <v>57.952239329999998</v>
      </c>
    </row>
    <row r="129" spans="1:34">
      <c r="A129" s="14">
        <v>43</v>
      </c>
      <c r="B129" s="14">
        <v>127.522709628523</v>
      </c>
      <c r="C129" s="14">
        <v>37.269345721392398</v>
      </c>
      <c r="D129" s="12">
        <v>44849</v>
      </c>
      <c r="E129" s="7">
        <v>44828</v>
      </c>
      <c r="F129" s="13">
        <v>1845</v>
      </c>
      <c r="G129" s="13">
        <v>2399</v>
      </c>
      <c r="H129" s="13">
        <v>3221</v>
      </c>
      <c r="I129" s="68">
        <f t="array" ref="I129">INDEX($I$299:$I$850,MATCH($A129&amp;$E129,$A$299:$A$850&amp;$E$299:$E$850,0))</f>
        <v>1830</v>
      </c>
      <c r="J129" s="68">
        <f t="array" ref="J129">INDEX($J$299:$J$850,MATCH($A129&amp;$E129,$A$299:$A$850&amp;$E$299:$E$850,0))</f>
        <v>2386</v>
      </c>
      <c r="K129" s="68">
        <f t="array" ref="K129">INDEX($K$299:$K$850,MATCH($A129&amp;$E129,$A$299:$A$850&amp;$E$299:$E$850,0))</f>
        <v>3210</v>
      </c>
      <c r="L129" s="68">
        <f t="array" ref="L129">INDEX($L$299:$L$850,MATCH($A129&amp;$E129,$A$299:$A$850&amp;$E$299:$E$850,0))</f>
        <v>3999</v>
      </c>
      <c r="M129" s="13">
        <v>3573</v>
      </c>
      <c r="N129" s="13">
        <v>3733</v>
      </c>
      <c r="O129" s="13">
        <v>3856</v>
      </c>
      <c r="P129" s="13">
        <v>3931</v>
      </c>
      <c r="Q129" s="13">
        <v>4863</v>
      </c>
      <c r="R129" s="13">
        <v>3791</v>
      </c>
      <c r="S129" s="5">
        <f t="shared" si="13"/>
        <v>9.9272930648769575E-2</v>
      </c>
      <c r="T129" s="23">
        <f t="shared" si="14"/>
        <v>0.16652236652236652</v>
      </c>
      <c r="U129" s="46">
        <f t="shared" si="15"/>
        <v>0.77412720572834126</v>
      </c>
      <c r="V129" s="3">
        <f t="shared" si="16"/>
        <v>0.18841887373281674</v>
      </c>
      <c r="W129" s="3">
        <f t="shared" si="17"/>
        <v>-1895.0938157081014</v>
      </c>
      <c r="X129" s="24">
        <f t="shared" si="18"/>
        <v>0.14889898636840265</v>
      </c>
      <c r="Y129" s="24">
        <f t="shared" si="19"/>
        <v>1873.2859721178008</v>
      </c>
      <c r="Z129" s="3">
        <f t="shared" si="20"/>
        <v>-2079.0858439744361</v>
      </c>
      <c r="AA129" s="3">
        <f t="shared" si="21"/>
        <v>-0.10598135092108256</v>
      </c>
      <c r="AB129" s="3">
        <v>0.7</v>
      </c>
      <c r="AC129" s="39">
        <f>INDEX($AO$3:$AO$93,MATCH($A129,$AJ$3:$AJ$93,0))</f>
        <v>36.5</v>
      </c>
      <c r="AD129" s="39">
        <f>INDEX($AP$3:$AP$93,MATCH($A129,$AJ$3:$AJ$93,0))</f>
        <v>61</v>
      </c>
      <c r="AE129" s="39">
        <f>INDEX($AQ$3:$AQ$93,MATCH($A129,$AJ$3:$AJ$93,0))</f>
        <v>2.5</v>
      </c>
      <c r="AF129" s="20">
        <v>1.04</v>
      </c>
      <c r="AG129" s="60">
        <f>INDEX($AR$3:$AR$108,MATCH($A129,$AT$3:$AT$108,0))</f>
        <v>57.947521179999995</v>
      </c>
      <c r="AH129" s="60">
        <f>INDEX($AS$3:$AS$108,MATCH($A129,$AT$3:$AT$108,0))</f>
        <v>58.006849109999997</v>
      </c>
    </row>
    <row r="130" spans="1:34">
      <c r="A130" s="14">
        <v>43</v>
      </c>
      <c r="B130" s="14">
        <v>127.522709628523</v>
      </c>
      <c r="C130" s="14">
        <v>37.269345721392398</v>
      </c>
      <c r="D130" s="12">
        <v>44849</v>
      </c>
      <c r="E130" s="7">
        <v>44853</v>
      </c>
      <c r="F130" s="13">
        <v>1911</v>
      </c>
      <c r="G130" s="13">
        <v>2462</v>
      </c>
      <c r="H130" s="13">
        <v>3204</v>
      </c>
      <c r="I130" s="68">
        <f t="array" ref="I130">INDEX($I$299:$I$850,MATCH($A130&amp;$E130,$A$299:$A$850&amp;$E$299:$E$850,0))</f>
        <v>1942</v>
      </c>
      <c r="J130" s="68">
        <f t="array" ref="J130">INDEX($J$299:$J$850,MATCH($A130&amp;$E130,$A$299:$A$850&amp;$E$299:$E$850,0))</f>
        <v>2498</v>
      </c>
      <c r="K130" s="68">
        <f t="array" ref="K130">INDEX($K$299:$K$850,MATCH($A130&amp;$E130,$A$299:$A$850&amp;$E$299:$E$850,0))</f>
        <v>3320</v>
      </c>
      <c r="L130" s="68">
        <f t="array" ref="L130">INDEX($L$299:$L$850,MATCH($A130&amp;$E130,$A$299:$A$850&amp;$E$299:$E$850,0))</f>
        <v>4153</v>
      </c>
      <c r="M130" s="13">
        <v>3574</v>
      </c>
      <c r="N130" s="13">
        <v>3717</v>
      </c>
      <c r="O130" s="13">
        <v>3868</v>
      </c>
      <c r="P130" s="13">
        <v>3937</v>
      </c>
      <c r="Q130" s="13">
        <v>4895</v>
      </c>
      <c r="R130" s="13">
        <v>3996</v>
      </c>
      <c r="S130" s="5">
        <f t="shared" si="13"/>
        <v>0.10264668813891611</v>
      </c>
      <c r="T130" s="23">
        <f t="shared" si="14"/>
        <v>0.1613967161396716</v>
      </c>
      <c r="U130" s="46">
        <f t="shared" si="15"/>
        <v>0.77630321919911949</v>
      </c>
      <c r="V130" s="3">
        <f t="shared" si="16"/>
        <v>0.20754289597372444</v>
      </c>
      <c r="W130" s="3">
        <f t="shared" si="17"/>
        <v>-1997.5824691358025</v>
      </c>
      <c r="X130" s="24">
        <f t="shared" si="18"/>
        <v>0.153959252257929</v>
      </c>
      <c r="Y130" s="24">
        <f t="shared" si="19"/>
        <v>1880.5149708405822</v>
      </c>
      <c r="Z130" s="3">
        <f t="shared" si="20"/>
        <v>-2098.6601175442156</v>
      </c>
      <c r="AA130" s="3">
        <f t="shared" si="21"/>
        <v>-0.10846920289855072</v>
      </c>
      <c r="AB130" s="3">
        <v>0.7</v>
      </c>
      <c r="AC130" s="39">
        <f>INDEX($AO$3:$AO$93,MATCH($A130,$AJ$3:$AJ$93,0))</f>
        <v>36.5</v>
      </c>
      <c r="AD130" s="39">
        <f>INDEX($AP$3:$AP$93,MATCH($A130,$AJ$3:$AJ$93,0))</f>
        <v>61</v>
      </c>
      <c r="AE130" s="39">
        <f>INDEX($AQ$3:$AQ$93,MATCH($A130,$AJ$3:$AJ$93,0))</f>
        <v>2.5</v>
      </c>
      <c r="AF130" s="20">
        <v>1.04</v>
      </c>
      <c r="AG130" s="60">
        <f>INDEX($AR$3:$AR$108,MATCH($A130,$AT$3:$AT$108,0))</f>
        <v>57.947521179999995</v>
      </c>
      <c r="AH130" s="60">
        <f>INDEX($AS$3:$AS$108,MATCH($A130,$AT$3:$AT$108,0))</f>
        <v>58.006849109999997</v>
      </c>
    </row>
    <row r="131" spans="1:34">
      <c r="A131" s="14">
        <v>43</v>
      </c>
      <c r="B131" s="14">
        <v>127.522709628523</v>
      </c>
      <c r="C131" s="14">
        <v>37.269345721392398</v>
      </c>
      <c r="D131" s="12">
        <v>44849</v>
      </c>
      <c r="E131" s="7">
        <v>44863</v>
      </c>
      <c r="F131" s="13">
        <v>2014</v>
      </c>
      <c r="G131" s="13">
        <v>2612</v>
      </c>
      <c r="H131" s="13">
        <v>3369</v>
      </c>
      <c r="I131" s="68">
        <f t="array" ref="I131">INDEX($I$299:$I$850,MATCH($A131&amp;$E131,$A$299:$A$850&amp;$E$299:$E$850,0))</f>
        <v>2036</v>
      </c>
      <c r="J131" s="68">
        <f t="array" ref="J131">INDEX($J$299:$J$850,MATCH($A131&amp;$E131,$A$299:$A$850&amp;$E$299:$E$850,0))</f>
        <v>2698</v>
      </c>
      <c r="K131" s="68">
        <f t="array" ref="K131">INDEX($K$299:$K$850,MATCH($A131&amp;$E131,$A$299:$A$850&amp;$E$299:$E$850,0))</f>
        <v>3508</v>
      </c>
      <c r="L131" s="68">
        <f t="array" ref="L131">INDEX($L$299:$L$850,MATCH($A131&amp;$E131,$A$299:$A$850&amp;$E$299:$E$850,0))</f>
        <v>4305</v>
      </c>
      <c r="M131" s="13">
        <v>3753</v>
      </c>
      <c r="N131" s="13">
        <v>3875</v>
      </c>
      <c r="O131" s="13">
        <v>3952</v>
      </c>
      <c r="P131" s="13">
        <v>4083</v>
      </c>
      <c r="Q131" s="13">
        <v>5140</v>
      </c>
      <c r="R131" s="13">
        <v>4187</v>
      </c>
      <c r="S131" s="5">
        <f t="shared" ref="S131:S194" si="24">(P131-H131)/(P131+H131)</f>
        <v>9.5813204508856678E-2</v>
      </c>
      <c r="T131" s="23">
        <f t="shared" ref="T131:T194" si="25">((Q131+H131)-(P131+F131))/((Q131+H131)+(P131+F131))</f>
        <v>0.16513761467889909</v>
      </c>
      <c r="U131" s="46">
        <f t="shared" ref="U131:U194" si="26">SQRT(S131+0.5)</f>
        <v>0.77188937323223761</v>
      </c>
      <c r="V131" s="3">
        <f t="shared" ref="V131:V194" si="27">2.5*((P131 - H131) / (P131 + 6*H131 -7.5*F131 +1))</f>
        <v>0.1941694767758077</v>
      </c>
      <c r="W131" s="3">
        <f t="shared" ref="W131:W194" si="28">(2*(Q131-H131)/(Q131+H131+1))-(R131/2)</f>
        <v>-2093.0837837837839</v>
      </c>
      <c r="X131" s="24">
        <f t="shared" ref="X131:X194" si="29">(P131 - H131)*1.5 / (P131 + H131 + 0.5)</f>
        <v>0.14371016437437101</v>
      </c>
      <c r="Y131" s="24">
        <f t="shared" ref="Y131:Y194" si="30">(SQRT((H131*H131)+(G131*G131)+(P131*P131)))/3</f>
        <v>1967.6154208697501</v>
      </c>
      <c r="Z131" s="3">
        <f t="shared" ref="Z131:Z194" si="31">(P131*(1-H131)*(P131-H131))^(1/3)</f>
        <v>-2141.3281428517735</v>
      </c>
      <c r="AA131" s="3">
        <f t="shared" ref="AA131:AA194" si="32">(P131-Q131)/(P131+Q131)</f>
        <v>-0.11460479236690882</v>
      </c>
      <c r="AB131" s="3">
        <v>0.7</v>
      </c>
      <c r="AC131" s="39">
        <f>INDEX($AO$3:$AO$93,MATCH($A131,$AJ$3:$AJ$93,0))</f>
        <v>36.5</v>
      </c>
      <c r="AD131" s="39">
        <f>INDEX($AP$3:$AP$93,MATCH($A131,$AJ$3:$AJ$93,0))</f>
        <v>61</v>
      </c>
      <c r="AE131" s="39">
        <f>INDEX($AQ$3:$AQ$93,MATCH($A131,$AJ$3:$AJ$93,0))</f>
        <v>2.5</v>
      </c>
      <c r="AF131" s="20">
        <v>1.04</v>
      </c>
      <c r="AG131" s="60">
        <f>INDEX($AR$3:$AR$108,MATCH($A131,$AT$3:$AT$108,0))</f>
        <v>57.947521179999995</v>
      </c>
      <c r="AH131" s="60">
        <f>INDEX($AS$3:$AS$108,MATCH($A131,$AT$3:$AT$108,0))</f>
        <v>58.006849109999997</v>
      </c>
    </row>
    <row r="132" spans="1:34">
      <c r="A132" s="14">
        <v>44</v>
      </c>
      <c r="B132" s="14">
        <v>127.523696</v>
      </c>
      <c r="C132" s="14">
        <v>37.269146464346001</v>
      </c>
      <c r="D132" s="12">
        <v>44849</v>
      </c>
      <c r="E132" s="7">
        <v>44828</v>
      </c>
      <c r="F132" s="13">
        <v>1724</v>
      </c>
      <c r="G132" s="13">
        <v>2244</v>
      </c>
      <c r="H132" s="13">
        <v>3124</v>
      </c>
      <c r="I132" s="68">
        <f t="array" ref="I132">INDEX($I$299:$I$850,MATCH($A132&amp;$E132,$A$299:$A$850&amp;$E$299:$E$850,0))</f>
        <v>1766</v>
      </c>
      <c r="J132" s="68">
        <f t="array" ref="J132">INDEX($J$299:$J$850,MATCH($A132&amp;$E132,$A$299:$A$850&amp;$E$299:$E$850,0))</f>
        <v>2324</v>
      </c>
      <c r="K132" s="68">
        <f t="array" ref="K132">INDEX($K$299:$K$850,MATCH($A132&amp;$E132,$A$299:$A$850&amp;$E$299:$E$850,0))</f>
        <v>3260</v>
      </c>
      <c r="L132" s="68">
        <f t="array" ref="L132">INDEX($L$299:$L$850,MATCH($A132&amp;$E132,$A$299:$A$850&amp;$E$299:$E$850,0))</f>
        <v>4011</v>
      </c>
      <c r="M132" s="13">
        <v>3467</v>
      </c>
      <c r="N132" s="13">
        <v>3652</v>
      </c>
      <c r="O132" s="13">
        <v>3805</v>
      </c>
      <c r="P132" s="13">
        <v>3902</v>
      </c>
      <c r="Q132" s="13">
        <v>4574</v>
      </c>
      <c r="R132" s="13">
        <v>3662</v>
      </c>
      <c r="S132" s="5">
        <f t="shared" si="24"/>
        <v>0.11073156846000569</v>
      </c>
      <c r="T132" s="23">
        <f t="shared" si="25"/>
        <v>0.15550885619933955</v>
      </c>
      <c r="U132" s="46">
        <f t="shared" si="26"/>
        <v>0.78149316597140228</v>
      </c>
      <c r="V132" s="3">
        <f t="shared" si="27"/>
        <v>0.20016465987444687</v>
      </c>
      <c r="W132" s="3">
        <f t="shared" si="28"/>
        <v>-1830.6233277048968</v>
      </c>
      <c r="X132" s="24">
        <f t="shared" si="29"/>
        <v>0.16608553333807727</v>
      </c>
      <c r="Y132" s="24">
        <f t="shared" si="30"/>
        <v>1826.3660336550527</v>
      </c>
      <c r="Z132" s="3">
        <f t="shared" si="31"/>
        <v>-2116.4740538173401</v>
      </c>
      <c r="AA132" s="3">
        <f t="shared" si="32"/>
        <v>-7.928268050967438E-2</v>
      </c>
      <c r="AB132" s="3">
        <v>0.6333333333333333</v>
      </c>
      <c r="AC132" s="39">
        <f>INDEX($AO$3:$AO$93,MATCH($A132,$AJ$3:$AJ$93,0))</f>
        <v>32.692307692307686</v>
      </c>
      <c r="AD132" s="39">
        <f>INDEX($AP$3:$AP$93,MATCH($A132,$AJ$3:$AJ$93,0))</f>
        <v>67.307692307692307</v>
      </c>
      <c r="AE132" s="39">
        <f>INDEX($AQ$3:$AQ$93,MATCH($A132,$AJ$3:$AJ$93,0))</f>
        <v>0</v>
      </c>
      <c r="AF132" s="20">
        <v>0.96</v>
      </c>
      <c r="AG132" s="60">
        <f>INDEX($AR$3:$AR$108,MATCH($A132,$AT$3:$AT$108,0))</f>
        <v>57.623566820000001</v>
      </c>
      <c r="AH132" s="60">
        <f>INDEX($AS$3:$AS$108,MATCH($A132,$AT$3:$AT$108,0))</f>
        <v>58.030218160000004</v>
      </c>
    </row>
    <row r="133" spans="1:34">
      <c r="A133" s="14">
        <v>44</v>
      </c>
      <c r="B133" s="14">
        <v>127.523696</v>
      </c>
      <c r="C133" s="14">
        <v>37.269146464346001</v>
      </c>
      <c r="D133" s="12">
        <v>44849</v>
      </c>
      <c r="E133" s="7">
        <v>44853</v>
      </c>
      <c r="F133" s="13">
        <v>1843</v>
      </c>
      <c r="G133" s="13">
        <v>2415</v>
      </c>
      <c r="H133" s="13">
        <v>3332</v>
      </c>
      <c r="I133" s="68">
        <f t="array" ref="I133">INDEX($I$299:$I$850,MATCH($A133&amp;$E133,$A$299:$A$850&amp;$E$299:$E$850,0))</f>
        <v>1943</v>
      </c>
      <c r="J133" s="68">
        <f t="array" ref="J133">INDEX($J$299:$J$850,MATCH($A133&amp;$E133,$A$299:$A$850&amp;$E$299:$E$850,0))</f>
        <v>2616</v>
      </c>
      <c r="K133" s="68">
        <f t="array" ref="K133">INDEX($K$299:$K$850,MATCH($A133&amp;$E133,$A$299:$A$850&amp;$E$299:$E$850,0))</f>
        <v>3632</v>
      </c>
      <c r="L133" s="68">
        <f t="array" ref="L133">INDEX($L$299:$L$850,MATCH($A133&amp;$E133,$A$299:$A$850&amp;$E$299:$E$850,0))</f>
        <v>4453</v>
      </c>
      <c r="M133" s="13">
        <v>3744</v>
      </c>
      <c r="N133" s="13">
        <v>3952</v>
      </c>
      <c r="O133" s="13">
        <v>4024</v>
      </c>
      <c r="P133" s="13">
        <v>4039</v>
      </c>
      <c r="Q133" s="13">
        <v>4795</v>
      </c>
      <c r="R133" s="13">
        <v>4003</v>
      </c>
      <c r="S133" s="5">
        <f t="shared" si="24"/>
        <v>9.5916429249762583E-2</v>
      </c>
      <c r="T133" s="23">
        <f t="shared" si="25"/>
        <v>0.1602541223499179</v>
      </c>
      <c r="U133" s="46">
        <f t="shared" si="26"/>
        <v>0.77195623532021729</v>
      </c>
      <c r="V133" s="3">
        <f t="shared" si="27"/>
        <v>0.17312307164895441</v>
      </c>
      <c r="W133" s="3">
        <f t="shared" si="28"/>
        <v>-2001.1400098425197</v>
      </c>
      <c r="X133" s="24">
        <f t="shared" si="29"/>
        <v>0.14386488503018383</v>
      </c>
      <c r="Y133" s="24">
        <f t="shared" si="30"/>
        <v>1922.0350904416102</v>
      </c>
      <c r="Z133" s="3">
        <f t="shared" si="31"/>
        <v>-2118.79675869229</v>
      </c>
      <c r="AA133" s="3">
        <f t="shared" si="32"/>
        <v>-8.5578446909667191E-2</v>
      </c>
      <c r="AB133" s="3">
        <v>0.6333333333333333</v>
      </c>
      <c r="AC133" s="39">
        <f>INDEX($AO$3:$AO$93,MATCH($A133,$AJ$3:$AJ$93,0))</f>
        <v>32.692307692307686</v>
      </c>
      <c r="AD133" s="39">
        <f>INDEX($AP$3:$AP$93,MATCH($A133,$AJ$3:$AJ$93,0))</f>
        <v>67.307692307692307</v>
      </c>
      <c r="AE133" s="39">
        <f>INDEX($AQ$3:$AQ$93,MATCH($A133,$AJ$3:$AJ$93,0))</f>
        <v>0</v>
      </c>
      <c r="AF133" s="20">
        <v>0.96</v>
      </c>
      <c r="AG133" s="60">
        <f>INDEX($AR$3:$AR$108,MATCH($A133,$AT$3:$AT$108,0))</f>
        <v>57.623566820000001</v>
      </c>
      <c r="AH133" s="60">
        <f>INDEX($AS$3:$AS$108,MATCH($A133,$AT$3:$AT$108,0))</f>
        <v>58.030218160000004</v>
      </c>
    </row>
    <row r="134" spans="1:34">
      <c r="A134" s="14">
        <v>44</v>
      </c>
      <c r="B134" s="14">
        <v>127.523696</v>
      </c>
      <c r="C134" s="14">
        <v>37.269146464346001</v>
      </c>
      <c r="D134" s="12">
        <v>44849</v>
      </c>
      <c r="E134" s="7">
        <v>44863</v>
      </c>
      <c r="F134" s="13">
        <v>1999</v>
      </c>
      <c r="G134" s="13">
        <v>2580</v>
      </c>
      <c r="H134" s="13">
        <v>3514</v>
      </c>
      <c r="I134" s="68">
        <f t="array" ref="I134">INDEX($I$299:$I$850,MATCH($A134&amp;$E134,$A$299:$A$850&amp;$E$299:$E$850,0))</f>
        <v>2098</v>
      </c>
      <c r="J134" s="68">
        <f t="array" ref="J134">INDEX($J$299:$J$850,MATCH($A134&amp;$E134,$A$299:$A$850&amp;$E$299:$E$850,0))</f>
        <v>2726</v>
      </c>
      <c r="K134" s="68">
        <f t="array" ref="K134">INDEX($K$299:$K$850,MATCH($A134&amp;$E134,$A$299:$A$850&amp;$E$299:$E$850,0))</f>
        <v>3756</v>
      </c>
      <c r="L134" s="68">
        <f t="array" ref="L134">INDEX($L$299:$L$850,MATCH($A134&amp;$E134,$A$299:$A$850&amp;$E$299:$E$850,0))</f>
        <v>4431</v>
      </c>
      <c r="M134" s="13">
        <v>3910</v>
      </c>
      <c r="N134" s="13">
        <v>4058</v>
      </c>
      <c r="O134" s="13">
        <v>4246</v>
      </c>
      <c r="P134" s="13">
        <v>4192</v>
      </c>
      <c r="Q134" s="13">
        <v>5145</v>
      </c>
      <c r="R134" s="13">
        <v>4249</v>
      </c>
      <c r="S134" s="5">
        <f t="shared" si="24"/>
        <v>8.7983389566571507E-2</v>
      </c>
      <c r="T134" s="23">
        <f t="shared" si="25"/>
        <v>0.1661952861952862</v>
      </c>
      <c r="U134" s="46">
        <f t="shared" si="26"/>
        <v>0.76680074958659994</v>
      </c>
      <c r="V134" s="3">
        <f t="shared" si="27"/>
        <v>0.16481112353541738</v>
      </c>
      <c r="W134" s="3">
        <f t="shared" si="28"/>
        <v>-2124.1233256351038</v>
      </c>
      <c r="X134" s="24">
        <f t="shared" si="29"/>
        <v>0.13196652176733925</v>
      </c>
      <c r="Y134" s="24">
        <f t="shared" si="30"/>
        <v>2015.9767414884088</v>
      </c>
      <c r="Z134" s="3">
        <f t="shared" si="31"/>
        <v>-2153.325611408779</v>
      </c>
      <c r="AA134" s="3">
        <f t="shared" si="32"/>
        <v>-0.10206704508942915</v>
      </c>
      <c r="AB134" s="3">
        <v>0.6333333333333333</v>
      </c>
      <c r="AC134" s="39">
        <f>INDEX($AO$3:$AO$93,MATCH($A134,$AJ$3:$AJ$93,0))</f>
        <v>32.692307692307686</v>
      </c>
      <c r="AD134" s="39">
        <f>INDEX($AP$3:$AP$93,MATCH($A134,$AJ$3:$AJ$93,0))</f>
        <v>67.307692307692307</v>
      </c>
      <c r="AE134" s="39">
        <f>INDEX($AQ$3:$AQ$93,MATCH($A134,$AJ$3:$AJ$93,0))</f>
        <v>0</v>
      </c>
      <c r="AF134" s="20">
        <v>0.96</v>
      </c>
      <c r="AG134" s="60">
        <f>INDEX($AR$3:$AR$108,MATCH($A134,$AT$3:$AT$108,0))</f>
        <v>57.623566820000001</v>
      </c>
      <c r="AH134" s="60">
        <f>INDEX($AS$3:$AS$108,MATCH($A134,$AT$3:$AT$108,0))</f>
        <v>58.030218160000004</v>
      </c>
    </row>
    <row r="135" spans="1:34">
      <c r="A135" s="14">
        <v>45</v>
      </c>
      <c r="B135" s="14">
        <v>127.523496814262</v>
      </c>
      <c r="C135" s="14">
        <v>37.268802278607602</v>
      </c>
      <c r="D135" s="12">
        <v>44849</v>
      </c>
      <c r="E135" s="7">
        <v>44828</v>
      </c>
      <c r="F135" s="13">
        <v>1692</v>
      </c>
      <c r="G135" s="13">
        <v>2253</v>
      </c>
      <c r="H135" s="13">
        <v>3207</v>
      </c>
      <c r="I135" s="68">
        <f t="array" ref="I135">INDEX($I$299:$I$850,MATCH($A135&amp;$E135,$A$299:$A$850&amp;$E$299:$E$850,0))</f>
        <v>1673</v>
      </c>
      <c r="J135" s="68">
        <f t="array" ref="J135">INDEX($J$299:$J$850,MATCH($A135&amp;$E135,$A$299:$A$850&amp;$E$299:$E$850,0))</f>
        <v>2224</v>
      </c>
      <c r="K135" s="68">
        <f t="array" ref="K135">INDEX($K$299:$K$850,MATCH($A135&amp;$E135,$A$299:$A$850&amp;$E$299:$E$850,0))</f>
        <v>3166</v>
      </c>
      <c r="L135" s="68">
        <f t="array" ref="L135">INDEX($L$299:$L$850,MATCH($A135&amp;$E135,$A$299:$A$850&amp;$E$299:$E$850,0))</f>
        <v>3958</v>
      </c>
      <c r="M135" s="13">
        <v>3566</v>
      </c>
      <c r="N135" s="13">
        <v>3731</v>
      </c>
      <c r="O135" s="13">
        <v>3936</v>
      </c>
      <c r="P135" s="13">
        <v>3949</v>
      </c>
      <c r="Q135" s="13">
        <v>4819</v>
      </c>
      <c r="R135" s="13">
        <v>3610</v>
      </c>
      <c r="S135" s="5">
        <f t="shared" si="24"/>
        <v>0.10368921185019564</v>
      </c>
      <c r="T135" s="23">
        <f t="shared" si="25"/>
        <v>0.17450793883076021</v>
      </c>
      <c r="U135" s="46">
        <f t="shared" si="26"/>
        <v>0.77697439587813677</v>
      </c>
      <c r="V135" s="3">
        <f t="shared" si="27"/>
        <v>0.17663302228147021</v>
      </c>
      <c r="W135" s="3">
        <f t="shared" si="28"/>
        <v>-1804.5983555500186</v>
      </c>
      <c r="X135" s="24">
        <f t="shared" si="29"/>
        <v>0.15552295116327813</v>
      </c>
      <c r="Y135" s="24">
        <f t="shared" si="30"/>
        <v>1854.5876750492127</v>
      </c>
      <c r="Z135" s="3">
        <f t="shared" si="31"/>
        <v>-2110.0116459754172</v>
      </c>
      <c r="AA135" s="3">
        <f t="shared" si="32"/>
        <v>-9.9224452554744519E-2</v>
      </c>
      <c r="AB135" s="3">
        <v>0.66666666666666663</v>
      </c>
      <c r="AC135" s="39">
        <f>INDEX($AO$3:$AO$93,MATCH($A135,$AJ$3:$AJ$93,0))</f>
        <v>38.028169014084511</v>
      </c>
      <c r="AD135" s="39">
        <f>INDEX($AP$3:$AP$93,MATCH($A135,$AJ$3:$AJ$93,0))</f>
        <v>61.971830985915503</v>
      </c>
      <c r="AE135" s="39">
        <f>INDEX($AQ$3:$AQ$93,MATCH($A135,$AJ$3:$AJ$93,0))</f>
        <v>0</v>
      </c>
      <c r="AF135" s="20">
        <v>1.01</v>
      </c>
      <c r="AG135" s="60">
        <f>INDEX($AR$3:$AR$108,MATCH($A135,$AT$3:$AT$108,0))</f>
        <v>57.672649059999998</v>
      </c>
      <c r="AH135" s="60">
        <f>INDEX($AS$3:$AS$108,MATCH($A135,$AT$3:$AT$108,0))</f>
        <v>57.773448010000003</v>
      </c>
    </row>
    <row r="136" spans="1:34">
      <c r="A136" s="14">
        <v>45</v>
      </c>
      <c r="B136" s="14">
        <v>127.523496814262</v>
      </c>
      <c r="C136" s="14">
        <v>37.268802278607602</v>
      </c>
      <c r="D136" s="12">
        <v>44849</v>
      </c>
      <c r="E136" s="7">
        <v>44853</v>
      </c>
      <c r="F136" s="13">
        <v>1836</v>
      </c>
      <c r="G136" s="13">
        <v>2390</v>
      </c>
      <c r="H136" s="13">
        <v>3336</v>
      </c>
      <c r="I136" s="68">
        <f t="array" ref="I136">INDEX($I$299:$I$850,MATCH($A136&amp;$E136,$A$299:$A$850&amp;$E$299:$E$850,0))</f>
        <v>1882</v>
      </c>
      <c r="J136" s="68">
        <f t="array" ref="J136">INDEX($J$299:$J$850,MATCH($A136&amp;$E136,$A$299:$A$850&amp;$E$299:$E$850,0))</f>
        <v>2452</v>
      </c>
      <c r="K136" s="68">
        <f t="array" ref="K136">INDEX($K$299:$K$850,MATCH($A136&amp;$E136,$A$299:$A$850&amp;$E$299:$E$850,0))</f>
        <v>3408</v>
      </c>
      <c r="L136" s="68">
        <f t="array" ref="L136">INDEX($L$299:$L$850,MATCH($A136&amp;$E136,$A$299:$A$850&amp;$E$299:$E$850,0))</f>
        <v>4220</v>
      </c>
      <c r="M136" s="13">
        <v>3700</v>
      </c>
      <c r="N136" s="13">
        <v>3822</v>
      </c>
      <c r="O136" s="13">
        <v>3996</v>
      </c>
      <c r="P136" s="13">
        <v>4010</v>
      </c>
      <c r="Q136" s="13">
        <v>4918</v>
      </c>
      <c r="R136" s="13">
        <v>3864</v>
      </c>
      <c r="S136" s="5">
        <f t="shared" si="24"/>
        <v>9.1750612578273896E-2</v>
      </c>
      <c r="T136" s="23">
        <f t="shared" si="25"/>
        <v>0.17078014184397164</v>
      </c>
      <c r="U136" s="46">
        <f t="shared" si="26"/>
        <v>0.76925328246181301</v>
      </c>
      <c r="V136" s="3">
        <f t="shared" si="27"/>
        <v>0.16427805401189433</v>
      </c>
      <c r="W136" s="3">
        <f t="shared" si="28"/>
        <v>-1931.6167171411266</v>
      </c>
      <c r="X136" s="24">
        <f t="shared" si="29"/>
        <v>0.13761655209963927</v>
      </c>
      <c r="Y136" s="24">
        <f t="shared" si="30"/>
        <v>1912.5636082377903</v>
      </c>
      <c r="Z136" s="3">
        <f t="shared" si="31"/>
        <v>-2081.1339585462201</v>
      </c>
      <c r="AA136" s="3">
        <f t="shared" si="32"/>
        <v>-0.10170250896057348</v>
      </c>
      <c r="AB136" s="3">
        <v>0.66666666666666663</v>
      </c>
      <c r="AC136" s="39">
        <f>INDEX($AO$3:$AO$93,MATCH($A136,$AJ$3:$AJ$93,0))</f>
        <v>38.028169014084511</v>
      </c>
      <c r="AD136" s="39">
        <f>INDEX($AP$3:$AP$93,MATCH($A136,$AJ$3:$AJ$93,0))</f>
        <v>61.971830985915503</v>
      </c>
      <c r="AE136" s="39">
        <f>INDEX($AQ$3:$AQ$93,MATCH($A136,$AJ$3:$AJ$93,0))</f>
        <v>0</v>
      </c>
      <c r="AF136" s="20">
        <v>1.01</v>
      </c>
      <c r="AG136" s="60">
        <f>INDEX($AR$3:$AR$108,MATCH($A136,$AT$3:$AT$108,0))</f>
        <v>57.672649059999998</v>
      </c>
      <c r="AH136" s="60">
        <f>INDEX($AS$3:$AS$108,MATCH($A136,$AT$3:$AT$108,0))</f>
        <v>57.773448010000003</v>
      </c>
    </row>
    <row r="137" spans="1:34">
      <c r="A137" s="14">
        <v>45</v>
      </c>
      <c r="B137" s="14">
        <v>127.523496814262</v>
      </c>
      <c r="C137" s="14">
        <v>37.268802278607602</v>
      </c>
      <c r="D137" s="12">
        <v>44849</v>
      </c>
      <c r="E137" s="7">
        <v>44863</v>
      </c>
      <c r="F137" s="13">
        <v>1890</v>
      </c>
      <c r="G137" s="13">
        <v>2458</v>
      </c>
      <c r="H137" s="13">
        <v>3382</v>
      </c>
      <c r="I137" s="68">
        <f t="array" ref="I137">INDEX($I$299:$I$850,MATCH($A137&amp;$E137,$A$299:$A$850&amp;$E$299:$E$850,0))</f>
        <v>1944</v>
      </c>
      <c r="J137" s="68">
        <f t="array" ref="J137">INDEX($J$299:$J$850,MATCH($A137&amp;$E137,$A$299:$A$850&amp;$E$299:$E$850,0))</f>
        <v>2544</v>
      </c>
      <c r="K137" s="68">
        <f t="array" ref="K137">INDEX($K$299:$K$850,MATCH($A137&amp;$E137,$A$299:$A$850&amp;$E$299:$E$850,0))</f>
        <v>3508</v>
      </c>
      <c r="L137" s="68">
        <f t="array" ref="L137">INDEX($L$299:$L$850,MATCH($A137&amp;$E137,$A$299:$A$850&amp;$E$299:$E$850,0))</f>
        <v>4245</v>
      </c>
      <c r="M137" s="13">
        <v>3722</v>
      </c>
      <c r="N137" s="13">
        <v>3867</v>
      </c>
      <c r="O137" s="13">
        <v>3988</v>
      </c>
      <c r="P137" s="13">
        <v>3968</v>
      </c>
      <c r="Q137" s="13">
        <v>4946</v>
      </c>
      <c r="R137" s="13">
        <v>3983</v>
      </c>
      <c r="S137" s="5">
        <f t="shared" si="24"/>
        <v>7.9727891156462588E-2</v>
      </c>
      <c r="T137" s="23">
        <f t="shared" si="25"/>
        <v>0.17411532496827858</v>
      </c>
      <c r="U137" s="46">
        <f t="shared" si="26"/>
        <v>0.76139864142015823</v>
      </c>
      <c r="V137" s="3">
        <f t="shared" si="27"/>
        <v>0.14525084275232997</v>
      </c>
      <c r="W137" s="3">
        <f t="shared" si="28"/>
        <v>-1991.1244447112499</v>
      </c>
      <c r="X137" s="24">
        <f t="shared" si="29"/>
        <v>0.11958370178899394</v>
      </c>
      <c r="Y137" s="24">
        <f t="shared" si="30"/>
        <v>1921.3627108556745</v>
      </c>
      <c r="Z137" s="3">
        <f t="shared" si="31"/>
        <v>-1988.4048636509797</v>
      </c>
      <c r="AA137" s="3">
        <f t="shared" si="32"/>
        <v>-0.10971505496971057</v>
      </c>
      <c r="AB137" s="3">
        <v>0.66666666666666663</v>
      </c>
      <c r="AC137" s="39">
        <f>INDEX($AO$3:$AO$93,MATCH($A137,$AJ$3:$AJ$93,0))</f>
        <v>38.028169014084511</v>
      </c>
      <c r="AD137" s="39">
        <f>INDEX($AP$3:$AP$93,MATCH($A137,$AJ$3:$AJ$93,0))</f>
        <v>61.971830985915503</v>
      </c>
      <c r="AE137" s="39">
        <f>INDEX($AQ$3:$AQ$93,MATCH($A137,$AJ$3:$AJ$93,0))</f>
        <v>0</v>
      </c>
      <c r="AF137" s="20">
        <v>1.01</v>
      </c>
      <c r="AG137" s="60">
        <f>INDEX($AR$3:$AR$108,MATCH($A137,$AT$3:$AT$108,0))</f>
        <v>57.672649059999998</v>
      </c>
      <c r="AH137" s="60">
        <f>INDEX($AS$3:$AS$108,MATCH($A137,$AT$3:$AT$108,0))</f>
        <v>57.773448010000003</v>
      </c>
    </row>
    <row r="138" spans="1:34">
      <c r="A138" s="14">
        <v>46</v>
      </c>
      <c r="B138" s="14">
        <v>127.519622341854</v>
      </c>
      <c r="C138" s="14">
        <v>37.268656670926902</v>
      </c>
      <c r="D138" s="12">
        <v>44849</v>
      </c>
      <c r="E138" s="7">
        <v>44828</v>
      </c>
      <c r="F138" s="13">
        <v>2144</v>
      </c>
      <c r="G138" s="13">
        <v>2890</v>
      </c>
      <c r="H138" s="13">
        <v>3820</v>
      </c>
      <c r="I138" s="68">
        <f t="array" ref="I138">INDEX($I$299:$I$850,MATCH($A138&amp;$E138,$A$299:$A$850&amp;$E$299:$E$850,0))</f>
        <v>2038</v>
      </c>
      <c r="J138" s="68">
        <f t="array" ref="J138">INDEX($J$299:$J$850,MATCH($A138&amp;$E138,$A$299:$A$850&amp;$E$299:$E$850,0))</f>
        <v>2754</v>
      </c>
      <c r="K138" s="68">
        <f t="array" ref="K138">INDEX($K$299:$K$850,MATCH($A138&amp;$E138,$A$299:$A$850&amp;$E$299:$E$850,0))</f>
        <v>3648</v>
      </c>
      <c r="L138" s="68">
        <f t="array" ref="L138">INDEX($L$299:$L$850,MATCH($A138&amp;$E138,$A$299:$A$850&amp;$E$299:$E$850,0))</f>
        <v>4429</v>
      </c>
      <c r="M138" s="13">
        <v>4214</v>
      </c>
      <c r="N138" s="13">
        <v>4427</v>
      </c>
      <c r="O138" s="13">
        <v>4577</v>
      </c>
      <c r="P138" s="13">
        <v>4599</v>
      </c>
      <c r="Q138" s="13">
        <v>5658</v>
      </c>
      <c r="R138" s="13">
        <v>4278</v>
      </c>
      <c r="S138" s="5">
        <f t="shared" si="24"/>
        <v>9.2528803895949641E-2</v>
      </c>
      <c r="T138" s="23">
        <f t="shared" si="25"/>
        <v>0.16860859379816287</v>
      </c>
      <c r="U138" s="46">
        <f t="shared" si="26"/>
        <v>0.76975892583064576</v>
      </c>
      <c r="V138" s="3">
        <f t="shared" si="27"/>
        <v>0.17023601398601398</v>
      </c>
      <c r="W138" s="3">
        <f t="shared" si="28"/>
        <v>-2138.6121953792594</v>
      </c>
      <c r="X138" s="24">
        <f t="shared" si="29"/>
        <v>0.13878496347764119</v>
      </c>
      <c r="Y138" s="24">
        <f t="shared" si="30"/>
        <v>2213.4764260973934</v>
      </c>
      <c r="Z138" s="3">
        <f t="shared" si="31"/>
        <v>-2391.7558334545561</v>
      </c>
      <c r="AA138" s="3">
        <f t="shared" si="32"/>
        <v>-0.10324656332260895</v>
      </c>
      <c r="AB138" s="3">
        <v>0.66666666666666663</v>
      </c>
      <c r="AC138" s="39">
        <f>INDEX($AO$3:$AO$93,MATCH($A138,$AJ$3:$AJ$93,0))</f>
        <v>61.154855643044627</v>
      </c>
      <c r="AD138" s="39">
        <f>INDEX($AP$3:$AP$93,MATCH($A138,$AJ$3:$AJ$93,0))</f>
        <v>23.884514435695539</v>
      </c>
      <c r="AE138" s="39">
        <f>INDEX($AQ$3:$AQ$93,MATCH($A138,$AJ$3:$AJ$93,0))</f>
        <v>14.960629921259841</v>
      </c>
      <c r="AF138" s="20">
        <v>0.91</v>
      </c>
      <c r="AG138" s="60">
        <f>INDEX($AR$3:$AR$108,MATCH($A138,$AT$3:$AT$108,0))</f>
        <v>57.77377989</v>
      </c>
      <c r="AH138" s="60">
        <f>INDEX($AS$3:$AS$108,MATCH($A138,$AT$3:$AT$108,0))</f>
        <v>57.852106929999998</v>
      </c>
    </row>
    <row r="139" spans="1:34">
      <c r="A139" s="14">
        <v>46</v>
      </c>
      <c r="B139" s="14">
        <v>127.519622341854</v>
      </c>
      <c r="C139" s="14">
        <v>37.268656670926902</v>
      </c>
      <c r="D139" s="12">
        <v>44849</v>
      </c>
      <c r="E139" s="7">
        <v>44853</v>
      </c>
      <c r="F139" s="13">
        <v>2521</v>
      </c>
      <c r="G139" s="13">
        <v>3362</v>
      </c>
      <c r="H139" s="13">
        <v>4235</v>
      </c>
      <c r="I139" s="68">
        <f t="array" ref="I139">INDEX($I$299:$I$850,MATCH($A139&amp;$E139,$A$299:$A$850&amp;$E$299:$E$850,0))</f>
        <v>2522</v>
      </c>
      <c r="J139" s="68">
        <f t="array" ref="J139">INDEX($J$299:$J$850,MATCH($A139&amp;$E139,$A$299:$A$850&amp;$E$299:$E$850,0))</f>
        <v>3348</v>
      </c>
      <c r="K139" s="68">
        <f t="array" ref="K139">INDEX($K$299:$K$850,MATCH($A139&amp;$E139,$A$299:$A$850&amp;$E$299:$E$850,0))</f>
        <v>4180</v>
      </c>
      <c r="L139" s="68">
        <f t="array" ref="L139">INDEX($L$299:$L$850,MATCH($A139&amp;$E139,$A$299:$A$850&amp;$E$299:$E$850,0))</f>
        <v>5232</v>
      </c>
      <c r="M139" s="13">
        <v>4658</v>
      </c>
      <c r="N139" s="13">
        <v>4825</v>
      </c>
      <c r="O139" s="13">
        <v>4949</v>
      </c>
      <c r="P139" s="13">
        <v>5021</v>
      </c>
      <c r="Q139" s="13">
        <v>6073</v>
      </c>
      <c r="R139" s="13">
        <v>4870</v>
      </c>
      <c r="S139" s="5">
        <f t="shared" si="24"/>
        <v>8.4917891097666384E-2</v>
      </c>
      <c r="T139" s="23">
        <f t="shared" si="25"/>
        <v>0.1549579831932773</v>
      </c>
      <c r="U139" s="46">
        <f t="shared" si="26"/>
        <v>0.76479924888670381</v>
      </c>
      <c r="V139" s="3">
        <f t="shared" si="27"/>
        <v>0.17050631263829233</v>
      </c>
      <c r="W139" s="3">
        <f t="shared" si="28"/>
        <v>-2434.6434183722959</v>
      </c>
      <c r="X139" s="24">
        <f t="shared" si="29"/>
        <v>0.1273699562469616</v>
      </c>
      <c r="Y139" s="24">
        <f t="shared" si="30"/>
        <v>2459.6456384338512</v>
      </c>
      <c r="Z139" s="3">
        <f t="shared" si="31"/>
        <v>-2556.5514684861578</v>
      </c>
      <c r="AA139" s="3">
        <f t="shared" si="32"/>
        <v>-9.48260320894177E-2</v>
      </c>
      <c r="AB139" s="3">
        <v>0.66666666666666663</v>
      </c>
      <c r="AC139" s="39">
        <f>INDEX($AO$3:$AO$93,MATCH($A139,$AJ$3:$AJ$93,0))</f>
        <v>61.154855643044627</v>
      </c>
      <c r="AD139" s="39">
        <f>INDEX($AP$3:$AP$93,MATCH($A139,$AJ$3:$AJ$93,0))</f>
        <v>23.884514435695539</v>
      </c>
      <c r="AE139" s="39">
        <f>INDEX($AQ$3:$AQ$93,MATCH($A139,$AJ$3:$AJ$93,0))</f>
        <v>14.960629921259841</v>
      </c>
      <c r="AF139" s="20">
        <v>0.91</v>
      </c>
      <c r="AG139" s="60">
        <f>INDEX($AR$3:$AR$108,MATCH($A139,$AT$3:$AT$108,0))</f>
        <v>57.77377989</v>
      </c>
      <c r="AH139" s="60">
        <f>INDEX($AS$3:$AS$108,MATCH($A139,$AT$3:$AT$108,0))</f>
        <v>57.852106929999998</v>
      </c>
    </row>
    <row r="140" spans="1:34">
      <c r="A140" s="14">
        <v>46</v>
      </c>
      <c r="B140" s="14">
        <v>127.519622341854</v>
      </c>
      <c r="C140" s="14">
        <v>37.268656670926902</v>
      </c>
      <c r="D140" s="12">
        <v>44849</v>
      </c>
      <c r="E140" s="7">
        <v>44863</v>
      </c>
      <c r="F140" s="13">
        <v>2552</v>
      </c>
      <c r="G140" s="13">
        <v>3410</v>
      </c>
      <c r="H140" s="13">
        <v>4276</v>
      </c>
      <c r="I140" s="68">
        <f t="array" ref="I140">INDEX($I$299:$I$850,MATCH($A140&amp;$E140,$A$299:$A$850&amp;$E$299:$E$850,0))</f>
        <v>2598</v>
      </c>
      <c r="J140" s="68">
        <f t="array" ref="J140">INDEX($J$299:$J$850,MATCH($A140&amp;$E140,$A$299:$A$850&amp;$E$299:$E$850,0))</f>
        <v>3504</v>
      </c>
      <c r="K140" s="68">
        <f t="array" ref="K140">INDEX($K$299:$K$850,MATCH($A140&amp;$E140,$A$299:$A$850&amp;$E$299:$E$850,0))</f>
        <v>4324</v>
      </c>
      <c r="L140" s="68">
        <f t="array" ref="L140">INDEX($L$299:$L$850,MATCH($A140&amp;$E140,$A$299:$A$850&amp;$E$299:$E$850,0))</f>
        <v>5353</v>
      </c>
      <c r="M140" s="13">
        <v>4747</v>
      </c>
      <c r="N140" s="13">
        <v>4862</v>
      </c>
      <c r="O140" s="13">
        <v>4993</v>
      </c>
      <c r="P140" s="13">
        <v>5041</v>
      </c>
      <c r="Q140" s="13">
        <v>6168</v>
      </c>
      <c r="R140" s="13">
        <v>5022</v>
      </c>
      <c r="S140" s="5">
        <f t="shared" si="24"/>
        <v>8.2107974669958145E-2</v>
      </c>
      <c r="T140" s="23">
        <f t="shared" si="25"/>
        <v>0.15806397959749405</v>
      </c>
      <c r="U140" s="46">
        <f t="shared" si="26"/>
        <v>0.762960008565297</v>
      </c>
      <c r="V140" s="3">
        <f t="shared" si="27"/>
        <v>0.16546980446444021</v>
      </c>
      <c r="W140" s="3">
        <f t="shared" si="28"/>
        <v>-2510.637721397798</v>
      </c>
      <c r="X140" s="24">
        <f t="shared" si="29"/>
        <v>0.12315535283069493</v>
      </c>
      <c r="Y140" s="24">
        <f t="shared" si="30"/>
        <v>2479.3358653747041</v>
      </c>
      <c r="Z140" s="3">
        <f t="shared" si="31"/>
        <v>-2545.0994116148936</v>
      </c>
      <c r="AA140" s="3">
        <f t="shared" si="32"/>
        <v>-0.10054420554911232</v>
      </c>
      <c r="AB140" s="3">
        <v>0.66666666666666663</v>
      </c>
      <c r="AC140" s="39">
        <f>INDEX($AO$3:$AO$93,MATCH($A140,$AJ$3:$AJ$93,0))</f>
        <v>61.154855643044627</v>
      </c>
      <c r="AD140" s="39">
        <f>INDEX($AP$3:$AP$93,MATCH($A140,$AJ$3:$AJ$93,0))</f>
        <v>23.884514435695539</v>
      </c>
      <c r="AE140" s="39">
        <f>INDEX($AQ$3:$AQ$93,MATCH($A140,$AJ$3:$AJ$93,0))</f>
        <v>14.960629921259841</v>
      </c>
      <c r="AF140" s="20">
        <v>0.91</v>
      </c>
      <c r="AG140" s="60">
        <f>INDEX($AR$3:$AR$108,MATCH($A140,$AT$3:$AT$108,0))</f>
        <v>57.77377989</v>
      </c>
      <c r="AH140" s="60">
        <f>INDEX($AS$3:$AS$108,MATCH($A140,$AT$3:$AT$108,0))</f>
        <v>57.852106929999998</v>
      </c>
    </row>
    <row r="141" spans="1:34">
      <c r="A141" s="14">
        <v>47</v>
      </c>
      <c r="B141" s="14">
        <v>127.519654367415</v>
      </c>
      <c r="C141" s="14">
        <v>37.269117696488202</v>
      </c>
      <c r="D141" s="12">
        <v>44849</v>
      </c>
      <c r="E141" s="7">
        <v>44828</v>
      </c>
      <c r="F141" s="13">
        <v>2006</v>
      </c>
      <c r="G141" s="13">
        <v>2655</v>
      </c>
      <c r="H141" s="13">
        <v>3614</v>
      </c>
      <c r="I141" s="68">
        <f t="array" ref="I141">INDEX($I$299:$I$850,MATCH($A141&amp;$E141,$A$299:$A$850&amp;$E$299:$E$850,0))</f>
        <v>1961</v>
      </c>
      <c r="J141" s="68">
        <f t="array" ref="J141">INDEX($J$299:$J$850,MATCH($A141&amp;$E141,$A$299:$A$850&amp;$E$299:$E$850,0))</f>
        <v>2608</v>
      </c>
      <c r="K141" s="68">
        <f t="array" ref="K141">INDEX($K$299:$K$850,MATCH($A141&amp;$E141,$A$299:$A$850&amp;$E$299:$E$850,0))</f>
        <v>3570</v>
      </c>
      <c r="L141" s="68">
        <f t="array" ref="L141">INDEX($L$299:$L$850,MATCH($A141&amp;$E141,$A$299:$A$850&amp;$E$299:$E$850,0))</f>
        <v>4397</v>
      </c>
      <c r="M141" s="13">
        <v>4049</v>
      </c>
      <c r="N141" s="13">
        <v>4214</v>
      </c>
      <c r="O141" s="13">
        <v>4350</v>
      </c>
      <c r="P141" s="13">
        <v>4447</v>
      </c>
      <c r="Q141" s="13">
        <v>5464</v>
      </c>
      <c r="R141" s="13">
        <v>4075</v>
      </c>
      <c r="S141" s="5">
        <f t="shared" si="24"/>
        <v>0.10333705495596079</v>
      </c>
      <c r="T141" s="23">
        <f t="shared" si="25"/>
        <v>0.16901680509947847</v>
      </c>
      <c r="U141" s="46">
        <f t="shared" si="26"/>
        <v>0.77674774216341358</v>
      </c>
      <c r="V141" s="3">
        <f t="shared" si="27"/>
        <v>0.18783259673491479</v>
      </c>
      <c r="W141" s="3">
        <f t="shared" si="28"/>
        <v>-2037.0924661306312</v>
      </c>
      <c r="X141" s="24">
        <f t="shared" si="29"/>
        <v>0.15499596849221609</v>
      </c>
      <c r="Y141" s="24">
        <f t="shared" si="30"/>
        <v>2105.1743131838011</v>
      </c>
      <c r="Z141" s="3">
        <f t="shared" si="31"/>
        <v>-2374.2513710949447</v>
      </c>
      <c r="AA141" s="3">
        <f t="shared" si="32"/>
        <v>-0.10261325799616587</v>
      </c>
      <c r="AB141" s="3">
        <v>0.56666666666666665</v>
      </c>
      <c r="AC141" s="39">
        <f>INDEX($AO$3:$AO$93,MATCH($A141,$AJ$3:$AJ$93,0))</f>
        <v>24.958949096880133</v>
      </c>
      <c r="AD141" s="39">
        <f>INDEX($AP$3:$AP$93,MATCH($A141,$AJ$3:$AJ$93,0))</f>
        <v>75.041050903119881</v>
      </c>
      <c r="AE141" s="39">
        <f>INDEX($AQ$3:$AQ$93,MATCH($A141,$AJ$3:$AJ$93,0))</f>
        <v>0</v>
      </c>
      <c r="AF141" s="20">
        <v>0.92</v>
      </c>
      <c r="AG141" s="60">
        <f>INDEX($AR$3:$AR$108,MATCH($A141,$AT$3:$AT$108,0))</f>
        <v>57.666195439999996</v>
      </c>
      <c r="AH141" s="60">
        <f>INDEX($AS$3:$AS$108,MATCH($A141,$AT$3:$AT$108,0))</f>
        <v>57.879353940000001</v>
      </c>
    </row>
    <row r="142" spans="1:34">
      <c r="A142" s="14">
        <v>47</v>
      </c>
      <c r="B142" s="14">
        <v>127.519654367415</v>
      </c>
      <c r="C142" s="14">
        <v>37.269117696488202</v>
      </c>
      <c r="D142" s="12">
        <v>44849</v>
      </c>
      <c r="E142" s="7">
        <v>44853</v>
      </c>
      <c r="F142" s="13">
        <v>2099</v>
      </c>
      <c r="G142" s="13">
        <v>2772</v>
      </c>
      <c r="H142" s="13">
        <v>3713</v>
      </c>
      <c r="I142" s="68">
        <f t="array" ref="I142">INDEX($I$299:$I$850,MATCH($A142&amp;$E142,$A$299:$A$850&amp;$E$299:$E$850,0))</f>
        <v>2114</v>
      </c>
      <c r="J142" s="68">
        <f t="array" ref="J142">INDEX($J$299:$J$850,MATCH($A142&amp;$E142,$A$299:$A$850&amp;$E$299:$E$850,0))</f>
        <v>2786</v>
      </c>
      <c r="K142" s="68">
        <f t="array" ref="K142">INDEX($K$299:$K$850,MATCH($A142&amp;$E142,$A$299:$A$850&amp;$E$299:$E$850,0))</f>
        <v>3732</v>
      </c>
      <c r="L142" s="68">
        <f t="array" ref="L142">INDEX($L$299:$L$850,MATCH($A142&amp;$E142,$A$299:$A$850&amp;$E$299:$E$850,0))</f>
        <v>4640</v>
      </c>
      <c r="M142" s="13">
        <v>4147</v>
      </c>
      <c r="N142" s="13">
        <v>4294</v>
      </c>
      <c r="O142" s="13">
        <v>4474</v>
      </c>
      <c r="P142" s="13">
        <v>4507</v>
      </c>
      <c r="Q142" s="13">
        <v>5530</v>
      </c>
      <c r="R142" s="13">
        <v>4475</v>
      </c>
      <c r="S142" s="5">
        <f t="shared" si="24"/>
        <v>9.6593673965936738E-2</v>
      </c>
      <c r="T142" s="23">
        <f t="shared" si="25"/>
        <v>0.16638273708120385</v>
      </c>
      <c r="U142" s="46">
        <f t="shared" si="26"/>
        <v>0.772394765625672</v>
      </c>
      <c r="V142" s="3">
        <f t="shared" si="27"/>
        <v>0.17974374066192783</v>
      </c>
      <c r="W142" s="3">
        <f t="shared" si="28"/>
        <v>-2237.1068801384681</v>
      </c>
      <c r="X142" s="24">
        <f t="shared" si="29"/>
        <v>0.14488169819354055</v>
      </c>
      <c r="Y142" s="24">
        <f t="shared" si="30"/>
        <v>2154.6693997507418</v>
      </c>
      <c r="Z142" s="3">
        <f t="shared" si="31"/>
        <v>-2368.3106939547579</v>
      </c>
      <c r="AA142" s="3">
        <f t="shared" si="32"/>
        <v>-0.10192288532430009</v>
      </c>
      <c r="AB142" s="3">
        <v>0.56666666666666665</v>
      </c>
      <c r="AC142" s="39">
        <f>INDEX($AO$3:$AO$93,MATCH($A142,$AJ$3:$AJ$93,0))</f>
        <v>24.958949096880133</v>
      </c>
      <c r="AD142" s="39">
        <f>INDEX($AP$3:$AP$93,MATCH($A142,$AJ$3:$AJ$93,0))</f>
        <v>75.041050903119881</v>
      </c>
      <c r="AE142" s="39">
        <f>INDEX($AQ$3:$AQ$93,MATCH($A142,$AJ$3:$AJ$93,0))</f>
        <v>0</v>
      </c>
      <c r="AF142" s="20">
        <v>0.92</v>
      </c>
      <c r="AG142" s="60">
        <f>INDEX($AR$3:$AR$108,MATCH($A142,$AT$3:$AT$108,0))</f>
        <v>57.666195439999996</v>
      </c>
      <c r="AH142" s="60">
        <f>INDEX($AS$3:$AS$108,MATCH($A142,$AT$3:$AT$108,0))</f>
        <v>57.879353940000001</v>
      </c>
    </row>
    <row r="143" spans="1:34">
      <c r="A143" s="14">
        <v>47</v>
      </c>
      <c r="B143" s="14">
        <v>127.519654367415</v>
      </c>
      <c r="C143" s="14">
        <v>37.269117696488202</v>
      </c>
      <c r="D143" s="12">
        <v>44849</v>
      </c>
      <c r="E143" s="7">
        <v>44863</v>
      </c>
      <c r="F143" s="13">
        <v>2180</v>
      </c>
      <c r="G143" s="13">
        <v>2861</v>
      </c>
      <c r="H143" s="13">
        <v>3759</v>
      </c>
      <c r="I143" s="68">
        <f t="array" ref="I143">INDEX($I$299:$I$850,MATCH($A143&amp;$E143,$A$299:$A$850&amp;$E$299:$E$850,0))</f>
        <v>2268</v>
      </c>
      <c r="J143" s="68">
        <f t="array" ref="J143">INDEX($J$299:$J$850,MATCH($A143&amp;$E143,$A$299:$A$850&amp;$E$299:$E$850,0))</f>
        <v>2926</v>
      </c>
      <c r="K143" s="68">
        <f t="array" ref="K143">INDEX($K$299:$K$850,MATCH($A143&amp;$E143,$A$299:$A$850&amp;$E$299:$E$850,0))</f>
        <v>3796</v>
      </c>
      <c r="L143" s="68">
        <f t="array" ref="L143">INDEX($L$299:$L$850,MATCH($A143&amp;$E143,$A$299:$A$850&amp;$E$299:$E$850,0))</f>
        <v>4608</v>
      </c>
      <c r="M143" s="13">
        <v>4194</v>
      </c>
      <c r="N143" s="13">
        <v>4337</v>
      </c>
      <c r="O143" s="13">
        <v>4464</v>
      </c>
      <c r="P143" s="13">
        <v>4546</v>
      </c>
      <c r="Q143" s="13">
        <v>5707</v>
      </c>
      <c r="R143" s="13">
        <v>4643</v>
      </c>
      <c r="S143" s="5">
        <f t="shared" si="24"/>
        <v>9.4762191450933175E-2</v>
      </c>
      <c r="T143" s="23">
        <f t="shared" si="25"/>
        <v>0.1692193675889328</v>
      </c>
      <c r="U143" s="46">
        <f t="shared" si="26"/>
        <v>0.77120826723456037</v>
      </c>
      <c r="V143" s="3">
        <f t="shared" si="27"/>
        <v>0.18300623197842061</v>
      </c>
      <c r="W143" s="3">
        <f t="shared" si="28"/>
        <v>-2321.0884651948877</v>
      </c>
      <c r="X143" s="24">
        <f t="shared" si="29"/>
        <v>0.14213472999819396</v>
      </c>
      <c r="Y143" s="24">
        <f t="shared" si="30"/>
        <v>2185.343044517776</v>
      </c>
      <c r="Z143" s="3">
        <f t="shared" si="31"/>
        <v>-2377.8638245990228</v>
      </c>
      <c r="AA143" s="3">
        <f t="shared" si="32"/>
        <v>-0.11323515068760363</v>
      </c>
      <c r="AB143" s="3">
        <v>0.56666666666666665</v>
      </c>
      <c r="AC143" s="39">
        <f>INDEX($AO$3:$AO$93,MATCH($A143,$AJ$3:$AJ$93,0))</f>
        <v>24.958949096880133</v>
      </c>
      <c r="AD143" s="39">
        <f>INDEX($AP$3:$AP$93,MATCH($A143,$AJ$3:$AJ$93,0))</f>
        <v>75.041050903119881</v>
      </c>
      <c r="AE143" s="39">
        <f>INDEX($AQ$3:$AQ$93,MATCH($A143,$AJ$3:$AJ$93,0))</f>
        <v>0</v>
      </c>
      <c r="AF143" s="20">
        <v>0.92</v>
      </c>
      <c r="AG143" s="60">
        <f>INDEX($AR$3:$AR$108,MATCH($A143,$AT$3:$AT$108,0))</f>
        <v>57.666195439999996</v>
      </c>
      <c r="AH143" s="60">
        <f>INDEX($AS$3:$AS$108,MATCH($A143,$AT$3:$AT$108,0))</f>
        <v>57.879353940000001</v>
      </c>
    </row>
    <row r="144" spans="1:34">
      <c r="A144" s="14">
        <v>48</v>
      </c>
      <c r="B144" s="14">
        <v>127.52024431629199</v>
      </c>
      <c r="C144" s="14">
        <v>37.268045012780703</v>
      </c>
      <c r="D144" s="12">
        <v>44849</v>
      </c>
      <c r="E144" s="7">
        <v>44828</v>
      </c>
      <c r="F144" s="13">
        <v>2085</v>
      </c>
      <c r="G144" s="13">
        <v>2734</v>
      </c>
      <c r="H144" s="13">
        <v>3546</v>
      </c>
      <c r="I144" s="68">
        <f t="array" ref="I144">INDEX($I$299:$I$850,MATCH($A144&amp;$E144,$A$299:$A$850&amp;$E$299:$E$850,0))</f>
        <v>2007</v>
      </c>
      <c r="J144" s="68">
        <f t="array" ref="J144">INDEX($J$299:$J$850,MATCH($A144&amp;$E144,$A$299:$A$850&amp;$E$299:$E$850,0))</f>
        <v>2638</v>
      </c>
      <c r="K144" s="68">
        <f t="array" ref="K144">INDEX($K$299:$K$850,MATCH($A144&amp;$E144,$A$299:$A$850&amp;$E$299:$E$850,0))</f>
        <v>3514</v>
      </c>
      <c r="L144" s="68">
        <f t="array" ref="L144">INDEX($L$299:$L$850,MATCH($A144&amp;$E144,$A$299:$A$850&amp;$E$299:$E$850,0))</f>
        <v>4365</v>
      </c>
      <c r="M144" s="13">
        <v>3870</v>
      </c>
      <c r="N144" s="13">
        <v>3951</v>
      </c>
      <c r="O144" s="13">
        <v>4104</v>
      </c>
      <c r="P144" s="13">
        <v>4265</v>
      </c>
      <c r="Q144" s="13">
        <v>4953</v>
      </c>
      <c r="R144" s="13">
        <v>3925</v>
      </c>
      <c r="S144" s="5">
        <f t="shared" si="24"/>
        <v>9.204967353731916E-2</v>
      </c>
      <c r="T144" s="23">
        <f t="shared" si="25"/>
        <v>0.14472355040743484</v>
      </c>
      <c r="U144" s="46">
        <f t="shared" si="26"/>
        <v>0.76944764184271774</v>
      </c>
      <c r="V144" s="3">
        <f t="shared" si="27"/>
        <v>0.18148316421828461</v>
      </c>
      <c r="W144" s="3">
        <f t="shared" si="28"/>
        <v>-1962.1689411764705</v>
      </c>
      <c r="X144" s="24">
        <f t="shared" si="29"/>
        <v>0.13806567240606799</v>
      </c>
      <c r="Y144" s="24">
        <f t="shared" si="30"/>
        <v>2061.2589734323915</v>
      </c>
      <c r="Z144" s="3">
        <f t="shared" si="31"/>
        <v>-2215.2430794448828</v>
      </c>
      <c r="AA144" s="3">
        <f t="shared" si="32"/>
        <v>-7.4636580603167718E-2</v>
      </c>
      <c r="AB144" s="3">
        <v>0.56666666666666665</v>
      </c>
      <c r="AC144" s="39">
        <f>INDEX($AO$3:$AO$93,MATCH($A144,$AJ$3:$AJ$93,0))</f>
        <v>59.118236472945895</v>
      </c>
      <c r="AD144" s="39">
        <f>INDEX($AP$3:$AP$93,MATCH($A144,$AJ$3:$AJ$93,0))</f>
        <v>34.268537074148291</v>
      </c>
      <c r="AE144" s="39">
        <f>INDEX($AQ$3:$AQ$93,MATCH($A144,$AJ$3:$AJ$93,0))</f>
        <v>6.6132264529058116</v>
      </c>
      <c r="AF144" s="20">
        <v>1.03</v>
      </c>
      <c r="AG144" s="60">
        <f>INDEX($AR$3:$AR$108,MATCH($A144,$AT$3:$AT$108,0))</f>
        <v>57.968806549999996</v>
      </c>
      <c r="AH144" s="60">
        <f>INDEX($AS$3:$AS$108,MATCH($A144,$AT$3:$AT$108,0))</f>
        <v>57.931503820000003</v>
      </c>
    </row>
    <row r="145" spans="1:34">
      <c r="A145" s="14">
        <v>48</v>
      </c>
      <c r="B145" s="14">
        <v>127.52024431629199</v>
      </c>
      <c r="C145" s="14">
        <v>37.268045012780703</v>
      </c>
      <c r="D145" s="12">
        <v>44849</v>
      </c>
      <c r="E145" s="7">
        <v>44853</v>
      </c>
      <c r="F145" s="13">
        <v>2307</v>
      </c>
      <c r="G145" s="13">
        <v>2961</v>
      </c>
      <c r="H145" s="13">
        <v>3747</v>
      </c>
      <c r="I145" s="68">
        <f t="array" ref="I145">INDEX($I$299:$I$850,MATCH($A145&amp;$E145,$A$299:$A$850&amp;$E$299:$E$850,0))</f>
        <v>2272</v>
      </c>
      <c r="J145" s="68">
        <f t="array" ref="J145">INDEX($J$299:$J$850,MATCH($A145&amp;$E145,$A$299:$A$850&amp;$E$299:$E$850,0))</f>
        <v>2988</v>
      </c>
      <c r="K145" s="68">
        <f t="array" ref="K145">INDEX($K$299:$K$850,MATCH($A145&amp;$E145,$A$299:$A$850&amp;$E$299:$E$850,0))</f>
        <v>3780</v>
      </c>
      <c r="L145" s="68">
        <f t="array" ref="L145">INDEX($L$299:$L$850,MATCH($A145&amp;$E145,$A$299:$A$850&amp;$E$299:$E$850,0))</f>
        <v>4708</v>
      </c>
      <c r="M145" s="13">
        <v>4160</v>
      </c>
      <c r="N145" s="13">
        <v>4367</v>
      </c>
      <c r="O145" s="13">
        <v>4510</v>
      </c>
      <c r="P145" s="13">
        <v>4475</v>
      </c>
      <c r="Q145" s="13">
        <v>5456</v>
      </c>
      <c r="R145" s="13">
        <v>4611</v>
      </c>
      <c r="S145" s="5">
        <f t="shared" si="24"/>
        <v>8.85429335927998E-2</v>
      </c>
      <c r="T145" s="23">
        <f t="shared" si="25"/>
        <v>0.15145448858304661</v>
      </c>
      <c r="U145" s="46">
        <f t="shared" si="26"/>
        <v>0.76716551903275731</v>
      </c>
      <c r="V145" s="3">
        <f t="shared" si="27"/>
        <v>0.18849360468126974</v>
      </c>
      <c r="W145" s="3">
        <f t="shared" si="28"/>
        <v>-2305.1286397218601</v>
      </c>
      <c r="X145" s="24">
        <f t="shared" si="29"/>
        <v>0.13280632411067195</v>
      </c>
      <c r="Y145" s="24">
        <f t="shared" si="30"/>
        <v>2181.5681159304754</v>
      </c>
      <c r="Z145" s="3">
        <f t="shared" si="31"/>
        <v>-2302.3114003721857</v>
      </c>
      <c r="AA145" s="3">
        <f t="shared" si="32"/>
        <v>-9.8781592991642325E-2</v>
      </c>
      <c r="AB145" s="3">
        <v>0.56666666666666665</v>
      </c>
      <c r="AC145" s="39">
        <f>INDEX($AO$3:$AO$93,MATCH($A145,$AJ$3:$AJ$93,0))</f>
        <v>59.118236472945895</v>
      </c>
      <c r="AD145" s="39">
        <f>INDEX($AP$3:$AP$93,MATCH($A145,$AJ$3:$AJ$93,0))</f>
        <v>34.268537074148291</v>
      </c>
      <c r="AE145" s="39">
        <f>INDEX($AQ$3:$AQ$93,MATCH($A145,$AJ$3:$AJ$93,0))</f>
        <v>6.6132264529058116</v>
      </c>
      <c r="AF145" s="20">
        <v>1.03</v>
      </c>
      <c r="AG145" s="60">
        <f>INDEX($AR$3:$AR$108,MATCH($A145,$AT$3:$AT$108,0))</f>
        <v>57.968806549999996</v>
      </c>
      <c r="AH145" s="60">
        <f>INDEX($AS$3:$AS$108,MATCH($A145,$AT$3:$AT$108,0))</f>
        <v>57.931503820000003</v>
      </c>
    </row>
    <row r="146" spans="1:34">
      <c r="A146" s="14">
        <v>48</v>
      </c>
      <c r="B146" s="14">
        <v>127.52024431629199</v>
      </c>
      <c r="C146" s="14">
        <v>37.268045012780703</v>
      </c>
      <c r="D146" s="12">
        <v>44849</v>
      </c>
      <c r="E146" s="7">
        <v>44863</v>
      </c>
      <c r="F146" s="13">
        <v>2357</v>
      </c>
      <c r="G146" s="13">
        <v>2979</v>
      </c>
      <c r="H146" s="13">
        <v>3717</v>
      </c>
      <c r="I146" s="68">
        <f t="array" ref="I146">INDEX($I$299:$I$850,MATCH($A146&amp;$E146,$A$299:$A$850&amp;$E$299:$E$850,0))</f>
        <v>2402</v>
      </c>
      <c r="J146" s="68">
        <f t="array" ref="J146">INDEX($J$299:$J$850,MATCH($A146&amp;$E146,$A$299:$A$850&amp;$E$299:$E$850,0))</f>
        <v>3036</v>
      </c>
      <c r="K146" s="68">
        <f t="array" ref="K146">INDEX($K$299:$K$850,MATCH($A146&amp;$E146,$A$299:$A$850&amp;$E$299:$E$850,0))</f>
        <v>3746</v>
      </c>
      <c r="L146" s="68">
        <f t="array" ref="L146">INDEX($L$299:$L$850,MATCH($A146&amp;$E146,$A$299:$A$850&amp;$E$299:$E$850,0))</f>
        <v>4674</v>
      </c>
      <c r="M146" s="13">
        <v>4239</v>
      </c>
      <c r="N146" s="13">
        <v>4416</v>
      </c>
      <c r="O146" s="13">
        <v>4399</v>
      </c>
      <c r="P146" s="13">
        <v>4655</v>
      </c>
      <c r="Q146" s="13">
        <v>5564</v>
      </c>
      <c r="R146" s="13">
        <v>4732</v>
      </c>
      <c r="S146" s="5">
        <f t="shared" si="24"/>
        <v>0.11204013377926421</v>
      </c>
      <c r="T146" s="23">
        <f t="shared" si="25"/>
        <v>0.13926225986620022</v>
      </c>
      <c r="U146" s="46">
        <f t="shared" si="26"/>
        <v>0.7823299392067673</v>
      </c>
      <c r="V146" s="3">
        <f t="shared" si="27"/>
        <v>0.25268035127417704</v>
      </c>
      <c r="W146" s="3">
        <f t="shared" si="28"/>
        <v>-2365.602025425555</v>
      </c>
      <c r="X146" s="24">
        <f t="shared" si="29"/>
        <v>0.1680501642281278</v>
      </c>
      <c r="Y146" s="24">
        <f t="shared" si="30"/>
        <v>2220.0989717678003</v>
      </c>
      <c r="Z146" s="3">
        <f t="shared" si="31"/>
        <v>-2531.625197939909</v>
      </c>
      <c r="AA146" s="3">
        <f t="shared" si="32"/>
        <v>-8.8951952245816618E-2</v>
      </c>
      <c r="AB146" s="3">
        <v>0.56666666666666665</v>
      </c>
      <c r="AC146" s="39">
        <f>INDEX($AO$3:$AO$93,MATCH($A146,$AJ$3:$AJ$93,0))</f>
        <v>59.118236472945895</v>
      </c>
      <c r="AD146" s="39">
        <f>INDEX($AP$3:$AP$93,MATCH($A146,$AJ$3:$AJ$93,0))</f>
        <v>34.268537074148291</v>
      </c>
      <c r="AE146" s="39">
        <f>INDEX($AQ$3:$AQ$93,MATCH($A146,$AJ$3:$AJ$93,0))</f>
        <v>6.6132264529058116</v>
      </c>
      <c r="AF146" s="20">
        <v>1.03</v>
      </c>
      <c r="AG146" s="60">
        <f>INDEX($AR$3:$AR$108,MATCH($A146,$AT$3:$AT$108,0))</f>
        <v>57.968806549999996</v>
      </c>
      <c r="AH146" s="60">
        <f>INDEX($AS$3:$AS$108,MATCH($A146,$AT$3:$AT$108,0))</f>
        <v>57.931503820000003</v>
      </c>
    </row>
    <row r="147" spans="1:34">
      <c r="A147" s="14">
        <v>49</v>
      </c>
      <c r="B147" s="14">
        <v>127.51892341853799</v>
      </c>
      <c r="C147" s="14">
        <v>37.270635875417497</v>
      </c>
      <c r="D147" s="12">
        <v>44849</v>
      </c>
      <c r="E147" s="7">
        <v>44828</v>
      </c>
      <c r="F147" s="13">
        <v>2149</v>
      </c>
      <c r="G147" s="13">
        <v>2823</v>
      </c>
      <c r="H147" s="13">
        <v>3613</v>
      </c>
      <c r="I147" s="68">
        <f t="array" ref="I147">INDEX($I$299:$I$850,MATCH($A147&amp;$E147,$A$299:$A$850&amp;$E$299:$E$850,0))</f>
        <v>2166</v>
      </c>
      <c r="J147" s="68">
        <f t="array" ref="J147">INDEX($J$299:$J$850,MATCH($A147&amp;$E147,$A$299:$A$850&amp;$E$299:$E$850,0))</f>
        <v>2808</v>
      </c>
      <c r="K147" s="68">
        <f t="array" ref="K147">INDEX($K$299:$K$850,MATCH($A147&amp;$E147,$A$299:$A$850&amp;$E$299:$E$850,0))</f>
        <v>3598</v>
      </c>
      <c r="L147" s="68">
        <f t="array" ref="L147">INDEX($L$299:$L$850,MATCH($A147&amp;$E147,$A$299:$A$850&amp;$E$299:$E$850,0))</f>
        <v>4348</v>
      </c>
      <c r="M147" s="13">
        <v>4002</v>
      </c>
      <c r="N147" s="13">
        <v>4162</v>
      </c>
      <c r="O147" s="13">
        <v>4280</v>
      </c>
      <c r="P147" s="13">
        <v>4381</v>
      </c>
      <c r="Q147" s="13">
        <v>5547</v>
      </c>
      <c r="R147" s="13">
        <v>4388</v>
      </c>
      <c r="S147" s="5">
        <f t="shared" si="24"/>
        <v>9.6072054040530402E-2</v>
      </c>
      <c r="T147" s="23">
        <f t="shared" si="25"/>
        <v>0.16762268961121735</v>
      </c>
      <c r="U147" s="46">
        <f t="shared" si="26"/>
        <v>0.77205702771267515</v>
      </c>
      <c r="V147" s="3">
        <f t="shared" si="27"/>
        <v>0.19311038471209457</v>
      </c>
      <c r="W147" s="3">
        <f t="shared" si="28"/>
        <v>-2193.5777753520356</v>
      </c>
      <c r="X147" s="24">
        <f t="shared" si="29"/>
        <v>0.14409906810932516</v>
      </c>
      <c r="Y147" s="24">
        <f t="shared" si="30"/>
        <v>2113.8763497949026</v>
      </c>
      <c r="Z147" s="3">
        <f t="shared" si="31"/>
        <v>-2299.1152296940754</v>
      </c>
      <c r="AA147" s="3">
        <f t="shared" si="32"/>
        <v>-0.11744560838033843</v>
      </c>
      <c r="AB147" s="3">
        <v>0.6333333333333333</v>
      </c>
      <c r="AC147" s="39">
        <f>INDEX($AO$3:$AO$93,MATCH($A147,$AJ$3:$AJ$93,0))</f>
        <v>73.511904761904759</v>
      </c>
      <c r="AD147" s="39">
        <f>INDEX($AP$3:$AP$93,MATCH($A147,$AJ$3:$AJ$93,0))</f>
        <v>23.511904761904763</v>
      </c>
      <c r="AE147" s="39">
        <f>INDEX($AQ$3:$AQ$93,MATCH($A147,$AJ$3:$AJ$93,0))</f>
        <v>2.9761904761904758</v>
      </c>
      <c r="AF147" s="20">
        <v>0.99</v>
      </c>
      <c r="AG147" s="60">
        <f>INDEX($AR$3:$AR$108,MATCH($A147,$AT$3:$AT$108,0))</f>
        <v>57.698145199999999</v>
      </c>
      <c r="AH147" s="60">
        <f>INDEX($AS$3:$AS$108,MATCH($A147,$AT$3:$AT$108,0))</f>
        <v>57.80432699</v>
      </c>
    </row>
    <row r="148" spans="1:34">
      <c r="A148" s="14">
        <v>49</v>
      </c>
      <c r="B148" s="14">
        <v>127.51892341853799</v>
      </c>
      <c r="C148" s="14">
        <v>37.270635875417497</v>
      </c>
      <c r="D148" s="12">
        <v>44849</v>
      </c>
      <c r="E148" s="7">
        <v>44853</v>
      </c>
      <c r="F148" s="13">
        <v>2546</v>
      </c>
      <c r="G148" s="13">
        <v>3333</v>
      </c>
      <c r="H148" s="13">
        <v>4100</v>
      </c>
      <c r="I148" s="68">
        <f t="array" ref="I148">INDEX($I$299:$I$850,MATCH($A148&amp;$E148,$A$299:$A$850&amp;$E$299:$E$850,0))</f>
        <v>2606</v>
      </c>
      <c r="J148" s="68">
        <f t="array" ref="J148">INDEX($J$299:$J$850,MATCH($A148&amp;$E148,$A$299:$A$850&amp;$E$299:$E$850,0))</f>
        <v>3400</v>
      </c>
      <c r="K148" s="68">
        <f t="array" ref="K148">INDEX($K$299:$K$850,MATCH($A148&amp;$E148,$A$299:$A$850&amp;$E$299:$E$850,0))</f>
        <v>4144</v>
      </c>
      <c r="L148" s="68">
        <f t="array" ref="L148">INDEX($L$299:$L$850,MATCH($A148&amp;$E148,$A$299:$A$850&amp;$E$299:$E$850,0))</f>
        <v>5249</v>
      </c>
      <c r="M148" s="13">
        <v>4522</v>
      </c>
      <c r="N148" s="13">
        <v>4676</v>
      </c>
      <c r="O148" s="13">
        <v>4846</v>
      </c>
      <c r="P148" s="13">
        <v>4902</v>
      </c>
      <c r="Q148" s="13">
        <v>6069</v>
      </c>
      <c r="R148" s="13">
        <v>5062</v>
      </c>
      <c r="S148" s="5">
        <f t="shared" si="24"/>
        <v>8.9091313041546327E-2</v>
      </c>
      <c r="T148" s="23">
        <f t="shared" si="25"/>
        <v>0.15445308508826702</v>
      </c>
      <c r="U148" s="46">
        <f t="shared" si="26"/>
        <v>0.76752284203243504</v>
      </c>
      <c r="V148" s="3">
        <f t="shared" si="27"/>
        <v>0.19264027671022288</v>
      </c>
      <c r="W148" s="3">
        <f t="shared" si="28"/>
        <v>-2530.6127826941988</v>
      </c>
      <c r="X148" s="24">
        <f t="shared" si="29"/>
        <v>0.1336295473479589</v>
      </c>
      <c r="Y148" s="24">
        <f t="shared" si="30"/>
        <v>2402.5100994122331</v>
      </c>
      <c r="Z148" s="3">
        <f t="shared" si="31"/>
        <v>-2525.8556716220505</v>
      </c>
      <c r="AA148" s="3">
        <f t="shared" si="32"/>
        <v>-0.10637134263057151</v>
      </c>
      <c r="AB148" s="3">
        <v>0.6333333333333333</v>
      </c>
      <c r="AC148" s="39">
        <f>INDEX($AO$3:$AO$93,MATCH($A148,$AJ$3:$AJ$93,0))</f>
        <v>73.511904761904759</v>
      </c>
      <c r="AD148" s="39">
        <f>INDEX($AP$3:$AP$93,MATCH($A148,$AJ$3:$AJ$93,0))</f>
        <v>23.511904761904763</v>
      </c>
      <c r="AE148" s="39">
        <f>INDEX($AQ$3:$AQ$93,MATCH($A148,$AJ$3:$AJ$93,0))</f>
        <v>2.9761904761904758</v>
      </c>
      <c r="AF148" s="20">
        <v>0.99</v>
      </c>
      <c r="AG148" s="60">
        <f>INDEX($AR$3:$AR$108,MATCH($A148,$AT$3:$AT$108,0))</f>
        <v>57.698145199999999</v>
      </c>
      <c r="AH148" s="60">
        <f>INDEX($AS$3:$AS$108,MATCH($A148,$AT$3:$AT$108,0))</f>
        <v>57.80432699</v>
      </c>
    </row>
    <row r="149" spans="1:34">
      <c r="A149" s="14">
        <v>49</v>
      </c>
      <c r="B149" s="14">
        <v>127.51892341853799</v>
      </c>
      <c r="C149" s="14">
        <v>37.270635875417497</v>
      </c>
      <c r="D149" s="12">
        <v>44849</v>
      </c>
      <c r="E149" s="7">
        <v>44863</v>
      </c>
      <c r="F149" s="13">
        <v>2612</v>
      </c>
      <c r="G149" s="13">
        <v>3380</v>
      </c>
      <c r="H149" s="13">
        <v>4097</v>
      </c>
      <c r="I149" s="68">
        <f t="array" ref="I149">INDEX($I$299:$I$850,MATCH($A149&amp;$E149,$A$299:$A$850&amp;$E$299:$E$850,0))</f>
        <v>2664</v>
      </c>
      <c r="J149" s="68">
        <f t="array" ref="J149">INDEX($J$299:$J$850,MATCH($A149&amp;$E149,$A$299:$A$850&amp;$E$299:$E$850,0))</f>
        <v>3408</v>
      </c>
      <c r="K149" s="68">
        <f t="array" ref="K149">INDEX($K$299:$K$850,MATCH($A149&amp;$E149,$A$299:$A$850&amp;$E$299:$E$850,0))</f>
        <v>4156</v>
      </c>
      <c r="L149" s="68">
        <f t="array" ref="L149">INDEX($L$299:$L$850,MATCH($A149&amp;$E149,$A$299:$A$850&amp;$E$299:$E$850,0))</f>
        <v>5152</v>
      </c>
      <c r="M149" s="13">
        <v>4584</v>
      </c>
      <c r="N149" s="13">
        <v>4802</v>
      </c>
      <c r="O149" s="13">
        <v>4969</v>
      </c>
      <c r="P149" s="13">
        <v>4897</v>
      </c>
      <c r="Q149" s="13">
        <v>6312</v>
      </c>
      <c r="R149" s="13">
        <v>5304</v>
      </c>
      <c r="S149" s="5">
        <f t="shared" si="24"/>
        <v>8.8948187680676E-2</v>
      </c>
      <c r="T149" s="23">
        <f t="shared" si="25"/>
        <v>0.16184842058265431</v>
      </c>
      <c r="U149" s="46">
        <f t="shared" si="26"/>
        <v>0.76742959786593845</v>
      </c>
      <c r="V149" s="3">
        <f t="shared" si="27"/>
        <v>0.20222446916076844</v>
      </c>
      <c r="W149" s="3">
        <f t="shared" si="28"/>
        <v>-2651.5744476464938</v>
      </c>
      <c r="X149" s="24">
        <f t="shared" si="29"/>
        <v>0.13341486463950192</v>
      </c>
      <c r="Y149" s="24">
        <f t="shared" si="30"/>
        <v>2408.0978662283087</v>
      </c>
      <c r="Z149" s="3">
        <f t="shared" si="31"/>
        <v>-2522.2802909113166</v>
      </c>
      <c r="AA149" s="3">
        <f t="shared" si="32"/>
        <v>-0.12623784458916942</v>
      </c>
      <c r="AB149" s="3">
        <v>0.6333333333333333</v>
      </c>
      <c r="AC149" s="39">
        <f>INDEX($AO$3:$AO$93,MATCH($A149,$AJ$3:$AJ$93,0))</f>
        <v>73.511904761904759</v>
      </c>
      <c r="AD149" s="39">
        <f>INDEX($AP$3:$AP$93,MATCH($A149,$AJ$3:$AJ$93,0))</f>
        <v>23.511904761904763</v>
      </c>
      <c r="AE149" s="39">
        <f>INDEX($AQ$3:$AQ$93,MATCH($A149,$AJ$3:$AJ$93,0))</f>
        <v>2.9761904761904758</v>
      </c>
      <c r="AF149" s="20">
        <v>0.99</v>
      </c>
      <c r="AG149" s="60">
        <f>INDEX($AR$3:$AR$108,MATCH($A149,$AT$3:$AT$108,0))</f>
        <v>57.698145199999999</v>
      </c>
      <c r="AH149" s="60">
        <f>INDEX($AS$3:$AS$108,MATCH($A149,$AT$3:$AT$108,0))</f>
        <v>57.80432699</v>
      </c>
    </row>
    <row r="150" spans="1:34">
      <c r="A150" s="14">
        <v>50</v>
      </c>
      <c r="B150" s="14">
        <v>127.519400025561</v>
      </c>
      <c r="C150" s="14">
        <v>37.270983354634403</v>
      </c>
      <c r="D150" s="12">
        <v>44849</v>
      </c>
      <c r="E150" s="7">
        <v>44828</v>
      </c>
      <c r="F150" s="13">
        <v>2354</v>
      </c>
      <c r="G150" s="13">
        <v>3012</v>
      </c>
      <c r="H150" s="13">
        <v>3811</v>
      </c>
      <c r="I150" s="68">
        <f t="array" ref="I150">INDEX($I$299:$I$850,MATCH($A150&amp;$E150,$A$299:$A$850&amp;$E$299:$E$850,0))</f>
        <v>2426</v>
      </c>
      <c r="J150" s="68">
        <f t="array" ref="J150">INDEX($J$299:$J$850,MATCH($A150&amp;$E150,$A$299:$A$850&amp;$E$299:$E$850,0))</f>
        <v>3126</v>
      </c>
      <c r="K150" s="68">
        <f t="array" ref="K150">INDEX($K$299:$K$850,MATCH($A150&amp;$E150,$A$299:$A$850&amp;$E$299:$E$850,0))</f>
        <v>3880</v>
      </c>
      <c r="L150" s="68">
        <f t="array" ref="L150">INDEX($L$299:$L$850,MATCH($A150&amp;$E150,$A$299:$A$850&amp;$E$299:$E$850,0))</f>
        <v>4733</v>
      </c>
      <c r="M150" s="13">
        <v>4194</v>
      </c>
      <c r="N150" s="13">
        <v>4405</v>
      </c>
      <c r="O150" s="13">
        <v>4501</v>
      </c>
      <c r="P150" s="13">
        <v>4664</v>
      </c>
      <c r="Q150" s="13">
        <v>5899</v>
      </c>
      <c r="R150" s="13">
        <v>4632</v>
      </c>
      <c r="S150" s="5">
        <f t="shared" si="24"/>
        <v>0.10064896755162242</v>
      </c>
      <c r="T150" s="23">
        <f t="shared" si="25"/>
        <v>0.16092778574844571</v>
      </c>
      <c r="U150" s="46">
        <f t="shared" si="26"/>
        <v>0.77501546278227407</v>
      </c>
      <c r="V150" s="3">
        <f t="shared" si="27"/>
        <v>0.2159275010125557</v>
      </c>
      <c r="W150" s="3">
        <f t="shared" si="28"/>
        <v>-2315.5699721964784</v>
      </c>
      <c r="X150" s="24">
        <f t="shared" si="29"/>
        <v>0.15096454486460975</v>
      </c>
      <c r="Y150" s="24">
        <f t="shared" si="30"/>
        <v>2244.7162899177752</v>
      </c>
      <c r="Z150" s="3">
        <f t="shared" si="31"/>
        <v>-2474.8232241867331</v>
      </c>
      <c r="AA150" s="3">
        <f t="shared" si="32"/>
        <v>-0.11691754236485846</v>
      </c>
      <c r="AB150" s="3">
        <v>0.56666666666666665</v>
      </c>
      <c r="AC150" s="39">
        <f>INDEX($AO$3:$AO$93,MATCH($A150,$AJ$3:$AJ$93,0))</f>
        <v>66.935483870967744</v>
      </c>
      <c r="AD150" s="39">
        <f>INDEX($AP$3:$AP$93,MATCH($A150,$AJ$3:$AJ$93,0))</f>
        <v>28.225806451612893</v>
      </c>
      <c r="AE150" s="39">
        <f>INDEX($AQ$3:$AQ$93,MATCH($A150,$AJ$3:$AJ$93,0))</f>
        <v>4.8387096774193541</v>
      </c>
      <c r="AF150" s="20">
        <v>0.92</v>
      </c>
      <c r="AG150" s="60">
        <f>INDEX($AR$3:$AR$108,MATCH($A150,$AT$3:$AT$108,0))</f>
        <v>57.625853079999999</v>
      </c>
      <c r="AH150" s="60">
        <f>INDEX($AS$3:$AS$108,MATCH($A150,$AT$3:$AT$108,0))</f>
        <v>58.038712050000001</v>
      </c>
    </row>
    <row r="151" spans="1:34">
      <c r="A151" s="14">
        <v>50</v>
      </c>
      <c r="B151" s="14">
        <v>127.519400025561</v>
      </c>
      <c r="C151" s="14">
        <v>37.270983354634403</v>
      </c>
      <c r="D151" s="12">
        <v>44849</v>
      </c>
      <c r="E151" s="7">
        <v>44853</v>
      </c>
      <c r="F151" s="13">
        <v>2310</v>
      </c>
      <c r="G151" s="13">
        <v>2954</v>
      </c>
      <c r="H151" s="13">
        <v>3560</v>
      </c>
      <c r="I151" s="68">
        <f t="array" ref="I151">INDEX($I$299:$I$850,MATCH($A151&amp;$E151,$A$299:$A$850&amp;$E$299:$E$850,0))</f>
        <v>2302</v>
      </c>
      <c r="J151" s="68">
        <f t="array" ref="J151">INDEX($J$299:$J$850,MATCH($A151&amp;$E151,$A$299:$A$850&amp;$E$299:$E$850,0))</f>
        <v>2774</v>
      </c>
      <c r="K151" s="68">
        <f t="array" ref="K151">INDEX($K$299:$K$850,MATCH($A151&amp;$E151,$A$299:$A$850&amp;$E$299:$E$850,0))</f>
        <v>3492</v>
      </c>
      <c r="L151" s="68">
        <f t="array" ref="L151">INDEX($L$299:$L$850,MATCH($A151&amp;$E151,$A$299:$A$850&amp;$E$299:$E$850,0))</f>
        <v>4727</v>
      </c>
      <c r="M151" s="13">
        <v>4265</v>
      </c>
      <c r="N151" s="13">
        <v>4421</v>
      </c>
      <c r="O151" s="13">
        <v>4668</v>
      </c>
      <c r="P151" s="13">
        <v>4739</v>
      </c>
      <c r="Q151" s="13">
        <v>5816</v>
      </c>
      <c r="R151" s="13">
        <v>4661</v>
      </c>
      <c r="S151" s="5">
        <f t="shared" si="24"/>
        <v>0.14206530907338233</v>
      </c>
      <c r="T151" s="23">
        <f t="shared" si="25"/>
        <v>0.14167427701674276</v>
      </c>
      <c r="U151" s="46">
        <f t="shared" si="26"/>
        <v>0.8012897784655576</v>
      </c>
      <c r="V151" s="3">
        <f t="shared" si="27"/>
        <v>0.33589743589743593</v>
      </c>
      <c r="W151" s="3">
        <f t="shared" si="28"/>
        <v>-2330.0188226511677</v>
      </c>
      <c r="X151" s="24">
        <f t="shared" si="29"/>
        <v>0.2130851256099765</v>
      </c>
      <c r="Y151" s="24">
        <f t="shared" si="30"/>
        <v>2207.5083238801162</v>
      </c>
      <c r="Z151" s="3">
        <f t="shared" si="31"/>
        <v>-2709.2110228477509</v>
      </c>
      <c r="AA151" s="3">
        <f t="shared" si="32"/>
        <v>-0.10203694931312174</v>
      </c>
      <c r="AB151" s="3">
        <v>0.56666666666666665</v>
      </c>
      <c r="AC151" s="39">
        <f>INDEX($AO$3:$AO$93,MATCH($A151,$AJ$3:$AJ$93,0))</f>
        <v>66.935483870967744</v>
      </c>
      <c r="AD151" s="39">
        <f>INDEX($AP$3:$AP$93,MATCH($A151,$AJ$3:$AJ$93,0))</f>
        <v>28.225806451612893</v>
      </c>
      <c r="AE151" s="39">
        <f>INDEX($AQ$3:$AQ$93,MATCH($A151,$AJ$3:$AJ$93,0))</f>
        <v>4.8387096774193541</v>
      </c>
      <c r="AF151" s="20">
        <v>0.92</v>
      </c>
      <c r="AG151" s="60">
        <f>INDEX($AR$3:$AR$108,MATCH($A151,$AT$3:$AT$108,0))</f>
        <v>57.625853079999999</v>
      </c>
      <c r="AH151" s="60">
        <f>INDEX($AS$3:$AS$108,MATCH($A151,$AT$3:$AT$108,0))</f>
        <v>58.038712050000001</v>
      </c>
    </row>
    <row r="152" spans="1:34">
      <c r="A152" s="14">
        <v>50</v>
      </c>
      <c r="B152" s="14">
        <v>127.519400025561</v>
      </c>
      <c r="C152" s="14">
        <v>37.270983354634403</v>
      </c>
      <c r="D152" s="12">
        <v>44849</v>
      </c>
      <c r="E152" s="7">
        <v>44863</v>
      </c>
      <c r="F152" s="13">
        <v>2554</v>
      </c>
      <c r="G152" s="13">
        <v>3247</v>
      </c>
      <c r="H152" s="13">
        <v>3780</v>
      </c>
      <c r="I152" s="68">
        <f t="array" ref="I152">INDEX($I$299:$I$850,MATCH($A152&amp;$E152,$A$299:$A$850&amp;$E$299:$E$850,0))</f>
        <v>2196</v>
      </c>
      <c r="J152" s="68">
        <f t="array" ref="J152">INDEX($J$299:$J$850,MATCH($A152&amp;$E152,$A$299:$A$850&amp;$E$299:$E$850,0))</f>
        <v>3042</v>
      </c>
      <c r="K152" s="68">
        <f t="array" ref="K152">INDEX($K$299:$K$850,MATCH($A152&amp;$E152,$A$299:$A$850&amp;$E$299:$E$850,0))</f>
        <v>3382</v>
      </c>
      <c r="L152" s="68">
        <f t="array" ref="L152">INDEX($L$299:$L$850,MATCH($A152&amp;$E152,$A$299:$A$850&amp;$E$299:$E$850,0))</f>
        <v>4500</v>
      </c>
      <c r="M152" s="13">
        <v>4461</v>
      </c>
      <c r="N152" s="13">
        <v>4656</v>
      </c>
      <c r="O152" s="13">
        <v>4857</v>
      </c>
      <c r="P152" s="13">
        <v>4852</v>
      </c>
      <c r="Q152" s="13">
        <v>6156</v>
      </c>
      <c r="R152" s="13">
        <v>5033</v>
      </c>
      <c r="S152" s="5">
        <f t="shared" si="24"/>
        <v>0.12418906394810009</v>
      </c>
      <c r="T152" s="23">
        <f t="shared" si="25"/>
        <v>0.14588859416445624</v>
      </c>
      <c r="U152" s="46">
        <f t="shared" si="26"/>
        <v>0.79005636757645337</v>
      </c>
      <c r="V152" s="3">
        <f t="shared" si="27"/>
        <v>0.31988541417999516</v>
      </c>
      <c r="W152" s="3">
        <f t="shared" si="28"/>
        <v>-2516.0217872597364</v>
      </c>
      <c r="X152" s="24">
        <f t="shared" si="29"/>
        <v>0.18627280625543005</v>
      </c>
      <c r="Y152" s="24">
        <f t="shared" si="30"/>
        <v>2318.3641982129461</v>
      </c>
      <c r="Z152" s="3">
        <f t="shared" si="31"/>
        <v>-2698.7593282968828</v>
      </c>
      <c r="AA152" s="3">
        <f t="shared" si="32"/>
        <v>-0.1184593023255814</v>
      </c>
      <c r="AB152" s="3">
        <v>0.56666666666666665</v>
      </c>
      <c r="AC152" s="39">
        <f>INDEX($AO$3:$AO$93,MATCH($A152,$AJ$3:$AJ$93,0))</f>
        <v>66.935483870967744</v>
      </c>
      <c r="AD152" s="39">
        <f>INDEX($AP$3:$AP$93,MATCH($A152,$AJ$3:$AJ$93,0))</f>
        <v>28.225806451612893</v>
      </c>
      <c r="AE152" s="39">
        <f>INDEX($AQ$3:$AQ$93,MATCH($A152,$AJ$3:$AJ$93,0))</f>
        <v>4.8387096774193541</v>
      </c>
      <c r="AF152" s="20">
        <v>0.92</v>
      </c>
      <c r="AG152" s="60">
        <f>INDEX($AR$3:$AR$108,MATCH($A152,$AT$3:$AT$108,0))</f>
        <v>57.625853079999999</v>
      </c>
      <c r="AH152" s="60">
        <f>INDEX($AS$3:$AS$108,MATCH($A152,$AT$3:$AT$108,0))</f>
        <v>58.038712050000001</v>
      </c>
    </row>
    <row r="153" spans="1:34">
      <c r="A153" s="14">
        <v>51</v>
      </c>
      <c r="B153" s="14">
        <v>127.520054316292</v>
      </c>
      <c r="C153" s="14">
        <v>37.2712579872193</v>
      </c>
      <c r="D153" s="12">
        <v>44849</v>
      </c>
      <c r="E153" s="7">
        <v>44828</v>
      </c>
      <c r="F153" s="13">
        <v>2653</v>
      </c>
      <c r="G153" s="13">
        <v>3464</v>
      </c>
      <c r="H153" s="13">
        <v>4276</v>
      </c>
      <c r="I153" s="68">
        <f t="array" ref="I153">INDEX($I$299:$I$850,MATCH($A153&amp;$E153,$A$299:$A$850&amp;$E$299:$E$850,0))</f>
        <v>2638</v>
      </c>
      <c r="J153" s="68">
        <f t="array" ref="J153">INDEX($J$299:$J$850,MATCH($A153&amp;$E153,$A$299:$A$850&amp;$E$299:$E$850,0))</f>
        <v>3414</v>
      </c>
      <c r="K153" s="68">
        <f t="array" ref="K153">INDEX($K$299:$K$850,MATCH($A153&amp;$E153,$A$299:$A$850&amp;$E$299:$E$850,0))</f>
        <v>4196</v>
      </c>
      <c r="L153" s="68">
        <f t="array" ref="L153">INDEX($L$299:$L$850,MATCH($A153&amp;$E153,$A$299:$A$850&amp;$E$299:$E$850,0))</f>
        <v>5151</v>
      </c>
      <c r="M153" s="13">
        <v>4698</v>
      </c>
      <c r="N153" s="13">
        <v>4912</v>
      </c>
      <c r="O153" s="13">
        <v>5099</v>
      </c>
      <c r="P153" s="13">
        <v>5133</v>
      </c>
      <c r="Q153" s="13">
        <v>6335</v>
      </c>
      <c r="R153" s="13">
        <v>4999</v>
      </c>
      <c r="S153" s="5">
        <f t="shared" si="24"/>
        <v>9.1083005632904668E-2</v>
      </c>
      <c r="T153" s="23">
        <f t="shared" si="25"/>
        <v>0.15355764526825025</v>
      </c>
      <c r="U153" s="46">
        <f t="shared" si="26"/>
        <v>0.76881922818885362</v>
      </c>
      <c r="V153" s="3">
        <f t="shared" si="27"/>
        <v>0.19669497360569199</v>
      </c>
      <c r="W153" s="3">
        <f t="shared" si="28"/>
        <v>-2499.1119487372785</v>
      </c>
      <c r="X153" s="24">
        <f t="shared" si="29"/>
        <v>0.13661724852542642</v>
      </c>
      <c r="Y153" s="24">
        <f t="shared" si="30"/>
        <v>2508.4559438471751</v>
      </c>
      <c r="Z153" s="3">
        <f t="shared" si="31"/>
        <v>-2659.2718424012282</v>
      </c>
      <c r="AA153" s="3">
        <f t="shared" si="32"/>
        <v>-0.1048133937914196</v>
      </c>
      <c r="AB153" s="3">
        <v>0.66666666666666663</v>
      </c>
      <c r="AC153" s="39">
        <f>INDEX($AO$3:$AO$93,MATCH($A153,$AJ$3:$AJ$93,0))</f>
        <v>59.925093632958792</v>
      </c>
      <c r="AD153" s="39">
        <f>INDEX($AP$3:$AP$93,MATCH($A153,$AJ$3:$AJ$93,0))</f>
        <v>34.082397003745314</v>
      </c>
      <c r="AE153" s="39">
        <f>INDEX($AQ$3:$AQ$93,MATCH($A153,$AJ$3:$AJ$93,0))</f>
        <v>5.9925093632958797</v>
      </c>
      <c r="AF153" s="20">
        <v>0.99</v>
      </c>
      <c r="AG153" s="60">
        <f>INDEX($AR$3:$AR$108,MATCH($A153,$AT$3:$AT$108,0))</f>
        <v>57.684688099999995</v>
      </c>
      <c r="AH153" s="60">
        <f>INDEX($AS$3:$AS$108,MATCH($A153,$AT$3:$AT$108,0))</f>
        <v>57.791998550000002</v>
      </c>
    </row>
    <row r="154" spans="1:34">
      <c r="A154" s="14">
        <v>51</v>
      </c>
      <c r="B154" s="14">
        <v>127.520054316292</v>
      </c>
      <c r="C154" s="14">
        <v>37.2712579872193</v>
      </c>
      <c r="D154" s="12">
        <v>44849</v>
      </c>
      <c r="E154" s="7">
        <v>44853</v>
      </c>
      <c r="F154" s="13">
        <v>2513</v>
      </c>
      <c r="G154" s="13">
        <v>3233</v>
      </c>
      <c r="H154" s="13">
        <v>3779</v>
      </c>
      <c r="I154" s="68">
        <f t="array" ref="I154">INDEX($I$299:$I$850,MATCH($A154&amp;$E154,$A$299:$A$850&amp;$E$299:$E$850,0))</f>
        <v>2388</v>
      </c>
      <c r="J154" s="68">
        <f t="array" ref="J154">INDEX($J$299:$J$850,MATCH($A154&amp;$E154,$A$299:$A$850&amp;$E$299:$E$850,0))</f>
        <v>3060</v>
      </c>
      <c r="K154" s="68">
        <f t="array" ref="K154">INDEX($K$299:$K$850,MATCH($A154&amp;$E154,$A$299:$A$850&amp;$E$299:$E$850,0))</f>
        <v>3598</v>
      </c>
      <c r="L154" s="68">
        <f t="array" ref="L154">INDEX($L$299:$L$850,MATCH($A154&amp;$E154,$A$299:$A$850&amp;$E$299:$E$850,0))</f>
        <v>4897</v>
      </c>
      <c r="M154" s="13">
        <v>4405</v>
      </c>
      <c r="N154" s="13">
        <v>4697</v>
      </c>
      <c r="O154" s="13">
        <v>4805</v>
      </c>
      <c r="P154" s="13">
        <v>4953</v>
      </c>
      <c r="Q154" s="13">
        <v>5621</v>
      </c>
      <c r="R154" s="13">
        <v>4683</v>
      </c>
      <c r="S154" s="5">
        <f t="shared" si="24"/>
        <v>0.13444800732936327</v>
      </c>
      <c r="T154" s="23">
        <f t="shared" si="25"/>
        <v>0.11466856397486067</v>
      </c>
      <c r="U154" s="46">
        <f t="shared" si="26"/>
        <v>0.79652244621816104</v>
      </c>
      <c r="V154" s="3">
        <f t="shared" si="27"/>
        <v>0.33426342463413244</v>
      </c>
      <c r="W154" s="3">
        <f t="shared" si="28"/>
        <v>-2341.1081267950217</v>
      </c>
      <c r="X154" s="24">
        <f t="shared" si="29"/>
        <v>0.20166046378471228</v>
      </c>
      <c r="Y154" s="24">
        <f t="shared" si="30"/>
        <v>2339.642399076311</v>
      </c>
      <c r="Z154" s="3">
        <f t="shared" si="31"/>
        <v>-2800.6969997818173</v>
      </c>
      <c r="AA154" s="3">
        <f t="shared" si="32"/>
        <v>-6.317382258369586E-2</v>
      </c>
      <c r="AB154" s="3">
        <v>0.66666666666666663</v>
      </c>
      <c r="AC154" s="39">
        <f>INDEX($AO$3:$AO$93,MATCH($A154,$AJ$3:$AJ$93,0))</f>
        <v>59.925093632958792</v>
      </c>
      <c r="AD154" s="39">
        <f>INDEX($AP$3:$AP$93,MATCH($A154,$AJ$3:$AJ$93,0))</f>
        <v>34.082397003745314</v>
      </c>
      <c r="AE154" s="39">
        <f>INDEX($AQ$3:$AQ$93,MATCH($A154,$AJ$3:$AJ$93,0))</f>
        <v>5.9925093632958797</v>
      </c>
      <c r="AF154" s="20">
        <v>0.99</v>
      </c>
      <c r="AG154" s="60">
        <f>INDEX($AR$3:$AR$108,MATCH($A154,$AT$3:$AT$108,0))</f>
        <v>57.684688099999995</v>
      </c>
      <c r="AH154" s="60">
        <f>INDEX($AS$3:$AS$108,MATCH($A154,$AT$3:$AT$108,0))</f>
        <v>57.791998550000002</v>
      </c>
    </row>
    <row r="155" spans="1:34">
      <c r="A155" s="14">
        <v>51</v>
      </c>
      <c r="B155" s="14">
        <v>127.520054316292</v>
      </c>
      <c r="C155" s="14">
        <v>37.2712579872193</v>
      </c>
      <c r="D155" s="12">
        <v>44849</v>
      </c>
      <c r="E155" s="7">
        <v>44863</v>
      </c>
      <c r="F155" s="13">
        <v>2583</v>
      </c>
      <c r="G155" s="13">
        <v>3270</v>
      </c>
      <c r="H155" s="13">
        <v>3787</v>
      </c>
      <c r="I155" s="68">
        <f t="array" ref="I155">INDEX($I$299:$I$850,MATCH($A155&amp;$E155,$A$299:$A$850&amp;$E$299:$E$850,0))</f>
        <v>2426</v>
      </c>
      <c r="J155" s="68">
        <f t="array" ref="J155">INDEX($J$299:$J$850,MATCH($A155&amp;$E155,$A$299:$A$850&amp;$E$299:$E$850,0))</f>
        <v>3104</v>
      </c>
      <c r="K155" s="68">
        <f t="array" ref="K155">INDEX($K$299:$K$850,MATCH($A155&amp;$E155,$A$299:$A$850&amp;$E$299:$E$850,0))</f>
        <v>3610</v>
      </c>
      <c r="L155" s="68">
        <f t="array" ref="L155">INDEX($L$299:$L$850,MATCH($A155&amp;$E155,$A$299:$A$850&amp;$E$299:$E$850,0))</f>
        <v>4725</v>
      </c>
      <c r="M155" s="13">
        <v>4412</v>
      </c>
      <c r="N155" s="13">
        <v>4609</v>
      </c>
      <c r="O155" s="13">
        <v>4757</v>
      </c>
      <c r="P155" s="13">
        <v>4843</v>
      </c>
      <c r="Q155" s="13">
        <v>5698</v>
      </c>
      <c r="R155" s="13">
        <v>4725</v>
      </c>
      <c r="S155" s="5">
        <f t="shared" si="24"/>
        <v>0.1223638470451912</v>
      </c>
      <c r="T155" s="23">
        <f t="shared" si="25"/>
        <v>0.12175507066406481</v>
      </c>
      <c r="U155" s="46">
        <f t="shared" si="26"/>
        <v>0.78890040375524662</v>
      </c>
      <c r="V155" s="3">
        <f t="shared" si="27"/>
        <v>0.32220662720449134</v>
      </c>
      <c r="W155" s="3">
        <f t="shared" si="28"/>
        <v>-2362.0970904490828</v>
      </c>
      <c r="X155" s="24">
        <f t="shared" si="29"/>
        <v>0.18353513701407798</v>
      </c>
      <c r="Y155" s="24">
        <f t="shared" si="30"/>
        <v>2321.1328173018355</v>
      </c>
      <c r="Z155" s="3">
        <f t="shared" si="31"/>
        <v>-2685.2599363422564</v>
      </c>
      <c r="AA155" s="3">
        <f t="shared" si="32"/>
        <v>-8.1111848970685893E-2</v>
      </c>
      <c r="AB155" s="3">
        <v>0.66666666666666663</v>
      </c>
      <c r="AC155" s="39">
        <f>INDEX($AO$3:$AO$93,MATCH($A155,$AJ$3:$AJ$93,0))</f>
        <v>59.925093632958792</v>
      </c>
      <c r="AD155" s="39">
        <f>INDEX($AP$3:$AP$93,MATCH($A155,$AJ$3:$AJ$93,0))</f>
        <v>34.082397003745314</v>
      </c>
      <c r="AE155" s="39">
        <f>INDEX($AQ$3:$AQ$93,MATCH($A155,$AJ$3:$AJ$93,0))</f>
        <v>5.9925093632958797</v>
      </c>
      <c r="AF155" s="20">
        <v>0.99</v>
      </c>
      <c r="AG155" s="60">
        <f>INDEX($AR$3:$AR$108,MATCH($A155,$AT$3:$AT$108,0))</f>
        <v>57.684688099999995</v>
      </c>
      <c r="AH155" s="60">
        <f>INDEX($AS$3:$AS$108,MATCH($A155,$AT$3:$AT$108,0))</f>
        <v>57.791998550000002</v>
      </c>
    </row>
    <row r="156" spans="1:34">
      <c r="A156" s="14">
        <v>52</v>
      </c>
      <c r="B156" s="14">
        <v>127.52054502556101</v>
      </c>
      <c r="C156" s="14">
        <v>37.271746670926902</v>
      </c>
      <c r="D156" s="12">
        <v>44849</v>
      </c>
      <c r="E156" s="7">
        <v>44828</v>
      </c>
      <c r="F156" s="13">
        <v>2382</v>
      </c>
      <c r="G156" s="13">
        <v>3189</v>
      </c>
      <c r="H156" s="13">
        <v>4043</v>
      </c>
      <c r="I156" s="68">
        <f t="array" ref="I156">INDEX($I$299:$I$850,MATCH($A156&amp;$E156,$A$299:$A$850&amp;$E$299:$E$850,0))</f>
        <v>2368</v>
      </c>
      <c r="J156" s="68">
        <f t="array" ref="J156">INDEX($J$299:$J$850,MATCH($A156&amp;$E156,$A$299:$A$850&amp;$E$299:$E$850,0))</f>
        <v>3206</v>
      </c>
      <c r="K156" s="68">
        <f t="array" ref="K156">INDEX($K$299:$K$850,MATCH($A156&amp;$E156,$A$299:$A$850&amp;$E$299:$E$850,0))</f>
        <v>4046</v>
      </c>
      <c r="L156" s="68">
        <f t="array" ref="L156">INDEX($L$299:$L$850,MATCH($A156&amp;$E156,$A$299:$A$850&amp;$E$299:$E$850,0))</f>
        <v>5258</v>
      </c>
      <c r="M156" s="13">
        <v>4564</v>
      </c>
      <c r="N156" s="13">
        <v>5022</v>
      </c>
      <c r="O156" s="13">
        <v>5082</v>
      </c>
      <c r="P156" s="13">
        <v>5126</v>
      </c>
      <c r="Q156" s="13">
        <v>5951</v>
      </c>
      <c r="R156" s="13">
        <v>4721</v>
      </c>
      <c r="S156" s="5">
        <f t="shared" si="24"/>
        <v>0.11811538881012106</v>
      </c>
      <c r="T156" s="23">
        <f t="shared" si="25"/>
        <v>0.14204090961033025</v>
      </c>
      <c r="U156" s="46">
        <f t="shared" si="26"/>
        <v>0.78620314729090279</v>
      </c>
      <c r="V156" s="3">
        <f t="shared" si="27"/>
        <v>0.23502604166666666</v>
      </c>
      <c r="W156" s="3">
        <f t="shared" si="28"/>
        <v>-2360.1182091045521</v>
      </c>
      <c r="X156" s="24">
        <f t="shared" si="29"/>
        <v>0.17716342221495174</v>
      </c>
      <c r="Y156" s="24">
        <f t="shared" si="30"/>
        <v>2421.9240744131971</v>
      </c>
      <c r="Z156" s="3">
        <f t="shared" si="31"/>
        <v>-2820.5542409445084</v>
      </c>
      <c r="AA156" s="3">
        <f t="shared" si="32"/>
        <v>-7.4478649453823237E-2</v>
      </c>
      <c r="AB156" s="3">
        <v>0.6333333333333333</v>
      </c>
      <c r="AC156" s="39">
        <f>INDEX($AO$3:$AO$93,MATCH($A156,$AJ$3:$AJ$93,0))</f>
        <v>58.82352941176471</v>
      </c>
      <c r="AD156" s="39">
        <f>INDEX($AP$3:$AP$93,MATCH($A156,$AJ$3:$AJ$93,0))</f>
        <v>41.176470588235297</v>
      </c>
      <c r="AE156" s="39">
        <f>INDEX($AQ$3:$AQ$93,MATCH($A156,$AJ$3:$AJ$93,0))</f>
        <v>0</v>
      </c>
      <c r="AF156" s="20">
        <v>1.02</v>
      </c>
      <c r="AG156" s="60">
        <f>INDEX($AR$3:$AR$108,MATCH($A156,$AT$3:$AT$108,0))</f>
        <v>57.623451060000001</v>
      </c>
      <c r="AH156" s="60">
        <f>INDEX($AS$3:$AS$108,MATCH($A156,$AT$3:$AT$108,0))</f>
        <v>57.746287819999999</v>
      </c>
    </row>
    <row r="157" spans="1:34">
      <c r="A157" s="14">
        <v>52</v>
      </c>
      <c r="B157" s="14">
        <v>127.52054502556101</v>
      </c>
      <c r="C157" s="14">
        <v>37.271746670926902</v>
      </c>
      <c r="D157" s="12">
        <v>44849</v>
      </c>
      <c r="E157" s="7">
        <v>44853</v>
      </c>
      <c r="F157" s="13">
        <v>2246</v>
      </c>
      <c r="G157" s="13">
        <v>2962</v>
      </c>
      <c r="H157" s="13">
        <v>3647</v>
      </c>
      <c r="I157" s="68">
        <f t="array" ref="I157">INDEX($I$299:$I$850,MATCH($A157&amp;$E157,$A$299:$A$850&amp;$E$299:$E$850,0))</f>
        <v>2220</v>
      </c>
      <c r="J157" s="68">
        <f t="array" ref="J157">INDEX($J$299:$J$850,MATCH($A157&amp;$E157,$A$299:$A$850&amp;$E$299:$E$850,0))</f>
        <v>2922</v>
      </c>
      <c r="K157" s="68">
        <f t="array" ref="K157">INDEX($K$299:$K$850,MATCH($A157&amp;$E157,$A$299:$A$850&amp;$E$299:$E$850,0))</f>
        <v>3592</v>
      </c>
      <c r="L157" s="68">
        <f t="array" ref="L157">INDEX($L$299:$L$850,MATCH($A157&amp;$E157,$A$299:$A$850&amp;$E$299:$E$850,0))</f>
        <v>4890</v>
      </c>
      <c r="M157" s="13">
        <v>4221</v>
      </c>
      <c r="N157" s="13">
        <v>4485</v>
      </c>
      <c r="O157" s="13">
        <v>4638</v>
      </c>
      <c r="P157" s="13">
        <v>4729</v>
      </c>
      <c r="Q157" s="13">
        <v>5510</v>
      </c>
      <c r="R157" s="13">
        <v>4469</v>
      </c>
      <c r="S157" s="5">
        <f t="shared" si="24"/>
        <v>0.12917860553963706</v>
      </c>
      <c r="T157" s="23">
        <f t="shared" si="25"/>
        <v>0.13525911232333251</v>
      </c>
      <c r="U157" s="46">
        <f t="shared" si="26"/>
        <v>0.79320779467907221</v>
      </c>
      <c r="V157" s="3">
        <f t="shared" si="27"/>
        <v>0.27695300501689363</v>
      </c>
      <c r="W157" s="3">
        <f t="shared" si="28"/>
        <v>-2234.0931426075563</v>
      </c>
      <c r="X157" s="24">
        <f t="shared" si="29"/>
        <v>0.19375634214767504</v>
      </c>
      <c r="Y157" s="24">
        <f t="shared" si="30"/>
        <v>2222.0484543171719</v>
      </c>
      <c r="Z157" s="3">
        <f t="shared" si="31"/>
        <v>-2652.1886552904039</v>
      </c>
      <c r="AA157" s="3">
        <f t="shared" si="32"/>
        <v>-7.6276980173845099E-2</v>
      </c>
      <c r="AB157" s="3">
        <v>0.6333333333333333</v>
      </c>
      <c r="AC157" s="39">
        <f>INDEX($AO$3:$AO$93,MATCH($A157,$AJ$3:$AJ$93,0))</f>
        <v>58.82352941176471</v>
      </c>
      <c r="AD157" s="39">
        <f>INDEX($AP$3:$AP$93,MATCH($A157,$AJ$3:$AJ$93,0))</f>
        <v>41.176470588235297</v>
      </c>
      <c r="AE157" s="39">
        <f>INDEX($AQ$3:$AQ$93,MATCH($A157,$AJ$3:$AJ$93,0))</f>
        <v>0</v>
      </c>
      <c r="AF157" s="20">
        <v>1.02</v>
      </c>
      <c r="AG157" s="60">
        <f>INDEX($AR$3:$AR$108,MATCH($A157,$AT$3:$AT$108,0))</f>
        <v>57.623451060000001</v>
      </c>
      <c r="AH157" s="60">
        <f>INDEX($AS$3:$AS$108,MATCH($A157,$AT$3:$AT$108,0))</f>
        <v>57.746287819999999</v>
      </c>
    </row>
    <row r="158" spans="1:34">
      <c r="A158" s="14">
        <v>52</v>
      </c>
      <c r="B158" s="14">
        <v>127.52054502556101</v>
      </c>
      <c r="C158" s="14">
        <v>37.271746670926902</v>
      </c>
      <c r="D158" s="12">
        <v>44849</v>
      </c>
      <c r="E158" s="7">
        <v>44863</v>
      </c>
      <c r="F158" s="13">
        <v>2370</v>
      </c>
      <c r="G158" s="13">
        <v>3105</v>
      </c>
      <c r="H158" s="13">
        <v>3785</v>
      </c>
      <c r="I158" s="68">
        <f t="array" ref="I158">INDEX($I$299:$I$850,MATCH($A158&amp;$E158,$A$299:$A$850&amp;$E$299:$E$850,0))</f>
        <v>2316</v>
      </c>
      <c r="J158" s="68">
        <f t="array" ref="J158">INDEX($J$299:$J$850,MATCH($A158&amp;$E158,$A$299:$A$850&amp;$E$299:$E$850,0))</f>
        <v>3128</v>
      </c>
      <c r="K158" s="68">
        <f t="array" ref="K158">INDEX($K$299:$K$850,MATCH($A158&amp;$E158,$A$299:$A$850&amp;$E$299:$E$850,0))</f>
        <v>3790</v>
      </c>
      <c r="L158" s="68">
        <f t="array" ref="L158">INDEX($L$299:$L$850,MATCH($A158&amp;$E158,$A$299:$A$850&amp;$E$299:$E$850,0))</f>
        <v>4905</v>
      </c>
      <c r="M158" s="13">
        <v>4344</v>
      </c>
      <c r="N158" s="13">
        <v>4578</v>
      </c>
      <c r="O158" s="13">
        <v>4736</v>
      </c>
      <c r="P158" s="13">
        <v>4846</v>
      </c>
      <c r="Q158" s="13">
        <v>5742</v>
      </c>
      <c r="R158" s="13">
        <v>4676</v>
      </c>
      <c r="S158" s="5">
        <f t="shared" si="24"/>
        <v>0.12292897694357548</v>
      </c>
      <c r="T158" s="23">
        <f t="shared" si="25"/>
        <v>0.13802783252702622</v>
      </c>
      <c r="U158" s="46">
        <f t="shared" si="26"/>
        <v>0.78925849817634242</v>
      </c>
      <c r="V158" s="3">
        <f t="shared" si="27"/>
        <v>0.2711613167041505</v>
      </c>
      <c r="W158" s="3">
        <f t="shared" si="28"/>
        <v>-2337.5892107472714</v>
      </c>
      <c r="X158" s="24">
        <f t="shared" si="29"/>
        <v>0.18438278398887795</v>
      </c>
      <c r="Y158" s="24">
        <f t="shared" si="30"/>
        <v>2296.1553857601962</v>
      </c>
      <c r="Z158" s="3">
        <f t="shared" si="31"/>
        <v>-2689.5728192183051</v>
      </c>
      <c r="AA158" s="3">
        <f t="shared" si="32"/>
        <v>-8.4624102757839062E-2</v>
      </c>
      <c r="AB158" s="3">
        <v>0.6333333333333333</v>
      </c>
      <c r="AC158" s="39">
        <f>INDEX($AO$3:$AO$93,MATCH($A158,$AJ$3:$AJ$93,0))</f>
        <v>58.82352941176471</v>
      </c>
      <c r="AD158" s="39">
        <f>INDEX($AP$3:$AP$93,MATCH($A158,$AJ$3:$AJ$93,0))</f>
        <v>41.176470588235297</v>
      </c>
      <c r="AE158" s="39">
        <f>INDEX($AQ$3:$AQ$93,MATCH($A158,$AJ$3:$AJ$93,0))</f>
        <v>0</v>
      </c>
      <c r="AF158" s="20">
        <v>1.02</v>
      </c>
      <c r="AG158" s="60">
        <f>INDEX($AR$3:$AR$108,MATCH($A158,$AT$3:$AT$108,0))</f>
        <v>57.623451060000001</v>
      </c>
      <c r="AH158" s="60">
        <f>INDEX($AS$3:$AS$108,MATCH($A158,$AT$3:$AT$108,0))</f>
        <v>57.746287819999999</v>
      </c>
    </row>
    <row r="159" spans="1:34">
      <c r="A159" s="14">
        <v>53</v>
      </c>
      <c r="B159" s="14">
        <v>127.52105034185399</v>
      </c>
      <c r="C159" s="14">
        <v>37.2720559105354</v>
      </c>
      <c r="D159" s="12">
        <v>44849</v>
      </c>
      <c r="E159" s="7">
        <v>44828</v>
      </c>
      <c r="F159" s="13">
        <v>2231</v>
      </c>
      <c r="G159" s="13">
        <v>2966</v>
      </c>
      <c r="H159" s="13">
        <v>3740</v>
      </c>
      <c r="I159" s="68">
        <f t="array" ref="I159">INDEX($I$299:$I$850,MATCH($A159&amp;$E159,$A$299:$A$850&amp;$E$299:$E$850,0))</f>
        <v>2094</v>
      </c>
      <c r="J159" s="68">
        <f t="array" ref="J159">INDEX($J$299:$J$850,MATCH($A159&amp;$E159,$A$299:$A$850&amp;$E$299:$E$850,0))</f>
        <v>2736</v>
      </c>
      <c r="K159" s="68">
        <f t="array" ref="K159">INDEX($K$299:$K$850,MATCH($A159&amp;$E159,$A$299:$A$850&amp;$E$299:$E$850,0))</f>
        <v>3522</v>
      </c>
      <c r="L159" s="68">
        <f t="array" ref="L159">INDEX($L$299:$L$850,MATCH($A159&amp;$E159,$A$299:$A$850&amp;$E$299:$E$850,0))</f>
        <v>4465</v>
      </c>
      <c r="M159" s="13">
        <v>4176</v>
      </c>
      <c r="N159" s="13">
        <v>4505</v>
      </c>
      <c r="O159" s="13">
        <v>4639</v>
      </c>
      <c r="P159" s="13">
        <v>4683</v>
      </c>
      <c r="Q159" s="13">
        <v>5583</v>
      </c>
      <c r="R159" s="13">
        <v>4324</v>
      </c>
      <c r="S159" s="5">
        <f t="shared" si="24"/>
        <v>0.11195536032292533</v>
      </c>
      <c r="T159" s="23">
        <f t="shared" si="25"/>
        <v>0.14836484572273204</v>
      </c>
      <c r="U159" s="46">
        <f t="shared" si="26"/>
        <v>0.78227575721284204</v>
      </c>
      <c r="V159" s="3">
        <f t="shared" si="27"/>
        <v>0.22686811336188231</v>
      </c>
      <c r="W159" s="3">
        <f t="shared" si="28"/>
        <v>-2161.6046761046759</v>
      </c>
      <c r="X159" s="24">
        <f t="shared" si="29"/>
        <v>0.16792307235709622</v>
      </c>
      <c r="Y159" s="24">
        <f t="shared" si="30"/>
        <v>2228.9819549640943</v>
      </c>
      <c r="Z159" s="3">
        <f t="shared" si="31"/>
        <v>-2546.4223565483667</v>
      </c>
      <c r="AA159" s="3">
        <f t="shared" si="32"/>
        <v>-8.766803039158387E-2</v>
      </c>
      <c r="AB159" s="3">
        <v>0.5</v>
      </c>
      <c r="AC159" s="39">
        <f>INDEX($AO$3:$AO$93,MATCH($A159,$AJ$3:$AJ$93,0))</f>
        <v>59.74842767295597</v>
      </c>
      <c r="AD159" s="39">
        <f>INDEX($AP$3:$AP$93,MATCH($A159,$AJ$3:$AJ$93,0))</f>
        <v>37.421383647798748</v>
      </c>
      <c r="AE159" s="39">
        <f>INDEX($AQ$3:$AQ$93,MATCH($A159,$AJ$3:$AJ$93,0))</f>
        <v>2.8301886792452833</v>
      </c>
      <c r="AF159" s="20">
        <v>1.06</v>
      </c>
      <c r="AG159" s="60">
        <f>INDEX($AR$3:$AR$108,MATCH($A159,$AT$3:$AT$108,0))</f>
        <v>57.610977919999996</v>
      </c>
      <c r="AH159" s="60">
        <f>INDEX($AS$3:$AS$108,MATCH($A159,$AT$3:$AT$108,0))</f>
        <v>57.828868110000002</v>
      </c>
    </row>
    <row r="160" spans="1:34">
      <c r="A160" s="14">
        <v>53</v>
      </c>
      <c r="B160" s="14">
        <v>127.52105034185399</v>
      </c>
      <c r="C160" s="14">
        <v>37.2720559105354</v>
      </c>
      <c r="D160" s="12">
        <v>44849</v>
      </c>
      <c r="E160" s="7">
        <v>44853</v>
      </c>
      <c r="F160" s="13">
        <v>2158</v>
      </c>
      <c r="G160" s="13">
        <v>2829</v>
      </c>
      <c r="H160" s="13">
        <v>3464</v>
      </c>
      <c r="I160" s="68">
        <f t="array" ref="I160">INDEX($I$299:$I$850,MATCH($A160&amp;$E160,$A$299:$A$850&amp;$E$299:$E$850,0))</f>
        <v>2112</v>
      </c>
      <c r="J160" s="68">
        <f t="array" ref="J160">INDEX($J$299:$J$850,MATCH($A160&amp;$E160,$A$299:$A$850&amp;$E$299:$E$850,0))</f>
        <v>2736</v>
      </c>
      <c r="K160" s="68">
        <f t="array" ref="K160">INDEX($K$299:$K$850,MATCH($A160&amp;$E160,$A$299:$A$850&amp;$E$299:$E$850,0))</f>
        <v>3376</v>
      </c>
      <c r="L160" s="68">
        <f t="array" ref="L160">INDEX($L$299:$L$850,MATCH($A160&amp;$E160,$A$299:$A$850&amp;$E$299:$E$850,0))</f>
        <v>4595</v>
      </c>
      <c r="M160" s="13">
        <v>3898</v>
      </c>
      <c r="N160" s="13">
        <v>4181</v>
      </c>
      <c r="O160" s="13">
        <v>4463</v>
      </c>
      <c r="P160" s="13">
        <v>4503</v>
      </c>
      <c r="Q160" s="13">
        <v>5246</v>
      </c>
      <c r="R160" s="13">
        <v>4061</v>
      </c>
      <c r="S160" s="5">
        <f t="shared" si="24"/>
        <v>0.13041295343291076</v>
      </c>
      <c r="T160" s="23">
        <f t="shared" si="25"/>
        <v>0.13330297313122114</v>
      </c>
      <c r="U160" s="46">
        <f t="shared" si="26"/>
        <v>0.79398548691579418</v>
      </c>
      <c r="V160" s="3">
        <f t="shared" si="27"/>
        <v>0.28534549049763813</v>
      </c>
      <c r="W160" s="3">
        <f t="shared" si="28"/>
        <v>-2030.0908621283434</v>
      </c>
      <c r="X160" s="24">
        <f t="shared" si="29"/>
        <v>0.1956071540633825</v>
      </c>
      <c r="Y160" s="24">
        <f t="shared" si="30"/>
        <v>2115.5389646875124</v>
      </c>
      <c r="Z160" s="3">
        <f t="shared" si="31"/>
        <v>-2530.4047570121575</v>
      </c>
      <c r="AA160" s="3">
        <f t="shared" si="32"/>
        <v>-7.621294491742743E-2</v>
      </c>
      <c r="AB160" s="3">
        <v>0.5</v>
      </c>
      <c r="AC160" s="39">
        <f>INDEX($AO$3:$AO$93,MATCH($A160,$AJ$3:$AJ$93,0))</f>
        <v>59.74842767295597</v>
      </c>
      <c r="AD160" s="39">
        <f>INDEX($AP$3:$AP$93,MATCH($A160,$AJ$3:$AJ$93,0))</f>
        <v>37.421383647798748</v>
      </c>
      <c r="AE160" s="39">
        <f>INDEX($AQ$3:$AQ$93,MATCH($A160,$AJ$3:$AJ$93,0))</f>
        <v>2.8301886792452833</v>
      </c>
      <c r="AF160" s="20">
        <v>1.06</v>
      </c>
      <c r="AG160" s="60">
        <f>INDEX($AR$3:$AR$108,MATCH($A160,$AT$3:$AT$108,0))</f>
        <v>57.610977919999996</v>
      </c>
      <c r="AH160" s="60">
        <f>INDEX($AS$3:$AS$108,MATCH($A160,$AT$3:$AT$108,0))</f>
        <v>57.828868110000002</v>
      </c>
    </row>
    <row r="161" spans="1:34">
      <c r="A161" s="14">
        <v>53</v>
      </c>
      <c r="B161" s="14">
        <v>127.52105034185399</v>
      </c>
      <c r="C161" s="14">
        <v>37.2720559105354</v>
      </c>
      <c r="D161" s="12">
        <v>44849</v>
      </c>
      <c r="E161" s="7">
        <v>44863</v>
      </c>
      <c r="F161" s="13">
        <v>2317</v>
      </c>
      <c r="G161" s="13">
        <v>2927</v>
      </c>
      <c r="H161" s="13">
        <v>3484</v>
      </c>
      <c r="I161" s="68">
        <f t="array" ref="I161">INDEX($I$299:$I$850,MATCH($A161&amp;$E161,$A$299:$A$850&amp;$E$299:$E$850,0))</f>
        <v>2292</v>
      </c>
      <c r="J161" s="68">
        <f t="array" ref="J161">INDEX($J$299:$J$850,MATCH($A161&amp;$E161,$A$299:$A$850&amp;$E$299:$E$850,0))</f>
        <v>2878</v>
      </c>
      <c r="K161" s="68">
        <f t="array" ref="K161">INDEX($K$299:$K$850,MATCH($A161&amp;$E161,$A$299:$A$850&amp;$E$299:$E$850,0))</f>
        <v>3352</v>
      </c>
      <c r="L161" s="68">
        <f t="array" ref="L161">INDEX($L$299:$L$850,MATCH($A161&amp;$E161,$A$299:$A$850&amp;$E$299:$E$850,0))</f>
        <v>4617</v>
      </c>
      <c r="M161" s="13">
        <v>4092</v>
      </c>
      <c r="N161" s="13">
        <v>4378</v>
      </c>
      <c r="O161" s="13">
        <v>4504</v>
      </c>
      <c r="P161" s="13">
        <v>4688</v>
      </c>
      <c r="Q161" s="13">
        <v>5493</v>
      </c>
      <c r="R161" s="13">
        <v>4357</v>
      </c>
      <c r="S161" s="5">
        <f t="shared" si="24"/>
        <v>0.14733235438081252</v>
      </c>
      <c r="T161" s="23">
        <f t="shared" si="25"/>
        <v>0.12338881241396571</v>
      </c>
      <c r="U161" s="46">
        <f t="shared" si="26"/>
        <v>0.80456967030880089</v>
      </c>
      <c r="V161" s="3">
        <f t="shared" si="27"/>
        <v>0.36638062199500943</v>
      </c>
      <c r="W161" s="3">
        <f t="shared" si="28"/>
        <v>-2178.0524615727331</v>
      </c>
      <c r="X161" s="24">
        <f t="shared" si="29"/>
        <v>0.22098501070663812</v>
      </c>
      <c r="Y161" s="24">
        <f t="shared" si="30"/>
        <v>2177.7391181375851</v>
      </c>
      <c r="Z161" s="3">
        <f t="shared" si="31"/>
        <v>-2698.9148824732183</v>
      </c>
      <c r="AA161" s="3">
        <f t="shared" si="32"/>
        <v>-7.9068853747176107E-2</v>
      </c>
      <c r="AB161" s="3">
        <v>0.5</v>
      </c>
      <c r="AC161" s="39">
        <f>INDEX($AO$3:$AO$93,MATCH($A161,$AJ$3:$AJ$93,0))</f>
        <v>59.74842767295597</v>
      </c>
      <c r="AD161" s="39">
        <f>INDEX($AP$3:$AP$93,MATCH($A161,$AJ$3:$AJ$93,0))</f>
        <v>37.421383647798748</v>
      </c>
      <c r="AE161" s="39">
        <f>INDEX($AQ$3:$AQ$93,MATCH($A161,$AJ$3:$AJ$93,0))</f>
        <v>2.8301886792452833</v>
      </c>
      <c r="AF161" s="20">
        <v>1.06</v>
      </c>
      <c r="AG161" s="60">
        <f>INDEX($AR$3:$AR$108,MATCH($A161,$AT$3:$AT$108,0))</f>
        <v>57.610977919999996</v>
      </c>
      <c r="AH161" s="60">
        <f>INDEX($AS$3:$AS$108,MATCH($A161,$AT$3:$AT$108,0))</f>
        <v>57.828868110000002</v>
      </c>
    </row>
    <row r="162" spans="1:34">
      <c r="A162" s="14">
        <v>54</v>
      </c>
      <c r="B162" s="14">
        <v>127.519006632585</v>
      </c>
      <c r="C162" s="14">
        <v>37.274267012780697</v>
      </c>
      <c r="D162" s="12">
        <v>44849</v>
      </c>
      <c r="E162" s="7">
        <v>44828</v>
      </c>
      <c r="F162" s="13">
        <v>2784</v>
      </c>
      <c r="G162" s="13">
        <v>3608</v>
      </c>
      <c r="H162" s="13">
        <v>4407</v>
      </c>
      <c r="I162" s="68">
        <f t="array" ref="I162">INDEX($I$299:$I$850,MATCH($A162&amp;$E162,$A$299:$A$850&amp;$E$299:$E$850,0))</f>
        <v>2782</v>
      </c>
      <c r="J162" s="68">
        <f t="array" ref="J162">INDEX($J$299:$J$850,MATCH($A162&amp;$E162,$A$299:$A$850&amp;$E$299:$E$850,0))</f>
        <v>3652</v>
      </c>
      <c r="K162" s="68">
        <f t="array" ref="K162">INDEX($K$299:$K$850,MATCH($A162&amp;$E162,$A$299:$A$850&amp;$E$299:$E$850,0))</f>
        <v>4400</v>
      </c>
      <c r="L162" s="68">
        <f t="array" ref="L162">INDEX($L$299:$L$850,MATCH($A162&amp;$E162,$A$299:$A$850&amp;$E$299:$E$850,0))</f>
        <v>5225</v>
      </c>
      <c r="M162" s="13">
        <v>4811</v>
      </c>
      <c r="N162" s="13">
        <v>4938</v>
      </c>
      <c r="O162" s="13">
        <v>5086</v>
      </c>
      <c r="P162" s="13">
        <v>5126</v>
      </c>
      <c r="Q162" s="13">
        <v>6132</v>
      </c>
      <c r="R162" s="13">
        <v>4376</v>
      </c>
      <c r="S162" s="5">
        <f t="shared" si="24"/>
        <v>7.5422217560054544E-2</v>
      </c>
      <c r="T162" s="23">
        <f t="shared" si="25"/>
        <v>0.14250094856089762</v>
      </c>
      <c r="U162" s="46">
        <f t="shared" si="26"/>
        <v>0.75856589533148311</v>
      </c>
      <c r="V162" s="3">
        <f t="shared" si="27"/>
        <v>0.16816353260361117</v>
      </c>
      <c r="W162" s="3">
        <f t="shared" si="28"/>
        <v>-2187.6726755218215</v>
      </c>
      <c r="X162" s="24">
        <f t="shared" si="29"/>
        <v>0.1131273928777469</v>
      </c>
      <c r="Y162" s="24">
        <f t="shared" si="30"/>
        <v>2554.1945675474467</v>
      </c>
      <c r="Z162" s="3">
        <f t="shared" si="31"/>
        <v>-2532.312672533707</v>
      </c>
      <c r="AA162" s="3">
        <f t="shared" si="32"/>
        <v>-8.9358678273227923E-2</v>
      </c>
      <c r="AB162" s="3">
        <v>0.66666666666666663</v>
      </c>
      <c r="AC162" s="39">
        <f>INDEX($AO$3:$AO$93,MATCH($A162,$AJ$3:$AJ$93,0))</f>
        <v>49.662162162162168</v>
      </c>
      <c r="AD162" s="39">
        <f>INDEX($AP$3:$AP$93,MATCH($A162,$AJ$3:$AJ$93,0))</f>
        <v>50.337837837837839</v>
      </c>
      <c r="AE162" s="39">
        <f>INDEX($AQ$3:$AQ$93,MATCH($A162,$AJ$3:$AJ$93,0))</f>
        <v>0</v>
      </c>
      <c r="AF162" s="20">
        <v>0.75</v>
      </c>
      <c r="AG162" s="60">
        <f>INDEX($AR$3:$AR$108,MATCH($A162,$AT$3:$AT$108,0))</f>
        <v>57.864752779999996</v>
      </c>
      <c r="AH162" s="60">
        <f>INDEX($AS$3:$AS$108,MATCH($A162,$AT$3:$AT$108,0))</f>
        <v>57.899915810000003</v>
      </c>
    </row>
    <row r="163" spans="1:34">
      <c r="A163" s="14">
        <v>54</v>
      </c>
      <c r="B163" s="14">
        <v>127.519006632585</v>
      </c>
      <c r="C163" s="14">
        <v>37.274267012780697</v>
      </c>
      <c r="D163" s="12">
        <v>44849</v>
      </c>
      <c r="E163" s="7">
        <v>44863</v>
      </c>
      <c r="F163" s="13">
        <v>2455</v>
      </c>
      <c r="G163" s="13">
        <v>3065</v>
      </c>
      <c r="H163" s="13">
        <v>3395</v>
      </c>
      <c r="I163" s="68">
        <f t="array" ref="I163">INDEX($I$299:$I$850,MATCH($A163&amp;$E163,$A$299:$A$850&amp;$E$299:$E$850,0))</f>
        <v>2442</v>
      </c>
      <c r="J163" s="68">
        <f t="array" ref="J163">INDEX($J$299:$J$850,MATCH($A163&amp;$E163,$A$299:$A$850&amp;$E$299:$E$850,0))</f>
        <v>3066</v>
      </c>
      <c r="K163" s="68">
        <f t="array" ref="K163">INDEX($K$299:$K$850,MATCH($A163&amp;$E163,$A$299:$A$850&amp;$E$299:$E$850,0))</f>
        <v>3390</v>
      </c>
      <c r="L163" s="68">
        <f t="array" ref="L163">INDEX($L$299:$L$850,MATCH($A163&amp;$E163,$A$299:$A$850&amp;$E$299:$E$850,0))</f>
        <v>4820</v>
      </c>
      <c r="M163" s="13">
        <v>4136</v>
      </c>
      <c r="N163" s="13">
        <v>4483</v>
      </c>
      <c r="O163" s="13">
        <v>4662</v>
      </c>
      <c r="P163" s="13">
        <v>4806</v>
      </c>
      <c r="Q163" s="13">
        <v>5498</v>
      </c>
      <c r="R163" s="13">
        <v>4180</v>
      </c>
      <c r="S163" s="5">
        <f t="shared" si="24"/>
        <v>0.17205218875746861</v>
      </c>
      <c r="T163" s="23">
        <f t="shared" si="25"/>
        <v>0.10102760926086418</v>
      </c>
      <c r="U163" s="46">
        <f t="shared" si="26"/>
        <v>0.81978789254139917</v>
      </c>
      <c r="V163" s="3">
        <f t="shared" si="27"/>
        <v>0.5214723926380368</v>
      </c>
      <c r="W163" s="3">
        <f t="shared" si="28"/>
        <v>-2089.5270969192716</v>
      </c>
      <c r="X163" s="24">
        <f t="shared" si="29"/>
        <v>0.2580625495336219</v>
      </c>
      <c r="Y163" s="24">
        <f t="shared" si="30"/>
        <v>2211.5325505680944</v>
      </c>
      <c r="Z163" s="3">
        <f t="shared" si="31"/>
        <v>-2844.5104880428826</v>
      </c>
      <c r="AA163" s="3">
        <f t="shared" si="32"/>
        <v>-6.7158385093167697E-2</v>
      </c>
      <c r="AB163" s="3">
        <v>0.66666666666666663</v>
      </c>
      <c r="AC163" s="39">
        <f>INDEX($AO$3:$AO$93,MATCH($A163,$AJ$3:$AJ$93,0))</f>
        <v>49.662162162162168</v>
      </c>
      <c r="AD163" s="39">
        <f>INDEX($AP$3:$AP$93,MATCH($A163,$AJ$3:$AJ$93,0))</f>
        <v>50.337837837837839</v>
      </c>
      <c r="AE163" s="39">
        <f>INDEX($AQ$3:$AQ$93,MATCH($A163,$AJ$3:$AJ$93,0))</f>
        <v>0</v>
      </c>
      <c r="AF163" s="20">
        <v>0.75</v>
      </c>
      <c r="AG163" s="60">
        <f>INDEX($AR$3:$AR$108,MATCH($A163,$AT$3:$AT$108,0))</f>
        <v>57.864752779999996</v>
      </c>
      <c r="AH163" s="60">
        <f>INDEX($AS$3:$AS$108,MATCH($A163,$AT$3:$AT$108,0))</f>
        <v>57.899915810000003</v>
      </c>
    </row>
    <row r="164" spans="1:34">
      <c r="A164" s="14">
        <v>55</v>
      </c>
      <c r="B164" s="14">
        <v>127.51940528204101</v>
      </c>
      <c r="C164" s="14">
        <v>37.273521224278603</v>
      </c>
      <c r="D164" s="12">
        <v>44849</v>
      </c>
      <c r="E164" s="7">
        <v>44828</v>
      </c>
      <c r="F164" s="13">
        <v>3091</v>
      </c>
      <c r="G164" s="13">
        <v>3953</v>
      </c>
      <c r="H164" s="13">
        <v>4740</v>
      </c>
      <c r="I164" s="68">
        <f t="array" ref="I164">INDEX($I$299:$I$850,MATCH($A164&amp;$E164,$A$299:$A$850&amp;$E$299:$E$850,0))</f>
        <v>3106</v>
      </c>
      <c r="J164" s="68">
        <f t="array" ref="J164">INDEX($J$299:$J$850,MATCH($A164&amp;$E164,$A$299:$A$850&amp;$E$299:$E$850,0))</f>
        <v>3962</v>
      </c>
      <c r="K164" s="68">
        <f t="array" ref="K164">INDEX($K$299:$K$850,MATCH($A164&amp;$E164,$A$299:$A$850&amp;$E$299:$E$850,0))</f>
        <v>4740</v>
      </c>
      <c r="L164" s="68">
        <f t="array" ref="L164">INDEX($L$299:$L$850,MATCH($A164&amp;$E164,$A$299:$A$850&amp;$E$299:$E$850,0))</f>
        <v>5497</v>
      </c>
      <c r="M164" s="13">
        <v>5135</v>
      </c>
      <c r="N164" s="13">
        <v>5273</v>
      </c>
      <c r="O164" s="13">
        <v>5448</v>
      </c>
      <c r="P164" s="13">
        <v>5378</v>
      </c>
      <c r="Q164" s="13">
        <v>6582</v>
      </c>
      <c r="R164" s="13">
        <v>4660</v>
      </c>
      <c r="S164" s="5">
        <f t="shared" si="24"/>
        <v>6.3055939909072933E-2</v>
      </c>
      <c r="T164" s="23">
        <f t="shared" si="25"/>
        <v>0.14415643474306503</v>
      </c>
      <c r="U164" s="46">
        <f t="shared" si="26"/>
        <v>0.75037053507522056</v>
      </c>
      <c r="V164" s="3">
        <f t="shared" si="27"/>
        <v>0.14995534245287453</v>
      </c>
      <c r="W164" s="3">
        <f t="shared" si="28"/>
        <v>-2329.674644528835</v>
      </c>
      <c r="X164" s="24">
        <f t="shared" si="29"/>
        <v>9.4579236052774615E-2</v>
      </c>
      <c r="Y164" s="24">
        <f t="shared" si="30"/>
        <v>2728.7907985447</v>
      </c>
      <c r="Z164" s="3">
        <f t="shared" si="31"/>
        <v>-2533.4328356039337</v>
      </c>
      <c r="AA164" s="3">
        <f t="shared" si="32"/>
        <v>-0.10066889632107023</v>
      </c>
      <c r="AB164" s="3">
        <v>0.6</v>
      </c>
      <c r="AC164" s="39">
        <f>INDEX($AO$3:$AO$93,MATCH($A164,$AJ$3:$AJ$93,0))</f>
        <v>61.988304093567258</v>
      </c>
      <c r="AD164" s="39">
        <f>INDEX($AP$3:$AP$93,MATCH($A164,$AJ$3:$AJ$93,0))</f>
        <v>38.011695906432749</v>
      </c>
      <c r="AE164" s="39">
        <f>INDEX($AQ$3:$AQ$93,MATCH($A164,$AJ$3:$AJ$93,0))</f>
        <v>0</v>
      </c>
      <c r="AF164" s="20">
        <v>0.83</v>
      </c>
      <c r="AG164" s="60">
        <f>INDEX($AR$3:$AR$108,MATCH($A164,$AT$3:$AT$108,0))</f>
        <v>57.726969439999998</v>
      </c>
      <c r="AH164" s="60">
        <f>INDEX($AS$3:$AS$108,MATCH($A164,$AT$3:$AT$108,0))</f>
        <v>58.009916750000002</v>
      </c>
    </row>
    <row r="165" spans="1:34">
      <c r="A165" s="14">
        <v>55</v>
      </c>
      <c r="B165" s="14">
        <v>127.51940528204101</v>
      </c>
      <c r="C165" s="14">
        <v>37.273521224278603</v>
      </c>
      <c r="D165" s="12">
        <v>44849</v>
      </c>
      <c r="E165" s="7">
        <v>44853</v>
      </c>
      <c r="F165" s="13">
        <v>2498</v>
      </c>
      <c r="G165" s="13">
        <v>3129</v>
      </c>
      <c r="H165" s="13">
        <v>3666</v>
      </c>
      <c r="I165" s="68">
        <f t="array" ref="I165">INDEX($I$299:$I$850,MATCH($A165&amp;$E165,$A$299:$A$850&amp;$E$299:$E$850,0))</f>
        <v>2648</v>
      </c>
      <c r="J165" s="68">
        <f t="array" ref="J165">INDEX($J$299:$J$850,MATCH($A165&amp;$E165,$A$299:$A$850&amp;$E$299:$E$850,0))</f>
        <v>3228</v>
      </c>
      <c r="K165" s="68">
        <f t="array" ref="K165">INDEX($K$299:$K$850,MATCH($A165&amp;$E165,$A$299:$A$850&amp;$E$299:$E$850,0))</f>
        <v>3718</v>
      </c>
      <c r="L165" s="68">
        <f t="array" ref="L165">INDEX($L$299:$L$850,MATCH($A165&amp;$E165,$A$299:$A$850&amp;$E$299:$E$850,0))</f>
        <v>4805</v>
      </c>
      <c r="M165" s="13">
        <v>4181</v>
      </c>
      <c r="N165" s="13">
        <v>4383</v>
      </c>
      <c r="O165" s="13">
        <v>4448</v>
      </c>
      <c r="P165" s="13">
        <v>4592</v>
      </c>
      <c r="Q165" s="13">
        <v>5126</v>
      </c>
      <c r="R165" s="13">
        <v>3772</v>
      </c>
      <c r="S165" s="5">
        <f t="shared" si="24"/>
        <v>0.11213368854444175</v>
      </c>
      <c r="T165" s="23">
        <f t="shared" si="25"/>
        <v>0.10716534441506108</v>
      </c>
      <c r="U165" s="46">
        <f t="shared" si="26"/>
        <v>0.78238972931937301</v>
      </c>
      <c r="V165" s="3">
        <f t="shared" si="27"/>
        <v>0.29475426534250065</v>
      </c>
      <c r="W165" s="3">
        <f t="shared" si="28"/>
        <v>-1885.6679176617763</v>
      </c>
      <c r="X165" s="24">
        <f t="shared" si="29"/>
        <v>0.16819034933704669</v>
      </c>
      <c r="Y165" s="24">
        <f t="shared" si="30"/>
        <v>2219.0253365936237</v>
      </c>
      <c r="Z165" s="3">
        <f t="shared" si="31"/>
        <v>-2497.826573968609</v>
      </c>
      <c r="AA165" s="3">
        <f t="shared" si="32"/>
        <v>-5.4949578102490224E-2</v>
      </c>
      <c r="AB165" s="3">
        <v>0.6</v>
      </c>
      <c r="AC165" s="39">
        <f>INDEX($AO$3:$AO$93,MATCH($A165,$AJ$3:$AJ$93,0))</f>
        <v>61.988304093567258</v>
      </c>
      <c r="AD165" s="39">
        <f>INDEX($AP$3:$AP$93,MATCH($A165,$AJ$3:$AJ$93,0))</f>
        <v>38.011695906432749</v>
      </c>
      <c r="AE165" s="39">
        <f>INDEX($AQ$3:$AQ$93,MATCH($A165,$AJ$3:$AJ$93,0))</f>
        <v>0</v>
      </c>
      <c r="AF165" s="20">
        <v>0.83</v>
      </c>
      <c r="AG165" s="60">
        <f>INDEX($AR$3:$AR$108,MATCH($A165,$AT$3:$AT$108,0))</f>
        <v>57.726969439999998</v>
      </c>
      <c r="AH165" s="60">
        <f>INDEX($AS$3:$AS$108,MATCH($A165,$AT$3:$AT$108,0))</f>
        <v>58.009916750000002</v>
      </c>
    </row>
    <row r="166" spans="1:34">
      <c r="A166" s="14">
        <v>55</v>
      </c>
      <c r="B166" s="14">
        <v>127.51940528204101</v>
      </c>
      <c r="C166" s="14">
        <v>37.273521224278603</v>
      </c>
      <c r="D166" s="12">
        <v>44849</v>
      </c>
      <c r="E166" s="7">
        <v>44863</v>
      </c>
      <c r="F166" s="13">
        <v>2615</v>
      </c>
      <c r="G166" s="13">
        <v>3248</v>
      </c>
      <c r="H166" s="13">
        <v>3777</v>
      </c>
      <c r="I166" s="68">
        <f t="array" ref="I166">INDEX($I$299:$I$850,MATCH($A166&amp;$E166,$A$299:$A$850&amp;$E$299:$E$850,0))</f>
        <v>2794</v>
      </c>
      <c r="J166" s="68">
        <f t="array" ref="J166">INDEX($J$299:$J$850,MATCH($A166&amp;$E166,$A$299:$A$850&amp;$E$299:$E$850,0))</f>
        <v>3410</v>
      </c>
      <c r="K166" s="68">
        <f t="array" ref="K166">INDEX($K$299:$K$850,MATCH($A166&amp;$E166,$A$299:$A$850&amp;$E$299:$E$850,0))</f>
        <v>3874</v>
      </c>
      <c r="L166" s="68">
        <f t="array" ref="L166">INDEX($L$299:$L$850,MATCH($A166&amp;$E166,$A$299:$A$850&amp;$E$299:$E$850,0))</f>
        <v>4800</v>
      </c>
      <c r="M166" s="13">
        <v>4318</v>
      </c>
      <c r="N166" s="13">
        <v>4451</v>
      </c>
      <c r="O166" s="13">
        <v>4579</v>
      </c>
      <c r="P166" s="13">
        <v>4605</v>
      </c>
      <c r="Q166" s="13">
        <v>5534</v>
      </c>
      <c r="R166" s="13">
        <v>4158</v>
      </c>
      <c r="S166" s="5">
        <f t="shared" si="24"/>
        <v>9.8783106657122408E-2</v>
      </c>
      <c r="T166" s="23">
        <f t="shared" si="25"/>
        <v>0.12648962555199322</v>
      </c>
      <c r="U166" s="46">
        <f t="shared" si="26"/>
        <v>0.77381076928220793</v>
      </c>
      <c r="V166" s="3">
        <f t="shared" si="27"/>
        <v>0.27039383449807325</v>
      </c>
      <c r="W166" s="3">
        <f t="shared" si="28"/>
        <v>-2078.6226374570447</v>
      </c>
      <c r="X166" s="24">
        <f t="shared" si="29"/>
        <v>0.14816582165225173</v>
      </c>
      <c r="Y166" s="24">
        <f t="shared" si="30"/>
        <v>2261.2989875536387</v>
      </c>
      <c r="Z166" s="3">
        <f t="shared" si="31"/>
        <v>-2432.7490911521472</v>
      </c>
      <c r="AA166" s="3">
        <f t="shared" si="32"/>
        <v>-9.1626393135417691E-2</v>
      </c>
      <c r="AB166" s="3">
        <v>0.6</v>
      </c>
      <c r="AC166" s="39">
        <f>INDEX($AO$3:$AO$93,MATCH($A166,$AJ$3:$AJ$93,0))</f>
        <v>61.988304093567258</v>
      </c>
      <c r="AD166" s="39">
        <f>INDEX($AP$3:$AP$93,MATCH($A166,$AJ$3:$AJ$93,0))</f>
        <v>38.011695906432749</v>
      </c>
      <c r="AE166" s="39">
        <f>INDEX($AQ$3:$AQ$93,MATCH($A166,$AJ$3:$AJ$93,0))</f>
        <v>0</v>
      </c>
      <c r="AF166" s="20">
        <v>0.83</v>
      </c>
      <c r="AG166" s="60">
        <f>INDEX($AR$3:$AR$108,MATCH($A166,$AT$3:$AT$108,0))</f>
        <v>57.726969439999998</v>
      </c>
      <c r="AH166" s="60">
        <f>INDEX($AS$3:$AS$108,MATCH($A166,$AT$3:$AT$108,0))</f>
        <v>58.009916750000002</v>
      </c>
    </row>
    <row r="167" spans="1:34">
      <c r="A167" s="14">
        <v>56</v>
      </c>
      <c r="B167" s="27">
        <v>127.52000116485</v>
      </c>
      <c r="C167" s="27">
        <v>37.2731811778782</v>
      </c>
      <c r="D167" s="12">
        <v>44849</v>
      </c>
      <c r="E167" s="7">
        <v>44863</v>
      </c>
      <c r="F167" s="4">
        <v>2277</v>
      </c>
      <c r="G167" s="4">
        <v>2834</v>
      </c>
      <c r="H167" s="4">
        <v>3256</v>
      </c>
      <c r="I167" s="13">
        <v>2262</v>
      </c>
      <c r="J167" s="13">
        <v>2870</v>
      </c>
      <c r="K167" s="13">
        <v>3234</v>
      </c>
      <c r="L167" s="13">
        <v>4805</v>
      </c>
      <c r="M167" s="4">
        <v>3978</v>
      </c>
      <c r="N167" s="4">
        <v>4294</v>
      </c>
      <c r="O167" s="4">
        <v>4556</v>
      </c>
      <c r="P167" s="4">
        <v>4740</v>
      </c>
      <c r="Q167" s="4">
        <v>5249</v>
      </c>
      <c r="R167" s="4">
        <v>4139</v>
      </c>
      <c r="S167" s="5">
        <f t="shared" si="24"/>
        <v>0.18559279639819909</v>
      </c>
      <c r="T167" s="23">
        <f t="shared" si="25"/>
        <v>9.5863935059914959E-2</v>
      </c>
      <c r="U167" s="46">
        <f t="shared" si="26"/>
        <v>0.82800531181762305</v>
      </c>
      <c r="V167" s="3">
        <f t="shared" si="27"/>
        <v>0.51531356344190571</v>
      </c>
      <c r="W167" s="3">
        <f t="shared" si="28"/>
        <v>-2069.0313896073362</v>
      </c>
      <c r="X167" s="24">
        <f t="shared" si="29"/>
        <v>0.27837178765709997</v>
      </c>
      <c r="Y167" s="24">
        <f t="shared" si="30"/>
        <v>2136.9940466822914</v>
      </c>
      <c r="Z167" s="3">
        <f t="shared" si="31"/>
        <v>-2839.5819823819293</v>
      </c>
      <c r="AA167" s="3">
        <f t="shared" si="32"/>
        <v>-5.0956051656822501E-2</v>
      </c>
      <c r="AB167" s="3">
        <v>0.38461538461538464</v>
      </c>
      <c r="AC167" s="39">
        <v>65.991902834008101</v>
      </c>
      <c r="AD167" s="39">
        <v>28.74493927125506</v>
      </c>
      <c r="AE167" s="39">
        <v>5.2631578947368425</v>
      </c>
      <c r="AF167" s="20">
        <v>0.76</v>
      </c>
      <c r="AG167" s="60">
        <v>57.661565039999999</v>
      </c>
      <c r="AH167" s="60">
        <v>57.842788249999998</v>
      </c>
    </row>
    <row r="168" spans="1:34">
      <c r="A168" s="14">
        <v>56</v>
      </c>
      <c r="B168" s="14">
        <v>127.52000116485</v>
      </c>
      <c r="C168" s="14">
        <v>37.2731811778782</v>
      </c>
      <c r="D168" s="12">
        <v>44849</v>
      </c>
      <c r="E168" s="58">
        <v>44828</v>
      </c>
      <c r="F168" s="13">
        <v>2407</v>
      </c>
      <c r="G168" s="13">
        <v>3139</v>
      </c>
      <c r="H168" s="13">
        <v>3738</v>
      </c>
      <c r="I168" s="13">
        <v>2384</v>
      </c>
      <c r="J168" s="13">
        <v>3120</v>
      </c>
      <c r="K168" s="13">
        <v>3744</v>
      </c>
      <c r="L168" s="13">
        <v>5417</v>
      </c>
      <c r="M168" s="13">
        <v>4408</v>
      </c>
      <c r="N168" s="13">
        <v>5113</v>
      </c>
      <c r="O168" s="13">
        <v>5349</v>
      </c>
      <c r="P168" s="13">
        <v>5433</v>
      </c>
      <c r="Q168" s="13">
        <v>5655</v>
      </c>
      <c r="R168" s="13">
        <v>4209</v>
      </c>
      <c r="S168" s="5">
        <f t="shared" si="24"/>
        <v>0.18482172064115146</v>
      </c>
      <c r="T168" s="23">
        <f t="shared" si="25"/>
        <v>9.0117797249463241E-2</v>
      </c>
      <c r="U168" s="46">
        <f t="shared" si="26"/>
        <v>0.82753955835425264</v>
      </c>
      <c r="V168" s="3">
        <f t="shared" si="27"/>
        <v>0.43197920383301897</v>
      </c>
      <c r="W168" s="3">
        <f t="shared" si="28"/>
        <v>-2104.0918671492441</v>
      </c>
      <c r="X168" s="24">
        <f t="shared" si="29"/>
        <v>0.27721746715368262</v>
      </c>
      <c r="Y168" s="24">
        <f t="shared" si="30"/>
        <v>2434.5534384039397</v>
      </c>
      <c r="Z168" s="3">
        <f t="shared" si="31"/>
        <v>-3252.7011892753221</v>
      </c>
      <c r="AA168" s="3">
        <f t="shared" si="32"/>
        <v>-2.002164502164502E-2</v>
      </c>
      <c r="AB168" s="3">
        <v>0.38461538461538464</v>
      </c>
      <c r="AC168" s="39">
        <v>65.991902834008101</v>
      </c>
      <c r="AD168" s="39">
        <v>28.74493927125506</v>
      </c>
      <c r="AE168" s="39">
        <v>5.2631578947368425</v>
      </c>
      <c r="AF168" s="20">
        <v>0.76</v>
      </c>
      <c r="AG168" s="60">
        <v>57.661565039999999</v>
      </c>
      <c r="AH168" s="60">
        <v>57.842788249999998</v>
      </c>
    </row>
    <row r="169" spans="1:34">
      <c r="A169" s="14">
        <v>57</v>
      </c>
      <c r="B169" s="14">
        <v>127.520633155844</v>
      </c>
      <c r="C169" s="14">
        <v>37.272798995671401</v>
      </c>
      <c r="D169" s="12">
        <v>44849</v>
      </c>
      <c r="E169" s="7">
        <v>44828</v>
      </c>
      <c r="F169" s="13">
        <v>2673</v>
      </c>
      <c r="G169" s="13">
        <v>3423</v>
      </c>
      <c r="H169" s="13">
        <v>3979</v>
      </c>
      <c r="I169" s="68">
        <f t="array" ref="I169">INDEX($I$299:$I$850,MATCH($A169&amp;$E169,$A$299:$A$850&amp;$E$299:$E$850,0))</f>
        <v>2826</v>
      </c>
      <c r="J169" s="68">
        <f t="array" ref="J169">INDEX($J$299:$J$850,MATCH($A169&amp;$E169,$A$299:$A$850&amp;$E$299:$E$850,0))</f>
        <v>3590</v>
      </c>
      <c r="K169" s="68">
        <f t="array" ref="K169">INDEX($K$299:$K$850,MATCH($A169&amp;$E169,$A$299:$A$850&amp;$E$299:$E$850,0))</f>
        <v>4116</v>
      </c>
      <c r="L169" s="68">
        <f t="array" ref="L169">INDEX($L$299:$L$850,MATCH($A169&amp;$E169,$A$299:$A$850&amp;$E$299:$E$850,0))</f>
        <v>5655</v>
      </c>
      <c r="M169" s="13">
        <v>4600</v>
      </c>
      <c r="N169" s="13">
        <v>5252</v>
      </c>
      <c r="O169" s="13">
        <v>5434</v>
      </c>
      <c r="P169" s="13">
        <v>5472</v>
      </c>
      <c r="Q169" s="13">
        <v>6054</v>
      </c>
      <c r="R169" s="13">
        <v>4565</v>
      </c>
      <c r="S169" s="5">
        <f t="shared" si="24"/>
        <v>0.15797270130144958</v>
      </c>
      <c r="T169" s="23">
        <f t="shared" si="25"/>
        <v>0.10386181098030586</v>
      </c>
      <c r="U169" s="46">
        <f t="shared" si="26"/>
        <v>0.81115516475052396</v>
      </c>
      <c r="V169" s="3">
        <f t="shared" si="27"/>
        <v>0.40136566482068925</v>
      </c>
      <c r="W169" s="3">
        <f t="shared" si="28"/>
        <v>-2282.0864062188557</v>
      </c>
      <c r="X169" s="24">
        <f t="shared" si="29"/>
        <v>0.23694651642596412</v>
      </c>
      <c r="Y169" s="24">
        <f t="shared" si="30"/>
        <v>2527.4526921608467</v>
      </c>
      <c r="Z169" s="3">
        <f t="shared" si="31"/>
        <v>-3191.2210773944894</v>
      </c>
      <c r="AA169" s="3">
        <f t="shared" si="32"/>
        <v>-5.049453409682457E-2</v>
      </c>
      <c r="AB169" s="3">
        <v>0.6333333333333333</v>
      </c>
      <c r="AC169" s="39">
        <f>INDEX($AO$3:$AO$93,MATCH($A169,$AJ$3:$AJ$93,0))</f>
        <v>60.769230769230774</v>
      </c>
      <c r="AD169" s="39">
        <f>INDEX($AP$3:$AP$93,MATCH($A169,$AJ$3:$AJ$93,0))</f>
        <v>33.84615384615384</v>
      </c>
      <c r="AE169" s="39">
        <f>INDEX($AQ$3:$AQ$93,MATCH($A169,$AJ$3:$AJ$93,0))</f>
        <v>5.384615384615385</v>
      </c>
      <c r="AF169" s="20">
        <v>0.79</v>
      </c>
      <c r="AG169" s="60">
        <f>INDEX($AR$3:$AR$108,MATCH($A169,$AT$3:$AT$108,0))</f>
        <v>57.624507369999996</v>
      </c>
      <c r="AH169" s="60">
        <f>INDEX($AS$3:$AS$108,MATCH($A169,$AT$3:$AT$108,0))</f>
        <v>57.79570287</v>
      </c>
    </row>
    <row r="170" spans="1:34">
      <c r="A170" s="14">
        <v>58</v>
      </c>
      <c r="B170" s="14">
        <v>127.497155168227</v>
      </c>
      <c r="C170" s="14">
        <v>37.209338457943304</v>
      </c>
      <c r="D170" s="12">
        <v>44849</v>
      </c>
      <c r="E170" s="7">
        <v>44828</v>
      </c>
      <c r="F170" s="13">
        <v>2502</v>
      </c>
      <c r="G170" s="13">
        <v>3170</v>
      </c>
      <c r="H170" s="13">
        <v>3918</v>
      </c>
      <c r="I170" s="68">
        <f t="array" ref="I170">INDEX($I$299:$I$850,MATCH($A170&amp;$E170,$A$299:$A$850&amp;$E$299:$E$850,0))</f>
        <v>2678</v>
      </c>
      <c r="J170" s="68">
        <f t="array" ref="J170">INDEX($J$299:$J$850,MATCH($A170&amp;$E170,$A$299:$A$850&amp;$E$299:$E$850,0))</f>
        <v>3332</v>
      </c>
      <c r="K170" s="68">
        <f t="array" ref="K170">INDEX($K$299:$K$850,MATCH($A170&amp;$E170,$A$299:$A$850&amp;$E$299:$E$850,0))</f>
        <v>4064</v>
      </c>
      <c r="L170" s="68">
        <f t="array" ref="L170">INDEX($L$299:$L$850,MATCH($A170&amp;$E170,$A$299:$A$850&amp;$E$299:$E$850,0))</f>
        <v>4880</v>
      </c>
      <c r="M170" s="13">
        <v>4322</v>
      </c>
      <c r="N170" s="13">
        <v>4516</v>
      </c>
      <c r="O170" s="13">
        <v>4725</v>
      </c>
      <c r="P170" s="13">
        <v>4858</v>
      </c>
      <c r="Q170" s="13">
        <v>5880</v>
      </c>
      <c r="R170" s="13">
        <v>4497</v>
      </c>
      <c r="S170" s="5">
        <f t="shared" si="24"/>
        <v>0.10711030082041932</v>
      </c>
      <c r="T170" s="23">
        <f t="shared" si="25"/>
        <v>0.14209115281501342</v>
      </c>
      <c r="U170" s="46">
        <f t="shared" si="26"/>
        <v>0.77917283116162317</v>
      </c>
      <c r="V170" s="3">
        <f t="shared" si="27"/>
        <v>0.24474067902520308</v>
      </c>
      <c r="W170" s="3">
        <f t="shared" si="28"/>
        <v>-2248.0995509745894</v>
      </c>
      <c r="X170" s="24">
        <f t="shared" si="29"/>
        <v>0.16065629806870621</v>
      </c>
      <c r="Y170" s="24">
        <f t="shared" si="30"/>
        <v>2333.3282857088261</v>
      </c>
      <c r="Z170" s="3">
        <f t="shared" si="31"/>
        <v>-2615.2486015567961</v>
      </c>
      <c r="AA170" s="3">
        <f t="shared" si="32"/>
        <v>-9.5176010430247718E-2</v>
      </c>
      <c r="AB170" s="3">
        <v>0.6333333333333333</v>
      </c>
      <c r="AC170" s="39">
        <f>INDEX($AO$3:$AO$93,MATCH($A170,$AJ$3:$AJ$93,0))</f>
        <v>63.879598662207357</v>
      </c>
      <c r="AD170" s="39">
        <f>INDEX($AP$3:$AP$93,MATCH($A170,$AJ$3:$AJ$93,0))</f>
        <v>31.438127090300998</v>
      </c>
      <c r="AE170" s="39">
        <f>INDEX($AQ$3:$AQ$93,MATCH($A170,$AJ$3:$AJ$93,0))</f>
        <v>4.6822742474916392</v>
      </c>
      <c r="AF170" s="20">
        <v>0.7</v>
      </c>
      <c r="AG170" s="60">
        <f>INDEX($AR$3:$AR$108,MATCH($A170,$AT$3:$AT$108,0))</f>
        <v>57.730225470000001</v>
      </c>
      <c r="AH170" s="60">
        <f>INDEX($AS$3:$AS$108,MATCH($A170,$AT$3:$AT$108,0))</f>
        <v>57.948448470000002</v>
      </c>
    </row>
    <row r="171" spans="1:34">
      <c r="A171" s="14">
        <v>59</v>
      </c>
      <c r="B171" s="14">
        <v>127.496601887849</v>
      </c>
      <c r="C171" s="14">
        <v>37.209428485981</v>
      </c>
      <c r="D171" s="12">
        <v>44849</v>
      </c>
      <c r="E171" s="7">
        <v>44828</v>
      </c>
      <c r="F171" s="13">
        <v>2344</v>
      </c>
      <c r="G171" s="13">
        <v>2926</v>
      </c>
      <c r="H171" s="13">
        <v>3609</v>
      </c>
      <c r="I171" s="68">
        <f t="array" ref="I171">INDEX($I$299:$I$850,MATCH($A171&amp;$E171,$A$299:$A$850&amp;$E$299:$E$850,0))</f>
        <v>2260</v>
      </c>
      <c r="J171" s="68">
        <f t="array" ref="J171">INDEX($J$299:$J$850,MATCH($A171&amp;$E171,$A$299:$A$850&amp;$E$299:$E$850,0))</f>
        <v>2834</v>
      </c>
      <c r="K171" s="68">
        <f t="array" ref="K171">INDEX($K$299:$K$850,MATCH($A171&amp;$E171,$A$299:$A$850&amp;$E$299:$E$850,0))</f>
        <v>3530</v>
      </c>
      <c r="L171" s="68">
        <f t="array" ref="L171">INDEX($L$299:$L$850,MATCH($A171&amp;$E171,$A$299:$A$850&amp;$E$299:$E$850,0))</f>
        <v>4351</v>
      </c>
      <c r="M171" s="13">
        <v>3985</v>
      </c>
      <c r="N171" s="13">
        <v>4115</v>
      </c>
      <c r="O171" s="13">
        <v>4288</v>
      </c>
      <c r="P171" s="13">
        <v>4501</v>
      </c>
      <c r="Q171" s="13">
        <v>5737</v>
      </c>
      <c r="R171" s="13">
        <v>4467</v>
      </c>
      <c r="S171" s="5">
        <f t="shared" si="24"/>
        <v>0.10998766954377312</v>
      </c>
      <c r="T171" s="23">
        <f t="shared" si="25"/>
        <v>0.15446853190043852</v>
      </c>
      <c r="U171" s="46">
        <f t="shared" si="26"/>
        <v>0.78101707378505703</v>
      </c>
      <c r="V171" s="3">
        <f t="shared" si="27"/>
        <v>0.26002798507462688</v>
      </c>
      <c r="W171" s="3">
        <f t="shared" si="28"/>
        <v>-2233.0446667379906</v>
      </c>
      <c r="X171" s="24">
        <f t="shared" si="29"/>
        <v>0.16497133345663029</v>
      </c>
      <c r="Y171" s="24">
        <f t="shared" si="30"/>
        <v>2156.2662688597206</v>
      </c>
      <c r="Z171" s="3">
        <f t="shared" si="31"/>
        <v>-2437.6992968791469</v>
      </c>
      <c r="AA171" s="3">
        <f t="shared" si="32"/>
        <v>-0.12072670443445986</v>
      </c>
      <c r="AB171" s="3">
        <v>0.6</v>
      </c>
      <c r="AC171" s="39">
        <f>INDEX($AO$3:$AO$93,MATCH($A171,$AJ$3:$AJ$93,0))</f>
        <v>72.809667673716021</v>
      </c>
      <c r="AD171" s="39">
        <f>INDEX($AP$3:$AP$93,MATCH($A171,$AJ$3:$AJ$93,0))</f>
        <v>21.450151057401811</v>
      </c>
      <c r="AE171" s="39">
        <f>INDEX($AQ$3:$AQ$93,MATCH($A171,$AJ$3:$AJ$93,0))</f>
        <v>5.7401812688821749</v>
      </c>
      <c r="AF171" s="20">
        <v>1.7</v>
      </c>
      <c r="AG171" s="60">
        <f>INDEX($AR$3:$AR$108,MATCH($A171,$AT$3:$AT$108,0))</f>
        <v>57.773114550000003</v>
      </c>
      <c r="AH171" s="60">
        <f>INDEX($AS$3:$AS$108,MATCH($A171,$AT$3:$AT$108,0))</f>
        <v>57.937002700000001</v>
      </c>
    </row>
    <row r="172" spans="1:34">
      <c r="A172" s="14">
        <v>60</v>
      </c>
      <c r="B172" s="14">
        <v>127.496607835924</v>
      </c>
      <c r="C172" s="14">
        <v>37.210056968859497</v>
      </c>
      <c r="D172" s="12">
        <v>44849</v>
      </c>
      <c r="E172" s="7">
        <v>44828</v>
      </c>
      <c r="F172" s="13">
        <v>2940</v>
      </c>
      <c r="G172" s="13">
        <v>3730</v>
      </c>
      <c r="H172" s="13">
        <v>4531</v>
      </c>
      <c r="I172" s="68">
        <f t="array" ref="I172">INDEX($I$299:$I$850,MATCH($A172&amp;$E172,$A$299:$A$850&amp;$E$299:$E$850,0))</f>
        <v>2820</v>
      </c>
      <c r="J172" s="68">
        <f t="array" ref="J172">INDEX($J$299:$J$850,MATCH($A172&amp;$E172,$A$299:$A$850&amp;$E$299:$E$850,0))</f>
        <v>3526</v>
      </c>
      <c r="K172" s="68">
        <f t="array" ref="K172">INDEX($K$299:$K$850,MATCH($A172&amp;$E172,$A$299:$A$850&amp;$E$299:$E$850,0))</f>
        <v>4324</v>
      </c>
      <c r="L172" s="68">
        <f t="array" ref="L172">INDEX($L$299:$L$850,MATCH($A172&amp;$E172,$A$299:$A$850&amp;$E$299:$E$850,0))</f>
        <v>5098</v>
      </c>
      <c r="M172" s="13">
        <v>4891</v>
      </c>
      <c r="N172" s="13">
        <v>4822</v>
      </c>
      <c r="O172" s="13">
        <v>4964</v>
      </c>
      <c r="P172" s="13">
        <v>5239</v>
      </c>
      <c r="Q172" s="13">
        <v>6299</v>
      </c>
      <c r="R172" s="13">
        <v>4832</v>
      </c>
      <c r="S172" s="5">
        <f t="shared" si="24"/>
        <v>7.2466734902763563E-2</v>
      </c>
      <c r="T172" s="23">
        <f t="shared" si="25"/>
        <v>0.13946025566836762</v>
      </c>
      <c r="U172" s="46">
        <f t="shared" si="26"/>
        <v>0.75661531500675006</v>
      </c>
      <c r="V172" s="3">
        <f t="shared" si="27"/>
        <v>0.17058596761757902</v>
      </c>
      <c r="W172" s="3">
        <f t="shared" si="28"/>
        <v>-2415.6735296833162</v>
      </c>
      <c r="X172" s="24">
        <f t="shared" si="29"/>
        <v>0.10869453968578885</v>
      </c>
      <c r="Y172" s="24">
        <f t="shared" si="30"/>
        <v>2622.3395406900813</v>
      </c>
      <c r="Z172" s="3">
        <f t="shared" si="31"/>
        <v>-2561.2970701627028</v>
      </c>
      <c r="AA172" s="3">
        <f t="shared" si="32"/>
        <v>-9.1870341480325884E-2</v>
      </c>
      <c r="AB172" s="3">
        <v>0.7</v>
      </c>
      <c r="AC172" s="39">
        <f>INDEX($AO$3:$AO$93,MATCH($A172,$AJ$3:$AJ$93,0))</f>
        <v>68.456375838926178</v>
      </c>
      <c r="AD172" s="39">
        <f>INDEX($AP$3:$AP$93,MATCH($A172,$AJ$3:$AJ$93,0))</f>
        <v>26.845637583892618</v>
      </c>
      <c r="AE172" s="39">
        <f>INDEX($AQ$3:$AQ$93,MATCH($A172,$AJ$3:$AJ$93,0))</f>
        <v>4.6979865771812079</v>
      </c>
      <c r="AF172" s="20">
        <v>0.7</v>
      </c>
      <c r="AG172" s="60">
        <f>INDEX($AR$3:$AR$108,MATCH($A172,$AT$3:$AT$108,0))</f>
        <v>57.841745760000002</v>
      </c>
      <c r="AH172" s="60">
        <f>INDEX($AS$3:$AS$108,MATCH($A172,$AT$3:$AT$108,0))</f>
        <v>57.8472887</v>
      </c>
    </row>
    <row r="173" spans="1:34">
      <c r="A173" s="14">
        <v>60</v>
      </c>
      <c r="B173" s="14">
        <v>127.496607835924</v>
      </c>
      <c r="C173" s="14">
        <v>37.210056968859497</v>
      </c>
      <c r="D173" s="12">
        <v>44849</v>
      </c>
      <c r="E173" s="7">
        <v>44853</v>
      </c>
      <c r="F173" s="13">
        <v>2101</v>
      </c>
      <c r="G173" s="13">
        <v>2610</v>
      </c>
      <c r="H173" s="13">
        <v>3281</v>
      </c>
      <c r="I173" s="68">
        <f t="array" ref="I173">INDEX($I$299:$I$850,MATCH($A173&amp;$E173,$A$299:$A$850&amp;$E$299:$E$850,0))</f>
        <v>1990</v>
      </c>
      <c r="J173" s="68">
        <f t="array" ref="J173">INDEX($J$299:$J$850,MATCH($A173&amp;$E173,$A$299:$A$850&amp;$E$299:$E$850,0))</f>
        <v>2488</v>
      </c>
      <c r="K173" s="68">
        <f t="array" ref="K173">INDEX($K$299:$K$850,MATCH($A173&amp;$E173,$A$299:$A$850&amp;$E$299:$E$850,0))</f>
        <v>3164</v>
      </c>
      <c r="L173" s="68">
        <f t="array" ref="L173">INDEX($L$299:$L$850,MATCH($A173&amp;$E173,$A$299:$A$850&amp;$E$299:$E$850,0))</f>
        <v>3811</v>
      </c>
      <c r="M173" s="13">
        <v>3505</v>
      </c>
      <c r="N173" s="13">
        <v>3583</v>
      </c>
      <c r="O173" s="13">
        <v>3824</v>
      </c>
      <c r="P173" s="13">
        <v>3804</v>
      </c>
      <c r="Q173" s="13">
        <v>5031</v>
      </c>
      <c r="R173" s="13">
        <v>3963</v>
      </c>
      <c r="S173" s="5">
        <f t="shared" si="24"/>
        <v>7.3817925194071987E-2</v>
      </c>
      <c r="T173" s="23">
        <f t="shared" si="25"/>
        <v>0.16930435394246324</v>
      </c>
      <c r="U173" s="46">
        <f t="shared" si="26"/>
        <v>0.75750770635952747</v>
      </c>
      <c r="V173" s="3">
        <f t="shared" si="27"/>
        <v>0.16906963211999743</v>
      </c>
      <c r="W173" s="3">
        <f t="shared" si="28"/>
        <v>-1981.0789726933717</v>
      </c>
      <c r="X173" s="24">
        <f t="shared" si="29"/>
        <v>0.11071907416554937</v>
      </c>
      <c r="Y173" s="24">
        <f t="shared" si="30"/>
        <v>1887.0163692394874</v>
      </c>
      <c r="Z173" s="3">
        <f t="shared" si="31"/>
        <v>-1868.6961045891333</v>
      </c>
      <c r="AA173" s="3">
        <f t="shared" si="32"/>
        <v>-0.13887945670628182</v>
      </c>
      <c r="AB173" s="3">
        <v>0.7</v>
      </c>
      <c r="AC173" s="39">
        <f>INDEX($AO$3:$AO$93,MATCH($A173,$AJ$3:$AJ$93,0))</f>
        <v>68.456375838926178</v>
      </c>
      <c r="AD173" s="39">
        <f>INDEX($AP$3:$AP$93,MATCH($A173,$AJ$3:$AJ$93,0))</f>
        <v>26.845637583892618</v>
      </c>
      <c r="AE173" s="39">
        <f>INDEX($AQ$3:$AQ$93,MATCH($A173,$AJ$3:$AJ$93,0))</f>
        <v>4.6979865771812079</v>
      </c>
      <c r="AF173" s="20">
        <v>0.7</v>
      </c>
      <c r="AG173" s="60">
        <f>INDEX($AR$3:$AR$108,MATCH($A173,$AT$3:$AT$108,0))</f>
        <v>57.841745760000002</v>
      </c>
      <c r="AH173" s="60">
        <f>INDEX($AS$3:$AS$108,MATCH($A173,$AT$3:$AT$108,0))</f>
        <v>57.8472887</v>
      </c>
    </row>
    <row r="174" spans="1:34">
      <c r="A174" s="14">
        <v>60</v>
      </c>
      <c r="B174" s="14">
        <v>127.496607835924</v>
      </c>
      <c r="C174" s="14">
        <v>37.210056968859497</v>
      </c>
      <c r="D174" s="12">
        <v>44849</v>
      </c>
      <c r="E174" s="7">
        <v>44858</v>
      </c>
      <c r="F174" s="13">
        <v>2573</v>
      </c>
      <c r="G174" s="13">
        <v>3269</v>
      </c>
      <c r="H174" s="13">
        <v>4087</v>
      </c>
      <c r="I174" s="68">
        <f t="array" ref="I174">INDEX($I$299:$I$850,MATCH($A174&amp;$E174,$A$299:$A$850&amp;$E$299:$E$850,0))</f>
        <v>2476</v>
      </c>
      <c r="J174" s="68">
        <f t="array" ref="J174">INDEX($J$299:$J$850,MATCH($A174&amp;$E174,$A$299:$A$850&amp;$E$299:$E$850,0))</f>
        <v>3144</v>
      </c>
      <c r="K174" s="68">
        <f t="array" ref="K174">INDEX($K$299:$K$850,MATCH($A174&amp;$E174,$A$299:$A$850&amp;$E$299:$E$850,0))</f>
        <v>3944</v>
      </c>
      <c r="L174" s="68">
        <f t="array" ref="L174">INDEX($L$299:$L$850,MATCH($A174&amp;$E174,$A$299:$A$850&amp;$E$299:$E$850,0))</f>
        <v>4673</v>
      </c>
      <c r="M174" s="13">
        <v>4477</v>
      </c>
      <c r="N174" s="13">
        <v>4523</v>
      </c>
      <c r="O174" s="13">
        <v>4610</v>
      </c>
      <c r="P174" s="13">
        <v>4904</v>
      </c>
      <c r="Q174" s="13">
        <v>6276</v>
      </c>
      <c r="R174" s="13">
        <v>4751</v>
      </c>
      <c r="S174" s="5">
        <f t="shared" si="24"/>
        <v>9.0868646424201976E-2</v>
      </c>
      <c r="T174" s="23">
        <f t="shared" si="25"/>
        <v>0.16177130044843049</v>
      </c>
      <c r="U174" s="46">
        <f t="shared" si="26"/>
        <v>0.76867980747786135</v>
      </c>
      <c r="V174" s="3">
        <f t="shared" si="27"/>
        <v>0.20163877782713857</v>
      </c>
      <c r="W174" s="3">
        <f t="shared" si="28"/>
        <v>-2375.0775762253957</v>
      </c>
      <c r="X174" s="24">
        <f t="shared" si="29"/>
        <v>0.13629539009064115</v>
      </c>
      <c r="Y174" s="24">
        <f t="shared" si="30"/>
        <v>2390.7029649596093</v>
      </c>
      <c r="Z174" s="3">
        <f t="shared" si="31"/>
        <v>-2539.1613185765068</v>
      </c>
      <c r="AA174" s="3">
        <f t="shared" si="32"/>
        <v>-0.12271914132379248</v>
      </c>
      <c r="AB174" s="3">
        <v>0.7</v>
      </c>
      <c r="AC174" s="39">
        <f>INDEX($AO$3:$AO$93,MATCH($A174,$AJ$3:$AJ$93,0))</f>
        <v>68.456375838926178</v>
      </c>
      <c r="AD174" s="39">
        <f>INDEX($AP$3:$AP$93,MATCH($A174,$AJ$3:$AJ$93,0))</f>
        <v>26.845637583892618</v>
      </c>
      <c r="AE174" s="39">
        <f>INDEX($AQ$3:$AQ$93,MATCH($A174,$AJ$3:$AJ$93,0))</f>
        <v>4.6979865771812079</v>
      </c>
      <c r="AF174" s="20">
        <v>0.7</v>
      </c>
      <c r="AG174" s="60">
        <f>INDEX($AR$3:$AR$108,MATCH($A174,$AT$3:$AT$108,0))</f>
        <v>57.841745760000002</v>
      </c>
      <c r="AH174" s="60">
        <f>INDEX($AS$3:$AS$108,MATCH($A174,$AT$3:$AT$108,0))</f>
        <v>57.8472887</v>
      </c>
    </row>
    <row r="175" spans="1:34">
      <c r="A175" s="14">
        <v>60</v>
      </c>
      <c r="B175" s="14">
        <v>127.496607835924</v>
      </c>
      <c r="C175" s="14">
        <v>37.210056968859497</v>
      </c>
      <c r="D175" s="12">
        <v>44849</v>
      </c>
      <c r="E175" s="7">
        <v>44863</v>
      </c>
      <c r="F175" s="13">
        <v>2364</v>
      </c>
      <c r="G175" s="13">
        <v>2950</v>
      </c>
      <c r="H175" s="13">
        <v>3621</v>
      </c>
      <c r="I175" s="68">
        <f t="array" ref="I175">INDEX($I$299:$I$850,MATCH($A175&amp;$E175,$A$299:$A$850&amp;$E$299:$E$850,0))</f>
        <v>2360</v>
      </c>
      <c r="J175" s="68">
        <f t="array" ref="J175">INDEX($J$299:$J$850,MATCH($A175&amp;$E175,$A$299:$A$850&amp;$E$299:$E$850,0))</f>
        <v>2914</v>
      </c>
      <c r="K175" s="68">
        <f t="array" ref="K175">INDEX($K$299:$K$850,MATCH($A175&amp;$E175,$A$299:$A$850&amp;$E$299:$E$850,0))</f>
        <v>3598</v>
      </c>
      <c r="L175" s="68">
        <f t="array" ref="L175">INDEX($L$299:$L$850,MATCH($A175&amp;$E175,$A$299:$A$850&amp;$E$299:$E$850,0))</f>
        <v>4275</v>
      </c>
      <c r="M175" s="13">
        <v>3983</v>
      </c>
      <c r="N175" s="13">
        <v>4178</v>
      </c>
      <c r="O175" s="13">
        <v>4209</v>
      </c>
      <c r="P175" s="13">
        <v>4341</v>
      </c>
      <c r="Q175" s="13">
        <v>5792</v>
      </c>
      <c r="R175" s="13">
        <v>4713</v>
      </c>
      <c r="S175" s="5">
        <f t="shared" si="24"/>
        <v>9.0429540316503396E-2</v>
      </c>
      <c r="T175" s="23">
        <f t="shared" si="25"/>
        <v>0.16801091946891675</v>
      </c>
      <c r="U175" s="46">
        <f t="shared" si="26"/>
        <v>0.76839413084464891</v>
      </c>
      <c r="V175" s="3">
        <f t="shared" si="27"/>
        <v>0.21587910769968816</v>
      </c>
      <c r="W175" s="3">
        <f t="shared" si="28"/>
        <v>-2356.0387720416402</v>
      </c>
      <c r="X175" s="24">
        <f t="shared" si="29"/>
        <v>0.13563579277864993</v>
      </c>
      <c r="Y175" s="24">
        <f t="shared" si="30"/>
        <v>2125.465230118913</v>
      </c>
      <c r="Z175" s="3">
        <f t="shared" si="31"/>
        <v>-2244.9686686996329</v>
      </c>
      <c r="AA175" s="3">
        <f t="shared" si="32"/>
        <v>-0.1431954998519688</v>
      </c>
      <c r="AB175" s="3">
        <v>0.7</v>
      </c>
      <c r="AC175" s="39">
        <f>INDEX($AO$3:$AO$93,MATCH($A175,$AJ$3:$AJ$93,0))</f>
        <v>68.456375838926178</v>
      </c>
      <c r="AD175" s="39">
        <f>INDEX($AP$3:$AP$93,MATCH($A175,$AJ$3:$AJ$93,0))</f>
        <v>26.845637583892618</v>
      </c>
      <c r="AE175" s="39">
        <f>INDEX($AQ$3:$AQ$93,MATCH($A175,$AJ$3:$AJ$93,0))</f>
        <v>4.6979865771812079</v>
      </c>
      <c r="AF175" s="20">
        <v>0.7</v>
      </c>
      <c r="AG175" s="60">
        <f>INDEX($AR$3:$AR$108,MATCH($A175,$AT$3:$AT$108,0))</f>
        <v>57.841745760000002</v>
      </c>
      <c r="AH175" s="60">
        <f>INDEX($AS$3:$AS$108,MATCH($A175,$AT$3:$AT$108,0))</f>
        <v>57.8472887</v>
      </c>
    </row>
    <row r="176" spans="1:34">
      <c r="A176" s="14">
        <v>61</v>
      </c>
      <c r="B176" s="14">
        <v>127.496333827623</v>
      </c>
      <c r="C176" s="14">
        <v>37.210142771547197</v>
      </c>
      <c r="D176" s="12">
        <v>44849</v>
      </c>
      <c r="E176" s="7">
        <v>44828</v>
      </c>
      <c r="F176" s="13">
        <v>2352</v>
      </c>
      <c r="G176" s="13">
        <v>3091</v>
      </c>
      <c r="H176" s="13">
        <v>3921</v>
      </c>
      <c r="I176" s="68">
        <f t="array" ref="I176">INDEX($I$299:$I$850,MATCH($A176&amp;$E176,$A$299:$A$850&amp;$E$299:$E$850,0))</f>
        <v>2382</v>
      </c>
      <c r="J176" s="68">
        <f t="array" ref="J176">INDEX($J$299:$J$850,MATCH($A176&amp;$E176,$A$299:$A$850&amp;$E$299:$E$850,0))</f>
        <v>3106</v>
      </c>
      <c r="K176" s="68">
        <f t="array" ref="K176">INDEX($K$299:$K$850,MATCH($A176&amp;$E176,$A$299:$A$850&amp;$E$299:$E$850,0))</f>
        <v>3984</v>
      </c>
      <c r="L176" s="68">
        <f t="array" ref="L176">INDEX($L$299:$L$850,MATCH($A176&amp;$E176,$A$299:$A$850&amp;$E$299:$E$850,0))</f>
        <v>4803</v>
      </c>
      <c r="M176" s="13">
        <v>4335</v>
      </c>
      <c r="N176" s="13">
        <v>4515</v>
      </c>
      <c r="O176" s="13">
        <v>4657</v>
      </c>
      <c r="P176" s="13">
        <v>4744</v>
      </c>
      <c r="Q176" s="13">
        <v>6013</v>
      </c>
      <c r="R176" s="13">
        <v>4694</v>
      </c>
      <c r="S176" s="5">
        <f t="shared" si="24"/>
        <v>9.4979803808424704E-2</v>
      </c>
      <c r="T176" s="23">
        <f t="shared" si="25"/>
        <v>0.16664709336465061</v>
      </c>
      <c r="U176" s="46">
        <f t="shared" si="26"/>
        <v>0.77134933966940344</v>
      </c>
      <c r="V176" s="3">
        <f t="shared" si="27"/>
        <v>0.19353776690809896</v>
      </c>
      <c r="W176" s="3">
        <f t="shared" si="28"/>
        <v>-2346.5788626069452</v>
      </c>
      <c r="X176" s="24">
        <f t="shared" si="29"/>
        <v>0.14246148519993077</v>
      </c>
      <c r="Y176" s="24">
        <f t="shared" si="30"/>
        <v>2295.7462596917999</v>
      </c>
      <c r="Z176" s="3">
        <f t="shared" si="31"/>
        <v>-2482.8102378639937</v>
      </c>
      <c r="AA176" s="3">
        <f t="shared" si="32"/>
        <v>-0.11796969415264479</v>
      </c>
      <c r="AB176" s="3">
        <v>1</v>
      </c>
      <c r="AC176" s="39">
        <f>INDEX($AO$3:$AO$93,MATCH($A176,$AJ$3:$AJ$93,0))</f>
        <v>67.730496453900713</v>
      </c>
      <c r="AD176" s="39">
        <f>INDEX($AP$3:$AP$93,MATCH($A176,$AJ$3:$AJ$93,0))</f>
        <v>28.014184397163117</v>
      </c>
      <c r="AE176" s="39">
        <f>INDEX($AQ$3:$AQ$93,MATCH($A176,$AJ$3:$AJ$93,0))</f>
        <v>4.2553191489361692</v>
      </c>
      <c r="AF176" s="20">
        <v>0.93</v>
      </c>
      <c r="AG176" s="60">
        <f>INDEX($AR$3:$AR$108,MATCH($A176,$AT$3:$AT$108,0))</f>
        <v>57.712731239999997</v>
      </c>
      <c r="AH176" s="60">
        <f>INDEX($AS$3:$AS$108,MATCH($A176,$AT$3:$AT$108,0))</f>
        <v>57.91484913</v>
      </c>
    </row>
    <row r="177" spans="1:34">
      <c r="A177" s="14">
        <v>61</v>
      </c>
      <c r="B177" s="14">
        <v>127.496333827623</v>
      </c>
      <c r="C177" s="14">
        <v>37.210142771547197</v>
      </c>
      <c r="D177" s="12">
        <v>44849</v>
      </c>
      <c r="E177" s="7">
        <v>44853</v>
      </c>
      <c r="F177" s="13">
        <v>2043</v>
      </c>
      <c r="G177" s="13">
        <v>2549</v>
      </c>
      <c r="H177" s="13">
        <v>3198</v>
      </c>
      <c r="I177" s="68">
        <f t="array" ref="I177">INDEX($I$299:$I$850,MATCH($A177&amp;$E177,$A$299:$A$850&amp;$E$299:$E$850,0))</f>
        <v>2030</v>
      </c>
      <c r="J177" s="68">
        <f t="array" ref="J177">INDEX($J$299:$J$850,MATCH($A177&amp;$E177,$A$299:$A$850&amp;$E$299:$E$850,0))</f>
        <v>2484</v>
      </c>
      <c r="K177" s="68">
        <f t="array" ref="K177">INDEX($K$299:$K$850,MATCH($A177&amp;$E177,$A$299:$A$850&amp;$E$299:$E$850,0))</f>
        <v>3142</v>
      </c>
      <c r="L177" s="68">
        <f t="array" ref="L177">INDEX($L$299:$L$850,MATCH($A177&amp;$E177,$A$299:$A$850&amp;$E$299:$E$850,0))</f>
        <v>3773</v>
      </c>
      <c r="M177" s="13">
        <v>3438</v>
      </c>
      <c r="N177" s="13">
        <v>3524</v>
      </c>
      <c r="O177" s="13">
        <v>3627</v>
      </c>
      <c r="P177" s="13">
        <v>3877</v>
      </c>
      <c r="Q177" s="13">
        <v>4996</v>
      </c>
      <c r="R177" s="13">
        <v>3935</v>
      </c>
      <c r="S177" s="5">
        <f t="shared" si="24"/>
        <v>9.5971731448763253E-2</v>
      </c>
      <c r="T177" s="23">
        <f t="shared" si="25"/>
        <v>0.16111662179396344</v>
      </c>
      <c r="U177" s="46">
        <f t="shared" si="26"/>
        <v>0.7719920540062335</v>
      </c>
      <c r="V177" s="3">
        <f t="shared" si="27"/>
        <v>0.21921611674307484</v>
      </c>
      <c r="W177" s="3">
        <f t="shared" si="28"/>
        <v>-1967.0611958511288</v>
      </c>
      <c r="X177" s="24">
        <f t="shared" si="29"/>
        <v>0.14394742421030315</v>
      </c>
      <c r="Y177" s="24">
        <f t="shared" si="30"/>
        <v>1878.4075406814381</v>
      </c>
      <c r="Z177" s="3">
        <f t="shared" si="31"/>
        <v>-2034.0864363030933</v>
      </c>
      <c r="AA177" s="3">
        <f t="shared" si="32"/>
        <v>-0.12611292685675646</v>
      </c>
      <c r="AB177" s="3">
        <v>1</v>
      </c>
      <c r="AC177" s="39">
        <f>INDEX($AO$3:$AO$93,MATCH($A177,$AJ$3:$AJ$93,0))</f>
        <v>67.730496453900713</v>
      </c>
      <c r="AD177" s="39">
        <f>INDEX($AP$3:$AP$93,MATCH($A177,$AJ$3:$AJ$93,0))</f>
        <v>28.014184397163117</v>
      </c>
      <c r="AE177" s="39">
        <f>INDEX($AQ$3:$AQ$93,MATCH($A177,$AJ$3:$AJ$93,0))</f>
        <v>4.2553191489361692</v>
      </c>
      <c r="AF177" s="20">
        <v>0.93</v>
      </c>
      <c r="AG177" s="60">
        <f>INDEX($AR$3:$AR$108,MATCH($A177,$AT$3:$AT$108,0))</f>
        <v>57.712731239999997</v>
      </c>
      <c r="AH177" s="60">
        <f>INDEX($AS$3:$AS$108,MATCH($A177,$AT$3:$AT$108,0))</f>
        <v>57.91484913</v>
      </c>
    </row>
    <row r="178" spans="1:34">
      <c r="A178" s="14">
        <v>61</v>
      </c>
      <c r="B178" s="14">
        <v>127.496333827623</v>
      </c>
      <c r="C178" s="14">
        <v>37.210142771547197</v>
      </c>
      <c r="D178" s="12">
        <v>44849</v>
      </c>
      <c r="E178" s="7">
        <v>44858</v>
      </c>
      <c r="F178" s="13">
        <v>2453</v>
      </c>
      <c r="G178" s="13">
        <v>3169</v>
      </c>
      <c r="H178" s="13">
        <v>3971</v>
      </c>
      <c r="I178" s="68">
        <f t="array" ref="I178">INDEX($I$299:$I$850,MATCH($A178&amp;$E178,$A$299:$A$850&amp;$E$299:$E$850,0))</f>
        <v>2406</v>
      </c>
      <c r="J178" s="68">
        <f t="array" ref="J178">INDEX($J$299:$J$850,MATCH($A178&amp;$E178,$A$299:$A$850&amp;$E$299:$E$850,0))</f>
        <v>3078</v>
      </c>
      <c r="K178" s="68">
        <f t="array" ref="K178">INDEX($K$299:$K$850,MATCH($A178&amp;$E178,$A$299:$A$850&amp;$E$299:$E$850,0))</f>
        <v>3880</v>
      </c>
      <c r="L178" s="68">
        <f t="array" ref="L178">INDEX($L$299:$L$850,MATCH($A178&amp;$E178,$A$299:$A$850&amp;$E$299:$E$850,0))</f>
        <v>4685</v>
      </c>
      <c r="M178" s="13">
        <v>4362</v>
      </c>
      <c r="N178" s="13">
        <v>4451</v>
      </c>
      <c r="O178" s="13">
        <v>4639</v>
      </c>
      <c r="P178" s="13">
        <v>4691</v>
      </c>
      <c r="Q178" s="13">
        <v>6083</v>
      </c>
      <c r="R178" s="13">
        <v>4765</v>
      </c>
      <c r="S178" s="5">
        <f t="shared" si="24"/>
        <v>8.3121680905102746E-2</v>
      </c>
      <c r="T178" s="23">
        <f t="shared" si="25"/>
        <v>0.16920572159553438</v>
      </c>
      <c r="U178" s="46">
        <f t="shared" si="26"/>
        <v>0.76362404421619856</v>
      </c>
      <c r="V178" s="3">
        <f t="shared" si="27"/>
        <v>0.17785682525566918</v>
      </c>
      <c r="W178" s="3">
        <f t="shared" si="28"/>
        <v>-2382.0799104922926</v>
      </c>
      <c r="X178" s="24">
        <f t="shared" si="29"/>
        <v>0.12467532467532468</v>
      </c>
      <c r="Y178" s="24">
        <f t="shared" si="30"/>
        <v>2304.9917570351527</v>
      </c>
      <c r="Z178" s="3">
        <f t="shared" si="31"/>
        <v>-2375.7248771669738</v>
      </c>
      <c r="AA178" s="3">
        <f t="shared" si="32"/>
        <v>-0.1291999257471691</v>
      </c>
      <c r="AB178" s="3">
        <v>1</v>
      </c>
      <c r="AC178" s="39">
        <f>INDEX($AO$3:$AO$93,MATCH($A178,$AJ$3:$AJ$93,0))</f>
        <v>67.730496453900713</v>
      </c>
      <c r="AD178" s="39">
        <f>INDEX($AP$3:$AP$93,MATCH($A178,$AJ$3:$AJ$93,0))</f>
        <v>28.014184397163117</v>
      </c>
      <c r="AE178" s="39">
        <f>INDEX($AQ$3:$AQ$93,MATCH($A178,$AJ$3:$AJ$93,0))</f>
        <v>4.2553191489361692</v>
      </c>
      <c r="AF178" s="20">
        <v>0.93</v>
      </c>
      <c r="AG178" s="60">
        <f>INDEX($AR$3:$AR$108,MATCH($A178,$AT$3:$AT$108,0))</f>
        <v>57.712731239999997</v>
      </c>
      <c r="AH178" s="60">
        <f>INDEX($AS$3:$AS$108,MATCH($A178,$AT$3:$AT$108,0))</f>
        <v>57.91484913</v>
      </c>
    </row>
    <row r="179" spans="1:34">
      <c r="A179" s="14">
        <v>61</v>
      </c>
      <c r="B179" s="14">
        <v>127.496333827623</v>
      </c>
      <c r="C179" s="14">
        <v>37.210142771547197</v>
      </c>
      <c r="D179" s="12">
        <v>44849</v>
      </c>
      <c r="E179" s="7">
        <v>44863</v>
      </c>
      <c r="F179" s="13">
        <v>2592</v>
      </c>
      <c r="G179" s="13">
        <v>3235</v>
      </c>
      <c r="H179" s="13">
        <v>3975</v>
      </c>
      <c r="I179" s="68">
        <f t="array" ref="I179">INDEX($I$299:$I$850,MATCH($A179&amp;$E179,$A$299:$A$850&amp;$E$299:$E$850,0))</f>
        <v>2530</v>
      </c>
      <c r="J179" s="68">
        <f t="array" ref="J179">INDEX($J$299:$J$850,MATCH($A179&amp;$E179,$A$299:$A$850&amp;$E$299:$E$850,0))</f>
        <v>3148</v>
      </c>
      <c r="K179" s="68">
        <f t="array" ref="K179">INDEX($K$299:$K$850,MATCH($A179&amp;$E179,$A$299:$A$850&amp;$E$299:$E$850,0))</f>
        <v>3872</v>
      </c>
      <c r="L179" s="68">
        <f t="array" ref="L179">INDEX($L$299:$L$850,MATCH($A179&amp;$E179,$A$299:$A$850&amp;$E$299:$E$850,0))</f>
        <v>4532</v>
      </c>
      <c r="M179" s="13">
        <v>4310</v>
      </c>
      <c r="N179" s="13">
        <v>4354</v>
      </c>
      <c r="O179" s="13">
        <v>4474</v>
      </c>
      <c r="P179" s="13">
        <v>4691</v>
      </c>
      <c r="Q179" s="13">
        <v>6123</v>
      </c>
      <c r="R179" s="13">
        <v>4980</v>
      </c>
      <c r="S179" s="5">
        <f t="shared" si="24"/>
        <v>8.2621740133856453E-2</v>
      </c>
      <c r="T179" s="23">
        <f t="shared" si="25"/>
        <v>0.16195846038777975</v>
      </c>
      <c r="U179" s="46">
        <f t="shared" si="26"/>
        <v>0.76329662657046804</v>
      </c>
      <c r="V179" s="3">
        <f t="shared" si="27"/>
        <v>0.19666007470885521</v>
      </c>
      <c r="W179" s="3">
        <f t="shared" si="28"/>
        <v>-2489.574611347658</v>
      </c>
      <c r="X179" s="24">
        <f t="shared" si="29"/>
        <v>0.12392546010500202</v>
      </c>
      <c r="Y179" s="24">
        <f t="shared" si="30"/>
        <v>2315.9190880128394</v>
      </c>
      <c r="Z179" s="3">
        <f t="shared" si="31"/>
        <v>-2372.1133590452873</v>
      </c>
      <c r="AA179" s="3">
        <f t="shared" si="32"/>
        <v>-0.13242093582393194</v>
      </c>
      <c r="AB179" s="3">
        <v>1</v>
      </c>
      <c r="AC179" s="39">
        <f>INDEX($AO$3:$AO$93,MATCH($A179,$AJ$3:$AJ$93,0))</f>
        <v>67.730496453900713</v>
      </c>
      <c r="AD179" s="39">
        <f>INDEX($AP$3:$AP$93,MATCH($A179,$AJ$3:$AJ$93,0))</f>
        <v>28.014184397163117</v>
      </c>
      <c r="AE179" s="39">
        <f>INDEX($AQ$3:$AQ$93,MATCH($A179,$AJ$3:$AJ$93,0))</f>
        <v>4.2553191489361692</v>
      </c>
      <c r="AF179" s="20">
        <v>0.93</v>
      </c>
      <c r="AG179" s="60">
        <f>INDEX($AR$3:$AR$108,MATCH($A179,$AT$3:$AT$108,0))</f>
        <v>57.712731239999997</v>
      </c>
      <c r="AH179" s="60">
        <f>INDEX($AS$3:$AS$108,MATCH($A179,$AT$3:$AT$108,0))</f>
        <v>57.91484913</v>
      </c>
    </row>
    <row r="180" spans="1:34">
      <c r="A180" s="14">
        <v>62</v>
      </c>
      <c r="B180" s="14">
        <v>127.496336370717</v>
      </c>
      <c r="C180" s="14">
        <v>37.210400685358501</v>
      </c>
      <c r="D180" s="12">
        <v>44849</v>
      </c>
      <c r="E180" s="7">
        <v>44828</v>
      </c>
      <c r="F180" s="13">
        <v>2768</v>
      </c>
      <c r="G180" s="13">
        <v>3593</v>
      </c>
      <c r="H180" s="13">
        <v>4447</v>
      </c>
      <c r="I180" s="68">
        <f t="array" ref="I180">INDEX($I$299:$I$850,MATCH($A180&amp;$E180,$A$299:$A$850&amp;$E$299:$E$850,0))</f>
        <v>2954</v>
      </c>
      <c r="J180" s="68">
        <f t="array" ref="J180">INDEX($J$299:$J$850,MATCH($A180&amp;$E180,$A$299:$A$850&amp;$E$299:$E$850,0))</f>
        <v>3866</v>
      </c>
      <c r="K180" s="68">
        <f t="array" ref="K180">INDEX($K$299:$K$850,MATCH($A180&amp;$E180,$A$299:$A$850&amp;$E$299:$E$850,0))</f>
        <v>4720</v>
      </c>
      <c r="L180" s="68">
        <f t="array" ref="L180">INDEX($L$299:$L$850,MATCH($A180&amp;$E180,$A$299:$A$850&amp;$E$299:$E$850,0))</f>
        <v>5463</v>
      </c>
      <c r="M180" s="13">
        <v>4842</v>
      </c>
      <c r="N180" s="13">
        <v>4942</v>
      </c>
      <c r="O180" s="13">
        <v>5086</v>
      </c>
      <c r="P180" s="13">
        <v>5135</v>
      </c>
      <c r="Q180" s="13">
        <v>6412</v>
      </c>
      <c r="R180" s="13">
        <v>4989</v>
      </c>
      <c r="S180" s="5">
        <f t="shared" si="24"/>
        <v>7.1801294093091217E-2</v>
      </c>
      <c r="T180" s="23">
        <f t="shared" si="25"/>
        <v>0.15755249973350388</v>
      </c>
      <c r="U180" s="46">
        <f t="shared" si="26"/>
        <v>0.75617543869996939</v>
      </c>
      <c r="V180" s="3">
        <f t="shared" si="27"/>
        <v>0.15554349792005787</v>
      </c>
      <c r="W180" s="3">
        <f t="shared" si="28"/>
        <v>-2494.1381215469614</v>
      </c>
      <c r="X180" s="24">
        <f t="shared" si="29"/>
        <v>0.10769632141925385</v>
      </c>
      <c r="Y180" s="24">
        <f t="shared" si="30"/>
        <v>2561.5464729989449</v>
      </c>
      <c r="Z180" s="3">
        <f t="shared" si="31"/>
        <v>-2504.375509764679</v>
      </c>
      <c r="AA180" s="3">
        <f t="shared" si="32"/>
        <v>-0.11059149562656967</v>
      </c>
      <c r="AB180" s="3">
        <v>0.33333333333333331</v>
      </c>
      <c r="AC180" s="39">
        <f>INDEX($AO$3:$AO$93,MATCH($A180,$AJ$3:$AJ$93,0))</f>
        <v>75.196850393700771</v>
      </c>
      <c r="AD180" s="39">
        <f>INDEX($AP$3:$AP$93,MATCH($A180,$AJ$3:$AJ$93,0))</f>
        <v>16.929133858267715</v>
      </c>
      <c r="AE180" s="39">
        <f>INDEX($AQ$3:$AQ$93,MATCH($A180,$AJ$3:$AJ$93,0))</f>
        <v>7.8740157480314945</v>
      </c>
      <c r="AF180" s="20">
        <v>0.72</v>
      </c>
      <c r="AG180" s="60">
        <f>INDEX($AR$3:$AR$108,MATCH($A180,$AT$3:$AT$108,0))</f>
        <v>57.657325610000001</v>
      </c>
      <c r="AH180" s="60">
        <f>INDEX($AS$3:$AS$108,MATCH($A180,$AT$3:$AT$108,0))</f>
        <v>58.336244470000004</v>
      </c>
    </row>
    <row r="181" spans="1:34">
      <c r="A181" s="14">
        <v>62</v>
      </c>
      <c r="B181" s="14">
        <v>127.496336370717</v>
      </c>
      <c r="C181" s="14">
        <v>37.210400685358501</v>
      </c>
      <c r="D181" s="12">
        <v>44849</v>
      </c>
      <c r="E181" s="7">
        <v>44853</v>
      </c>
      <c r="F181" s="13">
        <v>2378</v>
      </c>
      <c r="G181" s="13">
        <v>2924</v>
      </c>
      <c r="H181" s="13">
        <v>3646</v>
      </c>
      <c r="I181" s="68">
        <f t="array" ref="I181">INDEX($I$299:$I$850,MATCH($A181&amp;$E181,$A$299:$A$850&amp;$E$299:$E$850,0))</f>
        <v>2514</v>
      </c>
      <c r="J181" s="68">
        <f t="array" ref="J181">INDEX($J$299:$J$850,MATCH($A181&amp;$E181,$A$299:$A$850&amp;$E$299:$E$850,0))</f>
        <v>3092</v>
      </c>
      <c r="K181" s="68">
        <f t="array" ref="K181">INDEX($K$299:$K$850,MATCH($A181&amp;$E181,$A$299:$A$850&amp;$E$299:$E$850,0))</f>
        <v>3818</v>
      </c>
      <c r="L181" s="68">
        <f t="array" ref="L181">INDEX($L$299:$L$850,MATCH($A181&amp;$E181,$A$299:$A$850&amp;$E$299:$E$850,0))</f>
        <v>4532</v>
      </c>
      <c r="M181" s="13">
        <v>3838</v>
      </c>
      <c r="N181" s="13">
        <v>3938</v>
      </c>
      <c r="O181" s="13">
        <v>4075</v>
      </c>
      <c r="P181" s="13">
        <v>4204</v>
      </c>
      <c r="Q181" s="13">
        <v>5421</v>
      </c>
      <c r="R181" s="13">
        <v>4180</v>
      </c>
      <c r="S181" s="5">
        <f t="shared" si="24"/>
        <v>7.1082802547770704E-2</v>
      </c>
      <c r="T181" s="23">
        <f t="shared" si="25"/>
        <v>0.15879608920697807</v>
      </c>
      <c r="U181" s="46">
        <f t="shared" si="26"/>
        <v>0.75570020679352112</v>
      </c>
      <c r="V181" s="3">
        <f t="shared" si="27"/>
        <v>0.16917293233082706</v>
      </c>
      <c r="W181" s="3">
        <f t="shared" si="28"/>
        <v>-2089.6085134539039</v>
      </c>
      <c r="X181" s="24">
        <f t="shared" si="29"/>
        <v>0.10661741290363672</v>
      </c>
      <c r="Y181" s="24">
        <f t="shared" si="30"/>
        <v>2095.4105405226283</v>
      </c>
      <c r="Z181" s="3">
        <f t="shared" si="31"/>
        <v>-2044.8658069973906</v>
      </c>
      <c r="AA181" s="3">
        <f t="shared" si="32"/>
        <v>-0.12644155844155844</v>
      </c>
      <c r="AB181" s="3">
        <v>0.33333333333333331</v>
      </c>
      <c r="AC181" s="39">
        <f>INDEX($AO$3:$AO$93,MATCH($A181,$AJ$3:$AJ$93,0))</f>
        <v>75.196850393700771</v>
      </c>
      <c r="AD181" s="39">
        <f>INDEX($AP$3:$AP$93,MATCH($A181,$AJ$3:$AJ$93,0))</f>
        <v>16.929133858267715</v>
      </c>
      <c r="AE181" s="39">
        <f>INDEX($AQ$3:$AQ$93,MATCH($A181,$AJ$3:$AJ$93,0))</f>
        <v>7.8740157480314945</v>
      </c>
      <c r="AF181" s="20">
        <v>0.72</v>
      </c>
      <c r="AG181" s="60">
        <f>INDEX($AR$3:$AR$108,MATCH($A181,$AT$3:$AT$108,0))</f>
        <v>57.657325610000001</v>
      </c>
      <c r="AH181" s="60">
        <f>INDEX($AS$3:$AS$108,MATCH($A181,$AT$3:$AT$108,0))</f>
        <v>58.336244470000004</v>
      </c>
    </row>
    <row r="182" spans="1:34">
      <c r="A182" s="27">
        <v>62</v>
      </c>
      <c r="B182" s="27">
        <v>127.496336370717</v>
      </c>
      <c r="C182" s="27">
        <v>37.210400685358501</v>
      </c>
      <c r="D182" s="12">
        <v>44849</v>
      </c>
      <c r="E182" s="7">
        <v>44858</v>
      </c>
      <c r="F182" s="13">
        <v>2869</v>
      </c>
      <c r="G182" s="13">
        <v>3693</v>
      </c>
      <c r="H182" s="13">
        <v>4539</v>
      </c>
      <c r="I182" s="68">
        <f t="array" ref="I182">INDEX($I$299:$I$850,MATCH($A182&amp;$E182,$A$299:$A$850&amp;$E$299:$E$850,0))</f>
        <v>2970</v>
      </c>
      <c r="J182" s="68">
        <f t="array" ref="J182">INDEX($J$299:$J$850,MATCH($A182&amp;$E182,$A$299:$A$850&amp;$E$299:$E$850,0))</f>
        <v>3874</v>
      </c>
      <c r="K182" s="68">
        <f t="array" ref="K182">INDEX($K$299:$K$850,MATCH($A182&amp;$E182,$A$299:$A$850&amp;$E$299:$E$850,0))</f>
        <v>4664</v>
      </c>
      <c r="L182" s="68">
        <f t="array" ref="L182">INDEX($L$299:$L$850,MATCH($A182&amp;$E182,$A$299:$A$850&amp;$E$299:$E$850,0))</f>
        <v>5476</v>
      </c>
      <c r="M182" s="13">
        <v>4877</v>
      </c>
      <c r="N182" s="13">
        <v>5025</v>
      </c>
      <c r="O182" s="13">
        <v>5118</v>
      </c>
      <c r="P182" s="13">
        <v>5077</v>
      </c>
      <c r="Q182" s="13">
        <v>6563</v>
      </c>
      <c r="R182" s="13">
        <v>5096</v>
      </c>
      <c r="S182" s="5">
        <f t="shared" si="24"/>
        <v>5.5948419301164724E-2</v>
      </c>
      <c r="T182" s="23">
        <f t="shared" si="25"/>
        <v>0.16568668626627467</v>
      </c>
      <c r="U182" s="46">
        <f t="shared" si="26"/>
        <v>0.74561948693765012</v>
      </c>
      <c r="V182" s="3">
        <f t="shared" si="27"/>
        <v>0.12460049099078234</v>
      </c>
      <c r="W182" s="3">
        <f t="shared" si="28"/>
        <v>-2547.6354138521119</v>
      </c>
      <c r="X182" s="24">
        <f t="shared" si="29"/>
        <v>8.391826548120418E-2</v>
      </c>
      <c r="Y182" s="24">
        <f t="shared" si="30"/>
        <v>2582.3481777465854</v>
      </c>
      <c r="Z182" s="3">
        <f t="shared" si="31"/>
        <v>-2314.2910556274173</v>
      </c>
      <c r="AA182" s="3">
        <f t="shared" si="32"/>
        <v>-0.12766323024054982</v>
      </c>
      <c r="AB182" s="3">
        <v>0.33333333333333331</v>
      </c>
      <c r="AC182" s="39">
        <f>INDEX($AO$3:$AO$93,MATCH($A182,$AJ$3:$AJ$93,0))</f>
        <v>75.196850393700771</v>
      </c>
      <c r="AD182" s="39">
        <f>INDEX($AP$3:$AP$93,MATCH($A182,$AJ$3:$AJ$93,0))</f>
        <v>16.929133858267715</v>
      </c>
      <c r="AE182" s="39">
        <f>INDEX($AQ$3:$AQ$93,MATCH($A182,$AJ$3:$AJ$93,0))</f>
        <v>7.8740157480314945</v>
      </c>
      <c r="AF182" s="20">
        <v>0.72</v>
      </c>
      <c r="AG182" s="60">
        <f>INDEX($AR$3:$AR$108,MATCH($A182,$AT$3:$AT$108,0))</f>
        <v>57.657325610000001</v>
      </c>
      <c r="AH182" s="60">
        <f>INDEX($AS$3:$AS$108,MATCH($A182,$AT$3:$AT$108,0))</f>
        <v>58.336244470000004</v>
      </c>
    </row>
    <row r="183" spans="1:34">
      <c r="A183" s="27">
        <v>62</v>
      </c>
      <c r="B183" s="27">
        <v>127.496336370717</v>
      </c>
      <c r="C183" s="27">
        <v>37.210400685358501</v>
      </c>
      <c r="D183" s="12">
        <v>44849</v>
      </c>
      <c r="E183" s="7">
        <v>44863</v>
      </c>
      <c r="F183" s="13">
        <v>2829</v>
      </c>
      <c r="G183" s="13">
        <v>3512</v>
      </c>
      <c r="H183" s="13">
        <v>4254</v>
      </c>
      <c r="I183" s="68">
        <f t="array" ref="I183">INDEX($I$299:$I$850,MATCH($A183&amp;$E183,$A$299:$A$850&amp;$E$299:$E$850,0))</f>
        <v>2842</v>
      </c>
      <c r="J183" s="68">
        <f t="array" ref="J183">INDEX($J$299:$J$850,MATCH($A183&amp;$E183,$A$299:$A$850&amp;$E$299:$E$850,0))</f>
        <v>3562</v>
      </c>
      <c r="K183" s="68">
        <f t="array" ref="K183">INDEX($K$299:$K$850,MATCH($A183&amp;$E183,$A$299:$A$850&amp;$E$299:$E$850,0))</f>
        <v>4328</v>
      </c>
      <c r="L183" s="68">
        <f t="array" ref="L183">INDEX($L$299:$L$850,MATCH($A183&amp;$E183,$A$299:$A$850&amp;$E$299:$E$850,0))</f>
        <v>5021</v>
      </c>
      <c r="M183" s="13">
        <v>4695</v>
      </c>
      <c r="N183" s="13">
        <v>4781</v>
      </c>
      <c r="O183" s="13">
        <v>4854</v>
      </c>
      <c r="P183" s="13">
        <v>4906</v>
      </c>
      <c r="Q183" s="13">
        <v>6400</v>
      </c>
      <c r="R183" s="13">
        <v>5262</v>
      </c>
      <c r="S183" s="5">
        <f t="shared" si="24"/>
        <v>7.1179039301310046E-2</v>
      </c>
      <c r="T183" s="23">
        <f t="shared" si="25"/>
        <v>0.1587362009897221</v>
      </c>
      <c r="U183" s="46">
        <f t="shared" si="26"/>
        <v>0.75576387800774791</v>
      </c>
      <c r="V183" s="3">
        <f t="shared" si="27"/>
        <v>0.1769143105226027</v>
      </c>
      <c r="W183" s="3">
        <f t="shared" si="28"/>
        <v>-2630.5971844204601</v>
      </c>
      <c r="X183" s="24">
        <f t="shared" si="29"/>
        <v>0.10676273129196004</v>
      </c>
      <c r="Y183" s="24">
        <f t="shared" si="30"/>
        <v>2460.7924649501742</v>
      </c>
      <c r="Z183" s="3">
        <f t="shared" si="31"/>
        <v>-2387.2075212597574</v>
      </c>
      <c r="AA183" s="3">
        <f t="shared" si="32"/>
        <v>-0.13214222536706174</v>
      </c>
      <c r="AB183" s="3">
        <v>0.33333333333333331</v>
      </c>
      <c r="AC183" s="39">
        <f>INDEX($AO$3:$AO$93,MATCH($A183,$AJ$3:$AJ$93,0))</f>
        <v>75.196850393700771</v>
      </c>
      <c r="AD183" s="39">
        <f>INDEX($AP$3:$AP$93,MATCH($A183,$AJ$3:$AJ$93,0))</f>
        <v>16.929133858267715</v>
      </c>
      <c r="AE183" s="39">
        <f>INDEX($AQ$3:$AQ$93,MATCH($A183,$AJ$3:$AJ$93,0))</f>
        <v>7.8740157480314945</v>
      </c>
      <c r="AF183" s="20">
        <v>0.72</v>
      </c>
      <c r="AG183" s="60">
        <f>INDEX($AR$3:$AR$108,MATCH($A183,$AT$3:$AT$108,0))</f>
        <v>57.657325610000001</v>
      </c>
      <c r="AH183" s="60">
        <f>INDEX($AS$3:$AS$108,MATCH($A183,$AT$3:$AT$108,0))</f>
        <v>58.336244470000004</v>
      </c>
    </row>
    <row r="184" spans="1:34">
      <c r="A184" s="27">
        <v>63</v>
      </c>
      <c r="B184" s="27">
        <v>127.49739991381099</v>
      </c>
      <c r="C184" s="27">
        <v>37.208799400830102</v>
      </c>
      <c r="D184" s="12">
        <v>44849</v>
      </c>
      <c r="E184" s="7">
        <v>44828</v>
      </c>
      <c r="F184" s="13">
        <v>2613</v>
      </c>
      <c r="G184" s="13">
        <v>3391</v>
      </c>
      <c r="H184" s="13">
        <v>4282</v>
      </c>
      <c r="I184" s="68">
        <f t="array" ref="I184">INDEX($I$299:$I$850,MATCH($A184&amp;$E184,$A$299:$A$850&amp;$E$299:$E$850,0))</f>
        <v>2566</v>
      </c>
      <c r="J184" s="68">
        <f t="array" ref="J184">INDEX($J$299:$J$850,MATCH($A184&amp;$E184,$A$299:$A$850&amp;$E$299:$E$850,0))</f>
        <v>3328</v>
      </c>
      <c r="K184" s="68">
        <f t="array" ref="K184">INDEX($K$299:$K$850,MATCH($A184&amp;$E184,$A$299:$A$850&amp;$E$299:$E$850,0))</f>
        <v>4200</v>
      </c>
      <c r="L184" s="68">
        <f t="array" ref="L184">INDEX($L$299:$L$850,MATCH($A184&amp;$E184,$A$299:$A$850&amp;$E$299:$E$850,0))</f>
        <v>5055</v>
      </c>
      <c r="M184" s="13">
        <v>4700</v>
      </c>
      <c r="N184" s="13">
        <v>4799</v>
      </c>
      <c r="O184" s="13">
        <v>4918</v>
      </c>
      <c r="P184" s="13">
        <v>5092</v>
      </c>
      <c r="Q184" s="13">
        <v>6544</v>
      </c>
      <c r="R184" s="13">
        <v>4746</v>
      </c>
      <c r="S184" s="5">
        <f t="shared" si="24"/>
        <v>8.6409216983144868E-2</v>
      </c>
      <c r="T184" s="23">
        <f t="shared" si="25"/>
        <v>0.16842048459338405</v>
      </c>
      <c r="U184" s="46">
        <f t="shared" si="26"/>
        <v>0.76577360687290918</v>
      </c>
      <c r="V184" s="3">
        <f t="shared" si="27"/>
        <v>0.18100558659217877</v>
      </c>
      <c r="W184" s="3">
        <f t="shared" si="28"/>
        <v>-2372.5821557218064</v>
      </c>
      <c r="X184" s="24">
        <f t="shared" si="29"/>
        <v>0.12960691236865965</v>
      </c>
      <c r="Y184" s="24">
        <f t="shared" si="30"/>
        <v>2489.1513279295282</v>
      </c>
      <c r="Z184" s="3">
        <f t="shared" si="31"/>
        <v>-2603.9914098550721</v>
      </c>
      <c r="AA184" s="3">
        <f t="shared" si="32"/>
        <v>-0.124785149535923</v>
      </c>
      <c r="AB184" s="3">
        <v>0.6</v>
      </c>
      <c r="AC184" s="39">
        <f>INDEX($AO$3:$AO$93,MATCH($A184,$AJ$3:$AJ$93,0))</f>
        <v>66.077738515901061</v>
      </c>
      <c r="AD184" s="39">
        <f>INDEX($AP$3:$AP$93,MATCH($A184,$AJ$3:$AJ$93,0))</f>
        <v>28.268551236749119</v>
      </c>
      <c r="AE184" s="39">
        <f>INDEX($AQ$3:$AQ$93,MATCH($A184,$AJ$3:$AJ$93,0))</f>
        <v>5.6537102473498235</v>
      </c>
      <c r="AF184" s="20">
        <v>0.72</v>
      </c>
      <c r="AG184" s="60">
        <f>INDEX($AR$3:$AR$108,MATCH($A184,$AT$3:$AT$108,0))</f>
        <v>57.764085270000002</v>
      </c>
      <c r="AH184" s="60">
        <f>INDEX($AS$3:$AS$108,MATCH($A184,$AT$3:$AT$108,0))</f>
        <v>57.900711940000001</v>
      </c>
    </row>
    <row r="185" spans="1:34">
      <c r="A185" s="27">
        <v>63</v>
      </c>
      <c r="B185" s="27">
        <v>127.49739991381099</v>
      </c>
      <c r="C185" s="27">
        <v>37.208799400830102</v>
      </c>
      <c r="D185" s="12">
        <v>44849</v>
      </c>
      <c r="E185" s="7">
        <v>44853</v>
      </c>
      <c r="F185" s="13">
        <v>2268</v>
      </c>
      <c r="G185" s="13">
        <v>2824</v>
      </c>
      <c r="H185" s="13">
        <v>3523</v>
      </c>
      <c r="I185" s="68">
        <f t="array" ref="I185">INDEX($I$299:$I$850,MATCH($A185&amp;$E185,$A$299:$A$850&amp;$E$299:$E$850,0))</f>
        <v>2252</v>
      </c>
      <c r="J185" s="68">
        <f t="array" ref="J185">INDEX($J$299:$J$850,MATCH($A185&amp;$E185,$A$299:$A$850&amp;$E$299:$E$850,0))</f>
        <v>2780</v>
      </c>
      <c r="K185" s="68">
        <f t="array" ref="K185">INDEX($K$299:$K$850,MATCH($A185&amp;$E185,$A$299:$A$850&amp;$E$299:$E$850,0))</f>
        <v>3482</v>
      </c>
      <c r="L185" s="68">
        <f t="array" ref="L185">INDEX($L$299:$L$850,MATCH($A185&amp;$E185,$A$299:$A$850&amp;$E$299:$E$850,0))</f>
        <v>4146</v>
      </c>
      <c r="M185" s="13">
        <v>3775</v>
      </c>
      <c r="N185" s="13">
        <v>3875</v>
      </c>
      <c r="O185" s="13">
        <v>3957</v>
      </c>
      <c r="P185" s="13">
        <v>4041</v>
      </c>
      <c r="Q185" s="13">
        <v>5411</v>
      </c>
      <c r="R185" s="13">
        <v>4127</v>
      </c>
      <c r="S185" s="5">
        <f t="shared" si="24"/>
        <v>6.8482284505552618E-2</v>
      </c>
      <c r="T185" s="23">
        <f t="shared" si="25"/>
        <v>0.17221019484353473</v>
      </c>
      <c r="U185" s="46">
        <f t="shared" si="26"/>
        <v>0.7539776419135733</v>
      </c>
      <c r="V185" s="3">
        <f t="shared" si="27"/>
        <v>0.15850673194614442</v>
      </c>
      <c r="W185" s="3">
        <f t="shared" si="28"/>
        <v>-2063.0773922775602</v>
      </c>
      <c r="X185" s="24">
        <f t="shared" si="29"/>
        <v>0.10271663692246678</v>
      </c>
      <c r="Y185" s="24">
        <f t="shared" si="30"/>
        <v>2019.7960843169842</v>
      </c>
      <c r="Z185" s="3">
        <f t="shared" si="31"/>
        <v>-1946.2680528172032</v>
      </c>
      <c r="AA185" s="3">
        <f t="shared" si="32"/>
        <v>-0.14494286923402455</v>
      </c>
      <c r="AB185" s="3">
        <v>0.6</v>
      </c>
      <c r="AC185" s="39">
        <f>INDEX($AO$3:$AO$93,MATCH($A185,$AJ$3:$AJ$93,0))</f>
        <v>66.077738515901061</v>
      </c>
      <c r="AD185" s="39">
        <f>INDEX($AP$3:$AP$93,MATCH($A185,$AJ$3:$AJ$93,0))</f>
        <v>28.268551236749119</v>
      </c>
      <c r="AE185" s="39">
        <f>INDEX($AQ$3:$AQ$93,MATCH($A185,$AJ$3:$AJ$93,0))</f>
        <v>5.6537102473498235</v>
      </c>
      <c r="AF185" s="20">
        <v>0.72</v>
      </c>
      <c r="AG185" s="60">
        <f>INDEX($AR$3:$AR$108,MATCH($A185,$AT$3:$AT$108,0))</f>
        <v>57.764085270000002</v>
      </c>
      <c r="AH185" s="60">
        <f>INDEX($AS$3:$AS$108,MATCH($A185,$AT$3:$AT$108,0))</f>
        <v>57.900711940000001</v>
      </c>
    </row>
    <row r="186" spans="1:34">
      <c r="A186" s="27">
        <v>63</v>
      </c>
      <c r="B186" s="27">
        <v>127.49739991381099</v>
      </c>
      <c r="C186" s="27">
        <v>37.208799400830102</v>
      </c>
      <c r="D186" s="12">
        <v>44849</v>
      </c>
      <c r="E186" s="7">
        <v>44858</v>
      </c>
      <c r="F186" s="13">
        <v>2465</v>
      </c>
      <c r="G186" s="13">
        <v>3177</v>
      </c>
      <c r="H186" s="13">
        <v>3984</v>
      </c>
      <c r="I186" s="68">
        <f t="array" ref="I186">INDEX($I$299:$I$850,MATCH($A186&amp;$E186,$A$299:$A$850&amp;$E$299:$E$850,0))</f>
        <v>2434</v>
      </c>
      <c r="J186" s="68">
        <f t="array" ref="J186">INDEX($J$299:$J$850,MATCH($A186&amp;$E186,$A$299:$A$850&amp;$E$299:$E$850,0))</f>
        <v>3120</v>
      </c>
      <c r="K186" s="68">
        <f t="array" ref="K186">INDEX($K$299:$K$850,MATCH($A186&amp;$E186,$A$299:$A$850&amp;$E$299:$E$850,0))</f>
        <v>3940</v>
      </c>
      <c r="L186" s="68">
        <f t="array" ref="L186">INDEX($L$299:$L$850,MATCH($A186&amp;$E186,$A$299:$A$850&amp;$E$299:$E$850,0))</f>
        <v>4739</v>
      </c>
      <c r="M186" s="13">
        <v>4275</v>
      </c>
      <c r="N186" s="13">
        <v>4492</v>
      </c>
      <c r="O186" s="13">
        <v>4646</v>
      </c>
      <c r="P186" s="13">
        <v>4681</v>
      </c>
      <c r="Q186" s="13">
        <v>6310</v>
      </c>
      <c r="R186" s="13">
        <v>4481</v>
      </c>
      <c r="S186" s="5">
        <f t="shared" si="24"/>
        <v>8.0438545874206582E-2</v>
      </c>
      <c r="T186" s="23">
        <f t="shared" si="25"/>
        <v>0.18050458715596329</v>
      </c>
      <c r="U186" s="46">
        <f t="shared" si="26"/>
        <v>0.76186517565393852</v>
      </c>
      <c r="V186" s="3">
        <f t="shared" si="27"/>
        <v>0.1725503787691241</v>
      </c>
      <c r="W186" s="3">
        <f t="shared" si="28"/>
        <v>-2240.0481301602722</v>
      </c>
      <c r="X186" s="24">
        <f t="shared" si="29"/>
        <v>0.1206508568461139</v>
      </c>
      <c r="Y186" s="24">
        <f t="shared" si="30"/>
        <v>2306.4485927744222</v>
      </c>
      <c r="Z186" s="3">
        <f t="shared" si="31"/>
        <v>-2351.0430155606477</v>
      </c>
      <c r="AA186" s="3">
        <f t="shared" si="32"/>
        <v>-0.14821217359657901</v>
      </c>
      <c r="AB186" s="3">
        <v>0.6</v>
      </c>
      <c r="AC186" s="39">
        <f>INDEX($AO$3:$AO$93,MATCH($A186,$AJ$3:$AJ$93,0))</f>
        <v>66.077738515901061</v>
      </c>
      <c r="AD186" s="39">
        <f>INDEX($AP$3:$AP$93,MATCH($A186,$AJ$3:$AJ$93,0))</f>
        <v>28.268551236749119</v>
      </c>
      <c r="AE186" s="39">
        <f>INDEX($AQ$3:$AQ$93,MATCH($A186,$AJ$3:$AJ$93,0))</f>
        <v>5.6537102473498235</v>
      </c>
      <c r="AF186" s="20">
        <v>0.72</v>
      </c>
      <c r="AG186" s="60">
        <f>INDEX($AR$3:$AR$108,MATCH($A186,$AT$3:$AT$108,0))</f>
        <v>57.764085270000002</v>
      </c>
      <c r="AH186" s="60">
        <f>INDEX($AS$3:$AS$108,MATCH($A186,$AT$3:$AT$108,0))</f>
        <v>57.900711940000001</v>
      </c>
    </row>
    <row r="187" spans="1:34">
      <c r="A187" s="27">
        <v>63</v>
      </c>
      <c r="B187" s="27">
        <v>127.49739991381099</v>
      </c>
      <c r="C187" s="27">
        <v>37.208799400830102</v>
      </c>
      <c r="D187" s="12">
        <v>44849</v>
      </c>
      <c r="E187" s="7">
        <v>44863</v>
      </c>
      <c r="F187" s="13">
        <v>2364</v>
      </c>
      <c r="G187" s="13">
        <v>2931</v>
      </c>
      <c r="H187" s="13">
        <v>3622</v>
      </c>
      <c r="I187" s="68">
        <f t="array" ref="I187">INDEX($I$299:$I$850,MATCH($A187&amp;$E187,$A$299:$A$850&amp;$E$299:$E$850,0))</f>
        <v>2328</v>
      </c>
      <c r="J187" s="68">
        <f t="array" ref="J187">INDEX($J$299:$J$850,MATCH($A187&amp;$E187,$A$299:$A$850&amp;$E$299:$E$850,0))</f>
        <v>2910</v>
      </c>
      <c r="K187" s="68">
        <f t="array" ref="K187">INDEX($K$299:$K$850,MATCH($A187&amp;$E187,$A$299:$A$850&amp;$E$299:$E$850,0))</f>
        <v>3608</v>
      </c>
      <c r="L187" s="68">
        <f t="array" ref="L187">INDEX($L$299:$L$850,MATCH($A187&amp;$E187,$A$299:$A$850&amp;$E$299:$E$850,0))</f>
        <v>4320</v>
      </c>
      <c r="M187" s="13">
        <v>3931</v>
      </c>
      <c r="N187" s="13">
        <v>4062</v>
      </c>
      <c r="O187" s="13">
        <v>4198</v>
      </c>
      <c r="P187" s="13">
        <v>4250</v>
      </c>
      <c r="Q187" s="13">
        <v>5762</v>
      </c>
      <c r="R187" s="13">
        <v>4394</v>
      </c>
      <c r="S187" s="5">
        <f t="shared" si="24"/>
        <v>7.9776422764227639E-2</v>
      </c>
      <c r="T187" s="23">
        <f t="shared" si="25"/>
        <v>0.17314664333041629</v>
      </c>
      <c r="U187" s="46">
        <f t="shared" si="26"/>
        <v>0.76143051079151514</v>
      </c>
      <c r="V187" s="3">
        <f t="shared" si="27"/>
        <v>0.19023385435599174</v>
      </c>
      <c r="W187" s="3">
        <f t="shared" si="28"/>
        <v>-2196.5439531166758</v>
      </c>
      <c r="X187" s="24">
        <f t="shared" si="29"/>
        <v>0.11965703397904097</v>
      </c>
      <c r="Y187" s="24">
        <f t="shared" si="30"/>
        <v>2102.1720248881206</v>
      </c>
      <c r="Z187" s="3">
        <f t="shared" si="31"/>
        <v>-2130.0625959695021</v>
      </c>
      <c r="AA187" s="3">
        <f t="shared" si="32"/>
        <v>-0.15101877746703954</v>
      </c>
      <c r="AB187" s="3">
        <v>0.6</v>
      </c>
      <c r="AC187" s="39">
        <f>INDEX($AO$3:$AO$93,MATCH($A187,$AJ$3:$AJ$93,0))</f>
        <v>66.077738515901061</v>
      </c>
      <c r="AD187" s="39">
        <f>INDEX($AP$3:$AP$93,MATCH($A187,$AJ$3:$AJ$93,0))</f>
        <v>28.268551236749119</v>
      </c>
      <c r="AE187" s="39">
        <f>INDEX($AQ$3:$AQ$93,MATCH($A187,$AJ$3:$AJ$93,0))</f>
        <v>5.6537102473498235</v>
      </c>
      <c r="AF187" s="20">
        <v>0.72</v>
      </c>
      <c r="AG187" s="60">
        <f>INDEX($AR$3:$AR$108,MATCH($A187,$AT$3:$AT$108,0))</f>
        <v>57.764085270000002</v>
      </c>
      <c r="AH187" s="60">
        <f>INDEX($AS$3:$AS$108,MATCH($A187,$AT$3:$AT$108,0))</f>
        <v>57.900711940000001</v>
      </c>
    </row>
    <row r="188" spans="1:34">
      <c r="A188" s="14">
        <v>64</v>
      </c>
      <c r="B188" s="14">
        <v>127.496622456906</v>
      </c>
      <c r="C188" s="14">
        <v>37.208797857735803</v>
      </c>
      <c r="D188" s="12">
        <v>44849</v>
      </c>
      <c r="E188" s="7">
        <v>44828</v>
      </c>
      <c r="F188" s="13">
        <v>2913</v>
      </c>
      <c r="G188" s="13">
        <v>3778</v>
      </c>
      <c r="H188" s="13">
        <v>4562</v>
      </c>
      <c r="I188" s="68">
        <f t="array" ref="I188">INDEX($I$299:$I$850,MATCH($A188&amp;$E188,$A$299:$A$850&amp;$E$299:$E$850,0))</f>
        <v>3110</v>
      </c>
      <c r="J188" s="68">
        <f t="array" ref="J188">INDEX($J$299:$J$850,MATCH($A188&amp;$E188,$A$299:$A$850&amp;$E$299:$E$850,0))</f>
        <v>3946</v>
      </c>
      <c r="K188" s="68">
        <f t="array" ref="K188">INDEX($K$299:$K$850,MATCH($A188&amp;$E188,$A$299:$A$850&amp;$E$299:$E$850,0))</f>
        <v>4876</v>
      </c>
      <c r="L188" s="68">
        <f t="array" ref="L188">INDEX($L$299:$L$850,MATCH($A188&amp;$E188,$A$299:$A$850&amp;$E$299:$E$850,0))</f>
        <v>5632</v>
      </c>
      <c r="M188" s="13">
        <v>4853</v>
      </c>
      <c r="N188" s="13">
        <v>5096</v>
      </c>
      <c r="O188" s="13">
        <v>5226</v>
      </c>
      <c r="P188" s="13">
        <v>5279</v>
      </c>
      <c r="Q188" s="13">
        <v>6726</v>
      </c>
      <c r="R188" s="13">
        <v>4944</v>
      </c>
      <c r="S188" s="5">
        <f t="shared" si="24"/>
        <v>7.2858449344578802E-2</v>
      </c>
      <c r="T188" s="23">
        <f t="shared" si="25"/>
        <v>0.15893223819301849</v>
      </c>
      <c r="U188" s="46">
        <f t="shared" si="26"/>
        <v>0.75687413045008922</v>
      </c>
      <c r="V188" s="3">
        <f t="shared" si="27"/>
        <v>0.16590309593225047</v>
      </c>
      <c r="W188" s="3">
        <f t="shared" si="28"/>
        <v>-2471.6166179466736</v>
      </c>
      <c r="X188" s="24">
        <f t="shared" si="29"/>
        <v>0.10928212162780064</v>
      </c>
      <c r="Y188" s="24">
        <f t="shared" si="30"/>
        <v>2644.7635685129462</v>
      </c>
      <c r="Z188" s="3">
        <f t="shared" si="31"/>
        <v>-2584.5025398985094</v>
      </c>
      <c r="AA188" s="3">
        <f t="shared" si="32"/>
        <v>-0.12053311120366514</v>
      </c>
      <c r="AB188" s="3">
        <v>0.6333333333333333</v>
      </c>
      <c r="AC188" s="39">
        <f>INDEX($AO$3:$AO$93,MATCH($A188,$AJ$3:$AJ$93,0))</f>
        <v>70</v>
      </c>
      <c r="AD188" s="39">
        <f>INDEX($AP$3:$AP$93,MATCH($A188,$AJ$3:$AJ$93,0))</f>
        <v>26.086956521739129</v>
      </c>
      <c r="AE188" s="39">
        <f>INDEX($AQ$3:$AQ$93,MATCH($A188,$AJ$3:$AJ$93,0))</f>
        <v>3.9130434782608701</v>
      </c>
      <c r="AF188" s="20">
        <v>0.47</v>
      </c>
      <c r="AG188" s="60">
        <f>INDEX($AR$3:$AR$108,MATCH($A188,$AT$3:$AT$108,0))</f>
        <v>57.72235379</v>
      </c>
      <c r="AH188" s="60">
        <f>INDEX($AS$3:$AS$108,MATCH($A188,$AT$3:$AT$108,0))</f>
        <v>57.968764350000001</v>
      </c>
    </row>
    <row r="189" spans="1:34">
      <c r="A189" s="14">
        <v>64</v>
      </c>
      <c r="B189" s="14">
        <v>127.496622456906</v>
      </c>
      <c r="C189" s="14">
        <v>37.208797857735803</v>
      </c>
      <c r="D189" s="12">
        <v>44849</v>
      </c>
      <c r="E189" s="7">
        <v>44853</v>
      </c>
      <c r="F189" s="13">
        <v>2506</v>
      </c>
      <c r="G189" s="13">
        <v>3138</v>
      </c>
      <c r="H189" s="13">
        <v>3836</v>
      </c>
      <c r="I189" s="68">
        <f t="array" ref="I189">INDEX($I$299:$I$850,MATCH($A189&amp;$E189,$A$299:$A$850&amp;$E$299:$E$850,0))</f>
        <v>2506</v>
      </c>
      <c r="J189" s="68">
        <f t="array" ref="J189">INDEX($J$299:$J$850,MATCH($A189&amp;$E189,$A$299:$A$850&amp;$E$299:$E$850,0))</f>
        <v>3106</v>
      </c>
      <c r="K189" s="68">
        <f t="array" ref="K189">INDEX($K$299:$K$850,MATCH($A189&amp;$E189,$A$299:$A$850&amp;$E$299:$E$850,0))</f>
        <v>3850</v>
      </c>
      <c r="L189" s="68">
        <f t="array" ref="L189">INDEX($L$299:$L$850,MATCH($A189&amp;$E189,$A$299:$A$850&amp;$E$299:$E$850,0))</f>
        <v>4532</v>
      </c>
      <c r="M189" s="13">
        <v>4152</v>
      </c>
      <c r="N189" s="13">
        <v>4190</v>
      </c>
      <c r="O189" s="13">
        <v>4308</v>
      </c>
      <c r="P189" s="13">
        <v>4402</v>
      </c>
      <c r="Q189" s="13">
        <v>5752</v>
      </c>
      <c r="R189" s="13">
        <v>4294</v>
      </c>
      <c r="S189" s="5">
        <f t="shared" si="24"/>
        <v>6.8705996601116773E-2</v>
      </c>
      <c r="T189" s="23">
        <f t="shared" si="25"/>
        <v>0.16246362754607177</v>
      </c>
      <c r="U189" s="46">
        <f t="shared" si="26"/>
        <v>0.75412598191622915</v>
      </c>
      <c r="V189" s="3">
        <f t="shared" si="27"/>
        <v>0.16407699443413731</v>
      </c>
      <c r="W189" s="3">
        <f t="shared" si="28"/>
        <v>-2146.6003754301805</v>
      </c>
      <c r="X189" s="24">
        <f t="shared" si="29"/>
        <v>0.10305274018328579</v>
      </c>
      <c r="Y189" s="24">
        <f t="shared" si="30"/>
        <v>2209.56365727615</v>
      </c>
      <c r="Z189" s="3">
        <f t="shared" si="31"/>
        <v>-2121.9929949848138</v>
      </c>
      <c r="AA189" s="3">
        <f t="shared" si="32"/>
        <v>-0.13295253102225724</v>
      </c>
      <c r="AB189" s="3">
        <v>0.6333333333333333</v>
      </c>
      <c r="AC189" s="39">
        <f>INDEX($AO$3:$AO$93,MATCH($A189,$AJ$3:$AJ$93,0))</f>
        <v>70</v>
      </c>
      <c r="AD189" s="39">
        <f>INDEX($AP$3:$AP$93,MATCH($A189,$AJ$3:$AJ$93,0))</f>
        <v>26.086956521739129</v>
      </c>
      <c r="AE189" s="39">
        <f>INDEX($AQ$3:$AQ$93,MATCH($A189,$AJ$3:$AJ$93,0))</f>
        <v>3.9130434782608701</v>
      </c>
      <c r="AF189" s="20">
        <v>0.47</v>
      </c>
      <c r="AG189" s="60">
        <f>INDEX($AR$3:$AR$108,MATCH($A189,$AT$3:$AT$108,0))</f>
        <v>57.72235379</v>
      </c>
      <c r="AH189" s="60">
        <f>INDEX($AS$3:$AS$108,MATCH($A189,$AT$3:$AT$108,0))</f>
        <v>57.968764350000001</v>
      </c>
    </row>
    <row r="190" spans="1:34">
      <c r="A190" s="14">
        <v>64</v>
      </c>
      <c r="B190" s="14">
        <v>127.496622456906</v>
      </c>
      <c r="C190" s="14">
        <v>37.208797857735803</v>
      </c>
      <c r="D190" s="12">
        <v>44849</v>
      </c>
      <c r="E190" s="7">
        <v>44858</v>
      </c>
      <c r="F190" s="13">
        <v>2741</v>
      </c>
      <c r="G190" s="13">
        <v>3546</v>
      </c>
      <c r="H190" s="13">
        <v>4353</v>
      </c>
      <c r="I190" s="68">
        <f t="array" ref="I190">INDEX($I$299:$I$850,MATCH($A190&amp;$E190,$A$299:$A$850&amp;$E$299:$E$850,0))</f>
        <v>2776</v>
      </c>
      <c r="J190" s="68">
        <f t="array" ref="J190">INDEX($J$299:$J$850,MATCH($A190&amp;$E190,$A$299:$A$850&amp;$E$299:$E$850,0))</f>
        <v>3518</v>
      </c>
      <c r="K190" s="68">
        <f t="array" ref="K190">INDEX($K$299:$K$850,MATCH($A190&amp;$E190,$A$299:$A$850&amp;$E$299:$E$850,0))</f>
        <v>4356</v>
      </c>
      <c r="L190" s="68">
        <f t="array" ref="L190">INDEX($L$299:$L$850,MATCH($A190&amp;$E190,$A$299:$A$850&amp;$E$299:$E$850,0))</f>
        <v>5181</v>
      </c>
      <c r="M190" s="13">
        <v>4668</v>
      </c>
      <c r="N190" s="13">
        <v>4844</v>
      </c>
      <c r="O190" s="13">
        <v>4917</v>
      </c>
      <c r="P190" s="13">
        <v>5031</v>
      </c>
      <c r="Q190" s="13">
        <v>6662</v>
      </c>
      <c r="R190" s="13">
        <v>4790</v>
      </c>
      <c r="S190" s="5">
        <f t="shared" si="24"/>
        <v>7.2250639386189253E-2</v>
      </c>
      <c r="T190" s="23">
        <f t="shared" si="25"/>
        <v>0.17261936445414383</v>
      </c>
      <c r="U190" s="46">
        <f t="shared" si="26"/>
        <v>0.75647249744203471</v>
      </c>
      <c r="V190" s="3">
        <f t="shared" si="27"/>
        <v>0.1600188812839273</v>
      </c>
      <c r="W190" s="3">
        <f t="shared" si="28"/>
        <v>-2394.5807915758896</v>
      </c>
      <c r="X190" s="24">
        <f t="shared" si="29"/>
        <v>0.10837018487932229</v>
      </c>
      <c r="Y190" s="24">
        <f t="shared" si="30"/>
        <v>2512.9373251237284</v>
      </c>
      <c r="Z190" s="3">
        <f t="shared" si="31"/>
        <v>-2457.6741371678158</v>
      </c>
      <c r="AA190" s="3">
        <f t="shared" si="32"/>
        <v>-0.13948516206277259</v>
      </c>
      <c r="AB190" s="3">
        <v>0.6333333333333333</v>
      </c>
      <c r="AC190" s="39">
        <f>INDEX($AO$3:$AO$93,MATCH($A190,$AJ$3:$AJ$93,0))</f>
        <v>70</v>
      </c>
      <c r="AD190" s="39">
        <f>INDEX($AP$3:$AP$93,MATCH($A190,$AJ$3:$AJ$93,0))</f>
        <v>26.086956521739129</v>
      </c>
      <c r="AE190" s="39">
        <f>INDEX($AQ$3:$AQ$93,MATCH($A190,$AJ$3:$AJ$93,0))</f>
        <v>3.9130434782608701</v>
      </c>
      <c r="AF190" s="20">
        <v>0.47</v>
      </c>
      <c r="AG190" s="60">
        <f>INDEX($AR$3:$AR$108,MATCH($A190,$AT$3:$AT$108,0))</f>
        <v>57.72235379</v>
      </c>
      <c r="AH190" s="60">
        <f>INDEX($AS$3:$AS$108,MATCH($A190,$AT$3:$AT$108,0))</f>
        <v>57.968764350000001</v>
      </c>
    </row>
    <row r="191" spans="1:34">
      <c r="A191" s="14">
        <v>64</v>
      </c>
      <c r="B191" s="14">
        <v>127.496622456906</v>
      </c>
      <c r="C191" s="14">
        <v>37.208797857735803</v>
      </c>
      <c r="D191" s="12">
        <v>44849</v>
      </c>
      <c r="E191" s="7">
        <v>44863</v>
      </c>
      <c r="F191" s="13">
        <v>2601</v>
      </c>
      <c r="G191" s="13">
        <v>3196</v>
      </c>
      <c r="H191" s="13">
        <v>3876</v>
      </c>
      <c r="I191" s="68">
        <f t="array" ref="I191">INDEX($I$299:$I$850,MATCH($A191&amp;$E191,$A$299:$A$850&amp;$E$299:$E$850,0))</f>
        <v>2576</v>
      </c>
      <c r="J191" s="68">
        <f t="array" ref="J191">INDEX($J$299:$J$850,MATCH($A191&amp;$E191,$A$299:$A$850&amp;$E$299:$E$850,0))</f>
        <v>3194</v>
      </c>
      <c r="K191" s="68">
        <f t="array" ref="K191">INDEX($K$299:$K$850,MATCH($A191&amp;$E191,$A$299:$A$850&amp;$E$299:$E$850,0))</f>
        <v>3824</v>
      </c>
      <c r="L191" s="68">
        <f t="array" ref="L191">INDEX($L$299:$L$850,MATCH($A191&amp;$E191,$A$299:$A$850&amp;$E$299:$E$850,0))</f>
        <v>4603</v>
      </c>
      <c r="M191" s="13">
        <v>4278</v>
      </c>
      <c r="N191" s="13">
        <v>4321</v>
      </c>
      <c r="O191" s="13">
        <v>4522</v>
      </c>
      <c r="P191" s="13">
        <v>4468</v>
      </c>
      <c r="Q191" s="13">
        <v>6036</v>
      </c>
      <c r="R191" s="13">
        <v>4524</v>
      </c>
      <c r="S191" s="5">
        <f t="shared" si="24"/>
        <v>7.0949185043144777E-2</v>
      </c>
      <c r="T191" s="23">
        <f t="shared" si="25"/>
        <v>0.16742241328543667</v>
      </c>
      <c r="U191" s="46">
        <f t="shared" si="26"/>
        <v>0.75561179519852961</v>
      </c>
      <c r="V191" s="3">
        <f t="shared" si="27"/>
        <v>0.18010343778521448</v>
      </c>
      <c r="W191" s="3">
        <f t="shared" si="28"/>
        <v>-2261.5642086149501</v>
      </c>
      <c r="X191" s="24">
        <f t="shared" si="29"/>
        <v>0.10641740068308467</v>
      </c>
      <c r="Y191" s="24">
        <f t="shared" si="30"/>
        <v>2241.0517372182394</v>
      </c>
      <c r="Z191" s="3">
        <f t="shared" si="31"/>
        <v>-2172.2119205759259</v>
      </c>
      <c r="AA191" s="3">
        <f t="shared" si="32"/>
        <v>-0.14927646610814926</v>
      </c>
      <c r="AB191" s="3">
        <v>0.6333333333333333</v>
      </c>
      <c r="AC191" s="39">
        <f>INDEX($AO$3:$AO$93,MATCH($A191,$AJ$3:$AJ$93,0))</f>
        <v>70</v>
      </c>
      <c r="AD191" s="39">
        <f>INDEX($AP$3:$AP$93,MATCH($A191,$AJ$3:$AJ$93,0))</f>
        <v>26.086956521739129</v>
      </c>
      <c r="AE191" s="39">
        <f>INDEX($AQ$3:$AQ$93,MATCH($A191,$AJ$3:$AJ$93,0))</f>
        <v>3.9130434782608701</v>
      </c>
      <c r="AF191" s="20">
        <v>0.47</v>
      </c>
      <c r="AG191" s="60">
        <f>INDEX($AR$3:$AR$108,MATCH($A191,$AT$3:$AT$108,0))</f>
        <v>57.72235379</v>
      </c>
      <c r="AH191" s="60">
        <f>INDEX($AS$3:$AS$108,MATCH($A191,$AT$3:$AT$108,0))</f>
        <v>57.968764350000001</v>
      </c>
    </row>
    <row r="192" spans="1:34">
      <c r="A192" s="14">
        <v>65</v>
      </c>
      <c r="B192" s="14">
        <v>127.49695545690599</v>
      </c>
      <c r="C192" s="14">
        <v>37.208146857735798</v>
      </c>
      <c r="D192" s="12">
        <v>44849</v>
      </c>
      <c r="E192" s="7">
        <v>44713</v>
      </c>
      <c r="F192" s="13">
        <v>3371</v>
      </c>
      <c r="G192" s="13">
        <v>4238</v>
      </c>
      <c r="H192" s="13">
        <v>5243</v>
      </c>
      <c r="I192" s="68">
        <f t="array" ref="I192">INDEX($I$299:$I$850,MATCH($A192&amp;$E192,$A$299:$A$850&amp;$E$299:$E$850,0))</f>
        <v>3324</v>
      </c>
      <c r="J192" s="68">
        <f t="array" ref="J192">INDEX($J$299:$J$850,MATCH($A192&amp;$E192,$A$299:$A$850&amp;$E$299:$E$850,0))</f>
        <v>4152</v>
      </c>
      <c r="K192" s="68">
        <f t="array" ref="K192">INDEX($K$299:$K$850,MATCH($A192&amp;$E192,$A$299:$A$850&amp;$E$299:$E$850,0))</f>
        <v>5140</v>
      </c>
      <c r="L192" s="68">
        <f t="array" ref="L192">INDEX($L$299:$L$850,MATCH($A192&amp;$E192,$A$299:$A$850&amp;$E$299:$E$850,0))</f>
        <v>6087</v>
      </c>
      <c r="M192" s="13">
        <v>5743</v>
      </c>
      <c r="N192" s="13">
        <v>5825</v>
      </c>
      <c r="O192" s="13">
        <v>5981</v>
      </c>
      <c r="P192" s="13">
        <v>6113</v>
      </c>
      <c r="Q192" s="13">
        <v>7384</v>
      </c>
      <c r="R192" s="13">
        <v>5442</v>
      </c>
      <c r="S192" s="5">
        <f t="shared" si="24"/>
        <v>7.6611482916519896E-2</v>
      </c>
      <c r="T192" s="23">
        <f t="shared" si="25"/>
        <v>0.14214644294694948</v>
      </c>
      <c r="U192" s="46">
        <f t="shared" si="26"/>
        <v>0.75934938132359064</v>
      </c>
      <c r="V192" s="3">
        <f t="shared" si="27"/>
        <v>0.17698034907848162</v>
      </c>
      <c r="W192" s="3">
        <f t="shared" si="28"/>
        <v>-2720.6609122584732</v>
      </c>
      <c r="X192" s="24">
        <f t="shared" si="29"/>
        <v>0.11491216483951922</v>
      </c>
      <c r="Y192" s="24">
        <f t="shared" si="30"/>
        <v>3033.4883110592887</v>
      </c>
      <c r="Z192" s="3">
        <f t="shared" si="31"/>
        <v>-3032.1933318136948</v>
      </c>
      <c r="AA192" s="3">
        <f t="shared" si="32"/>
        <v>-9.4169074609172412E-2</v>
      </c>
      <c r="AB192" s="3">
        <v>0.56666666666666665</v>
      </c>
      <c r="AC192" s="39">
        <f>INDEX($AO$3:$AO$93,MATCH($A192,$AJ$3:$AJ$93,0))</f>
        <v>67.099567099567096</v>
      </c>
      <c r="AD192" s="39">
        <f>INDEX($AP$3:$AP$93,MATCH($A192,$AJ$3:$AJ$93,0))</f>
        <v>26.839826839826841</v>
      </c>
      <c r="AE192" s="39">
        <f>INDEX($AQ$3:$AQ$93,MATCH($A192,$AJ$3:$AJ$93,0))</f>
        <v>6.0606060606060606</v>
      </c>
      <c r="AF192" s="20">
        <v>0.47</v>
      </c>
      <c r="AG192" s="60">
        <f>INDEX($AR$3:$AR$108,MATCH($A192,$AT$3:$AT$108,0))</f>
        <v>57.588462880000002</v>
      </c>
      <c r="AH192" s="60">
        <f>INDEX($AS$3:$AS$108,MATCH($A192,$AT$3:$AT$108,0))</f>
        <v>57.77929417</v>
      </c>
    </row>
    <row r="193" spans="1:34">
      <c r="A193" s="14">
        <v>65</v>
      </c>
      <c r="B193" s="14">
        <v>127.49695545690599</v>
      </c>
      <c r="C193" s="14">
        <v>37.208146857735798</v>
      </c>
      <c r="D193" s="12">
        <v>44849</v>
      </c>
      <c r="E193" s="7">
        <v>44828</v>
      </c>
      <c r="F193" s="13">
        <v>3294</v>
      </c>
      <c r="G193" s="13">
        <v>4161</v>
      </c>
      <c r="H193" s="13">
        <v>5064</v>
      </c>
      <c r="I193" s="68">
        <f t="array" ref="I193">INDEX($I$299:$I$850,MATCH($A193&amp;$E193,$A$299:$A$850&amp;$E$299:$E$850,0))</f>
        <v>3210</v>
      </c>
      <c r="J193" s="68">
        <f t="array" ref="J193">INDEX($J$299:$J$850,MATCH($A193&amp;$E193,$A$299:$A$850&amp;$E$299:$E$850,0))</f>
        <v>4090</v>
      </c>
      <c r="K193" s="68">
        <f t="array" ref="K193">INDEX($K$299:$K$850,MATCH($A193&amp;$E193,$A$299:$A$850&amp;$E$299:$E$850,0))</f>
        <v>4920</v>
      </c>
      <c r="L193" s="68">
        <f t="array" ref="L193">INDEX($L$299:$L$850,MATCH($A193&amp;$E193,$A$299:$A$850&amp;$E$299:$E$850,0))</f>
        <v>5699</v>
      </c>
      <c r="M193" s="13">
        <v>5469</v>
      </c>
      <c r="N193" s="13">
        <v>5659</v>
      </c>
      <c r="O193" s="13">
        <v>5732</v>
      </c>
      <c r="P193" s="13">
        <v>5676</v>
      </c>
      <c r="Q193" s="13">
        <v>7232</v>
      </c>
      <c r="R193" s="13">
        <v>5235</v>
      </c>
      <c r="S193" s="5">
        <f t="shared" si="24"/>
        <v>5.6983240223463689E-2</v>
      </c>
      <c r="T193" s="23">
        <f t="shared" si="25"/>
        <v>0.1563998871437976</v>
      </c>
      <c r="U193" s="46">
        <f t="shared" si="26"/>
        <v>0.74631309798466194</v>
      </c>
      <c r="V193" s="3">
        <f t="shared" si="27"/>
        <v>0.1347305389221557</v>
      </c>
      <c r="W193" s="3">
        <f t="shared" si="28"/>
        <v>-2617.1473936732536</v>
      </c>
      <c r="X193" s="24">
        <f t="shared" si="29"/>
        <v>8.5470881243889948E-2</v>
      </c>
      <c r="Y193" s="24">
        <f t="shared" si="30"/>
        <v>2890.117125654253</v>
      </c>
      <c r="Z193" s="3">
        <f t="shared" si="31"/>
        <v>-2600.5621987424233</v>
      </c>
      <c r="AA193" s="3">
        <f t="shared" si="32"/>
        <v>-0.12054539820266501</v>
      </c>
      <c r="AB193" s="3">
        <v>0.56666666666666665</v>
      </c>
      <c r="AC193" s="39">
        <f>INDEX($AO$3:$AO$93,MATCH($A193,$AJ$3:$AJ$93,0))</f>
        <v>67.099567099567096</v>
      </c>
      <c r="AD193" s="39">
        <f>INDEX($AP$3:$AP$93,MATCH($A193,$AJ$3:$AJ$93,0))</f>
        <v>26.839826839826841</v>
      </c>
      <c r="AE193" s="39">
        <f>INDEX($AQ$3:$AQ$93,MATCH($A193,$AJ$3:$AJ$93,0))</f>
        <v>6.0606060606060606</v>
      </c>
      <c r="AF193" s="20">
        <v>0.47</v>
      </c>
      <c r="AG193" s="60">
        <f>INDEX($AR$3:$AR$108,MATCH($A193,$AT$3:$AT$108,0))</f>
        <v>57.588462880000002</v>
      </c>
      <c r="AH193" s="60">
        <f>INDEX($AS$3:$AS$108,MATCH($A193,$AT$3:$AT$108,0))</f>
        <v>57.77929417</v>
      </c>
    </row>
    <row r="194" spans="1:34">
      <c r="A194" s="14">
        <v>65</v>
      </c>
      <c r="B194" s="14">
        <v>127.49695545690599</v>
      </c>
      <c r="C194" s="14">
        <v>37.208146857735798</v>
      </c>
      <c r="D194" s="12">
        <v>44849</v>
      </c>
      <c r="E194" s="7">
        <v>44853</v>
      </c>
      <c r="F194" s="13">
        <v>2393</v>
      </c>
      <c r="G194" s="13">
        <v>3026</v>
      </c>
      <c r="H194" s="13">
        <v>3795</v>
      </c>
      <c r="I194" s="68">
        <f t="array" ref="I194">INDEX($I$299:$I$850,MATCH($A194&amp;$E194,$A$299:$A$850&amp;$E$299:$E$850,0))</f>
        <v>2346</v>
      </c>
      <c r="J194" s="68">
        <f t="array" ref="J194">INDEX($J$299:$J$850,MATCH($A194&amp;$E194,$A$299:$A$850&amp;$E$299:$E$850,0))</f>
        <v>2958</v>
      </c>
      <c r="K194" s="68">
        <f t="array" ref="K194">INDEX($K$299:$K$850,MATCH($A194&amp;$E194,$A$299:$A$850&amp;$E$299:$E$850,0))</f>
        <v>3734</v>
      </c>
      <c r="L194" s="68">
        <f t="array" ref="L194">INDEX($L$299:$L$850,MATCH($A194&amp;$E194,$A$299:$A$850&amp;$E$299:$E$850,0))</f>
        <v>4517</v>
      </c>
      <c r="M194" s="13">
        <v>4057</v>
      </c>
      <c r="N194" s="13">
        <v>4182</v>
      </c>
      <c r="O194" s="13">
        <v>4298</v>
      </c>
      <c r="P194" s="13">
        <v>4387</v>
      </c>
      <c r="Q194" s="13">
        <v>5725</v>
      </c>
      <c r="R194" s="13">
        <v>4106</v>
      </c>
      <c r="S194" s="5">
        <f t="shared" si="24"/>
        <v>7.2353947690051337E-2</v>
      </c>
      <c r="T194" s="23">
        <f t="shared" si="25"/>
        <v>0.16809815950920245</v>
      </c>
      <c r="U194" s="46">
        <f t="shared" si="26"/>
        <v>0.75654077728173474</v>
      </c>
      <c r="V194" s="3">
        <f t="shared" si="27"/>
        <v>0.16068617338906685</v>
      </c>
      <c r="W194" s="3">
        <f t="shared" si="28"/>
        <v>-2052.5945804012185</v>
      </c>
      <c r="X194" s="24">
        <f t="shared" si="29"/>
        <v>0.10852428964252979</v>
      </c>
      <c r="Y194" s="24">
        <f t="shared" si="30"/>
        <v>2180.8375047724721</v>
      </c>
      <c r="Z194" s="3">
        <f t="shared" si="31"/>
        <v>-2143.8557279284396</v>
      </c>
      <c r="AA194" s="3">
        <f t="shared" si="32"/>
        <v>-0.13231803797468356</v>
      </c>
      <c r="AB194" s="3">
        <v>0.56666666666666665</v>
      </c>
      <c r="AC194" s="39">
        <f>INDEX($AO$3:$AO$93,MATCH($A194,$AJ$3:$AJ$93,0))</f>
        <v>67.099567099567096</v>
      </c>
      <c r="AD194" s="39">
        <f>INDEX($AP$3:$AP$93,MATCH($A194,$AJ$3:$AJ$93,0))</f>
        <v>26.839826839826841</v>
      </c>
      <c r="AE194" s="39">
        <f>INDEX($AQ$3:$AQ$93,MATCH($A194,$AJ$3:$AJ$93,0))</f>
        <v>6.0606060606060606</v>
      </c>
      <c r="AF194" s="20">
        <v>0.47</v>
      </c>
      <c r="AG194" s="60">
        <f>INDEX($AR$3:$AR$108,MATCH($A194,$AT$3:$AT$108,0))</f>
        <v>57.588462880000002</v>
      </c>
      <c r="AH194" s="60">
        <f>INDEX($AS$3:$AS$108,MATCH($A194,$AT$3:$AT$108,0))</f>
        <v>57.77929417</v>
      </c>
    </row>
    <row r="195" spans="1:34">
      <c r="A195" s="14">
        <v>65</v>
      </c>
      <c r="B195" s="14">
        <v>127.49695545690599</v>
      </c>
      <c r="C195" s="14">
        <v>37.208146857735798</v>
      </c>
      <c r="D195" s="12">
        <v>44849</v>
      </c>
      <c r="E195" s="7">
        <v>44858</v>
      </c>
      <c r="F195" s="13">
        <v>2970</v>
      </c>
      <c r="G195" s="13">
        <v>3897</v>
      </c>
      <c r="H195" s="13">
        <v>4840</v>
      </c>
      <c r="I195" s="68">
        <f t="array" ref="I195">INDEX($I$299:$I$850,MATCH($A195&amp;$E195,$A$299:$A$850&amp;$E$299:$E$850,0))</f>
        <v>2976</v>
      </c>
      <c r="J195" s="68">
        <f t="array" ref="J195">INDEX($J$299:$J$850,MATCH($A195&amp;$E195,$A$299:$A$850&amp;$E$299:$E$850,0))</f>
        <v>3844</v>
      </c>
      <c r="K195" s="68">
        <f t="array" ref="K195">INDEX($K$299:$K$850,MATCH($A195&amp;$E195,$A$299:$A$850&amp;$E$299:$E$850,0))</f>
        <v>4812</v>
      </c>
      <c r="L195" s="68">
        <f t="array" ref="L195">INDEX($L$299:$L$850,MATCH($A195&amp;$E195,$A$299:$A$850&amp;$E$299:$E$850,0))</f>
        <v>5697</v>
      </c>
      <c r="M195" s="13">
        <v>5202</v>
      </c>
      <c r="N195" s="13">
        <v>5296</v>
      </c>
      <c r="O195" s="13">
        <v>5521</v>
      </c>
      <c r="P195" s="13">
        <v>5505</v>
      </c>
      <c r="Q195" s="13">
        <v>7269</v>
      </c>
      <c r="R195" s="13">
        <v>4959</v>
      </c>
      <c r="S195" s="5">
        <f t="shared" ref="S195:S258" si="33">(P195-H195)/(P195+H195)</f>
        <v>6.4282261962300621E-2</v>
      </c>
      <c r="T195" s="23">
        <f t="shared" ref="T195:T258" si="34">((Q195+H195)-(P195+F195))/((Q195+H195)+(P195+F195))</f>
        <v>0.17654488923435679</v>
      </c>
      <c r="U195" s="46">
        <f t="shared" ref="U195:U258" si="35">SQRT(S195+0.5)</f>
        <v>0.75118723495697171</v>
      </c>
      <c r="V195" s="3">
        <f t="shared" ref="V195:V258" si="36">2.5*((P195 - H195) / (P195 + 6*H195 -7.5*F195 +1))</f>
        <v>0.13548203080433541</v>
      </c>
      <c r="W195" s="3">
        <f t="shared" ref="W195:W258" si="37">(2*(Q195-H195)/(Q195+H195+1))-(R195/2)</f>
        <v>-2479.0988439306357</v>
      </c>
      <c r="X195" s="24">
        <f t="shared" ref="X195:X258" si="38">(P195 - H195)*1.5 / (P195 + H195 + 0.5)</f>
        <v>9.6418732782369149E-2</v>
      </c>
      <c r="Y195" s="24">
        <f t="shared" ref="Y195:Y258" si="39">(SQRT((H195*H195)+(G195*G195)+(P195*P195)))/3</f>
        <v>2767.2134800995104</v>
      </c>
      <c r="Z195" s="3">
        <f t="shared" ref="Z195:Z258" si="40">(P195*(1-H195)*(P195-H195))^(1/3)</f>
        <v>-2606.8229166804949</v>
      </c>
      <c r="AA195" s="3">
        <f t="shared" ref="AA195:AA258" si="41">(P195-Q195)/(P195+Q195)</f>
        <v>-0.13809300140911226</v>
      </c>
      <c r="AB195" s="3">
        <v>0.56666666666666665</v>
      </c>
      <c r="AC195" s="39">
        <f>INDEX($AO$3:$AO$93,MATCH($A195,$AJ$3:$AJ$93,0))</f>
        <v>67.099567099567096</v>
      </c>
      <c r="AD195" s="39">
        <f>INDEX($AP$3:$AP$93,MATCH($A195,$AJ$3:$AJ$93,0))</f>
        <v>26.839826839826841</v>
      </c>
      <c r="AE195" s="39">
        <f>INDEX($AQ$3:$AQ$93,MATCH($A195,$AJ$3:$AJ$93,0))</f>
        <v>6.0606060606060606</v>
      </c>
      <c r="AF195" s="20">
        <v>0.47</v>
      </c>
      <c r="AG195" s="60">
        <f>INDEX($AR$3:$AR$108,MATCH($A195,$AT$3:$AT$108,0))</f>
        <v>57.588462880000002</v>
      </c>
      <c r="AH195" s="60">
        <f>INDEX($AS$3:$AS$108,MATCH($A195,$AT$3:$AT$108,0))</f>
        <v>57.77929417</v>
      </c>
    </row>
    <row r="196" spans="1:34">
      <c r="A196" s="14">
        <v>65</v>
      </c>
      <c r="B196" s="14">
        <v>127.49695545690599</v>
      </c>
      <c r="C196" s="14">
        <v>37.208146857735798</v>
      </c>
      <c r="D196" s="12">
        <v>44849</v>
      </c>
      <c r="E196" s="7">
        <v>44863</v>
      </c>
      <c r="F196" s="13">
        <v>1760</v>
      </c>
      <c r="G196" s="13">
        <v>1946</v>
      </c>
      <c r="H196" s="13">
        <v>2129</v>
      </c>
      <c r="I196" s="68">
        <f t="array" ref="I196">INDEX($I$299:$I$850,MATCH($A196&amp;$E196,$A$299:$A$850&amp;$E$299:$E$850,0))</f>
        <v>1684</v>
      </c>
      <c r="J196" s="68">
        <f t="array" ref="J196">INDEX($J$299:$J$850,MATCH($A196&amp;$E196,$A$299:$A$850&amp;$E$299:$E$850,0))</f>
        <v>1756</v>
      </c>
      <c r="K196" s="68">
        <f t="array" ref="K196">INDEX($K$299:$K$850,MATCH($A196&amp;$E196,$A$299:$A$850&amp;$E$299:$E$850,0))</f>
        <v>1872</v>
      </c>
      <c r="L196" s="68">
        <f t="array" ref="L196">INDEX($L$299:$L$850,MATCH($A196&amp;$E196,$A$299:$A$850&amp;$E$299:$E$850,0))</f>
        <v>2059</v>
      </c>
      <c r="M196" s="13">
        <v>2417</v>
      </c>
      <c r="N196" s="13">
        <v>2404</v>
      </c>
      <c r="O196" s="13">
        <v>2478</v>
      </c>
      <c r="P196" s="13">
        <v>2636</v>
      </c>
      <c r="Q196" s="13">
        <v>3503</v>
      </c>
      <c r="R196" s="13">
        <v>2646</v>
      </c>
      <c r="S196" s="5">
        <f t="shared" si="33"/>
        <v>0.10640083945435468</v>
      </c>
      <c r="T196" s="23">
        <f t="shared" si="34"/>
        <v>0.12325488631830873</v>
      </c>
      <c r="U196" s="46">
        <f t="shared" si="35"/>
        <v>0.77871743235550761</v>
      </c>
      <c r="V196" s="3">
        <f t="shared" si="36"/>
        <v>0.57327001356852103</v>
      </c>
      <c r="W196" s="3">
        <f t="shared" si="37"/>
        <v>-1322.5121604828689</v>
      </c>
      <c r="X196" s="24">
        <f t="shared" si="38"/>
        <v>0.15958451369216242</v>
      </c>
      <c r="Y196" s="24">
        <f t="shared" si="39"/>
        <v>1302.4785346919668</v>
      </c>
      <c r="Z196" s="3">
        <f t="shared" si="40"/>
        <v>-1416.799287004668</v>
      </c>
      <c r="AA196" s="3">
        <f t="shared" si="41"/>
        <v>-0.14122821306401695</v>
      </c>
      <c r="AB196" s="3">
        <v>0.56666666666666665</v>
      </c>
      <c r="AC196" s="39">
        <f>INDEX($AO$3:$AO$93,MATCH($A196,$AJ$3:$AJ$93,0))</f>
        <v>67.099567099567096</v>
      </c>
      <c r="AD196" s="39">
        <f>INDEX($AP$3:$AP$93,MATCH($A196,$AJ$3:$AJ$93,0))</f>
        <v>26.839826839826841</v>
      </c>
      <c r="AE196" s="39">
        <f>INDEX($AQ$3:$AQ$93,MATCH($A196,$AJ$3:$AJ$93,0))</f>
        <v>6.0606060606060606</v>
      </c>
      <c r="AF196" s="20">
        <v>0.47</v>
      </c>
      <c r="AG196" s="60">
        <f>INDEX($AR$3:$AR$108,MATCH($A196,$AT$3:$AT$108,0))</f>
        <v>57.588462880000002</v>
      </c>
      <c r="AH196" s="60">
        <f>INDEX($AS$3:$AS$108,MATCH($A196,$AT$3:$AT$108,0))</f>
        <v>57.77929417</v>
      </c>
    </row>
    <row r="197" spans="1:34">
      <c r="A197" s="14">
        <v>65</v>
      </c>
      <c r="B197" s="14">
        <v>127.49695545690599</v>
      </c>
      <c r="C197" s="14">
        <v>37.208146857735798</v>
      </c>
      <c r="D197" s="12">
        <v>44849</v>
      </c>
      <c r="E197" s="7">
        <v>44723</v>
      </c>
      <c r="F197" s="13">
        <v>3350</v>
      </c>
      <c r="G197" s="13">
        <v>4223</v>
      </c>
      <c r="H197" s="13">
        <v>5194</v>
      </c>
      <c r="I197" s="68">
        <f t="array" ref="I197">INDEX($I$299:$I$850,MATCH($A197&amp;$E197,$A$299:$A$850&amp;$E$299:$E$850,0))</f>
        <v>3348</v>
      </c>
      <c r="J197" s="68">
        <f t="array" ref="J197">INDEX($J$299:$J$850,MATCH($A197&amp;$E197,$A$299:$A$850&amp;$E$299:$E$850,0))</f>
        <v>4224</v>
      </c>
      <c r="K197" s="68">
        <f t="array" ref="K197">INDEX($K$299:$K$850,MATCH($A197&amp;$E197,$A$299:$A$850&amp;$E$299:$E$850,0))</f>
        <v>5192</v>
      </c>
      <c r="L197" s="68">
        <f t="array" ref="L197">INDEX($L$299:$L$850,MATCH($A197&amp;$E197,$A$299:$A$850&amp;$E$299:$E$850,0))</f>
        <v>5864</v>
      </c>
      <c r="M197" s="13">
        <v>5615</v>
      </c>
      <c r="N197" s="13">
        <v>5705</v>
      </c>
      <c r="O197" s="13">
        <v>5851</v>
      </c>
      <c r="P197" s="13">
        <v>5878</v>
      </c>
      <c r="Q197" s="13">
        <v>7557</v>
      </c>
      <c r="R197" s="13">
        <v>5580</v>
      </c>
      <c r="S197" s="5">
        <f t="shared" si="33"/>
        <v>6.1777456647398844E-2</v>
      </c>
      <c r="T197" s="23">
        <f t="shared" si="34"/>
        <v>0.16028936712316302</v>
      </c>
      <c r="U197" s="46">
        <f t="shared" si="35"/>
        <v>0.74951814964508956</v>
      </c>
      <c r="V197" s="3">
        <f t="shared" si="36"/>
        <v>0.14348044973988924</v>
      </c>
      <c r="W197" s="3">
        <f t="shared" si="37"/>
        <v>-2789.629391468005</v>
      </c>
      <c r="X197" s="24">
        <f t="shared" si="38"/>
        <v>9.2662000451569207E-2</v>
      </c>
      <c r="Y197" s="24">
        <f t="shared" si="39"/>
        <v>2969.5164028283575</v>
      </c>
      <c r="Z197" s="3">
        <f t="shared" si="40"/>
        <v>-2753.6030584012669</v>
      </c>
      <c r="AA197" s="3">
        <f t="shared" si="41"/>
        <v>-0.12497208783029401</v>
      </c>
      <c r="AB197" s="3">
        <v>0.56666666666666665</v>
      </c>
      <c r="AC197" s="39">
        <f>INDEX($AO$3:$AO$93,MATCH($A197,$AJ$3:$AJ$93,0))</f>
        <v>67.099567099567096</v>
      </c>
      <c r="AD197" s="39">
        <f>INDEX($AP$3:$AP$93,MATCH($A197,$AJ$3:$AJ$93,0))</f>
        <v>26.839826839826841</v>
      </c>
      <c r="AE197" s="39">
        <f>INDEX($AQ$3:$AQ$93,MATCH($A197,$AJ$3:$AJ$93,0))</f>
        <v>6.0606060606060606</v>
      </c>
      <c r="AF197" s="20">
        <v>0.47</v>
      </c>
      <c r="AG197" s="60">
        <f>INDEX($AR$3:$AR$108,MATCH($A197,$AT$3:$AT$108,0))</f>
        <v>57.588462880000002</v>
      </c>
      <c r="AH197" s="60">
        <f>INDEX($AS$3:$AS$108,MATCH($A197,$AT$3:$AT$108,0))</f>
        <v>57.77929417</v>
      </c>
    </row>
    <row r="198" spans="1:34">
      <c r="A198" s="14">
        <v>66</v>
      </c>
      <c r="B198" s="14">
        <v>127.497328</v>
      </c>
      <c r="C198" s="14">
        <v>37.207930228452803</v>
      </c>
      <c r="D198" s="12">
        <v>44849</v>
      </c>
      <c r="E198" s="7">
        <v>44713</v>
      </c>
      <c r="F198" s="13">
        <v>3164</v>
      </c>
      <c r="G198" s="13">
        <v>4006</v>
      </c>
      <c r="H198" s="13">
        <v>5006</v>
      </c>
      <c r="I198" s="68">
        <f t="array" ref="I198">INDEX($I$299:$I$850,MATCH($A198&amp;$E198,$A$299:$A$850&amp;$E$299:$E$850,0))</f>
        <v>3224</v>
      </c>
      <c r="J198" s="68">
        <f t="array" ref="J198">INDEX($J$299:$J$850,MATCH($A198&amp;$E198,$A$299:$A$850&amp;$E$299:$E$850,0))</f>
        <v>4046</v>
      </c>
      <c r="K198" s="68">
        <f t="array" ref="K198">INDEX($K$299:$K$850,MATCH($A198&amp;$E198,$A$299:$A$850&amp;$E$299:$E$850,0))</f>
        <v>5060</v>
      </c>
      <c r="L198" s="68">
        <f t="array" ref="L198">INDEX($L$299:$L$850,MATCH($A198&amp;$E198,$A$299:$A$850&amp;$E$299:$E$850,0))</f>
        <v>6035</v>
      </c>
      <c r="M198" s="13">
        <v>5500</v>
      </c>
      <c r="N198" s="13">
        <v>5619</v>
      </c>
      <c r="O198" s="13">
        <v>5845</v>
      </c>
      <c r="P198" s="13">
        <v>5988</v>
      </c>
      <c r="Q198" s="13">
        <v>7115</v>
      </c>
      <c r="R198" s="13">
        <v>5247</v>
      </c>
      <c r="S198" s="5">
        <f t="shared" si="33"/>
        <v>8.9321448062579592E-2</v>
      </c>
      <c r="T198" s="23">
        <f t="shared" si="34"/>
        <v>0.13956658675316128</v>
      </c>
      <c r="U198" s="46">
        <f t="shared" si="35"/>
        <v>0.76767274802651397</v>
      </c>
      <c r="V198" s="3">
        <f t="shared" si="36"/>
        <v>0.1996746644977633</v>
      </c>
      <c r="W198" s="3">
        <f t="shared" si="37"/>
        <v>-2623.1520376175549</v>
      </c>
      <c r="X198" s="24">
        <f t="shared" si="38"/>
        <v>0.1339760789485652</v>
      </c>
      <c r="Y198" s="24">
        <f t="shared" si="39"/>
        <v>2924.308389270112</v>
      </c>
      <c r="Z198" s="3">
        <f t="shared" si="40"/>
        <v>-3087.4442225877769</v>
      </c>
      <c r="AA198" s="3">
        <f t="shared" si="41"/>
        <v>-8.601083721285202E-2</v>
      </c>
      <c r="AB198" s="3">
        <v>0.6</v>
      </c>
      <c r="AC198" s="39">
        <f>INDEX($AO$3:$AO$93,MATCH($A198,$AJ$3:$AJ$93,0))</f>
        <v>55.666666666666664</v>
      </c>
      <c r="AD198" s="39">
        <f>INDEX($AP$3:$AP$93,MATCH($A198,$AJ$3:$AJ$93,0))</f>
        <v>44.333333333333336</v>
      </c>
      <c r="AE198" s="39">
        <f>INDEX($AQ$3:$AQ$93,MATCH($A198,$AJ$3:$AJ$93,0))</f>
        <v>0</v>
      </c>
      <c r="AF198" s="20">
        <v>0.45</v>
      </c>
      <c r="AG198" s="60">
        <f>INDEX($AR$3:$AR$108,MATCH($A198,$AT$3:$AT$108,0))</f>
        <v>57.612772479999997</v>
      </c>
      <c r="AH198" s="60">
        <f>INDEX($AS$3:$AS$108,MATCH($A198,$AT$3:$AT$108,0))</f>
        <v>57.737345640000001</v>
      </c>
    </row>
    <row r="199" spans="1:34">
      <c r="A199" s="14">
        <v>66</v>
      </c>
      <c r="B199" s="14">
        <v>127.497328</v>
      </c>
      <c r="C199" s="14">
        <v>37.207930228452803</v>
      </c>
      <c r="D199" s="12">
        <v>44849</v>
      </c>
      <c r="E199" s="7">
        <v>44828</v>
      </c>
      <c r="F199" s="13">
        <v>3236</v>
      </c>
      <c r="G199" s="13">
        <v>4146</v>
      </c>
      <c r="H199" s="13">
        <v>5039</v>
      </c>
      <c r="I199" s="68">
        <f t="array" ref="I199">INDEX($I$299:$I$850,MATCH($A199&amp;$E199,$A$299:$A$850&amp;$E$299:$E$850,0))</f>
        <v>3320</v>
      </c>
      <c r="J199" s="68">
        <f t="array" ref="J199">INDEX($J$299:$J$850,MATCH($A199&amp;$E199,$A$299:$A$850&amp;$E$299:$E$850,0))</f>
        <v>4244</v>
      </c>
      <c r="K199" s="68">
        <f t="array" ref="K199">INDEX($K$299:$K$850,MATCH($A199&amp;$E199,$A$299:$A$850&amp;$E$299:$E$850,0))</f>
        <v>5072</v>
      </c>
      <c r="L199" s="68">
        <f t="array" ref="L199">INDEX($L$299:$L$850,MATCH($A199&amp;$E199,$A$299:$A$850&amp;$E$299:$E$850,0))</f>
        <v>5880</v>
      </c>
      <c r="M199" s="13">
        <v>5465</v>
      </c>
      <c r="N199" s="13">
        <v>5606</v>
      </c>
      <c r="O199" s="13">
        <v>5713</v>
      </c>
      <c r="P199" s="13">
        <v>5780</v>
      </c>
      <c r="Q199" s="13">
        <v>7103</v>
      </c>
      <c r="R199" s="13">
        <v>5216</v>
      </c>
      <c r="S199" s="5">
        <f t="shared" si="33"/>
        <v>6.8490618356594882E-2</v>
      </c>
      <c r="T199" s="23">
        <f t="shared" si="34"/>
        <v>0.14774553360431042</v>
      </c>
      <c r="U199" s="46">
        <f t="shared" si="35"/>
        <v>0.75398316848361735</v>
      </c>
      <c r="V199" s="3">
        <f t="shared" si="36"/>
        <v>0.15772669220945085</v>
      </c>
      <c r="W199" s="3">
        <f t="shared" si="37"/>
        <v>-2607.660051058223</v>
      </c>
      <c r="X199" s="24">
        <f t="shared" si="38"/>
        <v>0.10273117981422432</v>
      </c>
      <c r="Y199" s="24">
        <f t="shared" si="39"/>
        <v>2905.7268549462037</v>
      </c>
      <c r="Z199" s="3">
        <f t="shared" si="40"/>
        <v>-2783.9925569972111</v>
      </c>
      <c r="AA199" s="3">
        <f t="shared" si="41"/>
        <v>-0.10269347201738725</v>
      </c>
      <c r="AB199" s="3">
        <v>0.6</v>
      </c>
      <c r="AC199" s="39">
        <f>INDEX($AO$3:$AO$93,MATCH($A199,$AJ$3:$AJ$93,0))</f>
        <v>55.666666666666664</v>
      </c>
      <c r="AD199" s="39">
        <f>INDEX($AP$3:$AP$93,MATCH($A199,$AJ$3:$AJ$93,0))</f>
        <v>44.333333333333336</v>
      </c>
      <c r="AE199" s="39">
        <f>INDEX($AQ$3:$AQ$93,MATCH($A199,$AJ$3:$AJ$93,0))</f>
        <v>0</v>
      </c>
      <c r="AF199" s="20">
        <v>0.45</v>
      </c>
      <c r="AG199" s="60">
        <f>INDEX($AR$3:$AR$108,MATCH($A199,$AT$3:$AT$108,0))</f>
        <v>57.612772479999997</v>
      </c>
      <c r="AH199" s="60">
        <f>INDEX($AS$3:$AS$108,MATCH($A199,$AT$3:$AT$108,0))</f>
        <v>57.737345640000001</v>
      </c>
    </row>
    <row r="200" spans="1:34">
      <c r="A200" s="14">
        <v>66</v>
      </c>
      <c r="B200" s="14">
        <v>127.497328</v>
      </c>
      <c r="C200" s="14">
        <v>37.207930228452803</v>
      </c>
      <c r="D200" s="12">
        <v>44849</v>
      </c>
      <c r="E200" s="7">
        <v>44853</v>
      </c>
      <c r="F200" s="13">
        <v>2313</v>
      </c>
      <c r="G200" s="13">
        <v>2935</v>
      </c>
      <c r="H200" s="13">
        <v>3669</v>
      </c>
      <c r="I200" s="68">
        <f t="array" ref="I200">INDEX($I$299:$I$850,MATCH($A200&amp;$E200,$A$299:$A$850&amp;$E$299:$E$850,0))</f>
        <v>2350</v>
      </c>
      <c r="J200" s="68">
        <f t="array" ref="J200">INDEX($J$299:$J$850,MATCH($A200&amp;$E200,$A$299:$A$850&amp;$E$299:$E$850,0))</f>
        <v>2974</v>
      </c>
      <c r="K200" s="68">
        <f t="array" ref="K200">INDEX($K$299:$K$850,MATCH($A200&amp;$E200,$A$299:$A$850&amp;$E$299:$E$850,0))</f>
        <v>3720</v>
      </c>
      <c r="L200" s="68">
        <f t="array" ref="L200">INDEX($L$299:$L$850,MATCH($A200&amp;$E200,$A$299:$A$850&amp;$E$299:$E$850,0))</f>
        <v>4463</v>
      </c>
      <c r="M200" s="13">
        <v>3921</v>
      </c>
      <c r="N200" s="13">
        <v>4079</v>
      </c>
      <c r="O200" s="13">
        <v>4171</v>
      </c>
      <c r="P200" s="13">
        <v>4152</v>
      </c>
      <c r="Q200" s="13">
        <v>5469</v>
      </c>
      <c r="R200" s="13">
        <v>3979</v>
      </c>
      <c r="S200" s="5">
        <f t="shared" si="33"/>
        <v>6.1756808592251633E-2</v>
      </c>
      <c r="T200" s="23">
        <f t="shared" si="34"/>
        <v>0.17131320899826957</v>
      </c>
      <c r="U200" s="46">
        <f t="shared" si="35"/>
        <v>0.74950437529893821</v>
      </c>
      <c r="V200" s="3">
        <f t="shared" si="36"/>
        <v>0.13691252338567944</v>
      </c>
      <c r="W200" s="3">
        <f t="shared" si="37"/>
        <v>-1989.1060838166102</v>
      </c>
      <c r="X200" s="24">
        <f t="shared" si="38"/>
        <v>9.2629291056702673E-2</v>
      </c>
      <c r="Y200" s="24">
        <f t="shared" si="39"/>
        <v>2090.0528967256096</v>
      </c>
      <c r="Z200" s="3">
        <f t="shared" si="40"/>
        <v>-1944.8133821298611</v>
      </c>
      <c r="AA200" s="3">
        <f t="shared" si="41"/>
        <v>-0.1368880573744933</v>
      </c>
      <c r="AB200" s="3">
        <v>0.6</v>
      </c>
      <c r="AC200" s="39">
        <f>INDEX($AO$3:$AO$93,MATCH($A200,$AJ$3:$AJ$93,0))</f>
        <v>55.666666666666664</v>
      </c>
      <c r="AD200" s="39">
        <f>INDEX($AP$3:$AP$93,MATCH($A200,$AJ$3:$AJ$93,0))</f>
        <v>44.333333333333336</v>
      </c>
      <c r="AE200" s="39">
        <f>INDEX($AQ$3:$AQ$93,MATCH($A200,$AJ$3:$AJ$93,0))</f>
        <v>0</v>
      </c>
      <c r="AF200" s="20">
        <v>0.45</v>
      </c>
      <c r="AG200" s="60">
        <f>INDEX($AR$3:$AR$108,MATCH($A200,$AT$3:$AT$108,0))</f>
        <v>57.612772479999997</v>
      </c>
      <c r="AH200" s="60">
        <f>INDEX($AS$3:$AS$108,MATCH($A200,$AT$3:$AT$108,0))</f>
        <v>57.737345640000001</v>
      </c>
    </row>
    <row r="201" spans="1:34">
      <c r="A201" s="14">
        <v>66</v>
      </c>
      <c r="B201" s="14">
        <v>127.497328</v>
      </c>
      <c r="C201" s="14">
        <v>37.207930228452803</v>
      </c>
      <c r="D201" s="12">
        <v>44849</v>
      </c>
      <c r="E201" s="7">
        <v>44858</v>
      </c>
      <c r="F201" s="13">
        <v>2846</v>
      </c>
      <c r="G201" s="13">
        <v>3746</v>
      </c>
      <c r="H201" s="13">
        <v>4677</v>
      </c>
      <c r="I201" s="68">
        <f t="array" ref="I201">INDEX($I$299:$I$850,MATCH($A201&amp;$E201,$A$299:$A$850&amp;$E$299:$E$850,0))</f>
        <v>2902</v>
      </c>
      <c r="J201" s="68">
        <f t="array" ref="J201">INDEX($J$299:$J$850,MATCH($A201&amp;$E201,$A$299:$A$850&amp;$E$299:$E$850,0))</f>
        <v>3800</v>
      </c>
      <c r="K201" s="68">
        <f t="array" ref="K201">INDEX($K$299:$K$850,MATCH($A201&amp;$E201,$A$299:$A$850&amp;$E$299:$E$850,0))</f>
        <v>4760</v>
      </c>
      <c r="L201" s="68">
        <f t="array" ref="L201">INDEX($L$299:$L$850,MATCH($A201&amp;$E201,$A$299:$A$850&amp;$E$299:$E$850,0))</f>
        <v>5672</v>
      </c>
      <c r="M201" s="13">
        <v>5128</v>
      </c>
      <c r="N201" s="13">
        <v>5349</v>
      </c>
      <c r="O201" s="13">
        <v>5398</v>
      </c>
      <c r="P201" s="13">
        <v>5472</v>
      </c>
      <c r="Q201" s="13">
        <v>7037</v>
      </c>
      <c r="R201" s="13">
        <v>4906</v>
      </c>
      <c r="S201" s="5">
        <f t="shared" si="33"/>
        <v>7.8332840673958029E-2</v>
      </c>
      <c r="T201" s="23">
        <f t="shared" si="34"/>
        <v>0.16952875399361023</v>
      </c>
      <c r="U201" s="46">
        <f t="shared" si="35"/>
        <v>0.76048197919080107</v>
      </c>
      <c r="V201" s="3">
        <f t="shared" si="36"/>
        <v>0.16304347826086957</v>
      </c>
      <c r="W201" s="3">
        <f t="shared" si="37"/>
        <v>-2452.5970977379429</v>
      </c>
      <c r="X201" s="24">
        <f t="shared" si="38"/>
        <v>0.1174934725848564</v>
      </c>
      <c r="Y201" s="24">
        <f t="shared" si="39"/>
        <v>2704.9261439907086</v>
      </c>
      <c r="Z201" s="3">
        <f t="shared" si="40"/>
        <v>-2729.7900092072405</v>
      </c>
      <c r="AA201" s="3">
        <f t="shared" si="41"/>
        <v>-0.12510992085698297</v>
      </c>
      <c r="AB201" s="3">
        <v>0.6</v>
      </c>
      <c r="AC201" s="39">
        <f>INDEX($AO$3:$AO$93,MATCH($A201,$AJ$3:$AJ$93,0))</f>
        <v>55.666666666666664</v>
      </c>
      <c r="AD201" s="39">
        <f>INDEX($AP$3:$AP$93,MATCH($A201,$AJ$3:$AJ$93,0))</f>
        <v>44.333333333333336</v>
      </c>
      <c r="AE201" s="39">
        <f>INDEX($AQ$3:$AQ$93,MATCH($A201,$AJ$3:$AJ$93,0))</f>
        <v>0</v>
      </c>
      <c r="AF201" s="20">
        <v>0.45</v>
      </c>
      <c r="AG201" s="60">
        <f>INDEX($AR$3:$AR$108,MATCH($A201,$AT$3:$AT$108,0))</f>
        <v>57.612772479999997</v>
      </c>
      <c r="AH201" s="60">
        <f>INDEX($AS$3:$AS$108,MATCH($A201,$AT$3:$AT$108,0))</f>
        <v>57.737345640000001</v>
      </c>
    </row>
    <row r="202" spans="1:34">
      <c r="A202" s="14">
        <v>66</v>
      </c>
      <c r="B202" s="14">
        <v>127.497328</v>
      </c>
      <c r="C202" s="14">
        <v>37.207930228452803</v>
      </c>
      <c r="D202" s="12">
        <v>44849</v>
      </c>
      <c r="E202" s="7">
        <v>44723</v>
      </c>
      <c r="F202" s="13">
        <v>3155</v>
      </c>
      <c r="G202" s="13">
        <v>3996</v>
      </c>
      <c r="H202" s="13">
        <v>4943</v>
      </c>
      <c r="I202" s="68">
        <f t="array" ref="I202">INDEX($I$299:$I$850,MATCH($A202&amp;$E202,$A$299:$A$850&amp;$E$299:$E$850,0))</f>
        <v>3174</v>
      </c>
      <c r="J202" s="68">
        <f t="array" ref="J202">INDEX($J$299:$J$850,MATCH($A202&amp;$E202,$A$299:$A$850&amp;$E$299:$E$850,0))</f>
        <v>4030</v>
      </c>
      <c r="K202" s="68">
        <f t="array" ref="K202">INDEX($K$299:$K$850,MATCH($A202&amp;$E202,$A$299:$A$850&amp;$E$299:$E$850,0))</f>
        <v>4980</v>
      </c>
      <c r="L202" s="68">
        <f t="array" ref="L202">INDEX($L$299:$L$850,MATCH($A202&amp;$E202,$A$299:$A$850&amp;$E$299:$E$850,0))</f>
        <v>5621</v>
      </c>
      <c r="M202" s="13">
        <v>5446</v>
      </c>
      <c r="N202" s="13">
        <v>5451</v>
      </c>
      <c r="O202" s="13">
        <v>5690</v>
      </c>
      <c r="P202" s="13">
        <v>5651</v>
      </c>
      <c r="Q202" s="13">
        <v>7312</v>
      </c>
      <c r="R202" s="13">
        <v>5557</v>
      </c>
      <c r="S202" s="5">
        <f t="shared" si="33"/>
        <v>6.6830281291296964E-2</v>
      </c>
      <c r="T202" s="23">
        <f t="shared" si="34"/>
        <v>0.16376240444423343</v>
      </c>
      <c r="U202" s="46">
        <f t="shared" si="35"/>
        <v>0.75288131952605719</v>
      </c>
      <c r="V202" s="3">
        <f t="shared" si="36"/>
        <v>0.1519639407598197</v>
      </c>
      <c r="W202" s="3">
        <f t="shared" si="37"/>
        <v>-2778.1134138381203</v>
      </c>
      <c r="X202" s="24">
        <f t="shared" si="38"/>
        <v>0.10024069092453632</v>
      </c>
      <c r="Y202" s="24">
        <f t="shared" si="39"/>
        <v>2835.0008034488378</v>
      </c>
      <c r="Z202" s="3">
        <f t="shared" si="40"/>
        <v>-2704.0855995245788</v>
      </c>
      <c r="AA202" s="3">
        <f t="shared" si="41"/>
        <v>-0.12813391961737253</v>
      </c>
      <c r="AB202" s="3">
        <v>0.6</v>
      </c>
      <c r="AC202" s="39">
        <f>INDEX($AO$3:$AO$93,MATCH($A202,$AJ$3:$AJ$93,0))</f>
        <v>55.666666666666664</v>
      </c>
      <c r="AD202" s="39">
        <f>INDEX($AP$3:$AP$93,MATCH($A202,$AJ$3:$AJ$93,0))</f>
        <v>44.333333333333336</v>
      </c>
      <c r="AE202" s="39">
        <f>INDEX($AQ$3:$AQ$93,MATCH($A202,$AJ$3:$AJ$93,0))</f>
        <v>0</v>
      </c>
      <c r="AF202" s="20">
        <v>0.45</v>
      </c>
      <c r="AG202" s="60">
        <f>INDEX($AR$3:$AR$108,MATCH($A202,$AT$3:$AT$108,0))</f>
        <v>57.612772479999997</v>
      </c>
      <c r="AH202" s="60">
        <f>INDEX($AS$3:$AS$108,MATCH($A202,$AT$3:$AT$108,0))</f>
        <v>57.737345640000001</v>
      </c>
    </row>
    <row r="203" spans="1:34">
      <c r="A203" s="14">
        <v>67</v>
      </c>
      <c r="B203" s="14">
        <v>127.497890827623</v>
      </c>
      <c r="C203" s="14">
        <v>37.2077143146414</v>
      </c>
      <c r="D203" s="12">
        <v>44849</v>
      </c>
      <c r="E203" s="7">
        <v>44713</v>
      </c>
      <c r="F203" s="13">
        <v>3360</v>
      </c>
      <c r="G203" s="13">
        <v>4175</v>
      </c>
      <c r="H203" s="13">
        <v>5160</v>
      </c>
      <c r="I203" s="68">
        <f t="array" ref="I203">INDEX($I$299:$I$850,MATCH($A203&amp;$E203,$A$299:$A$850&amp;$E$299:$E$850,0))</f>
        <v>3224</v>
      </c>
      <c r="J203" s="68">
        <f t="array" ref="J203">INDEX($J$299:$J$850,MATCH($A203&amp;$E203,$A$299:$A$850&amp;$E$299:$E$850,0))</f>
        <v>4022</v>
      </c>
      <c r="K203" s="68">
        <f t="array" ref="K203">INDEX($K$299:$K$850,MATCH($A203&amp;$E203,$A$299:$A$850&amp;$E$299:$E$850,0))</f>
        <v>5028</v>
      </c>
      <c r="L203" s="68">
        <f t="array" ref="L203">INDEX($L$299:$L$850,MATCH($A203&amp;$E203,$A$299:$A$850&amp;$E$299:$E$850,0))</f>
        <v>5992</v>
      </c>
      <c r="M203" s="13">
        <v>5595</v>
      </c>
      <c r="N203" s="13">
        <v>5772</v>
      </c>
      <c r="O203" s="13">
        <v>5911</v>
      </c>
      <c r="P203" s="13">
        <v>5968</v>
      </c>
      <c r="Q203" s="13">
        <v>7213</v>
      </c>
      <c r="R203" s="13">
        <v>5416</v>
      </c>
      <c r="S203" s="5">
        <f t="shared" si="33"/>
        <v>7.2609633357296907E-2</v>
      </c>
      <c r="T203" s="23">
        <f t="shared" si="34"/>
        <v>0.14031611446477121</v>
      </c>
      <c r="U203" s="46">
        <f t="shared" si="35"/>
        <v>0.75670974181471784</v>
      </c>
      <c r="V203" s="3">
        <f t="shared" si="36"/>
        <v>0.1722226958820019</v>
      </c>
      <c r="W203" s="3">
        <f t="shared" si="37"/>
        <v>-2707.6681752060772</v>
      </c>
      <c r="X203" s="24">
        <f t="shared" si="38"/>
        <v>0.10890955654400862</v>
      </c>
      <c r="Y203" s="24">
        <f t="shared" si="39"/>
        <v>2975.3290947762775</v>
      </c>
      <c r="Z203" s="3">
        <f t="shared" si="40"/>
        <v>-2919.2317087976267</v>
      </c>
      <c r="AA203" s="3">
        <f t="shared" si="41"/>
        <v>-9.4454138532736515E-2</v>
      </c>
      <c r="AB203" s="3">
        <v>0.53333333333333333</v>
      </c>
      <c r="AC203" s="39">
        <f>INDEX($AO$3:$AO$93,MATCH($A203,$AJ$3:$AJ$93,0))</f>
        <v>58.582089552238806</v>
      </c>
      <c r="AD203" s="39">
        <f>INDEX($AP$3:$AP$93,MATCH($A203,$AJ$3:$AJ$93,0))</f>
        <v>36.940298507462686</v>
      </c>
      <c r="AE203" s="39">
        <f>INDEX($AQ$3:$AQ$93,MATCH($A203,$AJ$3:$AJ$93,0))</f>
        <v>4.477611940298508</v>
      </c>
      <c r="AF203" s="20">
        <v>0.37</v>
      </c>
      <c r="AG203" s="60">
        <f>INDEX($AR$3:$AR$108,MATCH($A203,$AT$3:$AT$108,0))</f>
        <v>57.619052459999999</v>
      </c>
      <c r="AH203" s="60">
        <f>INDEX($AS$3:$AS$108,MATCH($A203,$AT$3:$AT$108,0))</f>
        <v>57.745116029999998</v>
      </c>
    </row>
    <row r="204" spans="1:34">
      <c r="A204" s="14">
        <v>67</v>
      </c>
      <c r="B204" s="14">
        <v>127.497890827623</v>
      </c>
      <c r="C204" s="14">
        <v>37.2077143146414</v>
      </c>
      <c r="D204" s="12">
        <v>44849</v>
      </c>
      <c r="E204" s="7">
        <v>44828</v>
      </c>
      <c r="F204" s="13">
        <v>3253</v>
      </c>
      <c r="G204" s="13">
        <v>4094</v>
      </c>
      <c r="H204" s="13">
        <v>4980</v>
      </c>
      <c r="I204" s="68">
        <f t="array" ref="I204">INDEX($I$299:$I$850,MATCH($A204&amp;$E204,$A$299:$A$850&amp;$E$299:$E$850,0))</f>
        <v>3210</v>
      </c>
      <c r="J204" s="68">
        <f t="array" ref="J204">INDEX($J$299:$J$850,MATCH($A204&amp;$E204,$A$299:$A$850&amp;$E$299:$E$850,0))</f>
        <v>4066</v>
      </c>
      <c r="K204" s="68">
        <f t="array" ref="K204">INDEX($K$299:$K$850,MATCH($A204&amp;$E204,$A$299:$A$850&amp;$E$299:$E$850,0))</f>
        <v>4948</v>
      </c>
      <c r="L204" s="68">
        <f t="array" ref="L204">INDEX($L$299:$L$850,MATCH($A204&amp;$E204,$A$299:$A$850&amp;$E$299:$E$850,0))</f>
        <v>5711</v>
      </c>
      <c r="M204" s="13">
        <v>5431</v>
      </c>
      <c r="N204" s="13">
        <v>5554</v>
      </c>
      <c r="O204" s="13">
        <v>5726</v>
      </c>
      <c r="P204" s="13">
        <v>5688</v>
      </c>
      <c r="Q204" s="13">
        <v>7068</v>
      </c>
      <c r="R204" s="13">
        <v>5195</v>
      </c>
      <c r="S204" s="5">
        <f t="shared" si="33"/>
        <v>6.6366704161979748E-2</v>
      </c>
      <c r="T204" s="23">
        <f t="shared" si="34"/>
        <v>0.14802992043451332</v>
      </c>
      <c r="U204" s="46">
        <f t="shared" si="35"/>
        <v>0.75257338789116091</v>
      </c>
      <c r="V204" s="3">
        <f t="shared" si="36"/>
        <v>0.15843888466186279</v>
      </c>
      <c r="W204" s="3">
        <f t="shared" si="37"/>
        <v>-2597.1534152211802</v>
      </c>
      <c r="X204" s="24">
        <f t="shared" si="38"/>
        <v>9.9545390635984443E-2</v>
      </c>
      <c r="Y204" s="24">
        <f t="shared" si="39"/>
        <v>2865.7862989258483</v>
      </c>
      <c r="Z204" s="3">
        <f t="shared" si="40"/>
        <v>-2716.7206918501206</v>
      </c>
      <c r="AA204" s="3">
        <f t="shared" si="41"/>
        <v>-0.10818438381937912</v>
      </c>
      <c r="AB204" s="3">
        <v>0.53333333333333333</v>
      </c>
      <c r="AC204" s="39">
        <f>INDEX($AO$3:$AO$93,MATCH($A204,$AJ$3:$AJ$93,0))</f>
        <v>58.582089552238806</v>
      </c>
      <c r="AD204" s="39">
        <f>INDEX($AP$3:$AP$93,MATCH($A204,$AJ$3:$AJ$93,0))</f>
        <v>36.940298507462686</v>
      </c>
      <c r="AE204" s="39">
        <f>INDEX($AQ$3:$AQ$93,MATCH($A204,$AJ$3:$AJ$93,0))</f>
        <v>4.477611940298508</v>
      </c>
      <c r="AF204" s="20">
        <v>0.37</v>
      </c>
      <c r="AG204" s="60">
        <f>INDEX($AR$3:$AR$108,MATCH($A204,$AT$3:$AT$108,0))</f>
        <v>57.619052459999999</v>
      </c>
      <c r="AH204" s="60">
        <f>INDEX($AS$3:$AS$108,MATCH($A204,$AT$3:$AT$108,0))</f>
        <v>57.745116029999998</v>
      </c>
    </row>
    <row r="205" spans="1:34">
      <c r="A205" s="14">
        <v>67</v>
      </c>
      <c r="B205" s="14">
        <v>127.497890827623</v>
      </c>
      <c r="C205" s="14">
        <v>37.2077143146414</v>
      </c>
      <c r="D205" s="12">
        <v>44849</v>
      </c>
      <c r="E205" s="7">
        <v>44853</v>
      </c>
      <c r="F205" s="13">
        <v>2284</v>
      </c>
      <c r="G205" s="13">
        <v>2884</v>
      </c>
      <c r="H205" s="13">
        <v>3579</v>
      </c>
      <c r="I205" s="68">
        <f t="array" ref="I205">INDEX($I$299:$I$850,MATCH($A205&amp;$E205,$A$299:$A$850&amp;$E$299:$E$850,0))</f>
        <v>2306</v>
      </c>
      <c r="J205" s="68">
        <f t="array" ref="J205">INDEX($J$299:$J$850,MATCH($A205&amp;$E205,$A$299:$A$850&amp;$E$299:$E$850,0))</f>
        <v>2914</v>
      </c>
      <c r="K205" s="68">
        <f t="array" ref="K205">INDEX($K$299:$K$850,MATCH($A205&amp;$E205,$A$299:$A$850&amp;$E$299:$E$850,0))</f>
        <v>3604</v>
      </c>
      <c r="L205" s="68">
        <f t="array" ref="L205">INDEX($L$299:$L$850,MATCH($A205&amp;$E205,$A$299:$A$850&amp;$E$299:$E$850,0))</f>
        <v>4326</v>
      </c>
      <c r="M205" s="13">
        <v>3857</v>
      </c>
      <c r="N205" s="13">
        <v>3956</v>
      </c>
      <c r="O205" s="13">
        <v>4068</v>
      </c>
      <c r="P205" s="13">
        <v>4130</v>
      </c>
      <c r="Q205" s="13">
        <v>5279</v>
      </c>
      <c r="R205" s="13">
        <v>3836</v>
      </c>
      <c r="S205" s="5">
        <f t="shared" si="33"/>
        <v>7.1474899468154107E-2</v>
      </c>
      <c r="T205" s="23">
        <f t="shared" si="34"/>
        <v>0.16003143006809847</v>
      </c>
      <c r="U205" s="46">
        <f t="shared" si="35"/>
        <v>0.75595958851525524</v>
      </c>
      <c r="V205" s="3">
        <f t="shared" si="36"/>
        <v>0.16253687315634219</v>
      </c>
      <c r="W205" s="3">
        <f t="shared" si="37"/>
        <v>-1917.6162095044588</v>
      </c>
      <c r="X205" s="24">
        <f t="shared" si="38"/>
        <v>0.10720539594007393</v>
      </c>
      <c r="Y205" s="24">
        <f t="shared" si="39"/>
        <v>2059.762580708973</v>
      </c>
      <c r="Z205" s="3">
        <f t="shared" si="40"/>
        <v>-2011.7808149470052</v>
      </c>
      <c r="AA205" s="3">
        <f t="shared" si="41"/>
        <v>-0.12211712190455946</v>
      </c>
      <c r="AB205" s="3">
        <v>0.53333333333333333</v>
      </c>
      <c r="AC205" s="39">
        <f>INDEX($AO$3:$AO$93,MATCH($A205,$AJ$3:$AJ$93,0))</f>
        <v>58.582089552238806</v>
      </c>
      <c r="AD205" s="39">
        <f>INDEX($AP$3:$AP$93,MATCH($A205,$AJ$3:$AJ$93,0))</f>
        <v>36.940298507462686</v>
      </c>
      <c r="AE205" s="39">
        <f>INDEX($AQ$3:$AQ$93,MATCH($A205,$AJ$3:$AJ$93,0))</f>
        <v>4.477611940298508</v>
      </c>
      <c r="AF205" s="20">
        <v>0.37</v>
      </c>
      <c r="AG205" s="60">
        <f>INDEX($AR$3:$AR$108,MATCH($A205,$AT$3:$AT$108,0))</f>
        <v>57.619052459999999</v>
      </c>
      <c r="AH205" s="60">
        <f>INDEX($AS$3:$AS$108,MATCH($A205,$AT$3:$AT$108,0))</f>
        <v>57.745116029999998</v>
      </c>
    </row>
    <row r="206" spans="1:34">
      <c r="A206" s="14">
        <v>67</v>
      </c>
      <c r="B206" s="14">
        <v>127.497890827623</v>
      </c>
      <c r="C206" s="14">
        <v>37.2077143146414</v>
      </c>
      <c r="D206" s="12">
        <v>44849</v>
      </c>
      <c r="E206" s="7">
        <v>44858</v>
      </c>
      <c r="F206" s="13">
        <v>2791</v>
      </c>
      <c r="G206" s="13">
        <v>3629</v>
      </c>
      <c r="H206" s="13">
        <v>4486</v>
      </c>
      <c r="I206" s="68">
        <f t="array" ref="I206">INDEX($I$299:$I$850,MATCH($A206&amp;$E206,$A$299:$A$850&amp;$E$299:$E$850,0))</f>
        <v>2766</v>
      </c>
      <c r="J206" s="68">
        <f t="array" ref="J206">INDEX($J$299:$J$850,MATCH($A206&amp;$E206,$A$299:$A$850&amp;$E$299:$E$850,0))</f>
        <v>3636</v>
      </c>
      <c r="K206" s="68">
        <f t="array" ref="K206">INDEX($K$299:$K$850,MATCH($A206&amp;$E206,$A$299:$A$850&amp;$E$299:$E$850,0))</f>
        <v>4464</v>
      </c>
      <c r="L206" s="68">
        <f t="array" ref="L206">INDEX($L$299:$L$850,MATCH($A206&amp;$E206,$A$299:$A$850&amp;$E$299:$E$850,0))</f>
        <v>5336</v>
      </c>
      <c r="M206" s="13">
        <v>4973</v>
      </c>
      <c r="N206" s="13">
        <v>5050</v>
      </c>
      <c r="O206" s="13">
        <v>5227</v>
      </c>
      <c r="P206" s="13">
        <v>5344</v>
      </c>
      <c r="Q206" s="13">
        <v>6898</v>
      </c>
      <c r="R206" s="13">
        <v>4848</v>
      </c>
      <c r="S206" s="5">
        <f t="shared" si="33"/>
        <v>8.7283825025432346E-2</v>
      </c>
      <c r="T206" s="23">
        <f t="shared" si="34"/>
        <v>0.16645319944669296</v>
      </c>
      <c r="U206" s="46">
        <f t="shared" si="35"/>
        <v>0.76634445585874267</v>
      </c>
      <c r="V206" s="3">
        <f t="shared" si="36"/>
        <v>0.18934545615041709</v>
      </c>
      <c r="W206" s="3">
        <f t="shared" si="37"/>
        <v>-2423.5762845849804</v>
      </c>
      <c r="X206" s="24">
        <f t="shared" si="38"/>
        <v>0.13091907837851585</v>
      </c>
      <c r="Y206" s="24">
        <f t="shared" si="39"/>
        <v>2621.5384160196213</v>
      </c>
      <c r="Z206" s="3">
        <f t="shared" si="40"/>
        <v>-2739.7150466448306</v>
      </c>
      <c r="AA206" s="3">
        <f t="shared" si="41"/>
        <v>-0.1269400424767195</v>
      </c>
      <c r="AB206" s="3">
        <v>0.53333333333333333</v>
      </c>
      <c r="AC206" s="39">
        <f>INDEX($AO$3:$AO$93,MATCH($A206,$AJ$3:$AJ$93,0))</f>
        <v>58.582089552238806</v>
      </c>
      <c r="AD206" s="39">
        <f>INDEX($AP$3:$AP$93,MATCH($A206,$AJ$3:$AJ$93,0))</f>
        <v>36.940298507462686</v>
      </c>
      <c r="AE206" s="39">
        <f>INDEX($AQ$3:$AQ$93,MATCH($A206,$AJ$3:$AJ$93,0))</f>
        <v>4.477611940298508</v>
      </c>
      <c r="AF206" s="20">
        <v>0.37</v>
      </c>
      <c r="AG206" s="60">
        <f>INDEX($AR$3:$AR$108,MATCH($A206,$AT$3:$AT$108,0))</f>
        <v>57.619052459999999</v>
      </c>
      <c r="AH206" s="60">
        <f>INDEX($AS$3:$AS$108,MATCH($A206,$AT$3:$AT$108,0))</f>
        <v>57.745116029999998</v>
      </c>
    </row>
    <row r="207" spans="1:34">
      <c r="A207" s="14">
        <v>67</v>
      </c>
      <c r="B207" s="14">
        <v>127.497890827623</v>
      </c>
      <c r="C207" s="14">
        <v>37.2077143146414</v>
      </c>
      <c r="D207" s="12">
        <v>44849</v>
      </c>
      <c r="E207" s="7">
        <v>44863</v>
      </c>
      <c r="F207" s="13">
        <v>1802</v>
      </c>
      <c r="G207" s="13">
        <v>1993</v>
      </c>
      <c r="H207" s="13">
        <v>2215</v>
      </c>
      <c r="I207" s="68">
        <f t="array" ref="I207">INDEX($I$299:$I$850,MATCH($A207&amp;$E207,$A$299:$A$850&amp;$E$299:$E$850,0))</f>
        <v>1656</v>
      </c>
      <c r="J207" s="68">
        <f t="array" ref="J207">INDEX($J$299:$J$850,MATCH($A207&amp;$E207,$A$299:$A$850&amp;$E$299:$E$850,0))</f>
        <v>1747</v>
      </c>
      <c r="K207" s="68">
        <f t="array" ref="K207">INDEX($K$299:$K$850,MATCH($A207&amp;$E207,$A$299:$A$850&amp;$E$299:$E$850,0))</f>
        <v>1843</v>
      </c>
      <c r="L207" s="68">
        <f t="array" ref="L207">INDEX($L$299:$L$850,MATCH($A207&amp;$E207,$A$299:$A$850&amp;$E$299:$E$850,0))</f>
        <v>2033</v>
      </c>
      <c r="M207" s="13">
        <v>2449</v>
      </c>
      <c r="N207" s="13">
        <v>2475</v>
      </c>
      <c r="O207" s="13">
        <v>2609</v>
      </c>
      <c r="P207" s="13">
        <v>2671</v>
      </c>
      <c r="Q207" s="13">
        <v>3464</v>
      </c>
      <c r="R207" s="13">
        <v>2599</v>
      </c>
      <c r="S207" s="5">
        <f t="shared" si="33"/>
        <v>9.3327875562832577E-2</v>
      </c>
      <c r="T207" s="23">
        <f t="shared" si="34"/>
        <v>0.11879432624113476</v>
      </c>
      <c r="U207" s="46">
        <f t="shared" si="35"/>
        <v>0.77027779116552009</v>
      </c>
      <c r="V207" s="3">
        <f t="shared" si="36"/>
        <v>0.46587658357172046</v>
      </c>
      <c r="W207" s="3">
        <f t="shared" si="37"/>
        <v>-1299.0602112676056</v>
      </c>
      <c r="X207" s="24">
        <f t="shared" si="38"/>
        <v>0.13997748900030696</v>
      </c>
      <c r="Y207" s="24">
        <f t="shared" si="39"/>
        <v>1333.8546897369793</v>
      </c>
      <c r="Z207" s="3">
        <f t="shared" si="40"/>
        <v>-1391.8917127415541</v>
      </c>
      <c r="AA207" s="3">
        <f t="shared" si="41"/>
        <v>-0.12925835370823147</v>
      </c>
      <c r="AB207" s="3">
        <v>0.53333333333333333</v>
      </c>
      <c r="AC207" s="39">
        <f>INDEX($AO$3:$AO$93,MATCH($A207,$AJ$3:$AJ$93,0))</f>
        <v>58.582089552238806</v>
      </c>
      <c r="AD207" s="39">
        <f>INDEX($AP$3:$AP$93,MATCH($A207,$AJ$3:$AJ$93,0))</f>
        <v>36.940298507462686</v>
      </c>
      <c r="AE207" s="39">
        <f>INDEX($AQ$3:$AQ$93,MATCH($A207,$AJ$3:$AJ$93,0))</f>
        <v>4.477611940298508</v>
      </c>
      <c r="AF207" s="20">
        <v>0.37</v>
      </c>
      <c r="AG207" s="60">
        <f>INDEX($AR$3:$AR$108,MATCH($A207,$AT$3:$AT$108,0))</f>
        <v>57.619052459999999</v>
      </c>
      <c r="AH207" s="60">
        <f>INDEX($AS$3:$AS$108,MATCH($A207,$AT$3:$AT$108,0))</f>
        <v>57.745116029999998</v>
      </c>
    </row>
    <row r="208" spans="1:34">
      <c r="A208" s="14">
        <v>67</v>
      </c>
      <c r="B208" s="14">
        <v>127.497890827623</v>
      </c>
      <c r="C208" s="14">
        <v>37.2077143146414</v>
      </c>
      <c r="D208" s="12">
        <v>44849</v>
      </c>
      <c r="E208" s="7">
        <v>44723</v>
      </c>
      <c r="F208" s="13">
        <v>3431</v>
      </c>
      <c r="G208" s="13">
        <v>4227</v>
      </c>
      <c r="H208" s="13">
        <v>5191</v>
      </c>
      <c r="I208" s="68">
        <f t="array" ref="I208">INDEX($I$299:$I$850,MATCH($A208&amp;$E208,$A$299:$A$850&amp;$E$299:$E$850,0))</f>
        <v>3322</v>
      </c>
      <c r="J208" s="68">
        <f t="array" ref="J208">INDEX($J$299:$J$850,MATCH($A208&amp;$E208,$A$299:$A$850&amp;$E$299:$E$850,0))</f>
        <v>4116</v>
      </c>
      <c r="K208" s="68">
        <f t="array" ref="K208">INDEX($K$299:$K$850,MATCH($A208&amp;$E208,$A$299:$A$850&amp;$E$299:$E$850,0))</f>
        <v>5076</v>
      </c>
      <c r="L208" s="68">
        <f t="array" ref="L208">INDEX($L$299:$L$850,MATCH($A208&amp;$E208,$A$299:$A$850&amp;$E$299:$E$850,0))</f>
        <v>5697</v>
      </c>
      <c r="M208" s="13">
        <v>5630</v>
      </c>
      <c r="N208" s="13">
        <v>5687</v>
      </c>
      <c r="O208" s="13">
        <v>5844</v>
      </c>
      <c r="P208" s="13">
        <v>5865</v>
      </c>
      <c r="Q208" s="13">
        <v>7541</v>
      </c>
      <c r="R208" s="13">
        <v>5686</v>
      </c>
      <c r="S208" s="5">
        <f t="shared" si="33"/>
        <v>6.0962373371924748E-2</v>
      </c>
      <c r="T208" s="23">
        <f t="shared" si="34"/>
        <v>0.15598329398946795</v>
      </c>
      <c r="U208" s="46">
        <f t="shared" si="35"/>
        <v>0.74897421409012788</v>
      </c>
      <c r="V208" s="3">
        <f t="shared" si="36"/>
        <v>0.14938605434638061</v>
      </c>
      <c r="W208" s="3">
        <f t="shared" si="37"/>
        <v>-2842.630880389539</v>
      </c>
      <c r="X208" s="24">
        <f t="shared" si="38"/>
        <v>9.1439424772758113E-2</v>
      </c>
      <c r="Y208" s="24">
        <f t="shared" si="39"/>
        <v>2966.7085203040165</v>
      </c>
      <c r="Z208" s="3">
        <f t="shared" si="40"/>
        <v>-2737.5691006514248</v>
      </c>
      <c r="AA208" s="3">
        <f t="shared" si="41"/>
        <v>-0.12501864836640311</v>
      </c>
      <c r="AB208" s="3">
        <v>0.53333333333333333</v>
      </c>
      <c r="AC208" s="39">
        <f>INDEX($AO$3:$AO$93,MATCH($A208,$AJ$3:$AJ$93,0))</f>
        <v>58.582089552238806</v>
      </c>
      <c r="AD208" s="39">
        <f>INDEX($AP$3:$AP$93,MATCH($A208,$AJ$3:$AJ$93,0))</f>
        <v>36.940298507462686</v>
      </c>
      <c r="AE208" s="39">
        <f>INDEX($AQ$3:$AQ$93,MATCH($A208,$AJ$3:$AJ$93,0))</f>
        <v>4.477611940298508</v>
      </c>
      <c r="AF208" s="20">
        <v>0.37</v>
      </c>
      <c r="AG208" s="60">
        <f>INDEX($AR$3:$AR$108,MATCH($A208,$AT$3:$AT$108,0))</f>
        <v>57.619052459999999</v>
      </c>
      <c r="AH208" s="60">
        <f>INDEX($AS$3:$AS$108,MATCH($A208,$AT$3:$AT$108,0))</f>
        <v>57.745116029999998</v>
      </c>
    </row>
    <row r="209" spans="1:34">
      <c r="A209" s="14">
        <v>68</v>
      </c>
      <c r="B209" s="14">
        <v>127.496659543094</v>
      </c>
      <c r="C209" s="14">
        <v>37.210569771547199</v>
      </c>
      <c r="D209" s="12">
        <v>44849</v>
      </c>
      <c r="E209" s="7">
        <v>44828</v>
      </c>
      <c r="F209" s="13">
        <v>2868</v>
      </c>
      <c r="G209" s="13">
        <v>3742</v>
      </c>
      <c r="H209" s="13">
        <v>4627</v>
      </c>
      <c r="I209" s="68">
        <f t="array" ref="I209">INDEX($I$299:$I$850,MATCH($A209&amp;$E209,$A$299:$A$850&amp;$E$299:$E$850,0))</f>
        <v>2844</v>
      </c>
      <c r="J209" s="68">
        <f t="array" ref="J209">INDEX($J$299:$J$850,MATCH($A209&amp;$E209,$A$299:$A$850&amp;$E$299:$E$850,0))</f>
        <v>3756</v>
      </c>
      <c r="K209" s="68">
        <f t="array" ref="K209">INDEX($K$299:$K$850,MATCH($A209&amp;$E209,$A$299:$A$850&amp;$E$299:$E$850,0))</f>
        <v>4624</v>
      </c>
      <c r="L209" s="68">
        <f t="array" ref="L209">INDEX($L$299:$L$850,MATCH($A209&amp;$E209,$A$299:$A$850&amp;$E$299:$E$850,0))</f>
        <v>5484</v>
      </c>
      <c r="M209" s="13">
        <v>5053</v>
      </c>
      <c r="N209" s="13">
        <v>5180</v>
      </c>
      <c r="O209" s="13">
        <v>5257</v>
      </c>
      <c r="P209" s="13">
        <v>5411</v>
      </c>
      <c r="Q209" s="13">
        <v>6799</v>
      </c>
      <c r="R209" s="13">
        <v>5032</v>
      </c>
      <c r="S209" s="5">
        <f t="shared" si="33"/>
        <v>7.8103207810320777E-2</v>
      </c>
      <c r="T209" s="23">
        <f t="shared" si="34"/>
        <v>0.15970565846231921</v>
      </c>
      <c r="U209" s="46">
        <f t="shared" si="35"/>
        <v>0.76033098569657198</v>
      </c>
      <c r="V209" s="3">
        <f t="shared" si="36"/>
        <v>0.16803840877914952</v>
      </c>
      <c r="W209" s="3">
        <f t="shared" si="37"/>
        <v>-2515.6198477290627</v>
      </c>
      <c r="X209" s="24">
        <f t="shared" si="38"/>
        <v>0.1171489764407033</v>
      </c>
      <c r="Y209" s="24">
        <f t="shared" si="39"/>
        <v>2681.0158522470542</v>
      </c>
      <c r="Z209" s="3">
        <f t="shared" si="40"/>
        <v>-2697.3237415664726</v>
      </c>
      <c r="AA209" s="3">
        <f t="shared" si="41"/>
        <v>-0.11367731367731368</v>
      </c>
      <c r="AB209" s="3">
        <v>0.5</v>
      </c>
      <c r="AC209" s="39">
        <f>INDEX($AO$3:$AO$93,MATCH($A209,$AJ$3:$AJ$93,0))</f>
        <v>77.519379844961236</v>
      </c>
      <c r="AD209" s="39">
        <f>INDEX($AP$3:$AP$93,MATCH($A209,$AJ$3:$AJ$93,0))</f>
        <v>17.829457364341085</v>
      </c>
      <c r="AE209" s="39">
        <f>INDEX($AQ$3:$AQ$93,MATCH($A209,$AJ$3:$AJ$93,0))</f>
        <v>4.6511627906976747</v>
      </c>
      <c r="AF209" s="20">
        <v>0.95</v>
      </c>
      <c r="AG209" s="60">
        <f>INDEX($AR$3:$AR$108,MATCH($A209,$AT$3:$AT$108,0))</f>
        <v>57.740484699999996</v>
      </c>
      <c r="AH209" s="60">
        <f>INDEX($AS$3:$AS$108,MATCH($A209,$AT$3:$AT$108,0))</f>
        <v>57.84278853</v>
      </c>
    </row>
    <row r="210" spans="1:34">
      <c r="A210" s="27">
        <v>68</v>
      </c>
      <c r="B210" s="27">
        <v>127.496659543094</v>
      </c>
      <c r="C210" s="27">
        <v>37.210569771547199</v>
      </c>
      <c r="D210" s="12">
        <v>44849</v>
      </c>
      <c r="E210" s="7">
        <v>44853</v>
      </c>
      <c r="F210" s="13">
        <v>2342</v>
      </c>
      <c r="G210" s="13">
        <v>2929</v>
      </c>
      <c r="H210" s="13">
        <v>3710</v>
      </c>
      <c r="I210" s="68">
        <f t="array" ref="I210">INDEX($I$299:$I$850,MATCH($A210&amp;$E210,$A$299:$A$850&amp;$E$299:$E$850,0))</f>
        <v>2362</v>
      </c>
      <c r="J210" s="68">
        <f t="array" ref="J210">INDEX($J$299:$J$850,MATCH($A210&amp;$E210,$A$299:$A$850&amp;$E$299:$E$850,0))</f>
        <v>2946</v>
      </c>
      <c r="K210" s="68">
        <f t="array" ref="K210">INDEX($K$299:$K$850,MATCH($A210&amp;$E210,$A$299:$A$850&amp;$E$299:$E$850,0))</f>
        <v>3766</v>
      </c>
      <c r="L210" s="68">
        <f t="array" ref="L210">INDEX($L$299:$L$850,MATCH($A210&amp;$E210,$A$299:$A$850&amp;$E$299:$E$850,0))</f>
        <v>4461</v>
      </c>
      <c r="M210" s="13">
        <v>3911</v>
      </c>
      <c r="N210" s="13">
        <v>4105</v>
      </c>
      <c r="O210" s="13">
        <v>4148</v>
      </c>
      <c r="P210" s="13">
        <v>4288</v>
      </c>
      <c r="Q210" s="13">
        <v>5521</v>
      </c>
      <c r="R210" s="13">
        <v>4193</v>
      </c>
      <c r="S210" s="5">
        <f t="shared" si="33"/>
        <v>7.2268067016754187E-2</v>
      </c>
      <c r="T210" s="23">
        <f t="shared" si="34"/>
        <v>0.16398713826366559</v>
      </c>
      <c r="U210" s="46">
        <f t="shared" si="35"/>
        <v>0.75648401636568252</v>
      </c>
      <c r="V210" s="3">
        <f t="shared" si="36"/>
        <v>0.16084149599287623</v>
      </c>
      <c r="W210" s="3">
        <f t="shared" si="37"/>
        <v>-2096.1076689774695</v>
      </c>
      <c r="X210" s="24">
        <f t="shared" si="38"/>
        <v>0.10839532412327312</v>
      </c>
      <c r="Y210" s="24">
        <f t="shared" si="39"/>
        <v>2127.3375378627625</v>
      </c>
      <c r="Z210" s="3">
        <f t="shared" si="40"/>
        <v>-2094.8188963659127</v>
      </c>
      <c r="AA210" s="3">
        <f t="shared" si="41"/>
        <v>-0.12570088694056478</v>
      </c>
      <c r="AB210" s="3">
        <v>0.5</v>
      </c>
      <c r="AC210" s="39">
        <f>INDEX($AO$3:$AO$93,MATCH($A210,$AJ$3:$AJ$93,0))</f>
        <v>77.519379844961236</v>
      </c>
      <c r="AD210" s="39">
        <f>INDEX($AP$3:$AP$93,MATCH($A210,$AJ$3:$AJ$93,0))</f>
        <v>17.829457364341085</v>
      </c>
      <c r="AE210" s="39">
        <f>INDEX($AQ$3:$AQ$93,MATCH($A210,$AJ$3:$AJ$93,0))</f>
        <v>4.6511627906976747</v>
      </c>
      <c r="AF210" s="20">
        <v>0.95</v>
      </c>
      <c r="AG210" s="60">
        <f>INDEX($AR$3:$AR$108,MATCH($A210,$AT$3:$AT$108,0))</f>
        <v>57.740484699999996</v>
      </c>
      <c r="AH210" s="60">
        <f>INDEX($AS$3:$AS$108,MATCH($A210,$AT$3:$AT$108,0))</f>
        <v>57.84278853</v>
      </c>
    </row>
    <row r="211" spans="1:34">
      <c r="A211" s="27">
        <v>68</v>
      </c>
      <c r="B211" s="27">
        <v>127.496659543094</v>
      </c>
      <c r="C211" s="27">
        <v>37.210569771547199</v>
      </c>
      <c r="D211" s="12">
        <v>44849</v>
      </c>
      <c r="E211" s="7">
        <v>44858</v>
      </c>
      <c r="F211" s="13">
        <v>2760</v>
      </c>
      <c r="G211" s="13">
        <v>3567</v>
      </c>
      <c r="H211" s="13">
        <v>4426</v>
      </c>
      <c r="I211" s="68">
        <f t="array" ref="I211">INDEX($I$299:$I$850,MATCH($A211&amp;$E211,$A$299:$A$850&amp;$E$299:$E$850,0))</f>
        <v>2786</v>
      </c>
      <c r="J211" s="68">
        <f t="array" ref="J211">INDEX($J$299:$J$850,MATCH($A211&amp;$E211,$A$299:$A$850&amp;$E$299:$E$850,0))</f>
        <v>3584</v>
      </c>
      <c r="K211" s="68">
        <f t="array" ref="K211">INDEX($K$299:$K$850,MATCH($A211&amp;$E211,$A$299:$A$850&amp;$E$299:$E$850,0))</f>
        <v>4416</v>
      </c>
      <c r="L211" s="68">
        <f t="array" ref="L211">INDEX($L$299:$L$850,MATCH($A211&amp;$E211,$A$299:$A$850&amp;$E$299:$E$850,0))</f>
        <v>5320</v>
      </c>
      <c r="M211" s="13">
        <v>4804</v>
      </c>
      <c r="N211" s="13">
        <v>5004</v>
      </c>
      <c r="O211" s="13">
        <v>5068</v>
      </c>
      <c r="P211" s="13">
        <v>5134</v>
      </c>
      <c r="Q211" s="13">
        <v>6858</v>
      </c>
      <c r="R211" s="13">
        <v>5020</v>
      </c>
      <c r="S211" s="5">
        <f t="shared" si="33"/>
        <v>7.4058577405857737E-2</v>
      </c>
      <c r="T211" s="23">
        <f t="shared" si="34"/>
        <v>0.17676504327875692</v>
      </c>
      <c r="U211" s="46">
        <f t="shared" si="35"/>
        <v>0.75766653443705545</v>
      </c>
      <c r="V211" s="3">
        <f t="shared" si="36"/>
        <v>0.16104085160585935</v>
      </c>
      <c r="W211" s="3">
        <f t="shared" si="37"/>
        <v>-2509.5689853788213</v>
      </c>
      <c r="X211" s="24">
        <f t="shared" si="38"/>
        <v>0.11108205637780451</v>
      </c>
      <c r="Y211" s="24">
        <f t="shared" si="39"/>
        <v>2553.2315253854717</v>
      </c>
      <c r="Z211" s="3">
        <f t="shared" si="40"/>
        <v>-2524.2602728042411</v>
      </c>
      <c r="AA211" s="3">
        <f t="shared" si="41"/>
        <v>-0.14376250833889259</v>
      </c>
      <c r="AB211" s="3">
        <v>0.5</v>
      </c>
      <c r="AC211" s="39">
        <f>INDEX($AO$3:$AO$93,MATCH($A211,$AJ$3:$AJ$93,0))</f>
        <v>77.519379844961236</v>
      </c>
      <c r="AD211" s="39">
        <f>INDEX($AP$3:$AP$93,MATCH($A211,$AJ$3:$AJ$93,0))</f>
        <v>17.829457364341085</v>
      </c>
      <c r="AE211" s="39">
        <f>INDEX($AQ$3:$AQ$93,MATCH($A211,$AJ$3:$AJ$93,0))</f>
        <v>4.6511627906976747</v>
      </c>
      <c r="AF211" s="20">
        <v>0.95</v>
      </c>
      <c r="AG211" s="60">
        <f>INDEX($AR$3:$AR$108,MATCH($A211,$AT$3:$AT$108,0))</f>
        <v>57.740484699999996</v>
      </c>
      <c r="AH211" s="60">
        <f>INDEX($AS$3:$AS$108,MATCH($A211,$AT$3:$AT$108,0))</f>
        <v>57.84278853</v>
      </c>
    </row>
    <row r="212" spans="1:34">
      <c r="A212" s="27">
        <v>68</v>
      </c>
      <c r="B212" s="27">
        <v>127.496659543094</v>
      </c>
      <c r="C212" s="27">
        <v>37.210569771547199</v>
      </c>
      <c r="D212" s="12">
        <v>44849</v>
      </c>
      <c r="E212" s="7">
        <v>44863</v>
      </c>
      <c r="F212" s="13">
        <v>2604</v>
      </c>
      <c r="G212" s="13">
        <v>3275</v>
      </c>
      <c r="H212" s="13">
        <v>4022</v>
      </c>
      <c r="I212" s="68">
        <f t="array" ref="I212">INDEX($I$299:$I$850,MATCH($A212&amp;$E212,$A$299:$A$850&amp;$E$299:$E$850,0))</f>
        <v>2564</v>
      </c>
      <c r="J212" s="68">
        <f t="array" ref="J212">INDEX($J$299:$J$850,MATCH($A212&amp;$E212,$A$299:$A$850&amp;$E$299:$E$850,0))</f>
        <v>3220</v>
      </c>
      <c r="K212" s="68">
        <f t="array" ref="K212">INDEX($K$299:$K$850,MATCH($A212&amp;$E212,$A$299:$A$850&amp;$E$299:$E$850,0))</f>
        <v>3966</v>
      </c>
      <c r="L212" s="68">
        <f t="array" ref="L212">INDEX($L$299:$L$850,MATCH($A212&amp;$E212,$A$299:$A$850&amp;$E$299:$E$850,0))</f>
        <v>4668</v>
      </c>
      <c r="M212" s="13">
        <v>4376</v>
      </c>
      <c r="N212" s="13">
        <v>4412</v>
      </c>
      <c r="O212" s="13">
        <v>4566</v>
      </c>
      <c r="P212" s="13">
        <v>4655</v>
      </c>
      <c r="Q212" s="13">
        <v>6273</v>
      </c>
      <c r="R212" s="13">
        <v>4805</v>
      </c>
      <c r="S212" s="5">
        <f t="shared" si="33"/>
        <v>7.2951480926587528E-2</v>
      </c>
      <c r="T212" s="23">
        <f t="shared" si="34"/>
        <v>0.17295203372450724</v>
      </c>
      <c r="U212" s="46">
        <f t="shared" si="35"/>
        <v>0.75693558571822184</v>
      </c>
      <c r="V212" s="3">
        <f t="shared" si="36"/>
        <v>0.17093324692158132</v>
      </c>
      <c r="W212" s="3">
        <f t="shared" si="37"/>
        <v>-2402.0627428127427</v>
      </c>
      <c r="X212" s="24">
        <f t="shared" si="38"/>
        <v>0.1094209161624892</v>
      </c>
      <c r="Y212" s="24">
        <f t="shared" si="39"/>
        <v>2323.0997969666878</v>
      </c>
      <c r="Z212" s="3">
        <f t="shared" si="40"/>
        <v>-2279.7426427352625</v>
      </c>
      <c r="AA212" s="3">
        <f t="shared" si="41"/>
        <v>-0.14806002928257686</v>
      </c>
      <c r="AB212" s="3">
        <v>0.5</v>
      </c>
      <c r="AC212" s="39">
        <f>INDEX($AO$3:$AO$93,MATCH($A212,$AJ$3:$AJ$93,0))</f>
        <v>77.519379844961236</v>
      </c>
      <c r="AD212" s="39">
        <f>INDEX($AP$3:$AP$93,MATCH($A212,$AJ$3:$AJ$93,0))</f>
        <v>17.829457364341085</v>
      </c>
      <c r="AE212" s="39">
        <f>INDEX($AQ$3:$AQ$93,MATCH($A212,$AJ$3:$AJ$93,0))</f>
        <v>4.6511627906976747</v>
      </c>
      <c r="AF212" s="20">
        <v>0.95</v>
      </c>
      <c r="AG212" s="60">
        <f>INDEX($AR$3:$AR$108,MATCH($A212,$AT$3:$AT$108,0))</f>
        <v>57.740484699999996</v>
      </c>
      <c r="AH212" s="60">
        <f>INDEX($AS$3:$AS$108,MATCH($A212,$AT$3:$AT$108,0))</f>
        <v>57.84278853</v>
      </c>
    </row>
    <row r="213" spans="1:34">
      <c r="A213" s="27">
        <v>69</v>
      </c>
      <c r="B213" s="27">
        <v>127.496583456906</v>
      </c>
      <c r="C213" s="27">
        <v>37.211029228452801</v>
      </c>
      <c r="D213" s="12">
        <v>44849</v>
      </c>
      <c r="E213" s="7">
        <v>44828</v>
      </c>
      <c r="F213" s="13">
        <v>2920</v>
      </c>
      <c r="G213" s="13">
        <v>3806</v>
      </c>
      <c r="H213" s="13">
        <v>4738</v>
      </c>
      <c r="I213" s="68">
        <f t="array" ref="I213">INDEX($I$299:$I$850,MATCH($A213&amp;$E213,$A$299:$A$850&amp;$E$299:$E$850,0))</f>
        <v>3002</v>
      </c>
      <c r="J213" s="68">
        <f t="array" ref="J213">INDEX($J$299:$J$850,MATCH($A213&amp;$E213,$A$299:$A$850&amp;$E$299:$E$850,0))</f>
        <v>3856</v>
      </c>
      <c r="K213" s="68">
        <f t="array" ref="K213">INDEX($K$299:$K$850,MATCH($A213&amp;$E213,$A$299:$A$850&amp;$E$299:$E$850,0))</f>
        <v>4788</v>
      </c>
      <c r="L213" s="68">
        <f t="array" ref="L213">INDEX($L$299:$L$850,MATCH($A213&amp;$E213,$A$299:$A$850&amp;$E$299:$E$850,0))</f>
        <v>5577</v>
      </c>
      <c r="M213" s="13">
        <v>5170</v>
      </c>
      <c r="N213" s="13">
        <v>5312</v>
      </c>
      <c r="O213" s="13">
        <v>5448</v>
      </c>
      <c r="P213" s="13">
        <v>5401</v>
      </c>
      <c r="Q213" s="13">
        <v>6717</v>
      </c>
      <c r="R213" s="13">
        <v>5042</v>
      </c>
      <c r="S213" s="5">
        <f t="shared" si="33"/>
        <v>6.5391064207515531E-2</v>
      </c>
      <c r="T213" s="23">
        <f t="shared" si="34"/>
        <v>0.15847491909385114</v>
      </c>
      <c r="U213" s="46">
        <f t="shared" si="35"/>
        <v>0.75192490596303263</v>
      </c>
      <c r="V213" s="3">
        <f t="shared" si="36"/>
        <v>0.13893545683151717</v>
      </c>
      <c r="W213" s="3">
        <f t="shared" si="37"/>
        <v>-2520.654504189944</v>
      </c>
      <c r="X213" s="24">
        <f t="shared" si="38"/>
        <v>9.8081759455594456E-2</v>
      </c>
      <c r="Y213" s="24">
        <f t="shared" si="39"/>
        <v>2710.1677069878901</v>
      </c>
      <c r="Z213" s="3">
        <f t="shared" si="40"/>
        <v>-2569.3919756992291</v>
      </c>
      <c r="AA213" s="3">
        <f t="shared" si="41"/>
        <v>-0.10859877867634923</v>
      </c>
      <c r="AB213" s="3">
        <v>0.4</v>
      </c>
      <c r="AC213" s="39">
        <f>INDEX($AO$3:$AO$93,MATCH($A213,$AJ$3:$AJ$93,0))</f>
        <v>70.676691729323309</v>
      </c>
      <c r="AD213" s="39">
        <f>INDEX($AP$3:$AP$93,MATCH($A213,$AJ$3:$AJ$93,0))</f>
        <v>29.323308270676691</v>
      </c>
      <c r="AE213" s="39">
        <f>INDEX($AQ$3:$AQ$93,MATCH($A213,$AJ$3:$AJ$93,0))</f>
        <v>0</v>
      </c>
      <c r="AF213" s="20">
        <v>0.85</v>
      </c>
      <c r="AG213" s="60">
        <f>INDEX($AR$3:$AR$108,MATCH($A213,$AT$3:$AT$108,0))</f>
        <v>57.722426139999996</v>
      </c>
      <c r="AH213" s="60">
        <f>INDEX($AS$3:$AS$108,MATCH($A213,$AT$3:$AT$108,0))</f>
        <v>57.985100979999999</v>
      </c>
    </row>
    <row r="214" spans="1:34">
      <c r="A214" s="27">
        <v>69</v>
      </c>
      <c r="B214" s="27">
        <v>127.496583456906</v>
      </c>
      <c r="C214" s="27">
        <v>37.211029228452801</v>
      </c>
      <c r="D214" s="12">
        <v>44849</v>
      </c>
      <c r="E214" s="7">
        <v>44853</v>
      </c>
      <c r="F214" s="13">
        <v>2392</v>
      </c>
      <c r="G214" s="13">
        <v>3071</v>
      </c>
      <c r="H214" s="13">
        <v>3858</v>
      </c>
      <c r="I214" s="68">
        <f t="array" ref="I214">INDEX($I$299:$I$850,MATCH($A214&amp;$E214,$A$299:$A$850&amp;$E$299:$E$850,0))</f>
        <v>2434</v>
      </c>
      <c r="J214" s="68">
        <f t="array" ref="J214">INDEX($J$299:$J$850,MATCH($A214&amp;$E214,$A$299:$A$850&amp;$E$299:$E$850,0))</f>
        <v>3126</v>
      </c>
      <c r="K214" s="68">
        <f t="array" ref="K214">INDEX($K$299:$K$850,MATCH($A214&amp;$E214,$A$299:$A$850&amp;$E$299:$E$850,0))</f>
        <v>3908</v>
      </c>
      <c r="L214" s="68">
        <f t="array" ref="L214">INDEX($L$299:$L$850,MATCH($A214&amp;$E214,$A$299:$A$850&amp;$E$299:$E$850,0))</f>
        <v>4631</v>
      </c>
      <c r="M214" s="13">
        <v>4164</v>
      </c>
      <c r="N214" s="13">
        <v>4202</v>
      </c>
      <c r="O214" s="13">
        <v>4329</v>
      </c>
      <c r="P214" s="13">
        <v>4380</v>
      </c>
      <c r="Q214" s="13">
        <v>5775</v>
      </c>
      <c r="R214" s="13">
        <v>4431</v>
      </c>
      <c r="S214" s="5">
        <f t="shared" si="33"/>
        <v>6.3364894391842674E-2</v>
      </c>
      <c r="T214" s="23">
        <f t="shared" si="34"/>
        <v>0.17439804937519049</v>
      </c>
      <c r="U214" s="46">
        <f t="shared" si="35"/>
        <v>0.75057637478929662</v>
      </c>
      <c r="V214" s="3">
        <f t="shared" si="36"/>
        <v>0.13609344040045884</v>
      </c>
      <c r="W214" s="3">
        <f t="shared" si="37"/>
        <v>-2215.102034461283</v>
      </c>
      <c r="X214" s="24">
        <f t="shared" si="38"/>
        <v>9.5041573101899618E-2</v>
      </c>
      <c r="Y214" s="24">
        <f t="shared" si="39"/>
        <v>2198.4743447319202</v>
      </c>
      <c r="Z214" s="3">
        <f t="shared" si="40"/>
        <v>-2066.0052341643318</v>
      </c>
      <c r="AA214" s="3">
        <f t="shared" si="41"/>
        <v>-0.13737075332348597</v>
      </c>
      <c r="AB214" s="3">
        <v>0.4</v>
      </c>
      <c r="AC214" s="39">
        <f>INDEX($AO$3:$AO$93,MATCH($A214,$AJ$3:$AJ$93,0))</f>
        <v>70.676691729323309</v>
      </c>
      <c r="AD214" s="39">
        <f>INDEX($AP$3:$AP$93,MATCH($A214,$AJ$3:$AJ$93,0))</f>
        <v>29.323308270676691</v>
      </c>
      <c r="AE214" s="39">
        <f>INDEX($AQ$3:$AQ$93,MATCH($A214,$AJ$3:$AJ$93,0))</f>
        <v>0</v>
      </c>
      <c r="AF214" s="20">
        <v>0.85</v>
      </c>
      <c r="AG214" s="60">
        <f>INDEX($AR$3:$AR$108,MATCH($A214,$AT$3:$AT$108,0))</f>
        <v>57.722426139999996</v>
      </c>
      <c r="AH214" s="60">
        <f>INDEX($AS$3:$AS$108,MATCH($A214,$AT$3:$AT$108,0))</f>
        <v>57.985100979999999</v>
      </c>
    </row>
    <row r="215" spans="1:34">
      <c r="A215" s="27">
        <v>69</v>
      </c>
      <c r="B215" s="27">
        <v>127.496583456906</v>
      </c>
      <c r="C215" s="27">
        <v>37.211029228452801</v>
      </c>
      <c r="D215" s="12">
        <v>44849</v>
      </c>
      <c r="E215" s="7">
        <v>44858</v>
      </c>
      <c r="F215" s="13">
        <v>2860</v>
      </c>
      <c r="G215" s="13">
        <v>3709</v>
      </c>
      <c r="H215" s="13">
        <v>4626</v>
      </c>
      <c r="I215" s="68">
        <f t="array" ref="I215">INDEX($I$299:$I$850,MATCH($A215&amp;$E215,$A$299:$A$850&amp;$E$299:$E$850,0))</f>
        <v>2902</v>
      </c>
      <c r="J215" s="68">
        <f t="array" ref="J215">INDEX($J$299:$J$850,MATCH($A215&amp;$E215,$A$299:$A$850&amp;$E$299:$E$850,0))</f>
        <v>3776</v>
      </c>
      <c r="K215" s="68">
        <f t="array" ref="K215">INDEX($K$299:$K$850,MATCH($A215&amp;$E215,$A$299:$A$850&amp;$E$299:$E$850,0))</f>
        <v>4704</v>
      </c>
      <c r="L215" s="68">
        <f t="array" ref="L215">INDEX($L$299:$L$850,MATCH($A215&amp;$E215,$A$299:$A$850&amp;$E$299:$E$850,0))</f>
        <v>5581</v>
      </c>
      <c r="M215" s="13">
        <v>4992</v>
      </c>
      <c r="N215" s="13">
        <v>5147</v>
      </c>
      <c r="O215" s="13">
        <v>5293</v>
      </c>
      <c r="P215" s="13">
        <v>5343</v>
      </c>
      <c r="Q215" s="13">
        <v>6912</v>
      </c>
      <c r="R215" s="13">
        <v>5205</v>
      </c>
      <c r="S215" s="5">
        <f t="shared" si="33"/>
        <v>7.1922961179656936E-2</v>
      </c>
      <c r="T215" s="23">
        <f t="shared" si="34"/>
        <v>0.1689377437819766</v>
      </c>
      <c r="U215" s="46">
        <f t="shared" si="35"/>
        <v>0.75625588340168104</v>
      </c>
      <c r="V215" s="3">
        <f t="shared" si="36"/>
        <v>0.153862660944206</v>
      </c>
      <c r="W215" s="3">
        <f t="shared" si="37"/>
        <v>-2602.1037784903369</v>
      </c>
      <c r="X215" s="24">
        <f t="shared" si="38"/>
        <v>0.1078790310446863</v>
      </c>
      <c r="Y215" s="24">
        <f t="shared" si="39"/>
        <v>2660.4971548774697</v>
      </c>
      <c r="Z215" s="3">
        <f t="shared" si="40"/>
        <v>-2606.9859402291768</v>
      </c>
      <c r="AA215" s="3">
        <f t="shared" si="41"/>
        <v>-0.12802937576499387</v>
      </c>
      <c r="AB215" s="3">
        <v>0.4</v>
      </c>
      <c r="AC215" s="39">
        <f>INDEX($AO$3:$AO$93,MATCH($A215,$AJ$3:$AJ$93,0))</f>
        <v>70.676691729323309</v>
      </c>
      <c r="AD215" s="39">
        <f>INDEX($AP$3:$AP$93,MATCH($A215,$AJ$3:$AJ$93,0))</f>
        <v>29.323308270676691</v>
      </c>
      <c r="AE215" s="39">
        <f>INDEX($AQ$3:$AQ$93,MATCH($A215,$AJ$3:$AJ$93,0))</f>
        <v>0</v>
      </c>
      <c r="AF215" s="20">
        <v>0.85</v>
      </c>
      <c r="AG215" s="60">
        <f>INDEX($AR$3:$AR$108,MATCH($A215,$AT$3:$AT$108,0))</f>
        <v>57.722426139999996</v>
      </c>
      <c r="AH215" s="60">
        <f>INDEX($AS$3:$AS$108,MATCH($A215,$AT$3:$AT$108,0))</f>
        <v>57.985100979999999</v>
      </c>
    </row>
    <row r="216" spans="1:34">
      <c r="A216" s="27">
        <v>69</v>
      </c>
      <c r="B216" s="27">
        <v>127.496583456906</v>
      </c>
      <c r="C216" s="27">
        <v>37.211029228452801</v>
      </c>
      <c r="D216" s="12">
        <v>44849</v>
      </c>
      <c r="E216" s="7">
        <v>44863</v>
      </c>
      <c r="F216" s="13">
        <v>2614</v>
      </c>
      <c r="G216" s="13">
        <v>3282</v>
      </c>
      <c r="H216" s="13">
        <v>4090</v>
      </c>
      <c r="I216" s="68">
        <f t="array" ref="I216">INDEX($I$299:$I$850,MATCH($A216&amp;$E216,$A$299:$A$850&amp;$E$299:$E$850,0))</f>
        <v>2656</v>
      </c>
      <c r="J216" s="68">
        <f t="array" ref="J216">INDEX($J$299:$J$850,MATCH($A216&amp;$E216,$A$299:$A$850&amp;$E$299:$E$850,0))</f>
        <v>3356</v>
      </c>
      <c r="K216" s="68">
        <f t="array" ref="K216">INDEX($K$299:$K$850,MATCH($A216&amp;$E216,$A$299:$A$850&amp;$E$299:$E$850,0))</f>
        <v>4128</v>
      </c>
      <c r="L216" s="68">
        <f t="array" ref="L216">INDEX($L$299:$L$850,MATCH($A216&amp;$E216,$A$299:$A$850&amp;$E$299:$E$850,0))</f>
        <v>4911</v>
      </c>
      <c r="M216" s="13">
        <v>4513</v>
      </c>
      <c r="N216" s="13">
        <v>4600</v>
      </c>
      <c r="O216" s="13">
        <v>4816</v>
      </c>
      <c r="P216" s="13">
        <v>4770</v>
      </c>
      <c r="Q216" s="13">
        <v>6383</v>
      </c>
      <c r="R216" s="13">
        <v>5101</v>
      </c>
      <c r="S216" s="5">
        <f t="shared" si="33"/>
        <v>7.6749435665914217E-2</v>
      </c>
      <c r="T216" s="23">
        <f t="shared" si="34"/>
        <v>0.17298538388307105</v>
      </c>
      <c r="U216" s="46">
        <f t="shared" si="35"/>
        <v>0.75944021204168155</v>
      </c>
      <c r="V216" s="3">
        <f t="shared" si="36"/>
        <v>0.17514939212858027</v>
      </c>
      <c r="W216" s="3">
        <f t="shared" si="37"/>
        <v>-2550.0621539049075</v>
      </c>
      <c r="X216" s="24">
        <f t="shared" si="38"/>
        <v>0.11511765701709836</v>
      </c>
      <c r="Y216" s="24">
        <f t="shared" si="39"/>
        <v>2362.9671554589536</v>
      </c>
      <c r="Z216" s="3">
        <f t="shared" si="40"/>
        <v>-2367.0901638047749</v>
      </c>
      <c r="AA216" s="3">
        <f t="shared" si="41"/>
        <v>-0.14462476463731733</v>
      </c>
      <c r="AB216" s="3">
        <v>0.4</v>
      </c>
      <c r="AC216" s="39">
        <f>INDEX($AO$3:$AO$93,MATCH($A216,$AJ$3:$AJ$93,0))</f>
        <v>70.676691729323309</v>
      </c>
      <c r="AD216" s="39">
        <f>INDEX($AP$3:$AP$93,MATCH($A216,$AJ$3:$AJ$93,0))</f>
        <v>29.323308270676691</v>
      </c>
      <c r="AE216" s="39">
        <f>INDEX($AQ$3:$AQ$93,MATCH($A216,$AJ$3:$AJ$93,0))</f>
        <v>0</v>
      </c>
      <c r="AF216" s="20">
        <v>0.85</v>
      </c>
      <c r="AG216" s="60">
        <f>INDEX($AR$3:$AR$108,MATCH($A216,$AT$3:$AT$108,0))</f>
        <v>57.722426139999996</v>
      </c>
      <c r="AH216" s="60">
        <f>INDEX($AS$3:$AS$108,MATCH($A216,$AT$3:$AT$108,0))</f>
        <v>57.985100979999999</v>
      </c>
    </row>
    <row r="217" spans="1:34">
      <c r="A217" s="27">
        <v>70</v>
      </c>
      <c r="B217" s="27">
        <v>127.500638086188</v>
      </c>
      <c r="C217" s="27">
        <v>37.208465857735803</v>
      </c>
      <c r="D217" s="12">
        <v>44849</v>
      </c>
      <c r="E217" s="7">
        <v>44828</v>
      </c>
      <c r="F217" s="13">
        <v>3002</v>
      </c>
      <c r="G217" s="13">
        <v>3848</v>
      </c>
      <c r="H217" s="13">
        <v>4648</v>
      </c>
      <c r="I217" s="68">
        <f t="array" ref="I217">INDEX($I$299:$I$850,MATCH($A217&amp;$E217,$A$299:$A$850&amp;$E$299:$E$850,0))</f>
        <v>3058</v>
      </c>
      <c r="J217" s="68">
        <f t="array" ref="J217">INDEX($J$299:$J$850,MATCH($A217&amp;$E217,$A$299:$A$850&amp;$E$299:$E$850,0))</f>
        <v>3876</v>
      </c>
      <c r="K217" s="68">
        <f t="array" ref="K217">INDEX($K$299:$K$850,MATCH($A217&amp;$E217,$A$299:$A$850&amp;$E$299:$E$850,0))</f>
        <v>4672</v>
      </c>
      <c r="L217" s="68">
        <f t="array" ref="L217">INDEX($L$299:$L$850,MATCH($A217&amp;$E217,$A$299:$A$850&amp;$E$299:$E$850,0))</f>
        <v>5573</v>
      </c>
      <c r="M217" s="13">
        <v>5149</v>
      </c>
      <c r="N217" s="13">
        <v>5282</v>
      </c>
      <c r="O217" s="13">
        <v>5465</v>
      </c>
      <c r="P217" s="13">
        <v>5442</v>
      </c>
      <c r="Q217" s="13">
        <v>6680</v>
      </c>
      <c r="R217" s="13">
        <v>4905</v>
      </c>
      <c r="S217" s="5">
        <f t="shared" si="33"/>
        <v>7.8691774033696732E-2</v>
      </c>
      <c r="T217" s="23">
        <f t="shared" si="34"/>
        <v>0.14586283633420999</v>
      </c>
      <c r="U217" s="46">
        <f t="shared" si="35"/>
        <v>0.76071793329308124</v>
      </c>
      <c r="V217" s="3">
        <f t="shared" si="36"/>
        <v>0.18352440828402367</v>
      </c>
      <c r="W217" s="3">
        <f t="shared" si="37"/>
        <v>-2452.1412746049959</v>
      </c>
      <c r="X217" s="24">
        <f t="shared" si="38"/>
        <v>0.11803181210049056</v>
      </c>
      <c r="Y217" s="24">
        <f t="shared" si="39"/>
        <v>2708.5537756440349</v>
      </c>
      <c r="Z217" s="3">
        <f t="shared" si="40"/>
        <v>-2718.0069993500983</v>
      </c>
      <c r="AA217" s="3">
        <f t="shared" si="41"/>
        <v>-0.10212836165649233</v>
      </c>
      <c r="AB217" s="3">
        <v>0.5</v>
      </c>
      <c r="AC217" s="39">
        <f>INDEX($AO$3:$AO$93,MATCH($A217,$AJ$3:$AJ$93,0))</f>
        <v>70.111731843575413</v>
      </c>
      <c r="AD217" s="39">
        <f>INDEX($AP$3:$AP$93,MATCH($A217,$AJ$3:$AJ$93,0))</f>
        <v>29.88826815642458</v>
      </c>
      <c r="AE217" s="39">
        <f>INDEX($AQ$3:$AQ$93,MATCH($A217,$AJ$3:$AJ$93,0))</f>
        <v>0</v>
      </c>
      <c r="AF217" s="20">
        <v>0.1</v>
      </c>
      <c r="AG217" s="60">
        <f>INDEX($AR$3:$AR$108,MATCH($A217,$AT$3:$AT$108,0))</f>
        <v>57.943368569999997</v>
      </c>
      <c r="AH217" s="60">
        <f>INDEX($AS$3:$AS$108,MATCH($A217,$AT$3:$AT$108,0))</f>
        <v>57.8744923</v>
      </c>
    </row>
    <row r="218" spans="1:34">
      <c r="A218" s="27">
        <v>70</v>
      </c>
      <c r="B218" s="27">
        <v>127.500638086188</v>
      </c>
      <c r="C218" s="27">
        <v>37.208465857735803</v>
      </c>
      <c r="D218" s="12">
        <v>44849</v>
      </c>
      <c r="E218" s="7">
        <v>44853</v>
      </c>
      <c r="F218" s="13">
        <v>2572</v>
      </c>
      <c r="G218" s="13">
        <v>3179</v>
      </c>
      <c r="H218" s="13">
        <v>3576</v>
      </c>
      <c r="I218" s="68">
        <f t="array" ref="I218">INDEX($I$299:$I$850,MATCH($A218&amp;$E218,$A$299:$A$850&amp;$E$299:$E$850,0))</f>
        <v>2634</v>
      </c>
      <c r="J218" s="68">
        <f t="array" ref="J218">INDEX($J$299:$J$850,MATCH($A218&amp;$E218,$A$299:$A$850&amp;$E$299:$E$850,0))</f>
        <v>3206</v>
      </c>
      <c r="K218" s="68">
        <f t="array" ref="K218">INDEX($K$299:$K$850,MATCH($A218&amp;$E218,$A$299:$A$850&amp;$E$299:$E$850,0))</f>
        <v>3574</v>
      </c>
      <c r="L218" s="68">
        <f t="array" ref="L218">INDEX($L$299:$L$850,MATCH($A218&amp;$E218,$A$299:$A$850&amp;$E$299:$E$850,0))</f>
        <v>4733</v>
      </c>
      <c r="M218" s="13">
        <v>4118</v>
      </c>
      <c r="N218" s="13">
        <v>4334</v>
      </c>
      <c r="O218" s="13">
        <v>4427</v>
      </c>
      <c r="P218" s="13">
        <v>4596</v>
      </c>
      <c r="Q218" s="13">
        <v>5198</v>
      </c>
      <c r="R218" s="13">
        <v>4041</v>
      </c>
      <c r="S218" s="5">
        <f t="shared" si="33"/>
        <v>0.12481644640234948</v>
      </c>
      <c r="T218" s="23">
        <f t="shared" si="34"/>
        <v>0.10074018316396939</v>
      </c>
      <c r="U218" s="46">
        <f t="shared" si="35"/>
        <v>0.79045331702912691</v>
      </c>
      <c r="V218" s="3">
        <f t="shared" si="36"/>
        <v>0.37705160431761053</v>
      </c>
      <c r="W218" s="3">
        <f t="shared" si="37"/>
        <v>-2020.1303133903134</v>
      </c>
      <c r="X218" s="24">
        <f t="shared" si="38"/>
        <v>0.18721321505047414</v>
      </c>
      <c r="Y218" s="24">
        <f t="shared" si="39"/>
        <v>2211.5111223876861</v>
      </c>
      <c r="Z218" s="3">
        <f t="shared" si="40"/>
        <v>-2559.0891331393073</v>
      </c>
      <c r="AA218" s="3">
        <f t="shared" si="41"/>
        <v>-6.1466203798243822E-2</v>
      </c>
      <c r="AB218" s="3">
        <v>0.5</v>
      </c>
      <c r="AC218" s="39">
        <f>INDEX($AO$3:$AO$93,MATCH($A218,$AJ$3:$AJ$93,0))</f>
        <v>70.111731843575413</v>
      </c>
      <c r="AD218" s="39">
        <f>INDEX($AP$3:$AP$93,MATCH($A218,$AJ$3:$AJ$93,0))</f>
        <v>29.88826815642458</v>
      </c>
      <c r="AE218" s="39">
        <f>INDEX($AQ$3:$AQ$93,MATCH($A218,$AJ$3:$AJ$93,0))</f>
        <v>0</v>
      </c>
      <c r="AF218" s="20">
        <v>0.1</v>
      </c>
      <c r="AG218" s="60">
        <f>INDEX($AR$3:$AR$108,MATCH($A218,$AT$3:$AT$108,0))</f>
        <v>57.943368569999997</v>
      </c>
      <c r="AH218" s="60">
        <f>INDEX($AS$3:$AS$108,MATCH($A218,$AT$3:$AT$108,0))</f>
        <v>57.8744923</v>
      </c>
    </row>
    <row r="219" spans="1:34">
      <c r="A219" s="27">
        <v>70</v>
      </c>
      <c r="B219" s="27">
        <v>127.500638086188</v>
      </c>
      <c r="C219" s="27">
        <v>37.208465857735803</v>
      </c>
      <c r="D219" s="12">
        <v>44849</v>
      </c>
      <c r="E219" s="7">
        <v>44858</v>
      </c>
      <c r="F219" s="13">
        <v>2883</v>
      </c>
      <c r="G219" s="13">
        <v>3681</v>
      </c>
      <c r="H219" s="13">
        <v>4122</v>
      </c>
      <c r="I219" s="68">
        <f t="array" ref="I219">INDEX($I$299:$I$850,MATCH($A219&amp;$E219,$A$299:$A$850&amp;$E$299:$E$850,0))</f>
        <v>2936</v>
      </c>
      <c r="J219" s="68">
        <f t="array" ref="J219">INDEX($J$299:$J$850,MATCH($A219&amp;$E219,$A$299:$A$850&amp;$E$299:$E$850,0))</f>
        <v>3708</v>
      </c>
      <c r="K219" s="68">
        <f t="array" ref="K219">INDEX($K$299:$K$850,MATCH($A219&amp;$E219,$A$299:$A$850&amp;$E$299:$E$850,0))</f>
        <v>4094</v>
      </c>
      <c r="L219" s="68">
        <f t="array" ref="L219">INDEX($L$299:$L$850,MATCH($A219&amp;$E219,$A$299:$A$850&amp;$E$299:$E$850,0))</f>
        <v>5450</v>
      </c>
      <c r="M219" s="13">
        <v>4758</v>
      </c>
      <c r="N219" s="13">
        <v>5065</v>
      </c>
      <c r="O219" s="13">
        <v>5154</v>
      </c>
      <c r="P219" s="13">
        <v>5341</v>
      </c>
      <c r="Q219" s="13">
        <v>6156</v>
      </c>
      <c r="R219" s="13">
        <v>4610</v>
      </c>
      <c r="S219" s="5">
        <f t="shared" si="33"/>
        <v>0.12881749973581316</v>
      </c>
      <c r="T219" s="23">
        <f t="shared" si="34"/>
        <v>0.11101502540265917</v>
      </c>
      <c r="U219" s="46">
        <f t="shared" si="35"/>
        <v>0.79298013829844005</v>
      </c>
      <c r="V219" s="3">
        <f t="shared" si="36"/>
        <v>0.36058687806898188</v>
      </c>
      <c r="W219" s="3">
        <f t="shared" si="37"/>
        <v>-2304.6042416577488</v>
      </c>
      <c r="X219" s="24">
        <f t="shared" si="38"/>
        <v>0.19321604057695355</v>
      </c>
      <c r="Y219" s="24">
        <f t="shared" si="39"/>
        <v>2561.8336748855841</v>
      </c>
      <c r="Z219" s="3">
        <f t="shared" si="40"/>
        <v>-2993.7093428380886</v>
      </c>
      <c r="AA219" s="3">
        <f t="shared" si="41"/>
        <v>-7.0888057754196751E-2</v>
      </c>
      <c r="AB219" s="3">
        <v>0.5</v>
      </c>
      <c r="AC219" s="39">
        <f>INDEX($AO$3:$AO$93,MATCH($A219,$AJ$3:$AJ$93,0))</f>
        <v>70.111731843575413</v>
      </c>
      <c r="AD219" s="39">
        <f>INDEX($AP$3:$AP$93,MATCH($A219,$AJ$3:$AJ$93,0))</f>
        <v>29.88826815642458</v>
      </c>
      <c r="AE219" s="39">
        <f>INDEX($AQ$3:$AQ$93,MATCH($A219,$AJ$3:$AJ$93,0))</f>
        <v>0</v>
      </c>
      <c r="AF219" s="20">
        <v>0.1</v>
      </c>
      <c r="AG219" s="60">
        <f>INDEX($AR$3:$AR$108,MATCH($A219,$AT$3:$AT$108,0))</f>
        <v>57.943368569999997</v>
      </c>
      <c r="AH219" s="60">
        <f>INDEX($AS$3:$AS$108,MATCH($A219,$AT$3:$AT$108,0))</f>
        <v>57.8744923</v>
      </c>
    </row>
    <row r="220" spans="1:34">
      <c r="A220" s="27">
        <v>70</v>
      </c>
      <c r="B220" s="27">
        <v>127.500638086188</v>
      </c>
      <c r="C220" s="27">
        <v>37.208465857735803</v>
      </c>
      <c r="D220" s="12">
        <v>44849</v>
      </c>
      <c r="E220" s="7">
        <v>44863</v>
      </c>
      <c r="F220" s="13">
        <v>2760</v>
      </c>
      <c r="G220" s="13">
        <v>3385</v>
      </c>
      <c r="H220" s="13">
        <v>3759</v>
      </c>
      <c r="I220" s="68">
        <f t="array" ref="I220">INDEX($I$299:$I$850,MATCH($A220&amp;$E220,$A$299:$A$850&amp;$E$299:$E$850,0))</f>
        <v>2770</v>
      </c>
      <c r="J220" s="68">
        <f t="array" ref="J220">INDEX($J$299:$J$850,MATCH($A220&amp;$E220,$A$299:$A$850&amp;$E$299:$E$850,0))</f>
        <v>3388</v>
      </c>
      <c r="K220" s="68">
        <f t="array" ref="K220">INDEX($K$299:$K$850,MATCH($A220&amp;$E220,$A$299:$A$850&amp;$E$299:$E$850,0))</f>
        <v>3790</v>
      </c>
      <c r="L220" s="68">
        <f t="array" ref="L220">INDEX($L$299:$L$850,MATCH($A220&amp;$E220,$A$299:$A$850&amp;$E$299:$E$850,0))</f>
        <v>4908</v>
      </c>
      <c r="M220" s="13">
        <v>4494</v>
      </c>
      <c r="N220" s="13">
        <v>4601</v>
      </c>
      <c r="O220" s="13">
        <v>4810</v>
      </c>
      <c r="P220" s="13">
        <v>4882</v>
      </c>
      <c r="Q220" s="13">
        <v>5903</v>
      </c>
      <c r="R220" s="13">
        <v>4694</v>
      </c>
      <c r="S220" s="5">
        <f t="shared" si="33"/>
        <v>0.12996180997569726</v>
      </c>
      <c r="T220" s="23">
        <f t="shared" si="34"/>
        <v>0.11673601479426722</v>
      </c>
      <c r="U220" s="46">
        <f t="shared" si="35"/>
        <v>0.7937013355007646</v>
      </c>
      <c r="V220" s="3">
        <f t="shared" si="36"/>
        <v>0.41672851417544898</v>
      </c>
      <c r="W220" s="3">
        <f t="shared" si="37"/>
        <v>-2346.5562454724204</v>
      </c>
      <c r="X220" s="24">
        <f t="shared" si="38"/>
        <v>0.1949314355146676</v>
      </c>
      <c r="Y220" s="24">
        <f t="shared" si="39"/>
        <v>2343.3648646527258</v>
      </c>
      <c r="Z220" s="3">
        <f t="shared" si="40"/>
        <v>-2741.4359420666037</v>
      </c>
      <c r="AA220" s="3">
        <f t="shared" si="41"/>
        <v>-9.4668521094112196E-2</v>
      </c>
      <c r="AB220" s="3">
        <v>0.5</v>
      </c>
      <c r="AC220" s="39">
        <f>INDEX($AO$3:$AO$93,MATCH($A220,$AJ$3:$AJ$93,0))</f>
        <v>70.111731843575413</v>
      </c>
      <c r="AD220" s="39">
        <f>INDEX($AP$3:$AP$93,MATCH($A220,$AJ$3:$AJ$93,0))</f>
        <v>29.88826815642458</v>
      </c>
      <c r="AE220" s="39">
        <f>INDEX($AQ$3:$AQ$93,MATCH($A220,$AJ$3:$AJ$93,0))</f>
        <v>0</v>
      </c>
      <c r="AF220" s="20">
        <v>0.1</v>
      </c>
      <c r="AG220" s="60">
        <f>INDEX($AR$3:$AR$108,MATCH($A220,$AT$3:$AT$108,0))</f>
        <v>57.943368569999997</v>
      </c>
      <c r="AH220" s="60">
        <f>INDEX($AS$3:$AS$108,MATCH($A220,$AT$3:$AT$108,0))</f>
        <v>57.8744923</v>
      </c>
    </row>
    <row r="221" spans="1:34">
      <c r="A221" s="27">
        <v>71</v>
      </c>
      <c r="B221" s="27">
        <v>127.500362456906</v>
      </c>
      <c r="C221" s="27">
        <v>37.208286314641498</v>
      </c>
      <c r="D221" s="12">
        <v>44849</v>
      </c>
      <c r="E221" s="7">
        <v>44828</v>
      </c>
      <c r="F221" s="13">
        <v>2419</v>
      </c>
      <c r="G221" s="13">
        <v>3116</v>
      </c>
      <c r="H221" s="13">
        <v>4089</v>
      </c>
      <c r="I221" s="68">
        <f t="array" ref="I221">INDEX($I$299:$I$850,MATCH($A221&amp;$E221,$A$299:$A$850&amp;$E$299:$E$850,0))</f>
        <v>2184</v>
      </c>
      <c r="J221" s="68">
        <f t="array" ref="J221">INDEX($J$299:$J$850,MATCH($A221&amp;$E221,$A$299:$A$850&amp;$E$299:$E$850,0))</f>
        <v>2804</v>
      </c>
      <c r="K221" s="68">
        <f t="array" ref="K221">INDEX($K$299:$K$850,MATCH($A221&amp;$E221,$A$299:$A$850&amp;$E$299:$E$850,0))</f>
        <v>3752</v>
      </c>
      <c r="L221" s="68">
        <f t="array" ref="L221">INDEX($L$299:$L$850,MATCH($A221&amp;$E221,$A$299:$A$850&amp;$E$299:$E$850,0))</f>
        <v>4641</v>
      </c>
      <c r="M221" s="13">
        <v>4530</v>
      </c>
      <c r="N221" s="13">
        <v>4713</v>
      </c>
      <c r="O221" s="13">
        <v>4886</v>
      </c>
      <c r="P221" s="13">
        <v>4896</v>
      </c>
      <c r="Q221" s="13">
        <v>6034</v>
      </c>
      <c r="R221" s="13">
        <v>4546</v>
      </c>
      <c r="S221" s="5">
        <f t="shared" si="33"/>
        <v>8.9816360601001663E-2</v>
      </c>
      <c r="T221" s="23">
        <f t="shared" si="34"/>
        <v>0.16102764078449364</v>
      </c>
      <c r="U221" s="46">
        <f t="shared" si="35"/>
        <v>0.76799502641683925</v>
      </c>
      <c r="V221" s="3">
        <f t="shared" si="36"/>
        <v>0.17872170793285203</v>
      </c>
      <c r="W221" s="3">
        <f t="shared" si="37"/>
        <v>-2272.6157645199528</v>
      </c>
      <c r="X221" s="24">
        <f t="shared" si="38"/>
        <v>0.13471704412664848</v>
      </c>
      <c r="Y221" s="24">
        <f t="shared" si="39"/>
        <v>2366.4364442013743</v>
      </c>
      <c r="Z221" s="3">
        <f t="shared" si="40"/>
        <v>-2527.7955424026886</v>
      </c>
      <c r="AA221" s="3">
        <f t="shared" si="41"/>
        <v>-0.1041171088746569</v>
      </c>
      <c r="AB221" s="3">
        <v>0.56666666666666665</v>
      </c>
      <c r="AC221" s="39">
        <f>INDEX($AO$3:$AO$93,MATCH($A221,$AJ$3:$AJ$93,0))</f>
        <v>49.657534246575338</v>
      </c>
      <c r="AD221" s="39">
        <f>INDEX($AP$3:$AP$93,MATCH($A221,$AJ$3:$AJ$93,0))</f>
        <v>50.342465753424662</v>
      </c>
      <c r="AE221" s="39">
        <f>INDEX($AQ$3:$AQ$93,MATCH($A221,$AJ$3:$AJ$93,0))</f>
        <v>0</v>
      </c>
      <c r="AF221" s="20">
        <v>0.44</v>
      </c>
      <c r="AG221" s="60">
        <f>INDEX($AR$3:$AR$108,MATCH($A221,$AT$3:$AT$108,0))</f>
        <v>57.674660670000002</v>
      </c>
      <c r="AH221" s="60">
        <f>INDEX($AS$3:$AS$108,MATCH($A221,$AT$3:$AT$108,0))</f>
        <v>58.063427090000005</v>
      </c>
    </row>
    <row r="222" spans="1:34">
      <c r="A222" s="27">
        <v>71</v>
      </c>
      <c r="B222" s="27">
        <v>127.500362456906</v>
      </c>
      <c r="C222" s="27">
        <v>37.208286314641498</v>
      </c>
      <c r="D222" s="12">
        <v>44849</v>
      </c>
      <c r="E222" s="7">
        <v>44853</v>
      </c>
      <c r="F222" s="13">
        <v>2156</v>
      </c>
      <c r="G222" s="13">
        <v>2775</v>
      </c>
      <c r="H222" s="13">
        <v>3554</v>
      </c>
      <c r="I222" s="68">
        <f t="array" ref="I222">INDEX($I$299:$I$850,MATCH($A222&amp;$E222,$A$299:$A$850&amp;$E$299:$E$850,0))</f>
        <v>2094</v>
      </c>
      <c r="J222" s="68">
        <f t="array" ref="J222">INDEX($J$299:$J$850,MATCH($A222&amp;$E222,$A$299:$A$850&amp;$E$299:$E$850,0))</f>
        <v>2742</v>
      </c>
      <c r="K222" s="68">
        <f t="array" ref="K222">INDEX($K$299:$K$850,MATCH($A222&amp;$E222,$A$299:$A$850&amp;$E$299:$E$850,0))</f>
        <v>3596</v>
      </c>
      <c r="L222" s="68">
        <f t="array" ref="L222">INDEX($L$299:$L$850,MATCH($A222&amp;$E222,$A$299:$A$850&amp;$E$299:$E$850,0))</f>
        <v>4516</v>
      </c>
      <c r="M222" s="13">
        <v>3977</v>
      </c>
      <c r="N222" s="13">
        <v>4153</v>
      </c>
      <c r="O222" s="13">
        <v>4277</v>
      </c>
      <c r="P222" s="13">
        <v>4316</v>
      </c>
      <c r="Q222" s="13">
        <v>5178</v>
      </c>
      <c r="R222" s="13">
        <v>4048</v>
      </c>
      <c r="S222" s="5">
        <f t="shared" si="33"/>
        <v>9.6823379923761124E-2</v>
      </c>
      <c r="T222" s="23">
        <f t="shared" si="34"/>
        <v>0.14864509339647461</v>
      </c>
      <c r="U222" s="46">
        <f t="shared" si="35"/>
        <v>0.77254344856697943</v>
      </c>
      <c r="V222" s="3">
        <f t="shared" si="36"/>
        <v>0.20114032309154262</v>
      </c>
      <c r="W222" s="3">
        <f t="shared" si="37"/>
        <v>-2023.6280774075346</v>
      </c>
      <c r="X222" s="24">
        <f t="shared" si="38"/>
        <v>0.14522584333905089</v>
      </c>
      <c r="Y222" s="24">
        <f t="shared" si="39"/>
        <v>2080.5821033760935</v>
      </c>
      <c r="Z222" s="3">
        <f t="shared" si="40"/>
        <v>-2269.2231472654639</v>
      </c>
      <c r="AA222" s="3">
        <f t="shared" si="41"/>
        <v>-9.0794185801558874E-2</v>
      </c>
      <c r="AB222" s="3">
        <v>0.56666666666666665</v>
      </c>
      <c r="AC222" s="39">
        <f>INDEX($AO$3:$AO$93,MATCH($A222,$AJ$3:$AJ$93,0))</f>
        <v>49.657534246575338</v>
      </c>
      <c r="AD222" s="39">
        <f>INDEX($AP$3:$AP$93,MATCH($A222,$AJ$3:$AJ$93,0))</f>
        <v>50.342465753424662</v>
      </c>
      <c r="AE222" s="39">
        <f>INDEX($AQ$3:$AQ$93,MATCH($A222,$AJ$3:$AJ$93,0))</f>
        <v>0</v>
      </c>
      <c r="AF222" s="20">
        <v>0.44</v>
      </c>
      <c r="AG222" s="60">
        <f>INDEX($AR$3:$AR$108,MATCH($A222,$AT$3:$AT$108,0))</f>
        <v>57.674660670000002</v>
      </c>
      <c r="AH222" s="60">
        <f>INDEX($AS$3:$AS$108,MATCH($A222,$AT$3:$AT$108,0))</f>
        <v>58.063427090000005</v>
      </c>
    </row>
    <row r="223" spans="1:34">
      <c r="A223" s="27">
        <v>71</v>
      </c>
      <c r="B223" s="27">
        <v>127.500362456906</v>
      </c>
      <c r="C223" s="27">
        <v>37.208286314641498</v>
      </c>
      <c r="D223" s="12">
        <v>44849</v>
      </c>
      <c r="E223" s="7">
        <v>44858</v>
      </c>
      <c r="F223" s="13">
        <v>2418</v>
      </c>
      <c r="G223" s="13">
        <v>3182</v>
      </c>
      <c r="H223" s="13">
        <v>4054</v>
      </c>
      <c r="I223" s="68">
        <f t="array" ref="I223">INDEX($I$299:$I$850,MATCH($A223&amp;$E223,$A$299:$A$850&amp;$E$299:$E$850,0))</f>
        <v>2354</v>
      </c>
      <c r="J223" s="68">
        <f t="array" ref="J223">INDEX($J$299:$J$850,MATCH($A223&amp;$E223,$A$299:$A$850&amp;$E$299:$E$850,0))</f>
        <v>3124</v>
      </c>
      <c r="K223" s="68">
        <f t="array" ref="K223">INDEX($K$299:$K$850,MATCH($A223&amp;$E223,$A$299:$A$850&amp;$E$299:$E$850,0))</f>
        <v>4018</v>
      </c>
      <c r="L223" s="68">
        <f t="array" ref="L223">INDEX($L$299:$L$850,MATCH($A223&amp;$E223,$A$299:$A$850&amp;$E$299:$E$850,0))</f>
        <v>5008</v>
      </c>
      <c r="M223" s="13">
        <v>4721</v>
      </c>
      <c r="N223" s="13">
        <v>4802</v>
      </c>
      <c r="O223" s="13">
        <v>5008</v>
      </c>
      <c r="P223" s="13">
        <v>5024</v>
      </c>
      <c r="Q223" s="13">
        <v>6018</v>
      </c>
      <c r="R223" s="13">
        <v>4666</v>
      </c>
      <c r="S223" s="5">
        <f t="shared" si="33"/>
        <v>0.10685172945582727</v>
      </c>
      <c r="T223" s="23">
        <f t="shared" si="34"/>
        <v>0.15016558182025808</v>
      </c>
      <c r="U223" s="46">
        <f t="shared" si="35"/>
        <v>0.77900688665494311</v>
      </c>
      <c r="V223" s="3">
        <f t="shared" si="36"/>
        <v>0.21624754770822185</v>
      </c>
      <c r="W223" s="3">
        <f t="shared" si="37"/>
        <v>-2332.6100466593866</v>
      </c>
      <c r="X223" s="24">
        <f t="shared" si="38"/>
        <v>0.16026876686677313</v>
      </c>
      <c r="Y223" s="24">
        <f t="shared" si="39"/>
        <v>2399.0881601141714</v>
      </c>
      <c r="Z223" s="3">
        <f t="shared" si="40"/>
        <v>-2703.1241313176174</v>
      </c>
      <c r="AA223" s="3">
        <f t="shared" si="41"/>
        <v>-9.0019923926824855E-2</v>
      </c>
      <c r="AB223" s="3">
        <v>0.56666666666666665</v>
      </c>
      <c r="AC223" s="39">
        <f>INDEX($AO$3:$AO$93,MATCH($A223,$AJ$3:$AJ$93,0))</f>
        <v>49.657534246575338</v>
      </c>
      <c r="AD223" s="39">
        <f>INDEX($AP$3:$AP$93,MATCH($A223,$AJ$3:$AJ$93,0))</f>
        <v>50.342465753424662</v>
      </c>
      <c r="AE223" s="39">
        <f>INDEX($AQ$3:$AQ$93,MATCH($A223,$AJ$3:$AJ$93,0))</f>
        <v>0</v>
      </c>
      <c r="AF223" s="20">
        <v>0.44</v>
      </c>
      <c r="AG223" s="60">
        <f>INDEX($AR$3:$AR$108,MATCH($A223,$AT$3:$AT$108,0))</f>
        <v>57.674660670000002</v>
      </c>
      <c r="AH223" s="60">
        <f>INDEX($AS$3:$AS$108,MATCH($A223,$AT$3:$AT$108,0))</f>
        <v>58.063427090000005</v>
      </c>
    </row>
    <row r="224" spans="1:34">
      <c r="A224" s="27">
        <v>71</v>
      </c>
      <c r="B224" s="27">
        <v>127.500362456906</v>
      </c>
      <c r="C224" s="27">
        <v>37.208286314641498</v>
      </c>
      <c r="D224" s="12">
        <v>44849</v>
      </c>
      <c r="E224" s="7">
        <v>44863</v>
      </c>
      <c r="F224" s="13">
        <v>2437</v>
      </c>
      <c r="G224" s="13">
        <v>3060</v>
      </c>
      <c r="H224" s="13">
        <v>3718</v>
      </c>
      <c r="I224" s="68">
        <f t="array" ref="I224">INDEX($I$299:$I$850,MATCH($A224&amp;$E224,$A$299:$A$850&amp;$E$299:$E$850,0))</f>
        <v>2394</v>
      </c>
      <c r="J224" s="68">
        <f t="array" ref="J224">INDEX($J$299:$J$850,MATCH($A224&amp;$E224,$A$299:$A$850&amp;$E$299:$E$850,0))</f>
        <v>3086</v>
      </c>
      <c r="K224" s="68">
        <f t="array" ref="K224">INDEX($K$299:$K$850,MATCH($A224&amp;$E224,$A$299:$A$850&amp;$E$299:$E$850,0))</f>
        <v>3780</v>
      </c>
      <c r="L224" s="68">
        <f t="array" ref="L224">INDEX($L$299:$L$850,MATCH($A224&amp;$E224,$A$299:$A$850&amp;$E$299:$E$850,0))</f>
        <v>4668</v>
      </c>
      <c r="M224" s="13">
        <v>4163</v>
      </c>
      <c r="N224" s="13">
        <v>4380</v>
      </c>
      <c r="O224" s="13">
        <v>4506</v>
      </c>
      <c r="P224" s="13">
        <v>4633</v>
      </c>
      <c r="Q224" s="13">
        <v>5699</v>
      </c>
      <c r="R224" s="13">
        <v>4601</v>
      </c>
      <c r="S224" s="5">
        <f t="shared" si="33"/>
        <v>0.10956771644114477</v>
      </c>
      <c r="T224" s="23">
        <f t="shared" si="34"/>
        <v>0.14235458239825316</v>
      </c>
      <c r="U224" s="46">
        <f t="shared" si="35"/>
        <v>0.78074817735371294</v>
      </c>
      <c r="V224" s="3">
        <f t="shared" si="36"/>
        <v>0.26400830976975009</v>
      </c>
      <c r="W224" s="3">
        <f t="shared" si="37"/>
        <v>-2300.0793162030154</v>
      </c>
      <c r="X224" s="24">
        <f t="shared" si="38"/>
        <v>0.1643417350176615</v>
      </c>
      <c r="Y224" s="24">
        <f t="shared" si="39"/>
        <v>2227.4004030608316</v>
      </c>
      <c r="Z224" s="3">
        <f t="shared" si="40"/>
        <v>-2507.0249251478913</v>
      </c>
      <c r="AA224" s="3">
        <f t="shared" si="41"/>
        <v>-0.10317460317460317</v>
      </c>
      <c r="AB224" s="3">
        <v>0.56666666666666665</v>
      </c>
      <c r="AC224" s="39">
        <f>INDEX($AO$3:$AO$93,MATCH($A224,$AJ$3:$AJ$93,0))</f>
        <v>49.657534246575338</v>
      </c>
      <c r="AD224" s="39">
        <f>INDEX($AP$3:$AP$93,MATCH($A224,$AJ$3:$AJ$93,0))</f>
        <v>50.342465753424662</v>
      </c>
      <c r="AE224" s="39">
        <f>INDEX($AQ$3:$AQ$93,MATCH($A224,$AJ$3:$AJ$93,0))</f>
        <v>0</v>
      </c>
      <c r="AF224" s="20">
        <v>0.44</v>
      </c>
      <c r="AG224" s="60">
        <f>INDEX($AR$3:$AR$108,MATCH($A224,$AT$3:$AT$108,0))</f>
        <v>57.674660670000002</v>
      </c>
      <c r="AH224" s="60">
        <f>INDEX($AS$3:$AS$108,MATCH($A224,$AT$3:$AT$108,0))</f>
        <v>58.063427090000005</v>
      </c>
    </row>
    <row r="225" spans="1:34">
      <c r="A225" s="27">
        <v>72</v>
      </c>
      <c r="B225" s="27">
        <v>127.500027456906</v>
      </c>
      <c r="C225" s="27">
        <v>37.208115857735798</v>
      </c>
      <c r="D225" s="12">
        <v>44849</v>
      </c>
      <c r="E225" s="7">
        <v>44828</v>
      </c>
      <c r="F225" s="13">
        <v>2384</v>
      </c>
      <c r="G225" s="13">
        <v>3054</v>
      </c>
      <c r="H225" s="13">
        <v>3982</v>
      </c>
      <c r="I225" s="68">
        <f t="array" ref="I225">INDEX($I$299:$I$850,MATCH($A225&amp;$E225,$A$299:$A$850&amp;$E$299:$E$850,0))</f>
        <v>2294</v>
      </c>
      <c r="J225" s="68">
        <f t="array" ref="J225">INDEX($J$299:$J$850,MATCH($A225&amp;$E225,$A$299:$A$850&amp;$E$299:$E$850,0))</f>
        <v>2932</v>
      </c>
      <c r="K225" s="68">
        <f t="array" ref="K225">INDEX($K$299:$K$850,MATCH($A225&amp;$E225,$A$299:$A$850&amp;$E$299:$E$850,0))</f>
        <v>3846</v>
      </c>
      <c r="L225" s="68">
        <f t="array" ref="L225">INDEX($L$299:$L$850,MATCH($A225&amp;$E225,$A$299:$A$850&amp;$E$299:$E$850,0))</f>
        <v>4704</v>
      </c>
      <c r="M225" s="13">
        <v>4527</v>
      </c>
      <c r="N225" s="13">
        <v>4671</v>
      </c>
      <c r="O225" s="13">
        <v>4797</v>
      </c>
      <c r="P225" s="13">
        <v>5038</v>
      </c>
      <c r="Q225" s="13">
        <v>5934</v>
      </c>
      <c r="R225" s="13">
        <v>4429</v>
      </c>
      <c r="S225" s="5">
        <f t="shared" si="33"/>
        <v>0.11707317073170732</v>
      </c>
      <c r="T225" s="23">
        <f t="shared" si="34"/>
        <v>0.14384588764563386</v>
      </c>
      <c r="U225" s="46">
        <f t="shared" si="35"/>
        <v>0.78554005036771191</v>
      </c>
      <c r="V225" s="3">
        <f t="shared" si="36"/>
        <v>0.23889240792688446</v>
      </c>
      <c r="W225" s="3">
        <f t="shared" si="37"/>
        <v>-2214.1063325602499</v>
      </c>
      <c r="X225" s="24">
        <f t="shared" si="38"/>
        <v>0.17560002217171997</v>
      </c>
      <c r="Y225" s="24">
        <f t="shared" si="39"/>
        <v>2370.2949652358084</v>
      </c>
      <c r="Z225" s="3">
        <f t="shared" si="40"/>
        <v>-2766.7595625910435</v>
      </c>
      <c r="AA225" s="3">
        <f t="shared" si="41"/>
        <v>-8.1662413415967916E-2</v>
      </c>
      <c r="AB225" s="3">
        <v>0.6333333333333333</v>
      </c>
      <c r="AC225" s="39">
        <f>INDEX($AO$3:$AO$93,MATCH($A225,$AJ$3:$AJ$93,0))</f>
        <v>58.90804597701149</v>
      </c>
      <c r="AD225" s="39">
        <f>INDEX($AP$3:$AP$93,MATCH($A225,$AJ$3:$AJ$93,0))</f>
        <v>41.09195402298851</v>
      </c>
      <c r="AE225" s="39">
        <f>INDEX($AQ$3:$AQ$93,MATCH($A225,$AJ$3:$AJ$93,0))</f>
        <v>0</v>
      </c>
      <c r="AF225" s="20">
        <v>0.5</v>
      </c>
      <c r="AG225" s="60">
        <f>INDEX($AR$3:$AR$108,MATCH($A225,$AT$3:$AT$108,0))</f>
        <v>57.733770620000001</v>
      </c>
      <c r="AH225" s="60">
        <f>INDEX($AS$3:$AS$108,MATCH($A225,$AT$3:$AT$108,0))</f>
        <v>57.875403910000003</v>
      </c>
    </row>
    <row r="226" spans="1:34">
      <c r="A226" s="27">
        <v>72</v>
      </c>
      <c r="B226" s="27">
        <v>127.500027456906</v>
      </c>
      <c r="C226" s="27">
        <v>37.208115857735798</v>
      </c>
      <c r="D226" s="12">
        <v>44849</v>
      </c>
      <c r="E226" s="7">
        <v>44853</v>
      </c>
      <c r="F226" s="13">
        <v>2081</v>
      </c>
      <c r="G226" s="13">
        <v>2668</v>
      </c>
      <c r="H226" s="13">
        <v>3312</v>
      </c>
      <c r="I226" s="68">
        <f t="array" ref="I226">INDEX($I$299:$I$850,MATCH($A226&amp;$E226,$A$299:$A$850&amp;$E$299:$E$850,0))</f>
        <v>2084</v>
      </c>
      <c r="J226" s="68">
        <f t="array" ref="J226">INDEX($J$299:$J$850,MATCH($A226&amp;$E226,$A$299:$A$850&amp;$E$299:$E$850,0))</f>
        <v>2700</v>
      </c>
      <c r="K226" s="68">
        <f t="array" ref="K226">INDEX($K$299:$K$850,MATCH($A226&amp;$E226,$A$299:$A$850&amp;$E$299:$E$850,0))</f>
        <v>3430</v>
      </c>
      <c r="L226" s="68">
        <f t="array" ref="L226">INDEX($L$299:$L$850,MATCH($A226&amp;$E226,$A$299:$A$850&amp;$E$299:$E$850,0))</f>
        <v>4400</v>
      </c>
      <c r="M226" s="13">
        <v>3798</v>
      </c>
      <c r="N226" s="13">
        <v>4013</v>
      </c>
      <c r="O226" s="13">
        <v>4175</v>
      </c>
      <c r="P226" s="13">
        <v>4182</v>
      </c>
      <c r="Q226" s="13">
        <v>5015</v>
      </c>
      <c r="R226" s="13">
        <v>3871</v>
      </c>
      <c r="S226" s="5">
        <f t="shared" si="33"/>
        <v>0.11609287429943956</v>
      </c>
      <c r="T226" s="23">
        <f t="shared" si="34"/>
        <v>0.14146675805346126</v>
      </c>
      <c r="U226" s="46">
        <f t="shared" si="35"/>
        <v>0.78491583899131478</v>
      </c>
      <c r="V226" s="3">
        <f t="shared" si="36"/>
        <v>0.2574726250369932</v>
      </c>
      <c r="W226" s="3">
        <f t="shared" si="37"/>
        <v>-1935.0910182516811</v>
      </c>
      <c r="X226" s="24">
        <f t="shared" si="38"/>
        <v>0.17412769364200414</v>
      </c>
      <c r="Y226" s="24">
        <f t="shared" si="39"/>
        <v>1988.2066738087813</v>
      </c>
      <c r="Z226" s="3">
        <f t="shared" si="40"/>
        <v>-2292.3846265689399</v>
      </c>
      <c r="AA226" s="3">
        <f t="shared" si="41"/>
        <v>-9.0573012939001843E-2</v>
      </c>
      <c r="AB226" s="3">
        <v>0.6333333333333333</v>
      </c>
      <c r="AC226" s="39">
        <f>INDEX($AO$3:$AO$93,MATCH($A226,$AJ$3:$AJ$93,0))</f>
        <v>58.90804597701149</v>
      </c>
      <c r="AD226" s="39">
        <f>INDEX($AP$3:$AP$93,MATCH($A226,$AJ$3:$AJ$93,0))</f>
        <v>41.09195402298851</v>
      </c>
      <c r="AE226" s="39">
        <f>INDEX($AQ$3:$AQ$93,MATCH($A226,$AJ$3:$AJ$93,0))</f>
        <v>0</v>
      </c>
      <c r="AF226" s="20">
        <v>0.5</v>
      </c>
      <c r="AG226" s="60">
        <f>INDEX($AR$3:$AR$108,MATCH($A226,$AT$3:$AT$108,0))</f>
        <v>57.733770620000001</v>
      </c>
      <c r="AH226" s="60">
        <f>INDEX($AS$3:$AS$108,MATCH($A226,$AT$3:$AT$108,0))</f>
        <v>57.875403910000003</v>
      </c>
    </row>
    <row r="227" spans="1:34">
      <c r="A227" s="14">
        <v>72</v>
      </c>
      <c r="B227" s="14">
        <v>127.500027456906</v>
      </c>
      <c r="C227" s="14">
        <v>37.208115857735798</v>
      </c>
      <c r="D227" s="12">
        <v>44849</v>
      </c>
      <c r="E227" s="7">
        <v>44858</v>
      </c>
      <c r="F227" s="13">
        <v>2396</v>
      </c>
      <c r="G227" s="13">
        <v>3162</v>
      </c>
      <c r="H227" s="13">
        <v>3864</v>
      </c>
      <c r="I227" s="68">
        <f t="array" ref="I227">INDEX($I$299:$I$850,MATCH($A227&amp;$E227,$A$299:$A$850&amp;$E$299:$E$850,0))</f>
        <v>2364</v>
      </c>
      <c r="J227" s="68">
        <f t="array" ref="J227">INDEX($J$299:$J$850,MATCH($A227&amp;$E227,$A$299:$A$850&amp;$E$299:$E$850,0))</f>
        <v>3154</v>
      </c>
      <c r="K227" s="68">
        <f t="array" ref="K227">INDEX($K$299:$K$850,MATCH($A227&amp;$E227,$A$299:$A$850&amp;$E$299:$E$850,0))</f>
        <v>3886</v>
      </c>
      <c r="L227" s="68">
        <f t="array" ref="L227">INDEX($L$299:$L$850,MATCH($A227&amp;$E227,$A$299:$A$850&amp;$E$299:$E$850,0))</f>
        <v>5091</v>
      </c>
      <c r="M227" s="13">
        <v>4465</v>
      </c>
      <c r="N227" s="13">
        <v>4719</v>
      </c>
      <c r="O227" s="13">
        <v>4810</v>
      </c>
      <c r="P227" s="13">
        <v>4991</v>
      </c>
      <c r="Q227" s="13">
        <v>5836</v>
      </c>
      <c r="R227" s="13">
        <v>4493</v>
      </c>
      <c r="S227" s="5">
        <f t="shared" si="33"/>
        <v>0.12727272727272726</v>
      </c>
      <c r="T227" s="23">
        <f t="shared" si="34"/>
        <v>0.13536606777081991</v>
      </c>
      <c r="U227" s="46">
        <f t="shared" si="35"/>
        <v>0.7920055096227091</v>
      </c>
      <c r="V227" s="3">
        <f t="shared" si="36"/>
        <v>0.27606310013717422</v>
      </c>
      <c r="W227" s="3">
        <f t="shared" si="37"/>
        <v>-2246.093443974848</v>
      </c>
      <c r="X227" s="24">
        <f t="shared" si="38"/>
        <v>0.19089831178363728</v>
      </c>
      <c r="Y227" s="24">
        <f t="shared" si="39"/>
        <v>2353.2205119320583</v>
      </c>
      <c r="Z227" s="3">
        <f t="shared" si="40"/>
        <v>-2790.4788252921398</v>
      </c>
      <c r="AA227" s="3">
        <f t="shared" si="41"/>
        <v>-7.8045626674055596E-2</v>
      </c>
      <c r="AB227" s="3">
        <v>0.6333333333333333</v>
      </c>
      <c r="AC227" s="39">
        <f>INDEX($AO$3:$AO$93,MATCH($A227,$AJ$3:$AJ$93,0))</f>
        <v>58.90804597701149</v>
      </c>
      <c r="AD227" s="39">
        <f>INDEX($AP$3:$AP$93,MATCH($A227,$AJ$3:$AJ$93,0))</f>
        <v>41.09195402298851</v>
      </c>
      <c r="AE227" s="39">
        <f>INDEX($AQ$3:$AQ$93,MATCH($A227,$AJ$3:$AJ$93,0))</f>
        <v>0</v>
      </c>
      <c r="AF227" s="20">
        <v>0.5</v>
      </c>
      <c r="AG227" s="60">
        <f>INDEX($AR$3:$AR$108,MATCH($A227,$AT$3:$AT$108,0))</f>
        <v>57.733770620000001</v>
      </c>
      <c r="AH227" s="60">
        <f>INDEX($AS$3:$AS$108,MATCH($A227,$AT$3:$AT$108,0))</f>
        <v>57.875403910000003</v>
      </c>
    </row>
    <row r="228" spans="1:34">
      <c r="A228" s="14">
        <v>72</v>
      </c>
      <c r="B228" s="14">
        <v>127.500027456906</v>
      </c>
      <c r="C228" s="14">
        <v>37.208115857735798</v>
      </c>
      <c r="D228" s="12">
        <v>44849</v>
      </c>
      <c r="E228" s="7">
        <v>44863</v>
      </c>
      <c r="F228" s="13">
        <v>2313</v>
      </c>
      <c r="G228" s="13">
        <v>2941</v>
      </c>
      <c r="H228" s="13">
        <v>3578</v>
      </c>
      <c r="I228" s="68">
        <f t="array" ref="I228">INDEX($I$299:$I$850,MATCH($A228&amp;$E228,$A$299:$A$850&amp;$E$299:$E$850,0))</f>
        <v>2376</v>
      </c>
      <c r="J228" s="68">
        <f t="array" ref="J228">INDEX($J$299:$J$850,MATCH($A228&amp;$E228,$A$299:$A$850&amp;$E$299:$E$850,0))</f>
        <v>3006</v>
      </c>
      <c r="K228" s="68">
        <f t="array" ref="K228">INDEX($K$299:$K$850,MATCH($A228&amp;$E228,$A$299:$A$850&amp;$E$299:$E$850,0))</f>
        <v>3734</v>
      </c>
      <c r="L228" s="68">
        <f t="array" ref="L228">INDEX($L$299:$L$850,MATCH($A228&amp;$E228,$A$299:$A$850&amp;$E$299:$E$850,0))</f>
        <v>4712</v>
      </c>
      <c r="M228" s="13">
        <v>4196</v>
      </c>
      <c r="N228" s="13">
        <v>4346</v>
      </c>
      <c r="O228" s="13">
        <v>4457</v>
      </c>
      <c r="P228" s="13">
        <v>4551</v>
      </c>
      <c r="Q228" s="13">
        <v>5596</v>
      </c>
      <c r="R228" s="13">
        <v>4497</v>
      </c>
      <c r="S228" s="5">
        <f t="shared" si="33"/>
        <v>0.11969491942428342</v>
      </c>
      <c r="T228" s="23">
        <f t="shared" si="34"/>
        <v>0.1440329218106996</v>
      </c>
      <c r="U228" s="46">
        <f t="shared" si="35"/>
        <v>0.78720703720449769</v>
      </c>
      <c r="V228" s="3">
        <f t="shared" si="36"/>
        <v>0.28048428942058229</v>
      </c>
      <c r="W228" s="3">
        <f t="shared" si="37"/>
        <v>-2248.0601089918255</v>
      </c>
      <c r="X228" s="24">
        <f t="shared" si="38"/>
        <v>0.17953133649055908</v>
      </c>
      <c r="Y228" s="24">
        <f t="shared" si="39"/>
        <v>2164.4390086630351</v>
      </c>
      <c r="Z228" s="3">
        <f t="shared" si="40"/>
        <v>-2511.382548172161</v>
      </c>
      <c r="AA228" s="3">
        <f t="shared" si="41"/>
        <v>-0.10298610426727112</v>
      </c>
      <c r="AB228" s="3">
        <v>0.6333333333333333</v>
      </c>
      <c r="AC228" s="39">
        <f>INDEX($AO$3:$AO$93,MATCH($A228,$AJ$3:$AJ$93,0))</f>
        <v>58.90804597701149</v>
      </c>
      <c r="AD228" s="39">
        <f>INDEX($AP$3:$AP$93,MATCH($A228,$AJ$3:$AJ$93,0))</f>
        <v>41.09195402298851</v>
      </c>
      <c r="AE228" s="39">
        <f>INDEX($AQ$3:$AQ$93,MATCH($A228,$AJ$3:$AJ$93,0))</f>
        <v>0</v>
      </c>
      <c r="AF228" s="20">
        <v>0.5</v>
      </c>
      <c r="AG228" s="60">
        <f>INDEX($AR$3:$AR$108,MATCH($A228,$AT$3:$AT$108,0))</f>
        <v>57.733770620000001</v>
      </c>
      <c r="AH228" s="60">
        <f>INDEX($AS$3:$AS$108,MATCH($A228,$AT$3:$AT$108,0))</f>
        <v>57.875403910000003</v>
      </c>
    </row>
    <row r="229" spans="1:34">
      <c r="A229" s="14">
        <v>73</v>
      </c>
      <c r="B229" s="14">
        <v>127.498623086188</v>
      </c>
      <c r="C229" s="14">
        <v>37.2093854870188</v>
      </c>
      <c r="D229" s="12">
        <v>44849</v>
      </c>
      <c r="E229" s="7">
        <v>44828</v>
      </c>
      <c r="F229" s="13">
        <v>2875</v>
      </c>
      <c r="G229" s="13">
        <v>3651</v>
      </c>
      <c r="H229" s="13">
        <v>4549</v>
      </c>
      <c r="I229" s="68">
        <f t="array" ref="I229">INDEX($I$299:$I$850,MATCH($A229&amp;$E229,$A$299:$A$850&amp;$E$299:$E$850,0))</f>
        <v>2820</v>
      </c>
      <c r="J229" s="68">
        <f t="array" ref="J229">INDEX($J$299:$J$850,MATCH($A229&amp;$E229,$A$299:$A$850&amp;$E$299:$E$850,0))</f>
        <v>3598</v>
      </c>
      <c r="K229" s="68">
        <f t="array" ref="K229">INDEX($K$299:$K$850,MATCH($A229&amp;$E229,$A$299:$A$850&amp;$E$299:$E$850,0))</f>
        <v>4504</v>
      </c>
      <c r="L229" s="68">
        <f t="array" ref="L229">INDEX($L$299:$L$850,MATCH($A229&amp;$E229,$A$299:$A$850&amp;$E$299:$E$850,0))</f>
        <v>5392</v>
      </c>
      <c r="M229" s="13">
        <v>4982</v>
      </c>
      <c r="N229" s="13">
        <v>5219</v>
      </c>
      <c r="O229" s="13">
        <v>5351</v>
      </c>
      <c r="P229" s="13">
        <v>5358</v>
      </c>
      <c r="Q229" s="13">
        <v>6189</v>
      </c>
      <c r="R229" s="13">
        <v>4628</v>
      </c>
      <c r="S229" s="5">
        <f t="shared" si="33"/>
        <v>8.1659432724336331E-2</v>
      </c>
      <c r="T229" s="23">
        <f t="shared" si="34"/>
        <v>0.13204364556428233</v>
      </c>
      <c r="U229" s="46">
        <f t="shared" si="35"/>
        <v>0.76266600338833535</v>
      </c>
      <c r="V229" s="3">
        <f t="shared" si="36"/>
        <v>0.18236328389161896</v>
      </c>
      <c r="W229" s="3">
        <f t="shared" si="37"/>
        <v>-2313.694571189124</v>
      </c>
      <c r="X229" s="24">
        <f t="shared" si="38"/>
        <v>0.12248296744890234</v>
      </c>
      <c r="Y229" s="24">
        <f t="shared" si="39"/>
        <v>2640.1045012987229</v>
      </c>
      <c r="Z229" s="3">
        <f t="shared" si="40"/>
        <v>-2701.4103676810646</v>
      </c>
      <c r="AA229" s="3">
        <f t="shared" si="41"/>
        <v>-7.1966744608989344E-2</v>
      </c>
      <c r="AB229" s="3">
        <v>0.53333333333333333</v>
      </c>
      <c r="AC229" s="39">
        <f>INDEX($AO$3:$AO$93,MATCH($A229,$AJ$3:$AJ$93,0))</f>
        <v>69.525959367945831</v>
      </c>
      <c r="AD229" s="39">
        <f>INDEX($AP$3:$AP$93,MATCH($A229,$AJ$3:$AJ$93,0))</f>
        <v>30.474040632054177</v>
      </c>
      <c r="AE229" s="39">
        <f>INDEX($AQ$3:$AQ$93,MATCH($A229,$AJ$3:$AJ$93,0))</f>
        <v>0</v>
      </c>
      <c r="AF229" s="20">
        <v>0.21</v>
      </c>
      <c r="AG229" s="60">
        <f>INDEX($AR$3:$AR$108,MATCH($A229,$AT$3:$AT$108,0))</f>
        <v>57.710271339999998</v>
      </c>
      <c r="AH229" s="60">
        <f>INDEX($AS$3:$AS$108,MATCH($A229,$AT$3:$AT$108,0))</f>
        <v>57.787180320000004</v>
      </c>
    </row>
    <row r="230" spans="1:34">
      <c r="A230" s="14">
        <v>73</v>
      </c>
      <c r="B230" s="14">
        <v>127.498623086188</v>
      </c>
      <c r="C230" s="14">
        <v>37.2093854870188</v>
      </c>
      <c r="D230" s="12">
        <v>44849</v>
      </c>
      <c r="E230" s="7">
        <v>44853</v>
      </c>
      <c r="F230" s="13">
        <v>2638</v>
      </c>
      <c r="G230" s="13">
        <v>3202</v>
      </c>
      <c r="H230" s="13">
        <v>3621</v>
      </c>
      <c r="I230" s="68">
        <f t="array" ref="I230">INDEX($I$299:$I$850,MATCH($A230&amp;$E230,$A$299:$A$850&amp;$E$299:$E$850,0))</f>
        <v>2686</v>
      </c>
      <c r="J230" s="68">
        <f t="array" ref="J230">INDEX($J$299:$J$850,MATCH($A230&amp;$E230,$A$299:$A$850&amp;$E$299:$E$850,0))</f>
        <v>3242</v>
      </c>
      <c r="K230" s="68">
        <f t="array" ref="K230">INDEX($K$299:$K$850,MATCH($A230&amp;$E230,$A$299:$A$850&amp;$E$299:$E$850,0))</f>
        <v>3654</v>
      </c>
      <c r="L230" s="68">
        <f t="array" ref="L230">INDEX($L$299:$L$850,MATCH($A230&amp;$E230,$A$299:$A$850&amp;$E$299:$E$850,0))</f>
        <v>4829</v>
      </c>
      <c r="M230" s="13">
        <v>4217</v>
      </c>
      <c r="N230" s="13">
        <v>4369</v>
      </c>
      <c r="O230" s="13">
        <v>4500</v>
      </c>
      <c r="P230" s="13">
        <v>4632</v>
      </c>
      <c r="Q230" s="13">
        <v>5276</v>
      </c>
      <c r="R230" s="13">
        <v>4092</v>
      </c>
      <c r="S230" s="5">
        <f t="shared" si="33"/>
        <v>0.12250090876045075</v>
      </c>
      <c r="T230" s="23">
        <f t="shared" si="34"/>
        <v>0.1006371002659739</v>
      </c>
      <c r="U230" s="46">
        <f t="shared" si="35"/>
        <v>0.78898726780630035</v>
      </c>
      <c r="V230" s="3">
        <f t="shared" si="36"/>
        <v>0.38446912077882567</v>
      </c>
      <c r="W230" s="3">
        <f t="shared" si="37"/>
        <v>-2045.6280062935491</v>
      </c>
      <c r="X230" s="24">
        <f t="shared" si="38"/>
        <v>0.18374023141697463</v>
      </c>
      <c r="Y230" s="24">
        <f t="shared" si="39"/>
        <v>2231.5880991895533</v>
      </c>
      <c r="Z230" s="3">
        <f t="shared" si="40"/>
        <v>-2568.8737382629879</v>
      </c>
      <c r="AA230" s="3">
        <f t="shared" si="41"/>
        <v>-6.4997981429148158E-2</v>
      </c>
      <c r="AB230" s="3">
        <v>0.53333333333333333</v>
      </c>
      <c r="AC230" s="39">
        <f>INDEX($AO$3:$AO$93,MATCH($A230,$AJ$3:$AJ$93,0))</f>
        <v>69.525959367945831</v>
      </c>
      <c r="AD230" s="39">
        <f>INDEX($AP$3:$AP$93,MATCH($A230,$AJ$3:$AJ$93,0))</f>
        <v>30.474040632054177</v>
      </c>
      <c r="AE230" s="39">
        <f>INDEX($AQ$3:$AQ$93,MATCH($A230,$AJ$3:$AJ$93,0))</f>
        <v>0</v>
      </c>
      <c r="AF230" s="20">
        <v>0.21</v>
      </c>
      <c r="AG230" s="60">
        <f>INDEX($AR$3:$AR$108,MATCH($A230,$AT$3:$AT$108,0))</f>
        <v>57.710271339999998</v>
      </c>
      <c r="AH230" s="60">
        <f>INDEX($AS$3:$AS$108,MATCH($A230,$AT$3:$AT$108,0))</f>
        <v>57.787180320000004</v>
      </c>
    </row>
    <row r="231" spans="1:34">
      <c r="A231" s="14">
        <v>73</v>
      </c>
      <c r="B231" s="14">
        <v>127.498623086188</v>
      </c>
      <c r="C231" s="14">
        <v>37.2093854870188</v>
      </c>
      <c r="D231" s="12">
        <v>44849</v>
      </c>
      <c r="E231" s="7">
        <v>44863</v>
      </c>
      <c r="F231" s="13">
        <v>2803</v>
      </c>
      <c r="G231" s="13">
        <v>3426</v>
      </c>
      <c r="H231" s="13">
        <v>3734</v>
      </c>
      <c r="I231" s="68">
        <f t="array" ref="I231">INDEX($I$299:$I$850,MATCH($A231&amp;$E231,$A$299:$A$850&amp;$E$299:$E$850,0))</f>
        <v>2802</v>
      </c>
      <c r="J231" s="68">
        <f t="array" ref="J231">INDEX($J$299:$J$850,MATCH($A231&amp;$E231,$A$299:$A$850&amp;$E$299:$E$850,0))</f>
        <v>3454</v>
      </c>
      <c r="K231" s="68">
        <f t="array" ref="K231">INDEX($K$299:$K$850,MATCH($A231&amp;$E231,$A$299:$A$850&amp;$E$299:$E$850,0))</f>
        <v>3724</v>
      </c>
      <c r="L231" s="68">
        <f t="array" ref="L231">INDEX($L$299:$L$850,MATCH($A231&amp;$E231,$A$299:$A$850&amp;$E$299:$E$850,0))</f>
        <v>4969</v>
      </c>
      <c r="M231" s="13">
        <v>4431</v>
      </c>
      <c r="N231" s="13">
        <v>4584</v>
      </c>
      <c r="O231" s="13">
        <v>4820</v>
      </c>
      <c r="P231" s="13">
        <v>4869</v>
      </c>
      <c r="Q231" s="13">
        <v>5893</v>
      </c>
      <c r="R231" s="13">
        <v>4776</v>
      </c>
      <c r="S231" s="5">
        <f t="shared" si="33"/>
        <v>0.13193072184121818</v>
      </c>
      <c r="T231" s="23">
        <f t="shared" si="34"/>
        <v>0.11301231285045378</v>
      </c>
      <c r="U231" s="46">
        <f t="shared" si="35"/>
        <v>0.79494070334913547</v>
      </c>
      <c r="V231" s="3">
        <f t="shared" si="36"/>
        <v>0.45389106614412539</v>
      </c>
      <c r="W231" s="3">
        <f t="shared" si="37"/>
        <v>-2387.5515164104695</v>
      </c>
      <c r="X231" s="24">
        <f t="shared" si="38"/>
        <v>0.19788458185622129</v>
      </c>
      <c r="Y231" s="24">
        <f t="shared" si="39"/>
        <v>2342.5388174182112</v>
      </c>
      <c r="Z231" s="3">
        <f t="shared" si="40"/>
        <v>-2742.6130742938185</v>
      </c>
      <c r="AA231" s="3">
        <f t="shared" si="41"/>
        <v>-9.5149600446013755E-2</v>
      </c>
      <c r="AB231" s="3">
        <v>0.53333333333333333</v>
      </c>
      <c r="AC231" s="39">
        <f>INDEX($AO$3:$AO$93,MATCH($A231,$AJ$3:$AJ$93,0))</f>
        <v>69.525959367945831</v>
      </c>
      <c r="AD231" s="39">
        <f>INDEX($AP$3:$AP$93,MATCH($A231,$AJ$3:$AJ$93,0))</f>
        <v>30.474040632054177</v>
      </c>
      <c r="AE231" s="39">
        <f>INDEX($AQ$3:$AQ$93,MATCH($A231,$AJ$3:$AJ$93,0))</f>
        <v>0</v>
      </c>
      <c r="AF231" s="20">
        <v>0.21</v>
      </c>
      <c r="AG231" s="60">
        <f>INDEX($AR$3:$AR$108,MATCH($A231,$AT$3:$AT$108,0))</f>
        <v>57.710271339999998</v>
      </c>
      <c r="AH231" s="60">
        <f>INDEX($AS$3:$AS$108,MATCH($A231,$AT$3:$AT$108,0))</f>
        <v>57.787180320000004</v>
      </c>
    </row>
    <row r="232" spans="1:34">
      <c r="A232" s="14">
        <v>74</v>
      </c>
      <c r="B232" s="14">
        <v>127.499403</v>
      </c>
      <c r="C232" s="14">
        <v>37.208725771547201</v>
      </c>
      <c r="D232" s="12">
        <v>44849</v>
      </c>
      <c r="E232" s="7">
        <v>44828</v>
      </c>
      <c r="F232" s="13">
        <v>2491</v>
      </c>
      <c r="G232" s="13">
        <v>3240</v>
      </c>
      <c r="H232" s="13">
        <v>4180</v>
      </c>
      <c r="I232" s="68">
        <f t="array" ref="I232">INDEX($I$299:$I$850,MATCH($A232&amp;$E232,$A$299:$A$850&amp;$E$299:$E$850,0))</f>
        <v>2422</v>
      </c>
      <c r="J232" s="68">
        <f t="array" ref="J232">INDEX($J$299:$J$850,MATCH($A232&amp;$E232,$A$299:$A$850&amp;$E$299:$E$850,0))</f>
        <v>3154</v>
      </c>
      <c r="K232" s="68">
        <f t="array" ref="K232">INDEX($K$299:$K$850,MATCH($A232&amp;$E232,$A$299:$A$850&amp;$E$299:$E$850,0))</f>
        <v>4046</v>
      </c>
      <c r="L232" s="68">
        <f t="array" ref="L232">INDEX($L$299:$L$850,MATCH($A232&amp;$E232,$A$299:$A$850&amp;$E$299:$E$850,0))</f>
        <v>4918</v>
      </c>
      <c r="M232" s="13">
        <v>4672</v>
      </c>
      <c r="N232" s="13">
        <v>4840</v>
      </c>
      <c r="O232" s="13">
        <v>4923</v>
      </c>
      <c r="P232" s="13">
        <v>5030</v>
      </c>
      <c r="Q232" s="13">
        <v>6062</v>
      </c>
      <c r="R232" s="13">
        <v>4581</v>
      </c>
      <c r="S232" s="5">
        <f t="shared" si="33"/>
        <v>9.2290988056460369E-2</v>
      </c>
      <c r="T232" s="23">
        <f t="shared" si="34"/>
        <v>0.15318358385407871</v>
      </c>
      <c r="U232" s="46">
        <f t="shared" si="35"/>
        <v>0.76960443609458251</v>
      </c>
      <c r="V232" s="3">
        <f t="shared" si="36"/>
        <v>0.18593866211663823</v>
      </c>
      <c r="W232" s="3">
        <f t="shared" si="37"/>
        <v>-2290.1325295323636</v>
      </c>
      <c r="X232" s="24">
        <f t="shared" si="38"/>
        <v>0.13842896693990553</v>
      </c>
      <c r="Y232" s="24">
        <f t="shared" si="39"/>
        <v>2432.897221193055</v>
      </c>
      <c r="Z232" s="3">
        <f t="shared" si="40"/>
        <v>-2614.2859806844613</v>
      </c>
      <c r="AA232" s="3">
        <f t="shared" si="41"/>
        <v>-9.3040028849621342E-2</v>
      </c>
      <c r="AB232" s="3">
        <v>0.66666666666666663</v>
      </c>
      <c r="AC232" s="39">
        <f>INDEX($AO$3:$AO$93,MATCH($A232,$AJ$3:$AJ$93,0))</f>
        <v>60.617760617760617</v>
      </c>
      <c r="AD232" s="39">
        <f>INDEX($AP$3:$AP$93,MATCH($A232,$AJ$3:$AJ$93,0))</f>
        <v>39.382239382239383</v>
      </c>
      <c r="AE232" s="39">
        <f>INDEX($AQ$3:$AQ$93,MATCH($A232,$AJ$3:$AJ$93,0))</f>
        <v>0</v>
      </c>
      <c r="AF232" s="20">
        <v>0.46</v>
      </c>
      <c r="AG232" s="60">
        <f>INDEX($AR$3:$AR$108,MATCH($A232,$AT$3:$AT$108,0))</f>
        <v>57.723019409999999</v>
      </c>
      <c r="AH232" s="60">
        <f>INDEX($AS$3:$AS$108,MATCH($A232,$AT$3:$AT$108,0))</f>
        <v>58.109253580000001</v>
      </c>
    </row>
    <row r="233" spans="1:34">
      <c r="A233" s="14">
        <v>74</v>
      </c>
      <c r="B233" s="14">
        <v>127.499403</v>
      </c>
      <c r="C233" s="14">
        <v>37.208725771547201</v>
      </c>
      <c r="D233" s="12">
        <v>44849</v>
      </c>
      <c r="E233" s="7">
        <v>44853</v>
      </c>
      <c r="F233" s="13">
        <v>2579</v>
      </c>
      <c r="G233" s="13">
        <v>3193</v>
      </c>
      <c r="H233" s="13">
        <v>3787</v>
      </c>
      <c r="I233" s="68">
        <f t="array" ref="I233">INDEX($I$299:$I$850,MATCH($A233&amp;$E233,$A$299:$A$850&amp;$E$299:$E$850,0))</f>
        <v>2512</v>
      </c>
      <c r="J233" s="68">
        <f t="array" ref="J233">INDEX($J$299:$J$850,MATCH($A233&amp;$E233,$A$299:$A$850&amp;$E$299:$E$850,0))</f>
        <v>3124</v>
      </c>
      <c r="K233" s="68">
        <f t="array" ref="K233">INDEX($K$299:$K$850,MATCH($A233&amp;$E233,$A$299:$A$850&amp;$E$299:$E$850,0))</f>
        <v>3718</v>
      </c>
      <c r="L233" s="68">
        <f t="array" ref="L233">INDEX($L$299:$L$850,MATCH($A233&amp;$E233,$A$299:$A$850&amp;$E$299:$E$850,0))</f>
        <v>4823</v>
      </c>
      <c r="M233" s="13">
        <v>4295</v>
      </c>
      <c r="N233" s="13">
        <v>4452</v>
      </c>
      <c r="O233" s="13">
        <v>4609</v>
      </c>
      <c r="P233" s="13">
        <v>4765</v>
      </c>
      <c r="Q233" s="13">
        <v>5494</v>
      </c>
      <c r="R233" s="13">
        <v>4323</v>
      </c>
      <c r="S233" s="5">
        <f t="shared" si="33"/>
        <v>0.11435921421889617</v>
      </c>
      <c r="T233" s="23">
        <f t="shared" si="34"/>
        <v>0.11651127819548872</v>
      </c>
      <c r="U233" s="46">
        <f t="shared" si="35"/>
        <v>0.78381070050037982</v>
      </c>
      <c r="V233" s="3">
        <f t="shared" si="36"/>
        <v>0.30016573568227856</v>
      </c>
      <c r="W233" s="3">
        <f t="shared" si="37"/>
        <v>-2161.1321913380739</v>
      </c>
      <c r="X233" s="24">
        <f t="shared" si="38"/>
        <v>0.17152879275065772</v>
      </c>
      <c r="Y233" s="24">
        <f t="shared" si="39"/>
        <v>2291.0900607934786</v>
      </c>
      <c r="Z233" s="3">
        <f t="shared" si="40"/>
        <v>-2603.3194102193447</v>
      </c>
      <c r="AA233" s="3">
        <f t="shared" si="41"/>
        <v>-7.1059557461740905E-2</v>
      </c>
      <c r="AB233" s="3">
        <v>0.66666666666666663</v>
      </c>
      <c r="AC233" s="39">
        <f>INDEX($AO$3:$AO$93,MATCH($A233,$AJ$3:$AJ$93,0))</f>
        <v>60.617760617760617</v>
      </c>
      <c r="AD233" s="39">
        <f>INDEX($AP$3:$AP$93,MATCH($A233,$AJ$3:$AJ$93,0))</f>
        <v>39.382239382239383</v>
      </c>
      <c r="AE233" s="39">
        <f>INDEX($AQ$3:$AQ$93,MATCH($A233,$AJ$3:$AJ$93,0))</f>
        <v>0</v>
      </c>
      <c r="AF233" s="20">
        <v>0.46</v>
      </c>
      <c r="AG233" s="60">
        <f>INDEX($AR$3:$AR$108,MATCH($A233,$AT$3:$AT$108,0))</f>
        <v>57.723019409999999</v>
      </c>
      <c r="AH233" s="60">
        <f>INDEX($AS$3:$AS$108,MATCH($A233,$AT$3:$AT$108,0))</f>
        <v>58.109253580000001</v>
      </c>
    </row>
    <row r="234" spans="1:34">
      <c r="A234" s="14">
        <v>74</v>
      </c>
      <c r="B234" s="14">
        <v>127.499403</v>
      </c>
      <c r="C234" s="14">
        <v>37.208725771547201</v>
      </c>
      <c r="D234" s="12">
        <v>44849</v>
      </c>
      <c r="E234" s="7">
        <v>44858</v>
      </c>
      <c r="F234" s="13">
        <v>2949</v>
      </c>
      <c r="G234" s="13">
        <v>3743</v>
      </c>
      <c r="H234" s="13">
        <v>4323</v>
      </c>
      <c r="I234" s="68">
        <f t="array" ref="I234">INDEX($I$299:$I$850,MATCH($A234&amp;$E234,$A$299:$A$850&amp;$E$299:$E$850,0))</f>
        <v>2822</v>
      </c>
      <c r="J234" s="68">
        <f t="array" ref="J234">INDEX($J$299:$J$850,MATCH($A234&amp;$E234,$A$299:$A$850&amp;$E$299:$E$850,0))</f>
        <v>3646</v>
      </c>
      <c r="K234" s="68">
        <f t="array" ref="K234">INDEX($K$299:$K$850,MATCH($A234&amp;$E234,$A$299:$A$850&amp;$E$299:$E$850,0))</f>
        <v>4200</v>
      </c>
      <c r="L234" s="68">
        <f t="array" ref="L234">INDEX($L$299:$L$850,MATCH($A234&amp;$E234,$A$299:$A$850&amp;$E$299:$E$850,0))</f>
        <v>5595</v>
      </c>
      <c r="M234" s="13">
        <v>5093</v>
      </c>
      <c r="N234" s="13">
        <v>5284</v>
      </c>
      <c r="O234" s="13">
        <v>5462</v>
      </c>
      <c r="P234" s="13">
        <v>5613</v>
      </c>
      <c r="Q234" s="13">
        <v>6498</v>
      </c>
      <c r="R234" s="13">
        <v>5016</v>
      </c>
      <c r="S234" s="5">
        <f t="shared" si="33"/>
        <v>0.12983091787439613</v>
      </c>
      <c r="T234" s="23">
        <f t="shared" si="34"/>
        <v>0.11654542640458133</v>
      </c>
      <c r="U234" s="46">
        <f t="shared" si="35"/>
        <v>0.79361887444439994</v>
      </c>
      <c r="V234" s="3">
        <f t="shared" si="36"/>
        <v>0.34183051566060729</v>
      </c>
      <c r="W234" s="3">
        <f t="shared" si="37"/>
        <v>-2507.5980410275365</v>
      </c>
      <c r="X234" s="24">
        <f t="shared" si="38"/>
        <v>0.19473657726563678</v>
      </c>
      <c r="Y234" s="24">
        <f t="shared" si="39"/>
        <v>2670.9163429637983</v>
      </c>
      <c r="Z234" s="3">
        <f t="shared" si="40"/>
        <v>-3151.3006450473513</v>
      </c>
      <c r="AA234" s="3">
        <f t="shared" si="41"/>
        <v>-7.3074064899677979E-2</v>
      </c>
      <c r="AB234" s="3">
        <v>0.66666666666666663</v>
      </c>
      <c r="AC234" s="39">
        <f>INDEX($AO$3:$AO$93,MATCH($A234,$AJ$3:$AJ$93,0))</f>
        <v>60.617760617760617</v>
      </c>
      <c r="AD234" s="39">
        <f>INDEX($AP$3:$AP$93,MATCH($A234,$AJ$3:$AJ$93,0))</f>
        <v>39.382239382239383</v>
      </c>
      <c r="AE234" s="39">
        <f>INDEX($AQ$3:$AQ$93,MATCH($A234,$AJ$3:$AJ$93,0))</f>
        <v>0</v>
      </c>
      <c r="AF234" s="20">
        <v>0.46</v>
      </c>
      <c r="AG234" s="60">
        <f>INDEX($AR$3:$AR$108,MATCH($A234,$AT$3:$AT$108,0))</f>
        <v>57.723019409999999</v>
      </c>
      <c r="AH234" s="60">
        <f>INDEX($AS$3:$AS$108,MATCH($A234,$AT$3:$AT$108,0))</f>
        <v>58.109253580000001</v>
      </c>
    </row>
    <row r="235" spans="1:34">
      <c r="A235" s="14">
        <v>74</v>
      </c>
      <c r="B235" s="14">
        <v>127.499403</v>
      </c>
      <c r="C235" s="14">
        <v>37.208725771547201</v>
      </c>
      <c r="D235" s="12">
        <v>44849</v>
      </c>
      <c r="E235" s="7">
        <v>44863</v>
      </c>
      <c r="F235" s="13">
        <v>2813</v>
      </c>
      <c r="G235" s="13">
        <v>3487</v>
      </c>
      <c r="H235" s="13">
        <v>4011</v>
      </c>
      <c r="I235" s="68">
        <f t="array" ref="I235">INDEX($I$299:$I$850,MATCH($A235&amp;$E235,$A$299:$A$850&amp;$E$299:$E$850,0))</f>
        <v>2822</v>
      </c>
      <c r="J235" s="68">
        <f t="array" ref="J235">INDEX($J$299:$J$850,MATCH($A235&amp;$E235,$A$299:$A$850&amp;$E$299:$E$850,0))</f>
        <v>3456</v>
      </c>
      <c r="K235" s="68">
        <f t="array" ref="K235">INDEX($K$299:$K$850,MATCH($A235&amp;$E235,$A$299:$A$850&amp;$E$299:$E$850,0))</f>
        <v>3968</v>
      </c>
      <c r="L235" s="68">
        <f t="array" ref="L235">INDEX($L$299:$L$850,MATCH($A235&amp;$E235,$A$299:$A$850&amp;$E$299:$E$850,0))</f>
        <v>5152</v>
      </c>
      <c r="M235" s="13">
        <v>4685</v>
      </c>
      <c r="N235" s="13">
        <v>4856</v>
      </c>
      <c r="O235" s="13">
        <v>5002</v>
      </c>
      <c r="P235" s="13">
        <v>5061</v>
      </c>
      <c r="Q235" s="13">
        <v>6164</v>
      </c>
      <c r="R235" s="13">
        <v>5095</v>
      </c>
      <c r="S235" s="5">
        <f t="shared" si="33"/>
        <v>0.11574074074074074</v>
      </c>
      <c r="T235" s="23">
        <f t="shared" si="34"/>
        <v>0.12748628732893788</v>
      </c>
      <c r="U235" s="46">
        <f t="shared" si="35"/>
        <v>0.78469149399030746</v>
      </c>
      <c r="V235" s="3">
        <f t="shared" si="36"/>
        <v>0.32687877467156462</v>
      </c>
      <c r="W235" s="3">
        <f t="shared" si="37"/>
        <v>-2547.0768474842766</v>
      </c>
      <c r="X235" s="24">
        <f t="shared" si="38"/>
        <v>0.17360154312482778</v>
      </c>
      <c r="Y235" s="24">
        <f t="shared" si="39"/>
        <v>2446.3353772076666</v>
      </c>
      <c r="Z235" s="3">
        <f t="shared" si="40"/>
        <v>-2772.4049760325311</v>
      </c>
      <c r="AA235" s="3">
        <f t="shared" si="41"/>
        <v>-9.8262806236080177E-2</v>
      </c>
      <c r="AB235" s="3">
        <v>0.66666666666666663</v>
      </c>
      <c r="AC235" s="39">
        <f>INDEX($AO$3:$AO$93,MATCH($A235,$AJ$3:$AJ$93,0))</f>
        <v>60.617760617760617</v>
      </c>
      <c r="AD235" s="39">
        <f>INDEX($AP$3:$AP$93,MATCH($A235,$AJ$3:$AJ$93,0))</f>
        <v>39.382239382239383</v>
      </c>
      <c r="AE235" s="39">
        <f>INDEX($AQ$3:$AQ$93,MATCH($A235,$AJ$3:$AJ$93,0))</f>
        <v>0</v>
      </c>
      <c r="AF235" s="20">
        <v>0.46</v>
      </c>
      <c r="AG235" s="60">
        <f>INDEX($AR$3:$AR$108,MATCH($A235,$AT$3:$AT$108,0))</f>
        <v>57.723019409999999</v>
      </c>
      <c r="AH235" s="60">
        <f>INDEX($AS$3:$AS$108,MATCH($A235,$AT$3:$AT$108,0))</f>
        <v>58.109253580000001</v>
      </c>
    </row>
    <row r="236" spans="1:34">
      <c r="A236" s="14">
        <v>75</v>
      </c>
      <c r="B236" s="14">
        <v>127.499209543094</v>
      </c>
      <c r="C236" s="14">
        <v>37.208416314641497</v>
      </c>
      <c r="D236" s="12">
        <v>44849</v>
      </c>
      <c r="E236" s="7">
        <v>44828</v>
      </c>
      <c r="F236" s="13">
        <v>3097</v>
      </c>
      <c r="G236" s="13">
        <v>3942</v>
      </c>
      <c r="H236" s="13">
        <v>4871</v>
      </c>
      <c r="I236" s="68">
        <f t="array" ref="I236">INDEX($I$299:$I$850,MATCH($A236&amp;$E236,$A$299:$A$850&amp;$E$299:$E$850,0))</f>
        <v>3154</v>
      </c>
      <c r="J236" s="68">
        <f t="array" ref="J236">INDEX($J$299:$J$850,MATCH($A236&amp;$E236,$A$299:$A$850&amp;$E$299:$E$850,0))</f>
        <v>3974</v>
      </c>
      <c r="K236" s="68">
        <f t="array" ref="K236">INDEX($K$299:$K$850,MATCH($A236&amp;$E236,$A$299:$A$850&amp;$E$299:$E$850,0))</f>
        <v>4940</v>
      </c>
      <c r="L236" s="68">
        <f t="array" ref="L236">INDEX($L$299:$L$850,MATCH($A236&amp;$E236,$A$299:$A$850&amp;$E$299:$E$850,0))</f>
        <v>5782</v>
      </c>
      <c r="M236" s="13">
        <v>5393</v>
      </c>
      <c r="N236" s="13">
        <v>5509</v>
      </c>
      <c r="O236" s="13">
        <v>5651</v>
      </c>
      <c r="P236" s="13">
        <v>5715</v>
      </c>
      <c r="Q236" s="13">
        <v>6807</v>
      </c>
      <c r="R236" s="13">
        <v>4957</v>
      </c>
      <c r="S236" s="5">
        <f t="shared" si="33"/>
        <v>7.9727942565652743E-2</v>
      </c>
      <c r="T236" s="23">
        <f t="shared" si="34"/>
        <v>0.13987310883357734</v>
      </c>
      <c r="U236" s="46">
        <f t="shared" si="35"/>
        <v>0.76139867517986448</v>
      </c>
      <c r="V236" s="3">
        <f t="shared" si="36"/>
        <v>0.18011865636604207</v>
      </c>
      <c r="W236" s="3">
        <f t="shared" si="37"/>
        <v>-2478.168464765819</v>
      </c>
      <c r="X236" s="24">
        <f t="shared" si="38"/>
        <v>0.11958626552685023</v>
      </c>
      <c r="Y236" s="24">
        <f t="shared" si="39"/>
        <v>2826.9974256168757</v>
      </c>
      <c r="Z236" s="3">
        <f t="shared" si="40"/>
        <v>-2863.9309809709621</v>
      </c>
      <c r="AA236" s="3">
        <f t="shared" si="41"/>
        <v>-8.7206516530905609E-2</v>
      </c>
      <c r="AB236" s="3">
        <v>0.5</v>
      </c>
      <c r="AC236" s="39">
        <f>INDEX($AO$3:$AO$93,MATCH($A236,$AJ$3:$AJ$93,0))</f>
        <v>69.230769230769226</v>
      </c>
      <c r="AD236" s="39">
        <f>INDEX($AP$3:$AP$93,MATCH($A236,$AJ$3:$AJ$93,0))</f>
        <v>27.163461538461537</v>
      </c>
      <c r="AE236" s="39">
        <f>INDEX($AQ$3:$AQ$93,MATCH($A236,$AJ$3:$AJ$93,0))</f>
        <v>3.6057692307692304</v>
      </c>
      <c r="AF236" s="20">
        <v>0.15</v>
      </c>
      <c r="AG236" s="60">
        <f>INDEX($AR$3:$AR$108,MATCH($A236,$AT$3:$AT$108,0))</f>
        <v>57.697421980000001</v>
      </c>
      <c r="AH236" s="60">
        <f>INDEX($AS$3:$AS$108,MATCH($A236,$AT$3:$AT$108,0))</f>
        <v>57.849980119999998</v>
      </c>
    </row>
    <row r="237" spans="1:34">
      <c r="A237" s="14">
        <v>75</v>
      </c>
      <c r="B237" s="14">
        <v>127.499209543094</v>
      </c>
      <c r="C237" s="14">
        <v>37.208416314641497</v>
      </c>
      <c r="D237" s="12">
        <v>44849</v>
      </c>
      <c r="E237" s="7">
        <v>44853</v>
      </c>
      <c r="F237" s="13">
        <v>2578</v>
      </c>
      <c r="G237" s="13">
        <v>3188</v>
      </c>
      <c r="H237" s="13">
        <v>3736</v>
      </c>
      <c r="I237" s="68">
        <f t="array" ref="I237">INDEX($I$299:$I$850,MATCH($A237&amp;$E237,$A$299:$A$850&amp;$E$299:$E$850,0))</f>
        <v>2620</v>
      </c>
      <c r="J237" s="68">
        <f t="array" ref="J237">INDEX($J$299:$J$850,MATCH($A237&amp;$E237,$A$299:$A$850&amp;$E$299:$E$850,0))</f>
        <v>3218</v>
      </c>
      <c r="K237" s="68">
        <f t="array" ref="K237">INDEX($K$299:$K$850,MATCH($A237&amp;$E237,$A$299:$A$850&amp;$E$299:$E$850,0))</f>
        <v>3752</v>
      </c>
      <c r="L237" s="68">
        <f t="array" ref="L237">INDEX($L$299:$L$850,MATCH($A237&amp;$E237,$A$299:$A$850&amp;$E$299:$E$850,0))</f>
        <v>4937</v>
      </c>
      <c r="M237" s="13">
        <v>4354</v>
      </c>
      <c r="N237" s="13">
        <v>4513</v>
      </c>
      <c r="O237" s="13">
        <v>4671</v>
      </c>
      <c r="P237" s="13">
        <v>4755</v>
      </c>
      <c r="Q237" s="13">
        <v>5458</v>
      </c>
      <c r="R237" s="13">
        <v>4203</v>
      </c>
      <c r="S237" s="5">
        <f t="shared" si="33"/>
        <v>0.12000942174066659</v>
      </c>
      <c r="T237" s="23">
        <f t="shared" si="34"/>
        <v>0.11260361832153445</v>
      </c>
      <c r="U237" s="46">
        <f t="shared" si="35"/>
        <v>0.78740677018975813</v>
      </c>
      <c r="V237" s="3">
        <f t="shared" si="36"/>
        <v>0.32506060992726804</v>
      </c>
      <c r="W237" s="3">
        <f t="shared" si="37"/>
        <v>-2101.1254486133766</v>
      </c>
      <c r="X237" s="24">
        <f t="shared" si="38"/>
        <v>0.18000353294470942</v>
      </c>
      <c r="Y237" s="24">
        <f t="shared" si="39"/>
        <v>2278.6707870062223</v>
      </c>
      <c r="Z237" s="3">
        <f t="shared" si="40"/>
        <v>-2625.458173086065</v>
      </c>
      <c r="AA237" s="3">
        <f t="shared" si="41"/>
        <v>-6.8833839224517773E-2</v>
      </c>
      <c r="AB237" s="3">
        <v>0.5</v>
      </c>
      <c r="AC237" s="39">
        <f>INDEX($AO$3:$AO$93,MATCH($A237,$AJ$3:$AJ$93,0))</f>
        <v>69.230769230769226</v>
      </c>
      <c r="AD237" s="39">
        <f>INDEX($AP$3:$AP$93,MATCH($A237,$AJ$3:$AJ$93,0))</f>
        <v>27.163461538461537</v>
      </c>
      <c r="AE237" s="39">
        <f>INDEX($AQ$3:$AQ$93,MATCH($A237,$AJ$3:$AJ$93,0))</f>
        <v>3.6057692307692304</v>
      </c>
      <c r="AF237" s="20">
        <v>0.15</v>
      </c>
      <c r="AG237" s="60">
        <f>INDEX($AR$3:$AR$108,MATCH($A237,$AT$3:$AT$108,0))</f>
        <v>57.697421980000001</v>
      </c>
      <c r="AH237" s="60">
        <f>INDEX($AS$3:$AS$108,MATCH($A237,$AT$3:$AT$108,0))</f>
        <v>57.849980119999998</v>
      </c>
    </row>
    <row r="238" spans="1:34">
      <c r="A238" s="14">
        <v>75</v>
      </c>
      <c r="B238" s="14">
        <v>127.499209543094</v>
      </c>
      <c r="C238" s="14">
        <v>37.208416314641497</v>
      </c>
      <c r="D238" s="12">
        <v>44849</v>
      </c>
      <c r="E238" s="7">
        <v>44858</v>
      </c>
      <c r="F238" s="13">
        <v>2963</v>
      </c>
      <c r="G238" s="13">
        <v>3733</v>
      </c>
      <c r="H238" s="13">
        <v>4213</v>
      </c>
      <c r="I238" s="68">
        <f t="array" ref="I238">INDEX($I$299:$I$850,MATCH($A238&amp;$E238,$A$299:$A$850&amp;$E$299:$E$850,0))</f>
        <v>3004</v>
      </c>
      <c r="J238" s="68">
        <f t="array" ref="J238">INDEX($J$299:$J$850,MATCH($A238&amp;$E238,$A$299:$A$850&amp;$E$299:$E$850,0))</f>
        <v>3766</v>
      </c>
      <c r="K238" s="68">
        <f t="array" ref="K238">INDEX($K$299:$K$850,MATCH($A238&amp;$E238,$A$299:$A$850&amp;$E$299:$E$850,0))</f>
        <v>4188</v>
      </c>
      <c r="L238" s="68">
        <f t="array" ref="L238">INDEX($L$299:$L$850,MATCH($A238&amp;$E238,$A$299:$A$850&amp;$E$299:$E$850,0))</f>
        <v>5578</v>
      </c>
      <c r="M238" s="13">
        <v>5054</v>
      </c>
      <c r="N238" s="13">
        <v>5247</v>
      </c>
      <c r="O238" s="13">
        <v>5462</v>
      </c>
      <c r="P238" s="13">
        <v>5503</v>
      </c>
      <c r="Q238" s="13">
        <v>6455</v>
      </c>
      <c r="R238" s="13">
        <v>4826</v>
      </c>
      <c r="S238" s="5">
        <f t="shared" si="33"/>
        <v>0.13277068752573076</v>
      </c>
      <c r="T238" s="23">
        <f t="shared" si="34"/>
        <v>0.11508309814989025</v>
      </c>
      <c r="U238" s="46">
        <f t="shared" si="35"/>
        <v>0.79546884761487091</v>
      </c>
      <c r="V238" s="3">
        <f t="shared" si="36"/>
        <v>0.37677434429581164</v>
      </c>
      <c r="W238" s="3">
        <f t="shared" si="37"/>
        <v>-2412.5797169369202</v>
      </c>
      <c r="X238" s="24">
        <f t="shared" si="38"/>
        <v>0.19914578294653423</v>
      </c>
      <c r="Y238" s="24">
        <f t="shared" si="39"/>
        <v>2623.9848195699101</v>
      </c>
      <c r="Z238" s="3">
        <f t="shared" si="40"/>
        <v>-3103.791422098524</v>
      </c>
      <c r="AA238" s="3">
        <f t="shared" si="41"/>
        <v>-7.9611975246696776E-2</v>
      </c>
      <c r="AB238" s="3">
        <v>0.5</v>
      </c>
      <c r="AC238" s="39">
        <f>INDEX($AO$3:$AO$93,MATCH($A238,$AJ$3:$AJ$93,0))</f>
        <v>69.230769230769226</v>
      </c>
      <c r="AD238" s="39">
        <f>INDEX($AP$3:$AP$93,MATCH($A238,$AJ$3:$AJ$93,0))</f>
        <v>27.163461538461537</v>
      </c>
      <c r="AE238" s="39">
        <f>INDEX($AQ$3:$AQ$93,MATCH($A238,$AJ$3:$AJ$93,0))</f>
        <v>3.6057692307692304</v>
      </c>
      <c r="AF238" s="20">
        <v>0.15</v>
      </c>
      <c r="AG238" s="60">
        <f>INDEX($AR$3:$AR$108,MATCH($A238,$AT$3:$AT$108,0))</f>
        <v>57.697421980000001</v>
      </c>
      <c r="AH238" s="60">
        <f>INDEX($AS$3:$AS$108,MATCH($A238,$AT$3:$AT$108,0))</f>
        <v>57.849980119999998</v>
      </c>
    </row>
    <row r="239" spans="1:34">
      <c r="A239" s="14">
        <v>75</v>
      </c>
      <c r="B239" s="14">
        <v>127.499209543094</v>
      </c>
      <c r="C239" s="14">
        <v>37.208416314641497</v>
      </c>
      <c r="D239" s="12">
        <v>44849</v>
      </c>
      <c r="E239" s="7">
        <v>44863</v>
      </c>
      <c r="F239" s="13">
        <v>2708</v>
      </c>
      <c r="G239" s="13">
        <v>3329</v>
      </c>
      <c r="H239" s="13">
        <v>3872</v>
      </c>
      <c r="I239" s="68">
        <f t="array" ref="I239">INDEX($I$299:$I$850,MATCH($A239&amp;$E239,$A$299:$A$850&amp;$E$299:$E$850,0))</f>
        <v>2814</v>
      </c>
      <c r="J239" s="68">
        <f t="array" ref="J239">INDEX($J$299:$J$850,MATCH($A239&amp;$E239,$A$299:$A$850&amp;$E$299:$E$850,0))</f>
        <v>3402</v>
      </c>
      <c r="K239" s="68">
        <f t="array" ref="K239">INDEX($K$299:$K$850,MATCH($A239&amp;$E239,$A$299:$A$850&amp;$E$299:$E$850,0))</f>
        <v>3862</v>
      </c>
      <c r="L239" s="68">
        <f t="array" ref="L239">INDEX($L$299:$L$850,MATCH($A239&amp;$E239,$A$299:$A$850&amp;$E$299:$E$850,0))</f>
        <v>5091</v>
      </c>
      <c r="M239" s="13">
        <v>4545</v>
      </c>
      <c r="N239" s="13">
        <v>4753</v>
      </c>
      <c r="O239" s="13">
        <v>4870</v>
      </c>
      <c r="P239" s="13">
        <v>5011</v>
      </c>
      <c r="Q239" s="13">
        <v>6065</v>
      </c>
      <c r="R239" s="13">
        <v>4878</v>
      </c>
      <c r="S239" s="5">
        <f t="shared" si="33"/>
        <v>0.12822244737138355</v>
      </c>
      <c r="T239" s="23">
        <f t="shared" si="34"/>
        <v>0.12562301767104667</v>
      </c>
      <c r="U239" s="46">
        <f t="shared" si="35"/>
        <v>0.79260484944982734</v>
      </c>
      <c r="V239" s="3">
        <f t="shared" si="36"/>
        <v>0.3588984118981598</v>
      </c>
      <c r="W239" s="3">
        <f t="shared" si="37"/>
        <v>-2438.5586637150332</v>
      </c>
      <c r="X239" s="24">
        <f t="shared" si="38"/>
        <v>0.1923228457252209</v>
      </c>
      <c r="Y239" s="24">
        <f t="shared" si="39"/>
        <v>2384.783847647413</v>
      </c>
      <c r="Z239" s="3">
        <f t="shared" si="40"/>
        <v>-2806.017871468418</v>
      </c>
      <c r="AA239" s="3">
        <f t="shared" si="41"/>
        <v>-9.5160707836764169E-2</v>
      </c>
      <c r="AB239" s="3">
        <v>0.5</v>
      </c>
      <c r="AC239" s="39">
        <f>INDEX($AO$3:$AO$93,MATCH($A239,$AJ$3:$AJ$93,0))</f>
        <v>69.230769230769226</v>
      </c>
      <c r="AD239" s="39">
        <f>INDEX($AP$3:$AP$93,MATCH($A239,$AJ$3:$AJ$93,0))</f>
        <v>27.163461538461537</v>
      </c>
      <c r="AE239" s="39">
        <f>INDEX($AQ$3:$AQ$93,MATCH($A239,$AJ$3:$AJ$93,0))</f>
        <v>3.6057692307692304</v>
      </c>
      <c r="AF239" s="20">
        <v>0.15</v>
      </c>
      <c r="AG239" s="60">
        <f>INDEX($AR$3:$AR$108,MATCH($A239,$AT$3:$AT$108,0))</f>
        <v>57.697421980000001</v>
      </c>
      <c r="AH239" s="60">
        <f>INDEX($AS$3:$AS$108,MATCH($A239,$AT$3:$AT$108,0))</f>
        <v>57.849980119999998</v>
      </c>
    </row>
    <row r="240" spans="1:34">
      <c r="A240" s="14">
        <v>76</v>
      </c>
      <c r="B240" s="14">
        <v>127.49262299999999</v>
      </c>
      <c r="C240" s="14">
        <v>37.198357771547201</v>
      </c>
      <c r="D240" s="12">
        <v>44849</v>
      </c>
      <c r="E240" s="7">
        <v>44828</v>
      </c>
      <c r="F240" s="13">
        <v>2194</v>
      </c>
      <c r="G240" s="13">
        <v>2823</v>
      </c>
      <c r="H240" s="13">
        <v>3541</v>
      </c>
      <c r="I240" s="68">
        <f t="array" ref="I240">INDEX($I$299:$I$850,MATCH($A240&amp;$E240,$A$299:$A$850&amp;$E$299:$E$850,0))</f>
        <v>2056</v>
      </c>
      <c r="J240" s="68">
        <f t="array" ref="J240">INDEX($J$299:$J$850,MATCH($A240&amp;$E240,$A$299:$A$850&amp;$E$299:$E$850,0))</f>
        <v>2628</v>
      </c>
      <c r="K240" s="68">
        <f t="array" ref="K240">INDEX($K$299:$K$850,MATCH($A240&amp;$E240,$A$299:$A$850&amp;$E$299:$E$850,0))</f>
        <v>3326</v>
      </c>
      <c r="L240" s="68">
        <f t="array" ref="L240">INDEX($L$299:$L$850,MATCH($A240&amp;$E240,$A$299:$A$850&amp;$E$299:$E$850,0))</f>
        <v>4123</v>
      </c>
      <c r="M240" s="13">
        <v>3847</v>
      </c>
      <c r="N240" s="13">
        <v>4035</v>
      </c>
      <c r="O240" s="13">
        <v>4178</v>
      </c>
      <c r="P240" s="13">
        <v>4396</v>
      </c>
      <c r="Q240" s="13">
        <v>5455</v>
      </c>
      <c r="R240" s="13">
        <v>4296</v>
      </c>
      <c r="S240" s="5">
        <f t="shared" si="33"/>
        <v>0.10772332115408845</v>
      </c>
      <c r="T240" s="23">
        <f t="shared" si="34"/>
        <v>0.15436930578724498</v>
      </c>
      <c r="U240" s="46">
        <f t="shared" si="35"/>
        <v>0.77956611082966432</v>
      </c>
      <c r="V240" s="3">
        <f t="shared" si="36"/>
        <v>0.23264040052242055</v>
      </c>
      <c r="W240" s="3">
        <f t="shared" si="37"/>
        <v>-2147.5745248416138</v>
      </c>
      <c r="X240" s="24">
        <f t="shared" si="38"/>
        <v>0.16157480314960629</v>
      </c>
      <c r="Y240" s="24">
        <f t="shared" si="39"/>
        <v>2103.7750724722346</v>
      </c>
      <c r="Z240" s="3">
        <f t="shared" si="40"/>
        <v>-2369.6035228454625</v>
      </c>
      <c r="AA240" s="3">
        <f t="shared" si="41"/>
        <v>-0.10750177646939398</v>
      </c>
      <c r="AB240" s="3">
        <v>0.53333333333333333</v>
      </c>
      <c r="AC240" s="39">
        <f>INDEX($AO$3:$AO$93,MATCH($A240,$AJ$3:$AJ$93,0))</f>
        <v>63.669064748201428</v>
      </c>
      <c r="AD240" s="39">
        <f>INDEX($AP$3:$AP$93,MATCH($A240,$AJ$3:$AJ$93,0))</f>
        <v>31.294964028776977</v>
      </c>
      <c r="AE240" s="39">
        <f>INDEX($AQ$3:$AQ$93,MATCH($A240,$AJ$3:$AJ$93,0))</f>
        <v>5.0359712230215825</v>
      </c>
      <c r="AF240" s="20">
        <v>0.74</v>
      </c>
      <c r="AG240" s="60">
        <f>INDEX($AR$3:$AR$108,MATCH($A240,$AT$3:$AT$108,0))</f>
        <v>57.668901609999999</v>
      </c>
      <c r="AH240" s="60">
        <f>INDEX($AS$3:$AS$108,MATCH($A240,$AT$3:$AT$108,0))</f>
        <v>57.909943939999998</v>
      </c>
    </row>
    <row r="241" spans="1:34">
      <c r="A241" s="14">
        <v>76</v>
      </c>
      <c r="B241" s="14">
        <v>127.49262299999999</v>
      </c>
      <c r="C241" s="14">
        <v>37.198357771547201</v>
      </c>
      <c r="D241" s="12">
        <v>44849</v>
      </c>
      <c r="E241" s="7">
        <v>44853</v>
      </c>
      <c r="F241" s="13">
        <v>2480</v>
      </c>
      <c r="G241" s="13">
        <v>3078</v>
      </c>
      <c r="H241" s="13">
        <v>3672</v>
      </c>
      <c r="I241" s="68">
        <f t="array" ref="I241">INDEX($I$299:$I$850,MATCH($A241&amp;$E241,$A$299:$A$850&amp;$E$299:$E$850,0))</f>
        <v>2486</v>
      </c>
      <c r="J241" s="68">
        <f t="array" ref="J241">INDEX($J$299:$J$850,MATCH($A241&amp;$E241,$A$299:$A$850&amp;$E$299:$E$850,0))</f>
        <v>3060</v>
      </c>
      <c r="K241" s="68">
        <f t="array" ref="K241">INDEX($K$299:$K$850,MATCH($A241&amp;$E241,$A$299:$A$850&amp;$E$299:$E$850,0))</f>
        <v>3678</v>
      </c>
      <c r="L241" s="68">
        <f t="array" ref="L241">INDEX($L$299:$L$850,MATCH($A241&amp;$E241,$A$299:$A$850&amp;$E$299:$E$850,0))</f>
        <v>4727</v>
      </c>
      <c r="M241" s="13">
        <v>4031</v>
      </c>
      <c r="N241" s="13">
        <v>4215</v>
      </c>
      <c r="O241" s="13">
        <v>4398</v>
      </c>
      <c r="P241" s="13">
        <v>4471</v>
      </c>
      <c r="Q241" s="13">
        <v>5533</v>
      </c>
      <c r="R241" s="13">
        <v>4642</v>
      </c>
      <c r="S241" s="5">
        <f t="shared" si="33"/>
        <v>9.8121085594989568E-2</v>
      </c>
      <c r="T241" s="23">
        <f t="shared" si="34"/>
        <v>0.13951473136915077</v>
      </c>
      <c r="U241" s="46">
        <f t="shared" si="35"/>
        <v>0.77338288421388635</v>
      </c>
      <c r="V241" s="3">
        <f t="shared" si="36"/>
        <v>0.25272014170040485</v>
      </c>
      <c r="W241" s="3">
        <f t="shared" si="37"/>
        <v>-2320.5956984575278</v>
      </c>
      <c r="X241" s="24">
        <f t="shared" si="38"/>
        <v>0.14717259163750229</v>
      </c>
      <c r="Y241" s="24">
        <f t="shared" si="39"/>
        <v>2184.4783002915005</v>
      </c>
      <c r="Z241" s="3">
        <f t="shared" si="40"/>
        <v>-2358.1890108681346</v>
      </c>
      <c r="AA241" s="3">
        <f t="shared" si="41"/>
        <v>-0.10615753698520591</v>
      </c>
      <c r="AB241" s="3">
        <v>0.53333333333333333</v>
      </c>
      <c r="AC241" s="39">
        <f>INDEX($AO$3:$AO$93,MATCH($A241,$AJ$3:$AJ$93,0))</f>
        <v>63.669064748201428</v>
      </c>
      <c r="AD241" s="39">
        <f>INDEX($AP$3:$AP$93,MATCH($A241,$AJ$3:$AJ$93,0))</f>
        <v>31.294964028776977</v>
      </c>
      <c r="AE241" s="39">
        <f>INDEX($AQ$3:$AQ$93,MATCH($A241,$AJ$3:$AJ$93,0))</f>
        <v>5.0359712230215825</v>
      </c>
      <c r="AF241" s="20">
        <v>0.74</v>
      </c>
      <c r="AG241" s="60">
        <f>INDEX($AR$3:$AR$108,MATCH($A241,$AT$3:$AT$108,0))</f>
        <v>57.668901609999999</v>
      </c>
      <c r="AH241" s="60">
        <f>INDEX($AS$3:$AS$108,MATCH($A241,$AT$3:$AT$108,0))</f>
        <v>57.909943939999998</v>
      </c>
    </row>
    <row r="242" spans="1:34">
      <c r="A242" s="14">
        <v>76</v>
      </c>
      <c r="B242" s="14">
        <v>127.49262299999999</v>
      </c>
      <c r="C242" s="14">
        <v>37.198357771547201</v>
      </c>
      <c r="D242" s="12">
        <v>44849</v>
      </c>
      <c r="E242" s="7">
        <v>44863</v>
      </c>
      <c r="F242" s="13">
        <v>2581</v>
      </c>
      <c r="G242" s="13">
        <v>3160</v>
      </c>
      <c r="H242" s="13">
        <v>3697</v>
      </c>
      <c r="I242" s="68">
        <f t="array" ref="I242">INDEX($I$299:$I$850,MATCH($A242&amp;$E242,$A$299:$A$850&amp;$E$299:$E$850,0))</f>
        <v>2614</v>
      </c>
      <c r="J242" s="68">
        <f t="array" ref="J242">INDEX($J$299:$J$850,MATCH($A242&amp;$E242,$A$299:$A$850&amp;$E$299:$E$850,0))</f>
        <v>3128</v>
      </c>
      <c r="K242" s="68">
        <f t="array" ref="K242">INDEX($K$299:$K$850,MATCH($A242&amp;$E242,$A$299:$A$850&amp;$E$299:$E$850,0))</f>
        <v>3712</v>
      </c>
      <c r="L242" s="68">
        <f t="array" ref="L242">INDEX($L$299:$L$850,MATCH($A242&amp;$E242,$A$299:$A$850&amp;$E$299:$E$850,0))</f>
        <v>4696</v>
      </c>
      <c r="M242" s="13">
        <v>4203</v>
      </c>
      <c r="N242" s="13">
        <v>4353</v>
      </c>
      <c r="O242" s="13">
        <v>4491</v>
      </c>
      <c r="P242" s="13">
        <v>4651</v>
      </c>
      <c r="Q242" s="13">
        <v>5956</v>
      </c>
      <c r="R242" s="13">
        <v>5053</v>
      </c>
      <c r="S242" s="5">
        <f t="shared" si="33"/>
        <v>0.1142788691902252</v>
      </c>
      <c r="T242" s="23">
        <f t="shared" si="34"/>
        <v>0.14338169973349127</v>
      </c>
      <c r="U242" s="46">
        <f t="shared" si="35"/>
        <v>0.78375944599744707</v>
      </c>
      <c r="V242" s="3">
        <f t="shared" si="36"/>
        <v>0.31899953186651508</v>
      </c>
      <c r="W242" s="3">
        <f t="shared" si="37"/>
        <v>-2526.0320074580486</v>
      </c>
      <c r="X242" s="24">
        <f t="shared" si="38"/>
        <v>0.17140803737198299</v>
      </c>
      <c r="Y242" s="24">
        <f t="shared" si="39"/>
        <v>2243.1428844369234</v>
      </c>
      <c r="Z242" s="3">
        <f t="shared" si="40"/>
        <v>-2540.6347011625585</v>
      </c>
      <c r="AA242" s="3">
        <f t="shared" si="41"/>
        <v>-0.12303196002639766</v>
      </c>
      <c r="AB242" s="3">
        <v>0.53333333333333333</v>
      </c>
      <c r="AC242" s="39">
        <f>INDEX($AO$3:$AO$93,MATCH($A242,$AJ$3:$AJ$93,0))</f>
        <v>63.669064748201428</v>
      </c>
      <c r="AD242" s="39">
        <f>INDEX($AP$3:$AP$93,MATCH($A242,$AJ$3:$AJ$93,0))</f>
        <v>31.294964028776977</v>
      </c>
      <c r="AE242" s="39">
        <f>INDEX($AQ$3:$AQ$93,MATCH($A242,$AJ$3:$AJ$93,0))</f>
        <v>5.0359712230215825</v>
      </c>
      <c r="AF242" s="20">
        <v>0.74</v>
      </c>
      <c r="AG242" s="60">
        <f>INDEX($AR$3:$AR$108,MATCH($A242,$AT$3:$AT$108,0))</f>
        <v>57.668901609999999</v>
      </c>
      <c r="AH242" s="60">
        <f>INDEX($AS$3:$AS$108,MATCH($A242,$AT$3:$AT$108,0))</f>
        <v>57.909943939999998</v>
      </c>
    </row>
    <row r="243" spans="1:34">
      <c r="A243" s="14">
        <v>77</v>
      </c>
      <c r="B243" s="14">
        <v>127.492392172377</v>
      </c>
      <c r="C243" s="14">
        <v>37.198814685358499</v>
      </c>
      <c r="D243" s="12">
        <v>44849</v>
      </c>
      <c r="E243" s="7">
        <v>44828</v>
      </c>
      <c r="F243" s="13">
        <v>2323</v>
      </c>
      <c r="G243" s="13">
        <v>2942</v>
      </c>
      <c r="H243" s="13">
        <v>3676</v>
      </c>
      <c r="I243" s="68">
        <f t="array" ref="I243">INDEX($I$299:$I$850,MATCH($A243&amp;$E243,$A$299:$A$850&amp;$E$299:$E$850,0))</f>
        <v>2320</v>
      </c>
      <c r="J243" s="68">
        <f t="array" ref="J243">INDEX($J$299:$J$850,MATCH($A243&amp;$E243,$A$299:$A$850&amp;$E$299:$E$850,0))</f>
        <v>2944</v>
      </c>
      <c r="K243" s="68">
        <f t="array" ref="K243">INDEX($K$299:$K$850,MATCH($A243&amp;$E243,$A$299:$A$850&amp;$E$299:$E$850,0))</f>
        <v>3720</v>
      </c>
      <c r="L243" s="68">
        <f t="array" ref="L243">INDEX($L$299:$L$850,MATCH($A243&amp;$E243,$A$299:$A$850&amp;$E$299:$E$850,0))</f>
        <v>4724</v>
      </c>
      <c r="M243" s="13">
        <v>4113</v>
      </c>
      <c r="N243" s="13">
        <v>4424</v>
      </c>
      <c r="O243" s="13">
        <v>4586</v>
      </c>
      <c r="P243" s="13">
        <v>4700</v>
      </c>
      <c r="Q243" s="13">
        <v>5925</v>
      </c>
      <c r="R243" s="13">
        <v>4688</v>
      </c>
      <c r="S243" s="5">
        <f t="shared" si="33"/>
        <v>0.12225405921680993</v>
      </c>
      <c r="T243" s="23">
        <f t="shared" si="34"/>
        <v>0.15507699711260828</v>
      </c>
      <c r="U243" s="46">
        <f t="shared" si="35"/>
        <v>0.788830817867057</v>
      </c>
      <c r="V243" s="3">
        <f t="shared" si="36"/>
        <v>0.27425143285660719</v>
      </c>
      <c r="W243" s="3">
        <f t="shared" si="37"/>
        <v>-2343.5315559258488</v>
      </c>
      <c r="X243" s="24">
        <f t="shared" si="38"/>
        <v>0.18337014266101595</v>
      </c>
      <c r="Y243" s="24">
        <f t="shared" si="39"/>
        <v>2217.5647303592591</v>
      </c>
      <c r="Z243" s="3">
        <f t="shared" si="40"/>
        <v>-2605.4638549280276</v>
      </c>
      <c r="AA243" s="3">
        <f t="shared" si="41"/>
        <v>-0.11529411764705882</v>
      </c>
      <c r="AB243" s="3">
        <v>0.5</v>
      </c>
      <c r="AC243" s="39">
        <f>INDEX($AO$3:$AO$93,MATCH($A243,$AJ$3:$AJ$93,0))</f>
        <v>62.241887905604706</v>
      </c>
      <c r="AD243" s="39">
        <f>INDEX($AP$3:$AP$93,MATCH($A243,$AJ$3:$AJ$93,0))</f>
        <v>33.038348082595867</v>
      </c>
      <c r="AE243" s="39">
        <f>INDEX($AQ$3:$AQ$93,MATCH($A243,$AJ$3:$AJ$93,0))</f>
        <v>4.71976401179941</v>
      </c>
      <c r="AF243" s="20">
        <v>0.73</v>
      </c>
      <c r="AG243" s="60">
        <f>INDEX($AR$3:$AR$108,MATCH($A243,$AT$3:$AT$108,0))</f>
        <v>57.836956190000002</v>
      </c>
      <c r="AH243" s="60">
        <f>INDEX($AS$3:$AS$108,MATCH($A243,$AT$3:$AT$108,0))</f>
        <v>57.832818840000002</v>
      </c>
    </row>
    <row r="244" spans="1:34">
      <c r="A244" s="14">
        <v>77</v>
      </c>
      <c r="B244" s="14">
        <v>127.492392172377</v>
      </c>
      <c r="C244" s="14">
        <v>37.198814685358499</v>
      </c>
      <c r="D244" s="12">
        <v>44849</v>
      </c>
      <c r="E244" s="7">
        <v>44853</v>
      </c>
      <c r="F244" s="13">
        <v>2507</v>
      </c>
      <c r="G244" s="13">
        <v>3249</v>
      </c>
      <c r="H244" s="13">
        <v>3916</v>
      </c>
      <c r="I244" s="68">
        <f t="array" ref="I244">INDEX($I$299:$I$850,MATCH($A244&amp;$E244,$A$299:$A$850&amp;$E$299:$E$850,0))</f>
        <v>2514</v>
      </c>
      <c r="J244" s="68">
        <f t="array" ref="J244">INDEX($J$299:$J$850,MATCH($A244&amp;$E244,$A$299:$A$850&amp;$E$299:$E$850,0))</f>
        <v>3246</v>
      </c>
      <c r="K244" s="68">
        <f t="array" ref="K244">INDEX($K$299:$K$850,MATCH($A244&amp;$E244,$A$299:$A$850&amp;$E$299:$E$850,0))</f>
        <v>3966</v>
      </c>
      <c r="L244" s="68">
        <f t="array" ref="L244">INDEX($L$299:$L$850,MATCH($A244&amp;$E244,$A$299:$A$850&amp;$E$299:$E$850,0))</f>
        <v>5304</v>
      </c>
      <c r="M244" s="13">
        <v>4400</v>
      </c>
      <c r="N244" s="13">
        <v>4628</v>
      </c>
      <c r="O244" s="13">
        <v>4868</v>
      </c>
      <c r="P244" s="13">
        <v>4993</v>
      </c>
      <c r="Q244" s="13">
        <v>6019</v>
      </c>
      <c r="R244" s="13">
        <v>5001</v>
      </c>
      <c r="S244" s="5">
        <f t="shared" si="33"/>
        <v>0.12088898866314962</v>
      </c>
      <c r="T244" s="23">
        <f t="shared" si="34"/>
        <v>0.13966160022942356</v>
      </c>
      <c r="U244" s="46">
        <f t="shared" si="35"/>
        <v>0.78796509355627531</v>
      </c>
      <c r="V244" s="3">
        <f t="shared" si="36"/>
        <v>0.27793548387096773</v>
      </c>
      <c r="W244" s="3">
        <f t="shared" si="37"/>
        <v>-2500.0766908212559</v>
      </c>
      <c r="X244" s="24">
        <f t="shared" si="38"/>
        <v>0.181323306582861</v>
      </c>
      <c r="Y244" s="24">
        <f t="shared" si="39"/>
        <v>2376.2974467762983</v>
      </c>
      <c r="Z244" s="3">
        <f t="shared" si="40"/>
        <v>-2761.232725562591</v>
      </c>
      <c r="AA244" s="3">
        <f t="shared" si="41"/>
        <v>-9.3171086087904101E-2</v>
      </c>
      <c r="AB244" s="3">
        <v>0.5</v>
      </c>
      <c r="AC244" s="39">
        <f>INDEX($AO$3:$AO$93,MATCH($A244,$AJ$3:$AJ$93,0))</f>
        <v>62.241887905604706</v>
      </c>
      <c r="AD244" s="39">
        <f>INDEX($AP$3:$AP$93,MATCH($A244,$AJ$3:$AJ$93,0))</f>
        <v>33.038348082595867</v>
      </c>
      <c r="AE244" s="39">
        <f>INDEX($AQ$3:$AQ$93,MATCH($A244,$AJ$3:$AJ$93,0))</f>
        <v>4.71976401179941</v>
      </c>
      <c r="AF244" s="20">
        <v>0.73</v>
      </c>
      <c r="AG244" s="60">
        <f>INDEX($AR$3:$AR$108,MATCH($A244,$AT$3:$AT$108,0))</f>
        <v>57.836956190000002</v>
      </c>
      <c r="AH244" s="60">
        <f>INDEX($AS$3:$AS$108,MATCH($A244,$AT$3:$AT$108,0))</f>
        <v>57.832818840000002</v>
      </c>
    </row>
    <row r="245" spans="1:34">
      <c r="A245" s="14">
        <v>77</v>
      </c>
      <c r="B245" s="14">
        <v>127.492392172377</v>
      </c>
      <c r="C245" s="14">
        <v>37.198814685358499</v>
      </c>
      <c r="D245" s="12">
        <v>44849</v>
      </c>
      <c r="E245" s="7">
        <v>44863</v>
      </c>
      <c r="F245" s="13">
        <v>2594</v>
      </c>
      <c r="G245" s="13">
        <v>3337</v>
      </c>
      <c r="H245" s="13">
        <v>3916</v>
      </c>
      <c r="I245" s="68">
        <f t="array" ref="I245">INDEX($I$299:$I$850,MATCH($A245&amp;$E245,$A$299:$A$850&amp;$E$299:$E$850,0))</f>
        <v>2608</v>
      </c>
      <c r="J245" s="68">
        <f t="array" ref="J245">INDEX($J$299:$J$850,MATCH($A245&amp;$E245,$A$299:$A$850&amp;$E$299:$E$850,0))</f>
        <v>3376</v>
      </c>
      <c r="K245" s="68">
        <f t="array" ref="K245">INDEX($K$299:$K$850,MATCH($A245&amp;$E245,$A$299:$A$850&amp;$E$299:$E$850,0))</f>
        <v>3954</v>
      </c>
      <c r="L245" s="68">
        <f t="array" ref="L245">INDEX($L$299:$L$850,MATCH($A245&amp;$E245,$A$299:$A$850&amp;$E$299:$E$850,0))</f>
        <v>5184</v>
      </c>
      <c r="M245" s="13">
        <v>4471</v>
      </c>
      <c r="N245" s="13">
        <v>4759</v>
      </c>
      <c r="O245" s="13">
        <v>4822</v>
      </c>
      <c r="P245" s="13">
        <v>5018</v>
      </c>
      <c r="Q245" s="13">
        <v>6297</v>
      </c>
      <c r="R245" s="13">
        <v>5317</v>
      </c>
      <c r="S245" s="5">
        <f t="shared" si="33"/>
        <v>0.12334900380568614</v>
      </c>
      <c r="T245" s="23">
        <f t="shared" si="34"/>
        <v>0.1459186535764376</v>
      </c>
      <c r="U245" s="46">
        <f t="shared" si="35"/>
        <v>0.78952454287734852</v>
      </c>
      <c r="V245" s="3">
        <f t="shared" si="36"/>
        <v>0.30408388520971302</v>
      </c>
      <c r="W245" s="3">
        <f t="shared" si="37"/>
        <v>-2658.0337771685922</v>
      </c>
      <c r="X245" s="24">
        <f t="shared" si="38"/>
        <v>0.18501315126755835</v>
      </c>
      <c r="Y245" s="24">
        <f t="shared" si="39"/>
        <v>2395.6198223702636</v>
      </c>
      <c r="Z245" s="3">
        <f t="shared" si="40"/>
        <v>-2787.0708302924313</v>
      </c>
      <c r="AA245" s="3">
        <f t="shared" si="41"/>
        <v>-0.11303579319487406</v>
      </c>
      <c r="AB245" s="3">
        <v>0.5</v>
      </c>
      <c r="AC245" s="39">
        <f>INDEX($AO$3:$AO$93,MATCH($A245,$AJ$3:$AJ$93,0))</f>
        <v>62.241887905604706</v>
      </c>
      <c r="AD245" s="39">
        <f>INDEX($AP$3:$AP$93,MATCH($A245,$AJ$3:$AJ$93,0))</f>
        <v>33.038348082595867</v>
      </c>
      <c r="AE245" s="39">
        <f>INDEX($AQ$3:$AQ$93,MATCH($A245,$AJ$3:$AJ$93,0))</f>
        <v>4.71976401179941</v>
      </c>
      <c r="AF245" s="20">
        <v>0.73</v>
      </c>
      <c r="AG245" s="60">
        <f>INDEX($AR$3:$AR$108,MATCH($A245,$AT$3:$AT$108,0))</f>
        <v>57.836956190000002</v>
      </c>
      <c r="AH245" s="60">
        <f>INDEX($AS$3:$AS$108,MATCH($A245,$AT$3:$AT$108,0))</f>
        <v>57.832818840000002</v>
      </c>
    </row>
    <row r="246" spans="1:34">
      <c r="A246" s="14">
        <v>78</v>
      </c>
      <c r="B246" s="14">
        <v>127.492980913811</v>
      </c>
      <c r="C246" s="14">
        <v>37.198761685358498</v>
      </c>
      <c r="D246" s="12">
        <v>44849</v>
      </c>
      <c r="E246" s="7">
        <v>44828</v>
      </c>
      <c r="F246" s="13">
        <v>2358</v>
      </c>
      <c r="G246" s="13">
        <v>3014</v>
      </c>
      <c r="H246" s="13">
        <v>3806</v>
      </c>
      <c r="I246" s="68">
        <f t="array" ref="I246">INDEX($I$299:$I$850,MATCH($A246&amp;$E246,$A$299:$A$850&amp;$E$299:$E$850,0))</f>
        <v>2338</v>
      </c>
      <c r="J246" s="68">
        <f t="array" ref="J246">INDEX($J$299:$J$850,MATCH($A246&amp;$E246,$A$299:$A$850&amp;$E$299:$E$850,0))</f>
        <v>3006</v>
      </c>
      <c r="K246" s="68">
        <f t="array" ref="K246">INDEX($K$299:$K$850,MATCH($A246&amp;$E246,$A$299:$A$850&amp;$E$299:$E$850,0))</f>
        <v>3830</v>
      </c>
      <c r="L246" s="68">
        <f t="array" ref="L246">INDEX($L$299:$L$850,MATCH($A246&amp;$E246,$A$299:$A$850&amp;$E$299:$E$850,0))</f>
        <v>4672</v>
      </c>
      <c r="M246" s="13">
        <v>4206</v>
      </c>
      <c r="N246" s="13">
        <v>4399</v>
      </c>
      <c r="O246" s="13">
        <v>4623</v>
      </c>
      <c r="P246" s="13">
        <v>4694</v>
      </c>
      <c r="Q246" s="13">
        <v>5950</v>
      </c>
      <c r="R246" s="13">
        <v>4687</v>
      </c>
      <c r="S246" s="5">
        <f t="shared" si="33"/>
        <v>0.10447058823529412</v>
      </c>
      <c r="T246" s="23">
        <f t="shared" si="34"/>
        <v>0.16087577344121848</v>
      </c>
      <c r="U246" s="46">
        <f t="shared" si="35"/>
        <v>0.77747706605101485</v>
      </c>
      <c r="V246" s="3">
        <f t="shared" si="36"/>
        <v>0.2254722730042657</v>
      </c>
      <c r="W246" s="3">
        <f t="shared" si="37"/>
        <v>-2343.0605206518399</v>
      </c>
      <c r="X246" s="24">
        <f t="shared" si="38"/>
        <v>0.15669666490206458</v>
      </c>
      <c r="Y246" s="24">
        <f t="shared" si="39"/>
        <v>2251.011328270029</v>
      </c>
      <c r="Z246" s="3">
        <f t="shared" si="40"/>
        <v>-2512.4855385915475</v>
      </c>
      <c r="AA246" s="3">
        <f t="shared" si="41"/>
        <v>-0.11800075159714393</v>
      </c>
      <c r="AB246" s="3">
        <v>0.66666666666666663</v>
      </c>
      <c r="AC246" s="39">
        <f>INDEX($AO$3:$AO$93,MATCH($A246,$AJ$3:$AJ$93,0))</f>
        <v>69.075144508670519</v>
      </c>
      <c r="AD246" s="39">
        <f>INDEX($AP$3:$AP$93,MATCH($A246,$AJ$3:$AJ$93,0))</f>
        <v>22.25433526011561</v>
      </c>
      <c r="AE246" s="39">
        <f>INDEX($AQ$3:$AQ$93,MATCH($A246,$AJ$3:$AJ$93,0))</f>
        <v>8.6705202312138745</v>
      </c>
      <c r="AF246" s="20">
        <v>0.04</v>
      </c>
      <c r="AG246" s="60">
        <f>INDEX($AR$3:$AR$108,MATCH($A246,$AT$3:$AT$108,0))</f>
        <v>57.682459999999999</v>
      </c>
      <c r="AH246" s="60">
        <f>INDEX($AS$3:$AS$108,MATCH($A246,$AT$3:$AT$108,0))</f>
        <v>57.864493670000002</v>
      </c>
    </row>
    <row r="247" spans="1:34">
      <c r="A247" s="14">
        <v>78</v>
      </c>
      <c r="B247" s="14">
        <v>127.492980913811</v>
      </c>
      <c r="C247" s="14">
        <v>37.198761685358498</v>
      </c>
      <c r="D247" s="12">
        <v>44849</v>
      </c>
      <c r="E247" s="7">
        <v>44853</v>
      </c>
      <c r="F247" s="13">
        <v>2488</v>
      </c>
      <c r="G247" s="13">
        <v>3144</v>
      </c>
      <c r="H247" s="13">
        <v>3762</v>
      </c>
      <c r="I247" s="68">
        <f t="array" ref="I247">INDEX($I$299:$I$850,MATCH($A247&amp;$E247,$A$299:$A$850&amp;$E$299:$E$850,0))</f>
        <v>2592</v>
      </c>
      <c r="J247" s="68">
        <f t="array" ref="J247">INDEX($J$299:$J$850,MATCH($A247&amp;$E247,$A$299:$A$850&amp;$E$299:$E$850,0))</f>
        <v>3258</v>
      </c>
      <c r="K247" s="68">
        <f t="array" ref="K247">INDEX($K$299:$K$850,MATCH($A247&amp;$E247,$A$299:$A$850&amp;$E$299:$E$850,0))</f>
        <v>3888</v>
      </c>
      <c r="L247" s="68">
        <f t="array" ref="L247">INDEX($L$299:$L$850,MATCH($A247&amp;$E247,$A$299:$A$850&amp;$E$299:$E$850,0))</f>
        <v>4949</v>
      </c>
      <c r="M247" s="13">
        <v>4055</v>
      </c>
      <c r="N247" s="13">
        <v>4234</v>
      </c>
      <c r="O247" s="13">
        <v>4456</v>
      </c>
      <c r="P247" s="13">
        <v>4561</v>
      </c>
      <c r="Q247" s="13">
        <v>5706</v>
      </c>
      <c r="R247" s="13">
        <v>4784</v>
      </c>
      <c r="S247" s="5">
        <f t="shared" si="33"/>
        <v>9.5999038808122078E-2</v>
      </c>
      <c r="T247" s="23">
        <f t="shared" si="34"/>
        <v>0.14645516740328146</v>
      </c>
      <c r="U247" s="46">
        <f t="shared" si="35"/>
        <v>0.77200974009925682</v>
      </c>
      <c r="V247" s="3">
        <f t="shared" si="36"/>
        <v>0.23572102902997405</v>
      </c>
      <c r="W247" s="3">
        <f t="shared" si="37"/>
        <v>-2391.5893969796175</v>
      </c>
      <c r="X247" s="24">
        <f t="shared" si="38"/>
        <v>0.14398990809154802</v>
      </c>
      <c r="Y247" s="24">
        <f t="shared" si="39"/>
        <v>2232.0917195412121</v>
      </c>
      <c r="Z247" s="3">
        <f t="shared" si="40"/>
        <v>-2393.1507774882402</v>
      </c>
      <c r="AA247" s="3">
        <f t="shared" si="41"/>
        <v>-0.11152235317035161</v>
      </c>
      <c r="AB247" s="3">
        <v>0.66666666666666663</v>
      </c>
      <c r="AC247" s="39">
        <f>INDEX($AO$3:$AO$93,MATCH($A247,$AJ$3:$AJ$93,0))</f>
        <v>69.075144508670519</v>
      </c>
      <c r="AD247" s="39">
        <f>INDEX($AP$3:$AP$93,MATCH($A247,$AJ$3:$AJ$93,0))</f>
        <v>22.25433526011561</v>
      </c>
      <c r="AE247" s="39">
        <f>INDEX($AQ$3:$AQ$93,MATCH($A247,$AJ$3:$AJ$93,0))</f>
        <v>8.6705202312138745</v>
      </c>
      <c r="AF247" s="20">
        <v>0.04</v>
      </c>
      <c r="AG247" s="60">
        <f>INDEX($AR$3:$AR$108,MATCH($A247,$AT$3:$AT$108,0))</f>
        <v>57.682459999999999</v>
      </c>
      <c r="AH247" s="60">
        <f>INDEX($AS$3:$AS$108,MATCH($A247,$AT$3:$AT$108,0))</f>
        <v>57.864493670000002</v>
      </c>
    </row>
    <row r="248" spans="1:34">
      <c r="A248" s="14">
        <v>78</v>
      </c>
      <c r="B248" s="14">
        <v>127.492980913811</v>
      </c>
      <c r="C248" s="14">
        <v>37.198761685358498</v>
      </c>
      <c r="D248" s="12">
        <v>44849</v>
      </c>
      <c r="E248" s="7">
        <v>44863</v>
      </c>
      <c r="F248" s="13">
        <v>2482</v>
      </c>
      <c r="G248" s="13">
        <v>3065</v>
      </c>
      <c r="H248" s="13">
        <v>3604</v>
      </c>
      <c r="I248" s="68">
        <f t="array" ref="I248">INDEX($I$299:$I$850,MATCH($A248&amp;$E248,$A$299:$A$850&amp;$E$299:$E$850,0))</f>
        <v>2522</v>
      </c>
      <c r="J248" s="68">
        <f t="array" ref="J248">INDEX($J$299:$J$850,MATCH($A248&amp;$E248,$A$299:$A$850&amp;$E$299:$E$850,0))</f>
        <v>3152</v>
      </c>
      <c r="K248" s="68">
        <f t="array" ref="K248">INDEX($K$299:$K$850,MATCH($A248&amp;$E248,$A$299:$A$850&amp;$E$299:$E$850,0))</f>
        <v>3710</v>
      </c>
      <c r="L248" s="68">
        <f t="array" ref="L248">INDEX($L$299:$L$850,MATCH($A248&amp;$E248,$A$299:$A$850&amp;$E$299:$E$850,0))</f>
        <v>4639</v>
      </c>
      <c r="M248" s="13">
        <v>4082</v>
      </c>
      <c r="N248" s="13">
        <v>4273</v>
      </c>
      <c r="O248" s="13">
        <v>4367</v>
      </c>
      <c r="P248" s="13">
        <v>4527</v>
      </c>
      <c r="Q248" s="13">
        <v>5820</v>
      </c>
      <c r="R248" s="13">
        <v>4916</v>
      </c>
      <c r="S248" s="5">
        <f t="shared" si="33"/>
        <v>0.11351617267248801</v>
      </c>
      <c r="T248" s="23">
        <f t="shared" si="34"/>
        <v>0.14696038459197955</v>
      </c>
      <c r="U248" s="46">
        <f t="shared" si="35"/>
        <v>0.78327273198579306</v>
      </c>
      <c r="V248" s="3">
        <f t="shared" si="36"/>
        <v>0.30615629560833224</v>
      </c>
      <c r="W248" s="3">
        <f t="shared" si="37"/>
        <v>-2457.5297612732097</v>
      </c>
      <c r="X248" s="24">
        <f t="shared" si="38"/>
        <v>0.17026378896882494</v>
      </c>
      <c r="Y248" s="24">
        <f t="shared" si="39"/>
        <v>2182.6785277625186</v>
      </c>
      <c r="Z248" s="3">
        <f t="shared" si="40"/>
        <v>-2469.2145034054156</v>
      </c>
      <c r="AA248" s="3">
        <f t="shared" si="41"/>
        <v>-0.12496375761090171</v>
      </c>
      <c r="AB248" s="3">
        <v>0.66666666666666663</v>
      </c>
      <c r="AC248" s="39">
        <f>INDEX($AO$3:$AO$93,MATCH($A248,$AJ$3:$AJ$93,0))</f>
        <v>69.075144508670519</v>
      </c>
      <c r="AD248" s="39">
        <f>INDEX($AP$3:$AP$93,MATCH($A248,$AJ$3:$AJ$93,0))</f>
        <v>22.25433526011561</v>
      </c>
      <c r="AE248" s="39">
        <f>INDEX($AQ$3:$AQ$93,MATCH($A248,$AJ$3:$AJ$93,0))</f>
        <v>8.6705202312138745</v>
      </c>
      <c r="AF248" s="20">
        <v>0.04</v>
      </c>
      <c r="AG248" s="60">
        <f>INDEX($AR$3:$AR$108,MATCH($A248,$AT$3:$AT$108,0))</f>
        <v>57.682459999999999</v>
      </c>
      <c r="AH248" s="60">
        <f>INDEX($AS$3:$AS$108,MATCH($A248,$AT$3:$AT$108,0))</f>
        <v>57.864493670000002</v>
      </c>
    </row>
    <row r="249" spans="1:34">
      <c r="A249" s="14">
        <v>79</v>
      </c>
      <c r="B249" s="14">
        <v>127.493402284528</v>
      </c>
      <c r="C249" s="14">
        <v>37.198989943924502</v>
      </c>
      <c r="D249" s="12">
        <v>44849</v>
      </c>
      <c r="E249" s="7">
        <v>44828</v>
      </c>
      <c r="F249" s="13">
        <v>2535</v>
      </c>
      <c r="G249" s="13">
        <v>3259</v>
      </c>
      <c r="H249" s="13">
        <v>4072</v>
      </c>
      <c r="I249" s="68">
        <f t="array" ref="I249">INDEX($I$299:$I$850,MATCH($A249&amp;$E249,$A$299:$A$850&amp;$E$299:$E$850,0))</f>
        <v>2564</v>
      </c>
      <c r="J249" s="68">
        <f t="array" ref="J249">INDEX($J$299:$J$850,MATCH($A249&amp;$E249,$A$299:$A$850&amp;$E$299:$E$850,0))</f>
        <v>3336</v>
      </c>
      <c r="K249" s="68">
        <f t="array" ref="K249">INDEX($K$299:$K$850,MATCH($A249&amp;$E249,$A$299:$A$850&amp;$E$299:$E$850,0))</f>
        <v>4156</v>
      </c>
      <c r="L249" s="68">
        <f t="array" ref="L249">INDEX($L$299:$L$850,MATCH($A249&amp;$E249,$A$299:$A$850&amp;$E$299:$E$850,0))</f>
        <v>5000</v>
      </c>
      <c r="M249" s="13">
        <v>4472</v>
      </c>
      <c r="N249" s="13">
        <v>4648</v>
      </c>
      <c r="O249" s="13">
        <v>4858</v>
      </c>
      <c r="P249" s="13">
        <v>4926</v>
      </c>
      <c r="Q249" s="13">
        <v>6137</v>
      </c>
      <c r="R249" s="13">
        <v>4778</v>
      </c>
      <c r="S249" s="5">
        <f t="shared" si="33"/>
        <v>9.4909979995554561E-2</v>
      </c>
      <c r="T249" s="23">
        <f t="shared" si="34"/>
        <v>0.15551782682512733</v>
      </c>
      <c r="U249" s="46">
        <f t="shared" si="35"/>
        <v>0.77130407751778063</v>
      </c>
      <c r="V249" s="3">
        <f t="shared" si="36"/>
        <v>0.20634997342096362</v>
      </c>
      <c r="W249" s="3">
        <f t="shared" si="37"/>
        <v>-2388.5954946131242</v>
      </c>
      <c r="X249" s="24">
        <f t="shared" si="38"/>
        <v>0.14235705950991831</v>
      </c>
      <c r="Y249" s="24">
        <f t="shared" si="39"/>
        <v>2391.367368032124</v>
      </c>
      <c r="Z249" s="3">
        <f t="shared" si="40"/>
        <v>-2577.6134754736154</v>
      </c>
      <c r="AA249" s="3">
        <f t="shared" si="41"/>
        <v>-0.10946397902919643</v>
      </c>
      <c r="AB249" s="3">
        <v>0.6</v>
      </c>
      <c r="AC249" s="39">
        <f>INDEX($AO$3:$AO$93,MATCH($A249,$AJ$3:$AJ$93,0))</f>
        <v>70.183486238532112</v>
      </c>
      <c r="AD249" s="39">
        <f>INDEX($AP$3:$AP$93,MATCH($A249,$AJ$3:$AJ$93,0))</f>
        <v>26.605504587155966</v>
      </c>
      <c r="AE249" s="39">
        <f>INDEX($AQ$3:$AQ$93,MATCH($A249,$AJ$3:$AJ$93,0))</f>
        <v>3.2110091743119273</v>
      </c>
      <c r="AF249" s="20">
        <v>0.32</v>
      </c>
      <c r="AG249" s="60">
        <f>INDEX($AR$3:$AR$108,MATCH($A249,$AT$3:$AT$108,0))</f>
        <v>57.924572040000001</v>
      </c>
      <c r="AH249" s="60">
        <f>INDEX($AS$3:$AS$108,MATCH($A249,$AT$3:$AT$108,0))</f>
        <v>57.965798140000004</v>
      </c>
    </row>
    <row r="250" spans="1:34">
      <c r="A250" s="14">
        <v>79</v>
      </c>
      <c r="B250" s="14">
        <v>127.493402284528</v>
      </c>
      <c r="C250" s="14">
        <v>37.198989943924502</v>
      </c>
      <c r="D250" s="12">
        <v>44849</v>
      </c>
      <c r="E250" s="7">
        <v>44853</v>
      </c>
      <c r="F250" s="13">
        <v>2655</v>
      </c>
      <c r="G250" s="13">
        <v>3305</v>
      </c>
      <c r="H250" s="13">
        <v>3858</v>
      </c>
      <c r="I250" s="68">
        <f t="array" ref="I250">INDEX($I$299:$I$850,MATCH($A250&amp;$E250,$A$299:$A$850&amp;$E$299:$E$850,0))</f>
        <v>2750</v>
      </c>
      <c r="J250" s="68">
        <f t="array" ref="J250">INDEX($J$299:$J$850,MATCH($A250&amp;$E250,$A$299:$A$850&amp;$E$299:$E$850,0))</f>
        <v>3328</v>
      </c>
      <c r="K250" s="68">
        <f t="array" ref="K250">INDEX($K$299:$K$850,MATCH($A250&amp;$E250,$A$299:$A$850&amp;$E$299:$E$850,0))</f>
        <v>3874</v>
      </c>
      <c r="L250" s="68">
        <f t="array" ref="L250">INDEX($L$299:$L$850,MATCH($A250&amp;$E250,$A$299:$A$850&amp;$E$299:$E$850,0))</f>
        <v>4873</v>
      </c>
      <c r="M250" s="13">
        <v>4314</v>
      </c>
      <c r="N250" s="13">
        <v>4458</v>
      </c>
      <c r="O250" s="13">
        <v>4533</v>
      </c>
      <c r="P250" s="13">
        <v>4689</v>
      </c>
      <c r="Q250" s="13">
        <v>5766</v>
      </c>
      <c r="R250" s="13">
        <v>4846</v>
      </c>
      <c r="S250" s="5">
        <f t="shared" si="33"/>
        <v>9.7227097227097228E-2</v>
      </c>
      <c r="T250" s="23">
        <f t="shared" si="34"/>
        <v>0.13437057991513437</v>
      </c>
      <c r="U250" s="46">
        <f t="shared" si="35"/>
        <v>0.77280469539664243</v>
      </c>
      <c r="V250" s="3">
        <f t="shared" si="36"/>
        <v>0.26212857232982145</v>
      </c>
      <c r="W250" s="3">
        <f t="shared" si="37"/>
        <v>-2422.6035324675327</v>
      </c>
      <c r="X250" s="24">
        <f t="shared" si="38"/>
        <v>0.14583211465340742</v>
      </c>
      <c r="Y250" s="24">
        <f t="shared" si="39"/>
        <v>2304.4379888477029</v>
      </c>
      <c r="Z250" s="3">
        <f t="shared" si="40"/>
        <v>-2467.8019238646953</v>
      </c>
      <c r="AA250" s="3">
        <f t="shared" si="41"/>
        <v>-0.103012912482066</v>
      </c>
      <c r="AB250" s="3">
        <v>0.6</v>
      </c>
      <c r="AC250" s="39">
        <f>INDEX($AO$3:$AO$93,MATCH($A250,$AJ$3:$AJ$93,0))</f>
        <v>70.183486238532112</v>
      </c>
      <c r="AD250" s="39">
        <f>INDEX($AP$3:$AP$93,MATCH($A250,$AJ$3:$AJ$93,0))</f>
        <v>26.605504587155966</v>
      </c>
      <c r="AE250" s="39">
        <f>INDEX($AQ$3:$AQ$93,MATCH($A250,$AJ$3:$AJ$93,0))</f>
        <v>3.2110091743119273</v>
      </c>
      <c r="AF250" s="20">
        <v>0.32</v>
      </c>
      <c r="AG250" s="60">
        <f>INDEX($AR$3:$AR$108,MATCH($A250,$AT$3:$AT$108,0))</f>
        <v>57.924572040000001</v>
      </c>
      <c r="AH250" s="60">
        <f>INDEX($AS$3:$AS$108,MATCH($A250,$AT$3:$AT$108,0))</f>
        <v>57.965798140000004</v>
      </c>
    </row>
    <row r="251" spans="1:34">
      <c r="A251" s="14">
        <v>79</v>
      </c>
      <c r="B251" s="14">
        <v>127.493402284528</v>
      </c>
      <c r="C251" s="14">
        <v>37.198989943924502</v>
      </c>
      <c r="D251" s="12">
        <v>44849</v>
      </c>
      <c r="E251" s="7">
        <v>44863</v>
      </c>
      <c r="F251" s="13">
        <v>2638</v>
      </c>
      <c r="G251" s="13">
        <v>3198</v>
      </c>
      <c r="H251" s="13">
        <v>3677</v>
      </c>
      <c r="I251" s="68">
        <f t="array" ref="I251">INDEX($I$299:$I$850,MATCH($A251&amp;$E251,$A$299:$A$850&amp;$E$299:$E$850,0))</f>
        <v>2654</v>
      </c>
      <c r="J251" s="68">
        <f t="array" ref="J251">INDEX($J$299:$J$850,MATCH($A251&amp;$E251,$A$299:$A$850&amp;$E$299:$E$850,0))</f>
        <v>3204</v>
      </c>
      <c r="K251" s="68">
        <f t="array" ref="K251">INDEX($K$299:$K$850,MATCH($A251&amp;$E251,$A$299:$A$850&amp;$E$299:$E$850,0))</f>
        <v>3644</v>
      </c>
      <c r="L251" s="68">
        <f t="array" ref="L251">INDEX($L$299:$L$850,MATCH($A251&amp;$E251,$A$299:$A$850&amp;$E$299:$E$850,0))</f>
        <v>4636</v>
      </c>
      <c r="M251" s="13">
        <v>4162</v>
      </c>
      <c r="N251" s="13">
        <v>4272</v>
      </c>
      <c r="O251" s="13">
        <v>4479</v>
      </c>
      <c r="P251" s="13">
        <v>4585</v>
      </c>
      <c r="Q251" s="13">
        <v>5858</v>
      </c>
      <c r="R251" s="13">
        <v>4936</v>
      </c>
      <c r="S251" s="5">
        <f t="shared" si="33"/>
        <v>0.10990075042362624</v>
      </c>
      <c r="T251" s="23">
        <f t="shared" si="34"/>
        <v>0.13796395751282969</v>
      </c>
      <c r="U251" s="46">
        <f t="shared" si="35"/>
        <v>0.78096142697551085</v>
      </c>
      <c r="V251" s="3">
        <f t="shared" si="36"/>
        <v>0.33075914323182287</v>
      </c>
      <c r="W251" s="3">
        <f t="shared" si="37"/>
        <v>-2467.5425755033557</v>
      </c>
      <c r="X251" s="24">
        <f t="shared" si="38"/>
        <v>0.1648411497730711</v>
      </c>
      <c r="Y251" s="24">
        <f t="shared" si="39"/>
        <v>2230.3402331383336</v>
      </c>
      <c r="Z251" s="3">
        <f t="shared" si="40"/>
        <v>-2482.7532767497069</v>
      </c>
      <c r="AA251" s="3">
        <f t="shared" si="41"/>
        <v>-0.12189983721152925</v>
      </c>
      <c r="AB251" s="3">
        <v>0.6</v>
      </c>
      <c r="AC251" s="39">
        <f>INDEX($AO$3:$AO$93,MATCH($A251,$AJ$3:$AJ$93,0))</f>
        <v>70.183486238532112</v>
      </c>
      <c r="AD251" s="39">
        <f>INDEX($AP$3:$AP$93,MATCH($A251,$AJ$3:$AJ$93,0))</f>
        <v>26.605504587155966</v>
      </c>
      <c r="AE251" s="39">
        <f>INDEX($AQ$3:$AQ$93,MATCH($A251,$AJ$3:$AJ$93,0))</f>
        <v>3.2110091743119273</v>
      </c>
      <c r="AF251" s="20">
        <v>0.32</v>
      </c>
      <c r="AG251" s="60">
        <f>INDEX($AR$3:$AR$108,MATCH($A251,$AT$3:$AT$108,0))</f>
        <v>57.924572040000001</v>
      </c>
      <c r="AH251" s="60">
        <f>INDEX($AS$3:$AS$108,MATCH($A251,$AT$3:$AT$108,0))</f>
        <v>57.965798140000004</v>
      </c>
    </row>
    <row r="252" spans="1:34">
      <c r="A252" s="14">
        <v>80</v>
      </c>
      <c r="B252" s="14">
        <v>127.493729827622</v>
      </c>
      <c r="C252" s="14">
        <v>37.199309771547199</v>
      </c>
      <c r="D252" s="12">
        <v>44849</v>
      </c>
      <c r="E252" s="7">
        <v>44828</v>
      </c>
      <c r="F252" s="13">
        <v>2495</v>
      </c>
      <c r="G252" s="13">
        <v>3144</v>
      </c>
      <c r="H252" s="13">
        <v>3907</v>
      </c>
      <c r="I252" s="68">
        <f t="array" ref="I252">INDEX($I$299:$I$850,MATCH($A252&amp;$E252,$A$299:$A$850&amp;$E$299:$E$850,0))</f>
        <v>2424</v>
      </c>
      <c r="J252" s="68">
        <f t="array" ref="J252">INDEX($J$299:$J$850,MATCH($A252&amp;$E252,$A$299:$A$850&amp;$E$299:$E$850,0))</f>
        <v>3066</v>
      </c>
      <c r="K252" s="68">
        <f t="array" ref="K252">INDEX($K$299:$K$850,MATCH($A252&amp;$E252,$A$299:$A$850&amp;$E$299:$E$850,0))</f>
        <v>3858</v>
      </c>
      <c r="L252" s="68">
        <f t="array" ref="L252">INDEX($L$299:$L$850,MATCH($A252&amp;$E252,$A$299:$A$850&amp;$E$299:$E$850,0))</f>
        <v>4726</v>
      </c>
      <c r="M252" s="13">
        <v>4280</v>
      </c>
      <c r="N252" s="13">
        <v>4564</v>
      </c>
      <c r="O252" s="13">
        <v>4780</v>
      </c>
      <c r="P252" s="13">
        <v>4769</v>
      </c>
      <c r="Q252" s="13">
        <v>5966</v>
      </c>
      <c r="R252" s="13">
        <v>4596</v>
      </c>
      <c r="S252" s="5">
        <f t="shared" si="33"/>
        <v>9.935454126325495E-2</v>
      </c>
      <c r="T252" s="23">
        <f t="shared" si="34"/>
        <v>0.15224368325844664</v>
      </c>
      <c r="U252" s="46">
        <f t="shared" si="35"/>
        <v>0.77417991530603203</v>
      </c>
      <c r="V252" s="3">
        <f t="shared" si="36"/>
        <v>0.22685404494973418</v>
      </c>
      <c r="W252" s="3">
        <f t="shared" si="37"/>
        <v>-2297.5829451083655</v>
      </c>
      <c r="X252" s="24">
        <f t="shared" si="38"/>
        <v>0.14902322365008933</v>
      </c>
      <c r="Y252" s="24">
        <f t="shared" si="39"/>
        <v>2306.8195036071252</v>
      </c>
      <c r="Z252" s="3">
        <f t="shared" si="40"/>
        <v>-2522.8355515733701</v>
      </c>
      <c r="AA252" s="3">
        <f t="shared" si="41"/>
        <v>-0.11150442477876106</v>
      </c>
      <c r="AB252" s="3">
        <v>0.4</v>
      </c>
      <c r="AC252" s="39">
        <f>INDEX($AO$3:$AO$93,MATCH($A252,$AJ$3:$AJ$93,0))</f>
        <v>59.121621621621621</v>
      </c>
      <c r="AD252" s="39">
        <f>INDEX($AP$3:$AP$93,MATCH($A252,$AJ$3:$AJ$93,0))</f>
        <v>40.878378378378379</v>
      </c>
      <c r="AE252" s="39">
        <f>INDEX($AQ$3:$AQ$93,MATCH($A252,$AJ$3:$AJ$93,0))</f>
        <v>0</v>
      </c>
      <c r="AF252" s="20">
        <v>0.62</v>
      </c>
      <c r="AG252" s="60">
        <f>INDEX($AR$3:$AR$108,MATCH($A252,$AT$3:$AT$108,0))</f>
        <v>57.683400550000002</v>
      </c>
      <c r="AH252" s="60">
        <f>INDEX($AS$3:$AS$108,MATCH($A252,$AT$3:$AT$108,0))</f>
        <v>58.159016049999998</v>
      </c>
    </row>
    <row r="253" spans="1:34">
      <c r="A253" s="14">
        <v>80</v>
      </c>
      <c r="B253" s="14">
        <v>127.493729827622</v>
      </c>
      <c r="C253" s="14">
        <v>37.199309771547199</v>
      </c>
      <c r="D253" s="12">
        <v>44849</v>
      </c>
      <c r="E253" s="7">
        <v>44853</v>
      </c>
      <c r="F253" s="13">
        <v>2426</v>
      </c>
      <c r="G253" s="13">
        <v>2992</v>
      </c>
      <c r="H253" s="13">
        <v>3445</v>
      </c>
      <c r="I253" s="68">
        <f t="array" ref="I253">INDEX($I$299:$I$850,MATCH($A253&amp;$E253,$A$299:$A$850&amp;$E$299:$E$850,0))</f>
        <v>2252</v>
      </c>
      <c r="J253" s="68">
        <f t="array" ref="J253">INDEX($J$299:$J$850,MATCH($A253&amp;$E253,$A$299:$A$850&amp;$E$299:$E$850,0))</f>
        <v>2684</v>
      </c>
      <c r="K253" s="68">
        <f t="array" ref="K253">INDEX($K$299:$K$850,MATCH($A253&amp;$E253,$A$299:$A$850&amp;$E$299:$E$850,0))</f>
        <v>3142</v>
      </c>
      <c r="L253" s="68">
        <f t="array" ref="L253">INDEX($L$299:$L$850,MATCH($A253&amp;$E253,$A$299:$A$850&amp;$E$299:$E$850,0))</f>
        <v>4200</v>
      </c>
      <c r="M253" s="13">
        <v>3999</v>
      </c>
      <c r="N253" s="13">
        <v>4223</v>
      </c>
      <c r="O253" s="13">
        <v>4238</v>
      </c>
      <c r="P253" s="13">
        <v>4444</v>
      </c>
      <c r="Q253" s="13">
        <v>5358</v>
      </c>
      <c r="R253" s="13">
        <v>4456</v>
      </c>
      <c r="S253" s="5">
        <f t="shared" si="33"/>
        <v>0.12663201926733425</v>
      </c>
      <c r="T253" s="23">
        <f t="shared" si="34"/>
        <v>0.1233331206533529</v>
      </c>
      <c r="U253" s="46">
        <f t="shared" si="35"/>
        <v>0.79160092171960883</v>
      </c>
      <c r="V253" s="3">
        <f t="shared" si="36"/>
        <v>0.36091040462427748</v>
      </c>
      <c r="W253" s="3">
        <f t="shared" si="37"/>
        <v>-2227.5654248069059</v>
      </c>
      <c r="X253" s="24">
        <f t="shared" si="38"/>
        <v>0.18993599087394639</v>
      </c>
      <c r="Y253" s="24">
        <f t="shared" si="39"/>
        <v>2123.1325127430614</v>
      </c>
      <c r="Z253" s="3">
        <f t="shared" si="40"/>
        <v>-2481.9949513375268</v>
      </c>
      <c r="AA253" s="3">
        <f t="shared" si="41"/>
        <v>-9.3246276270148948E-2</v>
      </c>
      <c r="AB253" s="3">
        <v>0.4</v>
      </c>
      <c r="AC253" s="39">
        <f>INDEX($AO$3:$AO$93,MATCH($A253,$AJ$3:$AJ$93,0))</f>
        <v>59.121621621621621</v>
      </c>
      <c r="AD253" s="39">
        <f>INDEX($AP$3:$AP$93,MATCH($A253,$AJ$3:$AJ$93,0))</f>
        <v>40.878378378378379</v>
      </c>
      <c r="AE253" s="39">
        <f>INDEX($AQ$3:$AQ$93,MATCH($A253,$AJ$3:$AJ$93,0))</f>
        <v>0</v>
      </c>
      <c r="AF253" s="20">
        <v>0.62</v>
      </c>
      <c r="AG253" s="60">
        <f>INDEX($AR$3:$AR$108,MATCH($A253,$AT$3:$AT$108,0))</f>
        <v>57.683400550000002</v>
      </c>
      <c r="AH253" s="60">
        <f>INDEX($AS$3:$AS$108,MATCH($A253,$AT$3:$AT$108,0))</f>
        <v>58.159016049999998</v>
      </c>
    </row>
    <row r="254" spans="1:34">
      <c r="A254" s="14">
        <v>80</v>
      </c>
      <c r="B254" s="14">
        <v>127.493729827622</v>
      </c>
      <c r="C254" s="14">
        <v>37.199309771547199</v>
      </c>
      <c r="D254" s="12">
        <v>44849</v>
      </c>
      <c r="E254" s="7">
        <v>44863</v>
      </c>
      <c r="F254" s="13">
        <v>2448</v>
      </c>
      <c r="G254" s="13">
        <v>2963</v>
      </c>
      <c r="H254" s="13">
        <v>3363</v>
      </c>
      <c r="I254" s="68">
        <f t="array" ref="I254">INDEX($I$299:$I$850,MATCH($A254&amp;$E254,$A$299:$A$850&amp;$E$299:$E$850,0))</f>
        <v>2420</v>
      </c>
      <c r="J254" s="68">
        <f t="array" ref="J254">INDEX($J$299:$J$850,MATCH($A254&amp;$E254,$A$299:$A$850&amp;$E$299:$E$850,0))</f>
        <v>2980</v>
      </c>
      <c r="K254" s="68">
        <f t="array" ref="K254">INDEX($K$299:$K$850,MATCH($A254&amp;$E254,$A$299:$A$850&amp;$E$299:$E$850,0))</f>
        <v>3374</v>
      </c>
      <c r="L254" s="68">
        <f t="array" ref="L254">INDEX($L$299:$L$850,MATCH($A254&amp;$E254,$A$299:$A$850&amp;$E$299:$E$850,0))</f>
        <v>4384</v>
      </c>
      <c r="M254" s="13">
        <v>3957</v>
      </c>
      <c r="N254" s="13">
        <v>4138</v>
      </c>
      <c r="O254" s="13">
        <v>4379</v>
      </c>
      <c r="P254" s="13">
        <v>4429</v>
      </c>
      <c r="Q254" s="13">
        <v>5624</v>
      </c>
      <c r="R254" s="13">
        <v>4681</v>
      </c>
      <c r="S254" s="5">
        <f t="shared" si="33"/>
        <v>0.13680698151950718</v>
      </c>
      <c r="T254" s="23">
        <f t="shared" si="34"/>
        <v>0.13300554715078164</v>
      </c>
      <c r="U254" s="46">
        <f t="shared" si="35"/>
        <v>0.79800186811780538</v>
      </c>
      <c r="V254" s="3">
        <f t="shared" si="36"/>
        <v>0.42653649167733676</v>
      </c>
      <c r="W254" s="3">
        <f t="shared" si="37"/>
        <v>-2339.9968847352025</v>
      </c>
      <c r="X254" s="24">
        <f t="shared" si="38"/>
        <v>0.20519730510105871</v>
      </c>
      <c r="Y254" s="24">
        <f t="shared" si="39"/>
        <v>2100.4015224607783</v>
      </c>
      <c r="Z254" s="3">
        <f t="shared" si="40"/>
        <v>-2513.1603428807343</v>
      </c>
      <c r="AA254" s="3">
        <f t="shared" si="41"/>
        <v>-0.11886998905799263</v>
      </c>
      <c r="AB254" s="3">
        <v>0.4</v>
      </c>
      <c r="AC254" s="39">
        <f>INDEX($AO$3:$AO$93,MATCH($A254,$AJ$3:$AJ$93,0))</f>
        <v>59.121621621621621</v>
      </c>
      <c r="AD254" s="39">
        <f>INDEX($AP$3:$AP$93,MATCH($A254,$AJ$3:$AJ$93,0))</f>
        <v>40.878378378378379</v>
      </c>
      <c r="AE254" s="39">
        <f>INDEX($AQ$3:$AQ$93,MATCH($A254,$AJ$3:$AJ$93,0))</f>
        <v>0</v>
      </c>
      <c r="AF254" s="20">
        <v>0.62</v>
      </c>
      <c r="AG254" s="60">
        <f>INDEX($AR$3:$AR$108,MATCH($A254,$AT$3:$AT$108,0))</f>
        <v>57.683400550000002</v>
      </c>
      <c r="AH254" s="60">
        <f>INDEX($AS$3:$AS$108,MATCH($A254,$AT$3:$AT$108,0))</f>
        <v>58.159016049999998</v>
      </c>
    </row>
    <row r="255" spans="1:34">
      <c r="A255" s="14">
        <v>81</v>
      </c>
      <c r="B255" s="14">
        <v>127.494528456906</v>
      </c>
      <c r="C255" s="14">
        <v>37.1992247715472</v>
      </c>
      <c r="D255" s="12">
        <v>44849</v>
      </c>
      <c r="E255" s="7">
        <v>44828</v>
      </c>
      <c r="F255" s="13">
        <v>2565</v>
      </c>
      <c r="G255" s="13">
        <v>3276</v>
      </c>
      <c r="H255" s="13">
        <v>3964</v>
      </c>
      <c r="I255" s="68">
        <f t="array" ref="I255">INDEX($I$299:$I$850,MATCH($A255&amp;$E255,$A$299:$A$850&amp;$E$299:$E$850,0))</f>
        <v>2656</v>
      </c>
      <c r="J255" s="68">
        <f t="array" ref="J255">INDEX($J$299:$J$850,MATCH($A255&amp;$E255,$A$299:$A$850&amp;$E$299:$E$850,0))</f>
        <v>3392</v>
      </c>
      <c r="K255" s="68">
        <f t="array" ref="K255">INDEX($K$299:$K$850,MATCH($A255&amp;$E255,$A$299:$A$850&amp;$E$299:$E$850,0))</f>
        <v>4164</v>
      </c>
      <c r="L255" s="68">
        <f t="array" ref="L255">INDEX($L$299:$L$850,MATCH($A255&amp;$E255,$A$299:$A$850&amp;$E$299:$E$850,0))</f>
        <v>5151</v>
      </c>
      <c r="M255" s="13">
        <v>4242</v>
      </c>
      <c r="N255" s="13">
        <v>4750</v>
      </c>
      <c r="O255" s="13">
        <v>4838</v>
      </c>
      <c r="P255" s="13">
        <v>5012</v>
      </c>
      <c r="Q255" s="13">
        <v>5846</v>
      </c>
      <c r="R255" s="13">
        <v>4723</v>
      </c>
      <c r="S255" s="5">
        <f t="shared" si="33"/>
        <v>0.11675579322638147</v>
      </c>
      <c r="T255" s="23">
        <f t="shared" si="34"/>
        <v>0.12842928624834646</v>
      </c>
      <c r="U255" s="46">
        <f t="shared" si="35"/>
        <v>0.78533801208548504</v>
      </c>
      <c r="V255" s="3">
        <f t="shared" si="36"/>
        <v>0.2740729117631675</v>
      </c>
      <c r="W255" s="3">
        <f t="shared" si="37"/>
        <v>-2361.116348996025</v>
      </c>
      <c r="X255" s="24">
        <f t="shared" si="38"/>
        <v>0.17512393471843146</v>
      </c>
      <c r="Y255" s="24">
        <f t="shared" si="39"/>
        <v>2393.6400917616852</v>
      </c>
      <c r="Z255" s="3">
        <f t="shared" si="40"/>
        <v>-2750.8408971356221</v>
      </c>
      <c r="AA255" s="3">
        <f t="shared" si="41"/>
        <v>-7.6809725547983057E-2</v>
      </c>
      <c r="AB255" s="3">
        <v>0.36666666666666664</v>
      </c>
      <c r="AC255" s="39">
        <f>INDEX($AO$3:$AO$93,MATCH($A255,$AJ$3:$AJ$93,0))</f>
        <v>80.882352941176478</v>
      </c>
      <c r="AD255" s="39">
        <f>INDEX($AP$3:$AP$93,MATCH($A255,$AJ$3:$AJ$93,0))</f>
        <v>12.867647058823529</v>
      </c>
      <c r="AE255" s="39">
        <f>INDEX($AQ$3:$AQ$93,MATCH($A255,$AJ$3:$AJ$93,0))</f>
        <v>6.25</v>
      </c>
      <c r="AF255" s="20">
        <v>0.38</v>
      </c>
      <c r="AG255" s="60">
        <f>INDEX($AR$3:$AR$108,MATCH($A255,$AT$3:$AT$108,0))</f>
        <v>57.693413790000001</v>
      </c>
      <c r="AH255" s="60">
        <f>INDEX($AS$3:$AS$108,MATCH($A255,$AT$3:$AT$108,0))</f>
        <v>57.785328300000003</v>
      </c>
    </row>
    <row r="256" spans="1:34">
      <c r="A256" s="14">
        <v>81</v>
      </c>
      <c r="B256" s="14">
        <v>127.494528456906</v>
      </c>
      <c r="C256" s="14">
        <v>37.1992247715472</v>
      </c>
      <c r="D256" s="12">
        <v>44849</v>
      </c>
      <c r="E256" s="7">
        <v>44853</v>
      </c>
      <c r="F256" s="13">
        <v>2704</v>
      </c>
      <c r="G256" s="13">
        <v>3464</v>
      </c>
      <c r="H256" s="13">
        <v>3987</v>
      </c>
      <c r="I256" s="68">
        <f t="array" ref="I256">INDEX($I$299:$I$850,MATCH($A256&amp;$E256,$A$299:$A$850&amp;$E$299:$E$850,0))</f>
        <v>2776</v>
      </c>
      <c r="J256" s="68">
        <f t="array" ref="J256">INDEX($J$299:$J$850,MATCH($A256&amp;$E256,$A$299:$A$850&amp;$E$299:$E$850,0))</f>
        <v>3522</v>
      </c>
      <c r="K256" s="68">
        <f t="array" ref="K256">INDEX($K$299:$K$850,MATCH($A256&amp;$E256,$A$299:$A$850&amp;$E$299:$E$850,0))</f>
        <v>4136</v>
      </c>
      <c r="L256" s="68">
        <f t="array" ref="L256">INDEX($L$299:$L$850,MATCH($A256&amp;$E256,$A$299:$A$850&amp;$E$299:$E$850,0))</f>
        <v>5416</v>
      </c>
      <c r="M256" s="13">
        <v>4375</v>
      </c>
      <c r="N256" s="13">
        <v>4671</v>
      </c>
      <c r="O256" s="13">
        <v>4984</v>
      </c>
      <c r="P256" s="13">
        <v>5108</v>
      </c>
      <c r="Q256" s="13">
        <v>6193</v>
      </c>
      <c r="R256" s="13">
        <v>4950</v>
      </c>
      <c r="S256" s="5">
        <f t="shared" si="33"/>
        <v>0.12325453545904343</v>
      </c>
      <c r="T256" s="23">
        <f t="shared" si="34"/>
        <v>0.13161405068919521</v>
      </c>
      <c r="U256" s="46">
        <f t="shared" si="35"/>
        <v>0.78946471451170219</v>
      </c>
      <c r="V256" s="3">
        <f t="shared" si="36"/>
        <v>0.32024911438692727</v>
      </c>
      <c r="W256" s="3">
        <f t="shared" si="37"/>
        <v>-2474.5666437481582</v>
      </c>
      <c r="X256" s="24">
        <f t="shared" si="38"/>
        <v>0.18487163982188995</v>
      </c>
      <c r="Y256" s="24">
        <f t="shared" si="39"/>
        <v>2449.197805178032</v>
      </c>
      <c r="Z256" s="3">
        <f t="shared" si="40"/>
        <v>-2836.5989111389686</v>
      </c>
      <c r="AA256" s="3">
        <f t="shared" si="41"/>
        <v>-9.6009202725422529E-2</v>
      </c>
      <c r="AB256" s="3">
        <v>0.36666666666666664</v>
      </c>
      <c r="AC256" s="39">
        <f>INDEX($AO$3:$AO$93,MATCH($A256,$AJ$3:$AJ$93,0))</f>
        <v>80.882352941176478</v>
      </c>
      <c r="AD256" s="39">
        <f>INDEX($AP$3:$AP$93,MATCH($A256,$AJ$3:$AJ$93,0))</f>
        <v>12.867647058823529</v>
      </c>
      <c r="AE256" s="39">
        <f>INDEX($AQ$3:$AQ$93,MATCH($A256,$AJ$3:$AJ$93,0))</f>
        <v>6.25</v>
      </c>
      <c r="AF256" s="20">
        <v>0.38</v>
      </c>
      <c r="AG256" s="60">
        <f>INDEX($AR$3:$AR$108,MATCH($A256,$AT$3:$AT$108,0))</f>
        <v>57.693413790000001</v>
      </c>
      <c r="AH256" s="60">
        <f>INDEX($AS$3:$AS$108,MATCH($A256,$AT$3:$AT$108,0))</f>
        <v>57.785328300000003</v>
      </c>
    </row>
    <row r="257" spans="1:34">
      <c r="A257" s="14">
        <v>81</v>
      </c>
      <c r="B257" s="14">
        <v>127.494528456906</v>
      </c>
      <c r="C257" s="14">
        <v>37.1992247715472</v>
      </c>
      <c r="D257" s="12">
        <v>44849</v>
      </c>
      <c r="E257" s="7">
        <v>44863</v>
      </c>
      <c r="F257" s="13">
        <v>2749</v>
      </c>
      <c r="G257" s="13">
        <v>3379</v>
      </c>
      <c r="H257" s="13">
        <v>3899</v>
      </c>
      <c r="I257" s="68">
        <f t="array" ref="I257">INDEX($I$299:$I$850,MATCH($A257&amp;$E257,$A$299:$A$850&amp;$E$299:$E$850,0))</f>
        <v>2812</v>
      </c>
      <c r="J257" s="68">
        <f t="array" ref="J257">INDEX($J$299:$J$850,MATCH($A257&amp;$E257,$A$299:$A$850&amp;$E$299:$E$850,0))</f>
        <v>3386</v>
      </c>
      <c r="K257" s="68">
        <f t="array" ref="K257">INDEX($K$299:$K$850,MATCH($A257&amp;$E257,$A$299:$A$850&amp;$E$299:$E$850,0))</f>
        <v>3954</v>
      </c>
      <c r="L257" s="68">
        <f t="array" ref="L257">INDEX($L$299:$L$850,MATCH($A257&amp;$E257,$A$299:$A$850&amp;$E$299:$E$850,0))</f>
        <v>5244</v>
      </c>
      <c r="M257" s="13">
        <v>4474</v>
      </c>
      <c r="N257" s="13">
        <v>4716</v>
      </c>
      <c r="O257" s="13">
        <v>4870</v>
      </c>
      <c r="P257" s="13">
        <v>5096</v>
      </c>
      <c r="Q257" s="13">
        <v>6343</v>
      </c>
      <c r="R257" s="13">
        <v>5248</v>
      </c>
      <c r="S257" s="5">
        <f t="shared" si="33"/>
        <v>0.13307392996108949</v>
      </c>
      <c r="T257" s="23">
        <f t="shared" si="34"/>
        <v>0.13252612373527947</v>
      </c>
      <c r="U257" s="46">
        <f t="shared" si="35"/>
        <v>0.79565943088804614</v>
      </c>
      <c r="V257" s="3">
        <f t="shared" si="36"/>
        <v>0.38007239474185556</v>
      </c>
      <c r="W257" s="3">
        <f t="shared" si="37"/>
        <v>-2623.5227960558432</v>
      </c>
      <c r="X257" s="24">
        <f t="shared" si="38"/>
        <v>0.19959979989994997</v>
      </c>
      <c r="Y257" s="24">
        <f t="shared" si="39"/>
        <v>2417.2771183020509</v>
      </c>
      <c r="Z257" s="3">
        <f t="shared" si="40"/>
        <v>-2875.5558134369462</v>
      </c>
      <c r="AA257" s="3">
        <f t="shared" si="41"/>
        <v>-0.10901302561412711</v>
      </c>
      <c r="AB257" s="3">
        <v>0.36666666666666664</v>
      </c>
      <c r="AC257" s="39">
        <f>INDEX($AO$3:$AO$93,MATCH($A257,$AJ$3:$AJ$93,0))</f>
        <v>80.882352941176478</v>
      </c>
      <c r="AD257" s="39">
        <f>INDEX($AP$3:$AP$93,MATCH($A257,$AJ$3:$AJ$93,0))</f>
        <v>12.867647058823529</v>
      </c>
      <c r="AE257" s="39">
        <f>INDEX($AQ$3:$AQ$93,MATCH($A257,$AJ$3:$AJ$93,0))</f>
        <v>6.25</v>
      </c>
      <c r="AF257" s="20">
        <v>0.38</v>
      </c>
      <c r="AG257" s="60">
        <f>INDEX($AR$3:$AR$108,MATCH($A257,$AT$3:$AT$108,0))</f>
        <v>57.693413790000001</v>
      </c>
      <c r="AH257" s="60">
        <f>INDEX($AS$3:$AS$108,MATCH($A257,$AT$3:$AT$108,0))</f>
        <v>57.785328300000003</v>
      </c>
    </row>
    <row r="258" spans="1:34">
      <c r="A258" s="14">
        <v>82</v>
      </c>
      <c r="B258" s="14">
        <v>127.49520545690601</v>
      </c>
      <c r="C258" s="14">
        <v>37.198810114226397</v>
      </c>
      <c r="D258" s="12">
        <v>44849</v>
      </c>
      <c r="E258" s="7">
        <v>44828</v>
      </c>
      <c r="F258" s="13">
        <v>2618</v>
      </c>
      <c r="G258" s="13">
        <v>3295</v>
      </c>
      <c r="H258" s="13">
        <v>4021</v>
      </c>
      <c r="I258" s="68">
        <f t="array" ref="I258">INDEX($I$299:$I$850,MATCH($A258&amp;$E258,$A$299:$A$850&amp;$E$299:$E$850,0))</f>
        <v>2620</v>
      </c>
      <c r="J258" s="68">
        <f t="array" ref="J258">INDEX($J$299:$J$850,MATCH($A258&amp;$E258,$A$299:$A$850&amp;$E$299:$E$850,0))</f>
        <v>3316</v>
      </c>
      <c r="K258" s="68">
        <f t="array" ref="K258">INDEX($K$299:$K$850,MATCH($A258&amp;$E258,$A$299:$A$850&amp;$E$299:$E$850,0))</f>
        <v>4066</v>
      </c>
      <c r="L258" s="68">
        <f t="array" ref="L258">INDEX($L$299:$L$850,MATCH($A258&amp;$E258,$A$299:$A$850&amp;$E$299:$E$850,0))</f>
        <v>4947</v>
      </c>
      <c r="M258" s="13">
        <v>4417</v>
      </c>
      <c r="N258" s="13">
        <v>4643</v>
      </c>
      <c r="O258" s="13">
        <v>4798</v>
      </c>
      <c r="P258" s="13">
        <v>4902</v>
      </c>
      <c r="Q258" s="13">
        <v>6300</v>
      </c>
      <c r="R258" s="13">
        <v>5043</v>
      </c>
      <c r="S258" s="5">
        <f t="shared" si="33"/>
        <v>9.8733609772498038E-2</v>
      </c>
      <c r="T258" s="23">
        <f t="shared" si="34"/>
        <v>0.15699792612521721</v>
      </c>
      <c r="U258" s="46">
        <f t="shared" si="35"/>
        <v>0.77377878607034578</v>
      </c>
      <c r="V258" s="3">
        <f t="shared" si="36"/>
        <v>0.23445816478603362</v>
      </c>
      <c r="W258" s="3">
        <f t="shared" si="37"/>
        <v>-2521.0584189110637</v>
      </c>
      <c r="X258" s="24">
        <f t="shared" si="38"/>
        <v>0.14809211632207095</v>
      </c>
      <c r="Y258" s="24">
        <f t="shared" si="39"/>
        <v>2381.7610198245238</v>
      </c>
      <c r="Z258" s="3">
        <f t="shared" si="40"/>
        <v>-2589.3559536134994</v>
      </c>
      <c r="AA258" s="3">
        <f t="shared" si="41"/>
        <v>-0.12479914301017675</v>
      </c>
      <c r="AB258" s="3">
        <v>0.53333333333333333</v>
      </c>
      <c r="AC258" s="39">
        <f>INDEX($AO$3:$AO$93,MATCH($A258,$AJ$3:$AJ$93,0))</f>
        <v>64.356435643564353</v>
      </c>
      <c r="AD258" s="39">
        <f>INDEX($AP$3:$AP$93,MATCH($A258,$AJ$3:$AJ$93,0))</f>
        <v>31.188118811881189</v>
      </c>
      <c r="AE258" s="39">
        <f>INDEX($AQ$3:$AQ$93,MATCH($A258,$AJ$3:$AJ$93,0))</f>
        <v>4.455445544554455</v>
      </c>
      <c r="AF258" s="20">
        <v>0.57999999999999996</v>
      </c>
      <c r="AG258" s="60">
        <f>INDEX($AR$3:$AR$108,MATCH($A258,$AT$3:$AT$108,0))</f>
        <v>57.742756489999998</v>
      </c>
      <c r="AH258" s="60">
        <f>INDEX($AS$3:$AS$108,MATCH($A258,$AT$3:$AT$108,0))</f>
        <v>57.869543700000001</v>
      </c>
    </row>
    <row r="259" spans="1:34">
      <c r="A259" s="14">
        <v>82</v>
      </c>
      <c r="B259" s="14">
        <v>127.49520545690601</v>
      </c>
      <c r="C259" s="14">
        <v>37.198810114226397</v>
      </c>
      <c r="D259" s="12">
        <v>44849</v>
      </c>
      <c r="E259" s="7">
        <v>44853</v>
      </c>
      <c r="F259" s="13">
        <v>2709</v>
      </c>
      <c r="G259" s="13">
        <v>3399</v>
      </c>
      <c r="H259" s="13">
        <v>3944</v>
      </c>
      <c r="I259" s="68">
        <f t="array" ref="I259">INDEX($I$299:$I$850,MATCH($A259&amp;$E259,$A$299:$A$850&amp;$E$299:$E$850,0))</f>
        <v>2722</v>
      </c>
      <c r="J259" s="68">
        <f t="array" ref="J259">INDEX($J$299:$J$850,MATCH($A259&amp;$E259,$A$299:$A$850&amp;$E$299:$E$850,0))</f>
        <v>3358</v>
      </c>
      <c r="K259" s="68">
        <f t="array" ref="K259">INDEX($K$299:$K$850,MATCH($A259&amp;$E259,$A$299:$A$850&amp;$E$299:$E$850,0))</f>
        <v>3966</v>
      </c>
      <c r="L259" s="68">
        <f t="array" ref="L259">INDEX($L$299:$L$850,MATCH($A259&amp;$E259,$A$299:$A$850&amp;$E$299:$E$850,0))</f>
        <v>5202</v>
      </c>
      <c r="M259" s="13">
        <v>4472</v>
      </c>
      <c r="N259" s="13">
        <v>4721</v>
      </c>
      <c r="O259" s="13">
        <v>4867</v>
      </c>
      <c r="P259" s="13">
        <v>5040</v>
      </c>
      <c r="Q259" s="13">
        <v>6081</v>
      </c>
      <c r="R259" s="13">
        <v>5074</v>
      </c>
      <c r="S259" s="5">
        <f t="shared" ref="S259:S296" si="42">(P259-H259)/(P259+H259)</f>
        <v>0.1219946571682992</v>
      </c>
      <c r="T259" s="23">
        <f t="shared" ref="T259:T296" si="43">((Q259+H259)-(P259+F259))/((Q259+H259)+(P259+F259))</f>
        <v>0.12805221109485765</v>
      </c>
      <c r="U259" s="46">
        <f t="shared" ref="U259:U296" si="44">SQRT(S259+0.5)</f>
        <v>0.78866637887531321</v>
      </c>
      <c r="V259" s="3">
        <f t="shared" ref="V259:V296" si="45">2.5*((P259 - H259) / (P259 + 6*H259 -7.5*F259 +1))</f>
        <v>0.32667660208643817</v>
      </c>
      <c r="W259" s="3">
        <f t="shared" ref="W259:W296" si="46">(2*(Q259-H259)/(Q259+H259+1))-(R259/2)</f>
        <v>-2536.5737083582685</v>
      </c>
      <c r="X259" s="24">
        <f t="shared" ref="X259:X296" si="47">(P259 - H259)*1.5 / (P259 + H259 + 0.5)</f>
        <v>0.18298180199232011</v>
      </c>
      <c r="Y259" s="24">
        <f t="shared" ref="Y259:Y296" si="48">(SQRT((H259*H259)+(G259*G259)+(P259*P259)))/3</f>
        <v>2415.4580195988597</v>
      </c>
      <c r="Z259" s="3">
        <f t="shared" ref="Z259:Z296" si="49">(P259*(1-H259)*(P259-H259))^(1/3)</f>
        <v>-2792.689309638718</v>
      </c>
      <c r="AA259" s="3">
        <f t="shared" ref="AA259:AA296" si="50">(P259-Q259)/(P259+Q259)</f>
        <v>-9.3606690045859184E-2</v>
      </c>
      <c r="AB259" s="3">
        <v>0.53333333333333333</v>
      </c>
      <c r="AC259" s="39">
        <f>INDEX($AO$3:$AO$93,MATCH($A259,$AJ$3:$AJ$93,0))</f>
        <v>64.356435643564353</v>
      </c>
      <c r="AD259" s="39">
        <f>INDEX($AP$3:$AP$93,MATCH($A259,$AJ$3:$AJ$93,0))</f>
        <v>31.188118811881189</v>
      </c>
      <c r="AE259" s="39">
        <f>INDEX($AQ$3:$AQ$93,MATCH($A259,$AJ$3:$AJ$93,0))</f>
        <v>4.455445544554455</v>
      </c>
      <c r="AF259" s="20">
        <v>0.57999999999999996</v>
      </c>
      <c r="AG259" s="60">
        <f>INDEX($AR$3:$AR$108,MATCH($A259,$AT$3:$AT$108,0))</f>
        <v>57.742756489999998</v>
      </c>
      <c r="AH259" s="60">
        <f>INDEX($AS$3:$AS$108,MATCH($A259,$AT$3:$AT$108,0))</f>
        <v>57.869543700000001</v>
      </c>
    </row>
    <row r="260" spans="1:34">
      <c r="A260" s="14">
        <v>82</v>
      </c>
      <c r="B260" s="14">
        <v>127.49520545690601</v>
      </c>
      <c r="C260" s="14">
        <v>37.198810114226397</v>
      </c>
      <c r="D260" s="12">
        <v>44849</v>
      </c>
      <c r="E260" s="7">
        <v>44858</v>
      </c>
      <c r="F260" s="13">
        <v>2734</v>
      </c>
      <c r="G260" s="13">
        <v>3379</v>
      </c>
      <c r="H260" s="13">
        <v>3854</v>
      </c>
      <c r="I260" s="68">
        <f t="array" ref="I260">INDEX($I$299:$I$850,MATCH($A260&amp;$E260,$A$299:$A$850&amp;$E$299:$E$850,0))</f>
        <v>2814</v>
      </c>
      <c r="J260" s="68">
        <f t="array" ref="J260">INDEX($J$299:$J$850,MATCH($A260&amp;$E260,$A$299:$A$850&amp;$E$299:$E$850,0))</f>
        <v>3490</v>
      </c>
      <c r="K260" s="68">
        <f t="array" ref="K260">INDEX($K$299:$K$850,MATCH($A260&amp;$E260,$A$299:$A$850&amp;$E$299:$E$850,0))</f>
        <v>4028</v>
      </c>
      <c r="L260" s="68">
        <f t="array" ref="L260">INDEX($L$299:$L$850,MATCH($A260&amp;$E260,$A$299:$A$850&amp;$E$299:$E$850,0))</f>
        <v>5388</v>
      </c>
      <c r="M260" s="13">
        <v>4334</v>
      </c>
      <c r="N260" s="13">
        <v>4544</v>
      </c>
      <c r="O260" s="13">
        <v>4598</v>
      </c>
      <c r="P260" s="13">
        <v>4628</v>
      </c>
      <c r="Q260" s="13">
        <v>5680</v>
      </c>
      <c r="R260" s="13">
        <v>4361</v>
      </c>
      <c r="S260" s="5">
        <f t="shared" si="42"/>
        <v>9.1252063192643243E-2</v>
      </c>
      <c r="T260" s="23">
        <f t="shared" si="43"/>
        <v>0.12855113636363635</v>
      </c>
      <c r="U260" s="46">
        <f t="shared" si="44"/>
        <v>0.7689291665638931</v>
      </c>
      <c r="V260" s="3">
        <f t="shared" si="45"/>
        <v>0.26697019867549671</v>
      </c>
      <c r="W260" s="3">
        <f t="shared" si="46"/>
        <v>-2180.1169900367067</v>
      </c>
      <c r="X260" s="24">
        <f t="shared" si="47"/>
        <v>0.13687002652519895</v>
      </c>
      <c r="Y260" s="24">
        <f t="shared" si="48"/>
        <v>2301.9156515099912</v>
      </c>
      <c r="Z260" s="3">
        <f t="shared" si="49"/>
        <v>-2398.7101527467125</v>
      </c>
      <c r="AA260" s="3">
        <f t="shared" si="50"/>
        <v>-0.10205665502522313</v>
      </c>
      <c r="AB260" s="3">
        <v>0.53333333333333333</v>
      </c>
      <c r="AC260" s="39">
        <f>INDEX($AO$3:$AO$93,MATCH($A260,$AJ$3:$AJ$93,0))</f>
        <v>64.356435643564353</v>
      </c>
      <c r="AD260" s="39">
        <f>INDEX($AP$3:$AP$93,MATCH($A260,$AJ$3:$AJ$93,0))</f>
        <v>31.188118811881189</v>
      </c>
      <c r="AE260" s="39">
        <f>INDEX($AQ$3:$AQ$93,MATCH($A260,$AJ$3:$AJ$93,0))</f>
        <v>4.455445544554455</v>
      </c>
      <c r="AF260" s="20">
        <v>0.57999999999999996</v>
      </c>
      <c r="AG260" s="60">
        <f>INDEX($AR$3:$AR$108,MATCH($A260,$AT$3:$AT$108,0))</f>
        <v>57.742756489999998</v>
      </c>
      <c r="AH260" s="60">
        <f>INDEX($AS$3:$AS$108,MATCH($A260,$AT$3:$AT$108,0))</f>
        <v>57.869543700000001</v>
      </c>
    </row>
    <row r="261" spans="1:34">
      <c r="A261" s="14">
        <v>82</v>
      </c>
      <c r="B261" s="14">
        <v>127.49520545690601</v>
      </c>
      <c r="C261" s="14">
        <v>37.198810114226397</v>
      </c>
      <c r="D261" s="12">
        <v>44849</v>
      </c>
      <c r="E261" s="7">
        <v>44863</v>
      </c>
      <c r="F261" s="13">
        <v>2733</v>
      </c>
      <c r="G261" s="13">
        <v>3382</v>
      </c>
      <c r="H261" s="13">
        <v>3844</v>
      </c>
      <c r="I261" s="68">
        <f t="array" ref="I261">INDEX($I$299:$I$850,MATCH($A261&amp;$E261,$A$299:$A$850&amp;$E$299:$E$850,0))</f>
        <v>2732</v>
      </c>
      <c r="J261" s="68">
        <f t="array" ref="J261">INDEX($J$299:$J$850,MATCH($A261&amp;$E261,$A$299:$A$850&amp;$E$299:$E$850,0))</f>
        <v>3342</v>
      </c>
      <c r="K261" s="68">
        <f t="array" ref="K261">INDEX($K$299:$K$850,MATCH($A261&amp;$E261,$A$299:$A$850&amp;$E$299:$E$850,0))</f>
        <v>3846</v>
      </c>
      <c r="L261" s="68">
        <f t="array" ref="L261">INDEX($L$299:$L$850,MATCH($A261&amp;$E261,$A$299:$A$850&amp;$E$299:$E$850,0))</f>
        <v>4955</v>
      </c>
      <c r="M261" s="13">
        <v>4453</v>
      </c>
      <c r="N261" s="13">
        <v>4679</v>
      </c>
      <c r="O261" s="13">
        <v>4823</v>
      </c>
      <c r="P261" s="13">
        <v>4993</v>
      </c>
      <c r="Q261" s="13">
        <v>6202</v>
      </c>
      <c r="R261" s="13">
        <v>5242</v>
      </c>
      <c r="S261" s="5">
        <f t="shared" si="42"/>
        <v>0.13002150050922259</v>
      </c>
      <c r="T261" s="23">
        <f t="shared" si="43"/>
        <v>0.13054242628854379</v>
      </c>
      <c r="U261" s="46">
        <f t="shared" si="44"/>
        <v>0.79373893725155165</v>
      </c>
      <c r="V261" s="3">
        <f t="shared" si="45"/>
        <v>0.37993518947159577</v>
      </c>
      <c r="W261" s="3">
        <f t="shared" si="46"/>
        <v>-2620.5306061510901</v>
      </c>
      <c r="X261" s="24">
        <f t="shared" si="47"/>
        <v>0.19502121640735501</v>
      </c>
      <c r="Y261" s="24">
        <f t="shared" si="48"/>
        <v>2383.8416474254323</v>
      </c>
      <c r="Z261" s="3">
        <f t="shared" si="49"/>
        <v>-2804.0386341994699</v>
      </c>
      <c r="AA261" s="3">
        <f t="shared" si="50"/>
        <v>-0.10799464046449307</v>
      </c>
      <c r="AB261" s="3">
        <v>0.53333333333333333</v>
      </c>
      <c r="AC261" s="39">
        <f>INDEX($AO$3:$AO$93,MATCH($A261,$AJ$3:$AJ$93,0))</f>
        <v>64.356435643564353</v>
      </c>
      <c r="AD261" s="39">
        <f>INDEX($AP$3:$AP$93,MATCH($A261,$AJ$3:$AJ$93,0))</f>
        <v>31.188118811881189</v>
      </c>
      <c r="AE261" s="39">
        <f>INDEX($AQ$3:$AQ$93,MATCH($A261,$AJ$3:$AJ$93,0))</f>
        <v>4.455445544554455</v>
      </c>
      <c r="AF261" s="20">
        <v>0.57999999999999996</v>
      </c>
      <c r="AG261" s="60">
        <f>INDEX($AR$3:$AR$108,MATCH($A261,$AT$3:$AT$108,0))</f>
        <v>57.742756489999998</v>
      </c>
      <c r="AH261" s="60">
        <f>INDEX($AS$3:$AS$108,MATCH($A261,$AT$3:$AT$108,0))</f>
        <v>57.869543700000001</v>
      </c>
    </row>
    <row r="262" spans="1:34">
      <c r="A262" s="14">
        <v>83</v>
      </c>
      <c r="B262" s="14">
        <v>127.495801543094</v>
      </c>
      <c r="C262" s="14">
        <v>37.198081885773597</v>
      </c>
      <c r="D262" s="12">
        <v>44849</v>
      </c>
      <c r="E262" s="7">
        <v>44828</v>
      </c>
      <c r="F262" s="13">
        <v>2786</v>
      </c>
      <c r="G262" s="13">
        <v>3622</v>
      </c>
      <c r="H262" s="13">
        <v>4448</v>
      </c>
      <c r="I262" s="68">
        <f t="array" ref="I262">INDEX($I$299:$I$850,MATCH($A262&amp;$E262,$A$299:$A$850&amp;$E$299:$E$850,0))</f>
        <v>2796</v>
      </c>
      <c r="J262" s="68">
        <f t="array" ref="J262">INDEX($J$299:$J$850,MATCH($A262&amp;$E262,$A$299:$A$850&amp;$E$299:$E$850,0))</f>
        <v>3566</v>
      </c>
      <c r="K262" s="68">
        <f t="array" ref="K262">INDEX($K$299:$K$850,MATCH($A262&amp;$E262,$A$299:$A$850&amp;$E$299:$E$850,0))</f>
        <v>4380</v>
      </c>
      <c r="L262" s="68">
        <f t="array" ref="L262">INDEX($L$299:$L$850,MATCH($A262&amp;$E262,$A$299:$A$850&amp;$E$299:$E$850,0))</f>
        <v>5284</v>
      </c>
      <c r="M262" s="13">
        <v>4884</v>
      </c>
      <c r="N262" s="13">
        <v>5074</v>
      </c>
      <c r="O262" s="13">
        <v>5191</v>
      </c>
      <c r="P262" s="13">
        <v>5263</v>
      </c>
      <c r="Q262" s="13">
        <v>6747</v>
      </c>
      <c r="R262" s="13">
        <v>5192</v>
      </c>
      <c r="S262" s="5">
        <f t="shared" si="42"/>
        <v>8.3925445371228508E-2</v>
      </c>
      <c r="T262" s="23">
        <f t="shared" si="43"/>
        <v>0.16347952608605279</v>
      </c>
      <c r="U262" s="46">
        <f t="shared" si="44"/>
        <v>0.76415014582948848</v>
      </c>
      <c r="V262" s="3">
        <f t="shared" si="45"/>
        <v>0.18427240662024058</v>
      </c>
      <c r="W262" s="3">
        <f t="shared" si="46"/>
        <v>-2595.5893176134332</v>
      </c>
      <c r="X262" s="24">
        <f t="shared" si="47"/>
        <v>0.12588168666014518</v>
      </c>
      <c r="Y262" s="24">
        <f t="shared" si="48"/>
        <v>2594.9257535942461</v>
      </c>
      <c r="Z262" s="3">
        <f t="shared" si="49"/>
        <v>-2671.8948901616568</v>
      </c>
      <c r="AA262" s="3">
        <f t="shared" si="50"/>
        <v>-0.12356369691923397</v>
      </c>
      <c r="AB262" s="3">
        <v>0.53333333333333333</v>
      </c>
      <c r="AC262" s="39">
        <f>INDEX($AO$3:$AO$93,MATCH($A262,$AJ$3:$AJ$93,0))</f>
        <v>74.203821656050948</v>
      </c>
      <c r="AD262" s="39">
        <f>INDEX($AP$3:$AP$93,MATCH($A262,$AJ$3:$AJ$93,0))</f>
        <v>25.796178343949045</v>
      </c>
      <c r="AE262" s="39">
        <f>INDEX($AQ$3:$AQ$93,MATCH($A262,$AJ$3:$AJ$93,0))</f>
        <v>0</v>
      </c>
      <c r="AF262" s="20">
        <v>0.23</v>
      </c>
      <c r="AG262" s="60">
        <f>INDEX($AR$3:$AR$108,MATCH($A262,$AT$3:$AT$108,0))</f>
        <v>57.59449687</v>
      </c>
      <c r="AH262" s="60">
        <f>INDEX($AS$3:$AS$108,MATCH($A262,$AT$3:$AT$108,0))</f>
        <v>57.758703500000003</v>
      </c>
    </row>
    <row r="263" spans="1:34">
      <c r="A263" s="14">
        <v>83</v>
      </c>
      <c r="B263" s="14">
        <v>127.495801543094</v>
      </c>
      <c r="C263" s="14">
        <v>37.198081885773597</v>
      </c>
      <c r="D263" s="12">
        <v>44849</v>
      </c>
      <c r="E263" s="7">
        <v>44853</v>
      </c>
      <c r="F263" s="13">
        <v>2806</v>
      </c>
      <c r="G263" s="13">
        <v>3598</v>
      </c>
      <c r="H263" s="13">
        <v>4124</v>
      </c>
      <c r="I263" s="68">
        <f t="array" ref="I263">INDEX($I$299:$I$850,MATCH($A263&amp;$E263,$A$299:$A$850&amp;$E$299:$E$850,0))</f>
        <v>2828</v>
      </c>
      <c r="J263" s="68">
        <f t="array" ref="J263">INDEX($J$299:$J$850,MATCH($A263&amp;$E263,$A$299:$A$850&amp;$E$299:$E$850,0))</f>
        <v>3598</v>
      </c>
      <c r="K263" s="68">
        <f t="array" ref="K263">INDEX($K$299:$K$850,MATCH($A263&amp;$E263,$A$299:$A$850&amp;$E$299:$E$850,0))</f>
        <v>4100</v>
      </c>
      <c r="L263" s="68">
        <f t="array" ref="L263">INDEX($L$299:$L$850,MATCH($A263&amp;$E263,$A$299:$A$850&amp;$E$299:$E$850,0))</f>
        <v>5301</v>
      </c>
      <c r="M263" s="13">
        <v>4617</v>
      </c>
      <c r="N263" s="13">
        <v>4859</v>
      </c>
      <c r="O263" s="13">
        <v>4949</v>
      </c>
      <c r="P263" s="13">
        <v>5085</v>
      </c>
      <c r="Q263" s="13">
        <v>6122</v>
      </c>
      <c r="R263" s="13">
        <v>5003</v>
      </c>
      <c r="S263" s="5">
        <f t="shared" si="42"/>
        <v>0.10435443587794549</v>
      </c>
      <c r="T263" s="23">
        <f t="shared" si="43"/>
        <v>0.12984506809284888</v>
      </c>
      <c r="U263" s="46">
        <f t="shared" si="44"/>
        <v>0.77740236420913045</v>
      </c>
      <c r="V263" s="3">
        <f t="shared" si="45"/>
        <v>0.27347751849743884</v>
      </c>
      <c r="W263" s="3">
        <f t="shared" si="46"/>
        <v>-2501.1100322045477</v>
      </c>
      <c r="X263" s="24">
        <f t="shared" si="47"/>
        <v>0.15652315543732015</v>
      </c>
      <c r="Y263" s="24">
        <f t="shared" si="48"/>
        <v>2490.2075995564887</v>
      </c>
      <c r="Z263" s="3">
        <f t="shared" si="49"/>
        <v>-2721.0878296832439</v>
      </c>
      <c r="AA263" s="3">
        <f t="shared" si="50"/>
        <v>-9.2531453555813326E-2</v>
      </c>
      <c r="AB263" s="3">
        <v>0.53333333333333333</v>
      </c>
      <c r="AC263" s="39">
        <f>INDEX($AO$3:$AO$93,MATCH($A263,$AJ$3:$AJ$93,0))</f>
        <v>74.203821656050948</v>
      </c>
      <c r="AD263" s="39">
        <f>INDEX($AP$3:$AP$93,MATCH($A263,$AJ$3:$AJ$93,0))</f>
        <v>25.796178343949045</v>
      </c>
      <c r="AE263" s="39">
        <f>INDEX($AQ$3:$AQ$93,MATCH($A263,$AJ$3:$AJ$93,0))</f>
        <v>0</v>
      </c>
      <c r="AF263" s="20">
        <v>0.23</v>
      </c>
      <c r="AG263" s="60">
        <f>INDEX($AR$3:$AR$108,MATCH($A263,$AT$3:$AT$108,0))</f>
        <v>57.59449687</v>
      </c>
      <c r="AH263" s="60">
        <f>INDEX($AS$3:$AS$108,MATCH($A263,$AT$3:$AT$108,0))</f>
        <v>57.758703500000003</v>
      </c>
    </row>
    <row r="264" spans="1:34">
      <c r="A264" s="14">
        <v>83</v>
      </c>
      <c r="B264" s="14">
        <v>127.495801543094</v>
      </c>
      <c r="C264" s="14">
        <v>37.198081885773597</v>
      </c>
      <c r="D264" s="12">
        <v>44849</v>
      </c>
      <c r="E264" s="7">
        <v>44858</v>
      </c>
      <c r="F264" s="13">
        <v>3031</v>
      </c>
      <c r="G264" s="13">
        <v>3932</v>
      </c>
      <c r="H264" s="13">
        <v>4562</v>
      </c>
      <c r="I264" s="68">
        <f t="array" ref="I264">INDEX($I$299:$I$850,MATCH($A264&amp;$E264,$A$299:$A$850&amp;$E$299:$E$850,0))</f>
        <v>3048</v>
      </c>
      <c r="J264" s="68">
        <f t="array" ref="J264">INDEX($J$299:$J$850,MATCH($A264&amp;$E264,$A$299:$A$850&amp;$E$299:$E$850,0))</f>
        <v>3934</v>
      </c>
      <c r="K264" s="68">
        <f t="array" ref="K264">INDEX($K$299:$K$850,MATCH($A264&amp;$E264,$A$299:$A$850&amp;$E$299:$E$850,0))</f>
        <v>4572</v>
      </c>
      <c r="L264" s="68">
        <f t="array" ref="L264">INDEX($L$299:$L$850,MATCH($A264&amp;$E264,$A$299:$A$850&amp;$E$299:$E$850,0))</f>
        <v>5820</v>
      </c>
      <c r="M264" s="13">
        <v>5206</v>
      </c>
      <c r="N264" s="13">
        <v>5463</v>
      </c>
      <c r="O264" s="13">
        <v>5633</v>
      </c>
      <c r="P264" s="13">
        <v>5736</v>
      </c>
      <c r="Q264" s="13">
        <v>6972</v>
      </c>
      <c r="R264" s="13">
        <v>5444</v>
      </c>
      <c r="S264" s="5">
        <f t="shared" si="42"/>
        <v>0.11400271897455817</v>
      </c>
      <c r="T264" s="23">
        <f t="shared" si="43"/>
        <v>0.1362987044973154</v>
      </c>
      <c r="U264" s="46">
        <f t="shared" si="44"/>
        <v>0.78358325593044553</v>
      </c>
      <c r="V264" s="3">
        <f t="shared" si="45"/>
        <v>0.28285067219197224</v>
      </c>
      <c r="W264" s="3">
        <f t="shared" si="46"/>
        <v>-2721.5821413090594</v>
      </c>
      <c r="X264" s="24">
        <f t="shared" si="47"/>
        <v>0.17099577608389571</v>
      </c>
      <c r="Y264" s="24">
        <f t="shared" si="48"/>
        <v>2772.3668989190846</v>
      </c>
      <c r="Z264" s="3">
        <f t="shared" si="49"/>
        <v>-3131.6924402232335</v>
      </c>
      <c r="AA264" s="3">
        <f t="shared" si="50"/>
        <v>-9.7261567516525024E-2</v>
      </c>
      <c r="AB264" s="3">
        <v>0.53333333333333333</v>
      </c>
      <c r="AC264" s="39">
        <f>INDEX($AO$3:$AO$93,MATCH($A264,$AJ$3:$AJ$93,0))</f>
        <v>74.203821656050948</v>
      </c>
      <c r="AD264" s="39">
        <f>INDEX($AP$3:$AP$93,MATCH($A264,$AJ$3:$AJ$93,0))</f>
        <v>25.796178343949045</v>
      </c>
      <c r="AE264" s="39">
        <f>INDEX($AQ$3:$AQ$93,MATCH($A264,$AJ$3:$AJ$93,0))</f>
        <v>0</v>
      </c>
      <c r="AF264" s="20">
        <v>0.23</v>
      </c>
      <c r="AG264" s="60">
        <f>INDEX($AR$3:$AR$108,MATCH($A264,$AT$3:$AT$108,0))</f>
        <v>57.59449687</v>
      </c>
      <c r="AH264" s="60">
        <f>INDEX($AS$3:$AS$108,MATCH($A264,$AT$3:$AT$108,0))</f>
        <v>57.758703500000003</v>
      </c>
    </row>
    <row r="265" spans="1:34">
      <c r="A265" s="14">
        <v>83</v>
      </c>
      <c r="B265" s="14">
        <v>127.495801543094</v>
      </c>
      <c r="C265" s="14">
        <v>37.198081885773597</v>
      </c>
      <c r="D265" s="12">
        <v>44849</v>
      </c>
      <c r="E265" s="7">
        <v>44863</v>
      </c>
      <c r="F265" s="13">
        <v>2809</v>
      </c>
      <c r="G265" s="13">
        <v>3521</v>
      </c>
      <c r="H265" s="13">
        <v>3988</v>
      </c>
      <c r="I265" s="68">
        <f t="array" ref="I265">INDEX($I$299:$I$850,MATCH($A265&amp;$E265,$A$299:$A$850&amp;$E$299:$E$850,0))</f>
        <v>2816</v>
      </c>
      <c r="J265" s="68">
        <f t="array" ref="J265">INDEX($J$299:$J$850,MATCH($A265&amp;$E265,$A$299:$A$850&amp;$E$299:$E$850,0))</f>
        <v>3580</v>
      </c>
      <c r="K265" s="68">
        <f t="array" ref="K265">INDEX($K$299:$K$850,MATCH($A265&amp;$E265,$A$299:$A$850&amp;$E$299:$E$850,0))</f>
        <v>4046</v>
      </c>
      <c r="L265" s="68">
        <f t="array" ref="L265">INDEX($L$299:$L$850,MATCH($A265&amp;$E265,$A$299:$A$850&amp;$E$299:$E$850,0))</f>
        <v>5017</v>
      </c>
      <c r="M265" s="13">
        <v>4537</v>
      </c>
      <c r="N265" s="13">
        <v>4739</v>
      </c>
      <c r="O265" s="13">
        <v>4902</v>
      </c>
      <c r="P265" s="13">
        <v>4996</v>
      </c>
      <c r="Q265" s="13">
        <v>6245</v>
      </c>
      <c r="R265" s="13">
        <v>5135</v>
      </c>
      <c r="S265" s="5">
        <f t="shared" si="42"/>
        <v>0.11219946571682991</v>
      </c>
      <c r="T265" s="23">
        <f t="shared" si="43"/>
        <v>0.13460472336179177</v>
      </c>
      <c r="U265" s="46">
        <f t="shared" si="44"/>
        <v>0.78243176425604677</v>
      </c>
      <c r="V265" s="3">
        <f t="shared" si="45"/>
        <v>0.32071269487750553</v>
      </c>
      <c r="W265" s="3">
        <f t="shared" si="46"/>
        <v>-2567.0589212429159</v>
      </c>
      <c r="X265" s="24">
        <f t="shared" si="47"/>
        <v>0.16828983248928711</v>
      </c>
      <c r="Y265" s="24">
        <f t="shared" si="48"/>
        <v>2432.6848679322743</v>
      </c>
      <c r="Z265" s="3">
        <f t="shared" si="49"/>
        <v>-2717.9600304050223</v>
      </c>
      <c r="AA265" s="3">
        <f t="shared" si="50"/>
        <v>-0.1111111111111111</v>
      </c>
      <c r="AB265" s="3">
        <v>0.53333333333333333</v>
      </c>
      <c r="AC265" s="39">
        <f>INDEX($AO$3:$AO$93,MATCH($A265,$AJ$3:$AJ$93,0))</f>
        <v>74.203821656050948</v>
      </c>
      <c r="AD265" s="39">
        <f>INDEX($AP$3:$AP$93,MATCH($A265,$AJ$3:$AJ$93,0))</f>
        <v>25.796178343949045</v>
      </c>
      <c r="AE265" s="39">
        <f>INDEX($AQ$3:$AQ$93,MATCH($A265,$AJ$3:$AJ$93,0))</f>
        <v>0</v>
      </c>
      <c r="AF265" s="20">
        <v>0.23</v>
      </c>
      <c r="AG265" s="60">
        <f>INDEX($AR$3:$AR$108,MATCH($A265,$AT$3:$AT$108,0))</f>
        <v>57.59449687</v>
      </c>
      <c r="AH265" s="60">
        <f>INDEX($AS$3:$AS$108,MATCH($A265,$AT$3:$AT$108,0))</f>
        <v>57.758703500000003</v>
      </c>
    </row>
    <row r="266" spans="1:34">
      <c r="A266" s="14">
        <v>84</v>
      </c>
      <c r="B266" s="14">
        <v>127.495504771547</v>
      </c>
      <c r="C266" s="14">
        <v>37.197545428867897</v>
      </c>
      <c r="D266" s="12">
        <v>44849</v>
      </c>
      <c r="E266" s="7">
        <v>44828</v>
      </c>
      <c r="F266" s="13">
        <v>2577</v>
      </c>
      <c r="G266" s="13">
        <v>3355</v>
      </c>
      <c r="H266" s="13">
        <v>4230</v>
      </c>
      <c r="I266" s="68">
        <f t="array" ref="I266">INDEX($I$299:$I$850,MATCH($A266&amp;$E266,$A$299:$A$850&amp;$E$299:$E$850,0))</f>
        <v>2666</v>
      </c>
      <c r="J266" s="68">
        <f t="array" ref="J266">INDEX($J$299:$J$850,MATCH($A266&amp;$E266,$A$299:$A$850&amp;$E$299:$E$850,0))</f>
        <v>3444</v>
      </c>
      <c r="K266" s="68">
        <f t="array" ref="K266">INDEX($K$299:$K$850,MATCH($A266&amp;$E266,$A$299:$A$850&amp;$E$299:$E$850,0))</f>
        <v>4336</v>
      </c>
      <c r="L266" s="68">
        <f t="array" ref="L266">INDEX($L$299:$L$850,MATCH($A266&amp;$E266,$A$299:$A$850&amp;$E$299:$E$850,0))</f>
        <v>5185</v>
      </c>
      <c r="M266" s="13">
        <v>4619</v>
      </c>
      <c r="N266" s="13">
        <v>4872</v>
      </c>
      <c r="O266" s="13">
        <v>4999</v>
      </c>
      <c r="P266" s="13">
        <v>5060</v>
      </c>
      <c r="Q266" s="13">
        <v>6378</v>
      </c>
      <c r="R266" s="13">
        <v>4821</v>
      </c>
      <c r="S266" s="5">
        <f t="shared" si="42"/>
        <v>8.9343379978471471E-2</v>
      </c>
      <c r="T266" s="23">
        <f t="shared" si="43"/>
        <v>0.16283913400931763</v>
      </c>
      <c r="U266" s="46">
        <f t="shared" si="44"/>
        <v>0.7676870325715236</v>
      </c>
      <c r="V266" s="3">
        <f t="shared" si="45"/>
        <v>0.18670985738066317</v>
      </c>
      <c r="W266" s="3">
        <f t="shared" si="46"/>
        <v>-2410.095060797436</v>
      </c>
      <c r="X266" s="24">
        <f t="shared" si="47"/>
        <v>0.13400785748883268</v>
      </c>
      <c r="Y266" s="24">
        <f t="shared" si="48"/>
        <v>2466.4983050650753</v>
      </c>
      <c r="Z266" s="3">
        <f t="shared" si="49"/>
        <v>-2609.0882249435913</v>
      </c>
      <c r="AA266" s="3">
        <f t="shared" si="50"/>
        <v>-0.11522993530337472</v>
      </c>
      <c r="AB266" s="3">
        <v>0.56666666666666665</v>
      </c>
      <c r="AC266" s="39">
        <f>INDEX($AO$3:$AO$93,MATCH($A266,$AJ$3:$AJ$93,0))</f>
        <v>79.264214046822744</v>
      </c>
      <c r="AD266" s="39">
        <f>INDEX($AP$3:$AP$93,MATCH($A266,$AJ$3:$AJ$93,0))</f>
        <v>20.735785953177256</v>
      </c>
      <c r="AE266" s="39">
        <f>INDEX($AQ$3:$AQ$93,MATCH($A266,$AJ$3:$AJ$93,0))</f>
        <v>0</v>
      </c>
      <c r="AF266" s="20">
        <v>0.18</v>
      </c>
      <c r="AG266" s="60">
        <f>INDEX($AR$3:$AR$108,MATCH($A266,$AT$3:$AT$108,0))</f>
        <v>57.745230859999999</v>
      </c>
      <c r="AH266" s="60">
        <f>INDEX($AS$3:$AS$108,MATCH($A266,$AT$3:$AT$108,0))</f>
        <v>58.097807950000004</v>
      </c>
    </row>
    <row r="267" spans="1:34">
      <c r="A267" s="14">
        <v>84</v>
      </c>
      <c r="B267" s="14">
        <v>127.495504771547</v>
      </c>
      <c r="C267" s="14">
        <v>37.197545428867897</v>
      </c>
      <c r="D267" s="12">
        <v>44849</v>
      </c>
      <c r="E267" s="7">
        <v>44853</v>
      </c>
      <c r="F267" s="13">
        <v>2812</v>
      </c>
      <c r="G267" s="13">
        <v>3531</v>
      </c>
      <c r="H267" s="13">
        <v>4203</v>
      </c>
      <c r="I267" s="68">
        <f t="array" ref="I267">INDEX($I$299:$I$850,MATCH($A267&amp;$E267,$A$299:$A$850&amp;$E$299:$E$850,0))</f>
        <v>2938</v>
      </c>
      <c r="J267" s="68">
        <f t="array" ref="J267">INDEX($J$299:$J$850,MATCH($A267&amp;$E267,$A$299:$A$850&amp;$E$299:$E$850,0))</f>
        <v>3718</v>
      </c>
      <c r="K267" s="68">
        <f t="array" ref="K267">INDEX($K$299:$K$850,MATCH($A267&amp;$E267,$A$299:$A$850&amp;$E$299:$E$850,0))</f>
        <v>4356</v>
      </c>
      <c r="L267" s="68">
        <f t="array" ref="L267">INDEX($L$299:$L$850,MATCH($A267&amp;$E267,$A$299:$A$850&amp;$E$299:$E$850,0))</f>
        <v>5508</v>
      </c>
      <c r="M267" s="13">
        <v>4719</v>
      </c>
      <c r="N267" s="13">
        <v>4869</v>
      </c>
      <c r="O267" s="13">
        <v>5024</v>
      </c>
      <c r="P267" s="13">
        <v>5161</v>
      </c>
      <c r="Q267" s="13">
        <v>6378</v>
      </c>
      <c r="R267" s="13">
        <v>5272</v>
      </c>
      <c r="S267" s="5">
        <f t="shared" si="42"/>
        <v>0.10230670653566852</v>
      </c>
      <c r="T267" s="23">
        <f t="shared" si="43"/>
        <v>0.14056268190147678</v>
      </c>
      <c r="U267" s="46">
        <f t="shared" si="44"/>
        <v>0.77608421355911406</v>
      </c>
      <c r="V267" s="3">
        <f t="shared" si="45"/>
        <v>0.25780409041980623</v>
      </c>
      <c r="W267" s="3">
        <f t="shared" si="46"/>
        <v>-2635.5889245889248</v>
      </c>
      <c r="X267" s="24">
        <f t="shared" si="47"/>
        <v>0.15345186609002082</v>
      </c>
      <c r="Y267" s="24">
        <f t="shared" si="48"/>
        <v>2511.5088647619336</v>
      </c>
      <c r="Z267" s="3">
        <f t="shared" si="49"/>
        <v>-2749.0658237867706</v>
      </c>
      <c r="AA267" s="3">
        <f t="shared" si="50"/>
        <v>-0.1054684114741312</v>
      </c>
      <c r="AB267" s="3">
        <v>0.56666666666666665</v>
      </c>
      <c r="AC267" s="39">
        <f>INDEX($AO$3:$AO$93,MATCH($A267,$AJ$3:$AJ$93,0))</f>
        <v>79.264214046822744</v>
      </c>
      <c r="AD267" s="39">
        <f>INDEX($AP$3:$AP$93,MATCH($A267,$AJ$3:$AJ$93,0))</f>
        <v>20.735785953177256</v>
      </c>
      <c r="AE267" s="39">
        <f>INDEX($AQ$3:$AQ$93,MATCH($A267,$AJ$3:$AJ$93,0))</f>
        <v>0</v>
      </c>
      <c r="AF267" s="20">
        <v>0.18</v>
      </c>
      <c r="AG267" s="60">
        <f>INDEX($AR$3:$AR$108,MATCH($A267,$AT$3:$AT$108,0))</f>
        <v>57.745230859999999</v>
      </c>
      <c r="AH267" s="60">
        <f>INDEX($AS$3:$AS$108,MATCH($A267,$AT$3:$AT$108,0))</f>
        <v>58.097807950000004</v>
      </c>
    </row>
    <row r="268" spans="1:34">
      <c r="A268" s="14">
        <v>84</v>
      </c>
      <c r="B268" s="14">
        <v>127.495504771547</v>
      </c>
      <c r="C268" s="14">
        <v>37.197545428867897</v>
      </c>
      <c r="D268" s="12">
        <v>44849</v>
      </c>
      <c r="E268" s="7">
        <v>44858</v>
      </c>
      <c r="F268" s="13">
        <v>2786</v>
      </c>
      <c r="G268" s="13">
        <v>3660</v>
      </c>
      <c r="H268" s="13">
        <v>4452</v>
      </c>
      <c r="I268" s="68">
        <f t="array" ref="I268">INDEX($I$299:$I$850,MATCH($A268&amp;$E268,$A$299:$A$850&amp;$E$299:$E$850,0))</f>
        <v>2890</v>
      </c>
      <c r="J268" s="68">
        <f t="array" ref="J268">INDEX($J$299:$J$850,MATCH($A268&amp;$E268,$A$299:$A$850&amp;$E$299:$E$850,0))</f>
        <v>3856</v>
      </c>
      <c r="K268" s="68">
        <f t="array" ref="K268">INDEX($K$299:$K$850,MATCH($A268&amp;$E268,$A$299:$A$850&amp;$E$299:$E$850,0))</f>
        <v>4604</v>
      </c>
      <c r="L268" s="68">
        <f t="array" ref="L268">INDEX($L$299:$L$850,MATCH($A268&amp;$E268,$A$299:$A$850&amp;$E$299:$E$850,0))</f>
        <v>5839</v>
      </c>
      <c r="M268" s="13">
        <v>5109</v>
      </c>
      <c r="N268" s="13">
        <v>5359</v>
      </c>
      <c r="O268" s="13">
        <v>5440</v>
      </c>
      <c r="P268" s="13">
        <v>5583</v>
      </c>
      <c r="Q268" s="13">
        <v>6953</v>
      </c>
      <c r="R268" s="13">
        <v>5479</v>
      </c>
      <c r="S268" s="5">
        <f t="shared" si="42"/>
        <v>0.11270553064275038</v>
      </c>
      <c r="T268" s="23">
        <f t="shared" si="43"/>
        <v>0.15353494487711136</v>
      </c>
      <c r="U268" s="46">
        <f t="shared" si="44"/>
        <v>0.78275508982232134</v>
      </c>
      <c r="V268" s="3">
        <f t="shared" si="45"/>
        <v>0.24800456100342078</v>
      </c>
      <c r="W268" s="3">
        <f t="shared" si="46"/>
        <v>-2739.0614588812905</v>
      </c>
      <c r="X268" s="24">
        <f t="shared" si="47"/>
        <v>0.16904987295102386</v>
      </c>
      <c r="Y268" s="24">
        <f t="shared" si="48"/>
        <v>2674.6919448788863</v>
      </c>
      <c r="Z268" s="3">
        <f t="shared" si="49"/>
        <v>-3040.3898616679821</v>
      </c>
      <c r="AA268" s="3">
        <f t="shared" si="50"/>
        <v>-0.10928525845564774</v>
      </c>
      <c r="AB268" s="3">
        <v>0.56666666666666665</v>
      </c>
      <c r="AC268" s="39">
        <f>INDEX($AO$3:$AO$93,MATCH($A268,$AJ$3:$AJ$93,0))</f>
        <v>79.264214046822744</v>
      </c>
      <c r="AD268" s="39">
        <f>INDEX($AP$3:$AP$93,MATCH($A268,$AJ$3:$AJ$93,0))</f>
        <v>20.735785953177256</v>
      </c>
      <c r="AE268" s="39">
        <f>INDEX($AQ$3:$AQ$93,MATCH($A268,$AJ$3:$AJ$93,0))</f>
        <v>0</v>
      </c>
      <c r="AF268" s="20">
        <v>0.18</v>
      </c>
      <c r="AG268" s="60">
        <f>INDEX($AR$3:$AR$108,MATCH($A268,$AT$3:$AT$108,0))</f>
        <v>57.745230859999999</v>
      </c>
      <c r="AH268" s="60">
        <f>INDEX($AS$3:$AS$108,MATCH($A268,$AT$3:$AT$108,0))</f>
        <v>58.097807950000004</v>
      </c>
    </row>
    <row r="269" spans="1:34">
      <c r="A269" s="14">
        <v>84</v>
      </c>
      <c r="B269" s="14">
        <v>127.495504771547</v>
      </c>
      <c r="C269" s="14">
        <v>37.197545428867897</v>
      </c>
      <c r="D269" s="12">
        <v>44849</v>
      </c>
      <c r="E269" s="7">
        <v>44863</v>
      </c>
      <c r="F269" s="13">
        <v>2805</v>
      </c>
      <c r="G269" s="13">
        <v>3490</v>
      </c>
      <c r="H269" s="13">
        <v>4064</v>
      </c>
      <c r="I269" s="68">
        <f t="array" ref="I269">INDEX($I$299:$I$850,MATCH($A269&amp;$E269,$A$299:$A$850&amp;$E$299:$E$850,0))</f>
        <v>2948</v>
      </c>
      <c r="J269" s="68">
        <f t="array" ref="J269">INDEX($J$299:$J$850,MATCH($A269&amp;$E269,$A$299:$A$850&amp;$E$299:$E$850,0))</f>
        <v>3592</v>
      </c>
      <c r="K269" s="68">
        <f t="array" ref="K269">INDEX($K$299:$K$850,MATCH($A269&amp;$E269,$A$299:$A$850&amp;$E$299:$E$850,0))</f>
        <v>4232</v>
      </c>
      <c r="L269" s="68">
        <f t="array" ref="L269">INDEX($L$299:$L$850,MATCH($A269&amp;$E269,$A$299:$A$850&amp;$E$299:$E$850,0))</f>
        <v>5220</v>
      </c>
      <c r="M269" s="13">
        <v>4606</v>
      </c>
      <c r="N269" s="13">
        <v>4740</v>
      </c>
      <c r="O269" s="13">
        <v>4915</v>
      </c>
      <c r="P269" s="13">
        <v>5028</v>
      </c>
      <c r="Q269" s="13">
        <v>6489</v>
      </c>
      <c r="R269" s="13">
        <v>5420</v>
      </c>
      <c r="S269" s="5">
        <f t="shared" si="42"/>
        <v>0.10602727672679278</v>
      </c>
      <c r="T269" s="23">
        <f t="shared" si="43"/>
        <v>0.14793864897204395</v>
      </c>
      <c r="U269" s="46">
        <f t="shared" si="44"/>
        <v>0.7784775377149894</v>
      </c>
      <c r="V269" s="3">
        <f t="shared" si="45"/>
        <v>0.28774401528266969</v>
      </c>
      <c r="W269" s="3">
        <f t="shared" si="46"/>
        <v>-2709.5404585938982</v>
      </c>
      <c r="X269" s="24">
        <f t="shared" si="47"/>
        <v>0.15903216937036019</v>
      </c>
      <c r="Y269" s="24">
        <f t="shared" si="48"/>
        <v>2448.9675829259609</v>
      </c>
      <c r="Z269" s="3">
        <f t="shared" si="49"/>
        <v>-2700.4721851818977</v>
      </c>
      <c r="AA269" s="3">
        <f t="shared" si="50"/>
        <v>-0.12685595207085179</v>
      </c>
      <c r="AB269" s="3">
        <v>0.56666666666666665</v>
      </c>
      <c r="AC269" s="39">
        <f>INDEX($AO$3:$AO$93,MATCH($A269,$AJ$3:$AJ$93,0))</f>
        <v>79.264214046822744</v>
      </c>
      <c r="AD269" s="39">
        <f>INDEX($AP$3:$AP$93,MATCH($A269,$AJ$3:$AJ$93,0))</f>
        <v>20.735785953177256</v>
      </c>
      <c r="AE269" s="39">
        <f>INDEX($AQ$3:$AQ$93,MATCH($A269,$AJ$3:$AJ$93,0))</f>
        <v>0</v>
      </c>
      <c r="AF269" s="20">
        <v>0.18</v>
      </c>
      <c r="AG269" s="60">
        <f>INDEX($AR$3:$AR$108,MATCH($A269,$AT$3:$AT$108,0))</f>
        <v>57.745230859999999</v>
      </c>
      <c r="AH269" s="60">
        <f>INDEX($AS$3:$AS$108,MATCH($A269,$AT$3:$AT$108,0))</f>
        <v>58.097807950000004</v>
      </c>
    </row>
    <row r="270" spans="1:34">
      <c r="A270" s="14">
        <v>85</v>
      </c>
      <c r="B270" s="14">
        <v>127.494616629283</v>
      </c>
      <c r="C270" s="14">
        <v>37.1973231142264</v>
      </c>
      <c r="D270" s="12">
        <v>44849</v>
      </c>
      <c r="E270" s="7">
        <v>44828</v>
      </c>
      <c r="F270" s="13">
        <v>2430</v>
      </c>
      <c r="G270" s="13">
        <v>3040</v>
      </c>
      <c r="H270" s="13">
        <v>3713</v>
      </c>
      <c r="I270" s="68">
        <f t="array" ref="I270">INDEX($I$299:$I$850,MATCH($A270&amp;$E270,$A$299:$A$850&amp;$E$299:$E$850,0))</f>
        <v>2590</v>
      </c>
      <c r="J270" s="68">
        <f t="array" ref="J270">INDEX($J$299:$J$850,MATCH($A270&amp;$E270,$A$299:$A$850&amp;$E$299:$E$850,0))</f>
        <v>3258</v>
      </c>
      <c r="K270" s="68">
        <f t="array" ref="K270">INDEX($K$299:$K$850,MATCH($A270&amp;$E270,$A$299:$A$850&amp;$E$299:$E$850,0))</f>
        <v>3986</v>
      </c>
      <c r="L270" s="68">
        <f t="array" ref="L270">INDEX($L$299:$L$850,MATCH($A270&amp;$E270,$A$299:$A$850&amp;$E$299:$E$850,0))</f>
        <v>4908</v>
      </c>
      <c r="M270" s="13">
        <v>4233</v>
      </c>
      <c r="N270" s="13">
        <v>4414</v>
      </c>
      <c r="O270" s="13">
        <v>4566</v>
      </c>
      <c r="P270" s="13">
        <v>4820</v>
      </c>
      <c r="Q270" s="13">
        <v>5961</v>
      </c>
      <c r="R270" s="13">
        <v>4863</v>
      </c>
      <c r="S270" s="5">
        <f t="shared" si="42"/>
        <v>0.12973163014180242</v>
      </c>
      <c r="T270" s="23">
        <f t="shared" si="43"/>
        <v>0.14322855116993619</v>
      </c>
      <c r="U270" s="46">
        <f t="shared" si="44"/>
        <v>0.79355631819159655</v>
      </c>
      <c r="V270" s="3">
        <f t="shared" si="45"/>
        <v>0.31186612576064909</v>
      </c>
      <c r="W270" s="3">
        <f t="shared" si="46"/>
        <v>-2431.0352971576226</v>
      </c>
      <c r="X270" s="24">
        <f t="shared" si="47"/>
        <v>0.19458604324134293</v>
      </c>
      <c r="Y270" s="24">
        <f t="shared" si="48"/>
        <v>2267.1658518952686</v>
      </c>
      <c r="Z270" s="3">
        <f t="shared" si="49"/>
        <v>-2705.6246203743603</v>
      </c>
      <c r="AA270" s="3">
        <f t="shared" si="50"/>
        <v>-0.10583433818755217</v>
      </c>
      <c r="AB270" s="3">
        <v>0.6</v>
      </c>
      <c r="AC270" s="39">
        <f>INDEX($AO$3:$AO$93,MATCH($A270,$AJ$3:$AJ$93,0))</f>
        <v>85.211267605633793</v>
      </c>
      <c r="AD270" s="39">
        <f>INDEX($AP$3:$AP$93,MATCH($A270,$AJ$3:$AJ$93,0))</f>
        <v>11.267605633802818</v>
      </c>
      <c r="AE270" s="39">
        <f>INDEX($AQ$3:$AQ$93,MATCH($A270,$AJ$3:$AJ$93,0))</f>
        <v>3.5211267605633805</v>
      </c>
      <c r="AF270" s="20">
        <v>0.68</v>
      </c>
      <c r="AG270" s="60">
        <f>INDEX($AR$3:$AR$108,MATCH($A270,$AT$3:$AT$108,0))</f>
        <v>57.773085610000003</v>
      </c>
      <c r="AH270" s="60">
        <f>INDEX($AS$3:$AS$108,MATCH($A270,$AT$3:$AT$108,0))</f>
        <v>58.078649670000004</v>
      </c>
    </row>
    <row r="271" spans="1:34">
      <c r="A271" s="14">
        <v>85</v>
      </c>
      <c r="B271" s="14">
        <v>127.494616629283</v>
      </c>
      <c r="C271" s="14">
        <v>37.1973231142264</v>
      </c>
      <c r="D271" s="12">
        <v>44849</v>
      </c>
      <c r="E271" s="7">
        <v>44853</v>
      </c>
      <c r="F271" s="13">
        <v>2361</v>
      </c>
      <c r="G271" s="13">
        <v>2961</v>
      </c>
      <c r="H271" s="13">
        <v>3444</v>
      </c>
      <c r="I271" s="68">
        <f t="array" ref="I271">INDEX($I$299:$I$850,MATCH($A271&amp;$E271,$A$299:$A$850&amp;$E$299:$E$850,0))</f>
        <v>2642</v>
      </c>
      <c r="J271" s="68">
        <f t="array" ref="J271">INDEX($J$299:$J$850,MATCH($A271&amp;$E271,$A$299:$A$850&amp;$E$299:$E$850,0))</f>
        <v>3166</v>
      </c>
      <c r="K271" s="68">
        <f t="array" ref="K271">INDEX($K$299:$K$850,MATCH($A271&amp;$E271,$A$299:$A$850&amp;$E$299:$E$850,0))</f>
        <v>3934</v>
      </c>
      <c r="L271" s="68">
        <f t="array" ref="L271">INDEX($L$299:$L$850,MATCH($A271&amp;$E271,$A$299:$A$850&amp;$E$299:$E$850,0))</f>
        <v>4956</v>
      </c>
      <c r="M271" s="13">
        <v>3973</v>
      </c>
      <c r="N271" s="13">
        <v>4178</v>
      </c>
      <c r="O271" s="13">
        <v>4420</v>
      </c>
      <c r="P271" s="13">
        <v>4572</v>
      </c>
      <c r="Q271" s="13">
        <v>5539</v>
      </c>
      <c r="R271" s="13">
        <v>4569</v>
      </c>
      <c r="S271" s="5">
        <f t="shared" si="42"/>
        <v>0.1407185628742515</v>
      </c>
      <c r="T271" s="23">
        <f t="shared" si="43"/>
        <v>0.12880120633324957</v>
      </c>
      <c r="U271" s="46">
        <f t="shared" si="44"/>
        <v>0.80044897580935881</v>
      </c>
      <c r="V271" s="3">
        <f t="shared" si="45"/>
        <v>0.37452686101334753</v>
      </c>
      <c r="W271" s="3">
        <f t="shared" si="46"/>
        <v>-2284.0336153161174</v>
      </c>
      <c r="X271" s="24">
        <f t="shared" si="47"/>
        <v>0.21106467909935758</v>
      </c>
      <c r="Y271" s="24">
        <f t="shared" si="48"/>
        <v>2148.1734101324314</v>
      </c>
      <c r="Z271" s="3">
        <f t="shared" si="49"/>
        <v>-2608.8600438629505</v>
      </c>
      <c r="AA271" s="3">
        <f t="shared" si="50"/>
        <v>-9.5638413608940764E-2</v>
      </c>
      <c r="AB271" s="3">
        <v>0.6</v>
      </c>
      <c r="AC271" s="39">
        <f>INDEX($AO$3:$AO$93,MATCH($A271,$AJ$3:$AJ$93,0))</f>
        <v>85.211267605633793</v>
      </c>
      <c r="AD271" s="39">
        <f>INDEX($AP$3:$AP$93,MATCH($A271,$AJ$3:$AJ$93,0))</f>
        <v>11.267605633802818</v>
      </c>
      <c r="AE271" s="39">
        <f>INDEX($AQ$3:$AQ$93,MATCH($A271,$AJ$3:$AJ$93,0))</f>
        <v>3.5211267605633805</v>
      </c>
      <c r="AF271" s="20">
        <v>0.68</v>
      </c>
      <c r="AG271" s="60">
        <f>INDEX($AR$3:$AR$108,MATCH($A271,$AT$3:$AT$108,0))</f>
        <v>57.773085610000003</v>
      </c>
      <c r="AH271" s="60">
        <f>INDEX($AS$3:$AS$108,MATCH($A271,$AT$3:$AT$108,0))</f>
        <v>58.078649670000004</v>
      </c>
    </row>
    <row r="272" spans="1:34">
      <c r="A272" s="14">
        <v>85</v>
      </c>
      <c r="B272" s="14">
        <v>127.494616629283</v>
      </c>
      <c r="C272" s="14">
        <v>37.1973231142264</v>
      </c>
      <c r="D272" s="12">
        <v>44849</v>
      </c>
      <c r="E272" s="7">
        <v>44858</v>
      </c>
      <c r="F272" s="13">
        <v>2299</v>
      </c>
      <c r="G272" s="13">
        <v>3005</v>
      </c>
      <c r="H272" s="13">
        <v>3472</v>
      </c>
      <c r="I272" s="68">
        <f t="array" ref="I272">INDEX($I$299:$I$850,MATCH($A272&amp;$E272,$A$299:$A$850&amp;$E$299:$E$850,0))</f>
        <v>2538</v>
      </c>
      <c r="J272" s="68">
        <f t="array" ref="J272">INDEX($J$299:$J$850,MATCH($A272&amp;$E272,$A$299:$A$850&amp;$E$299:$E$850,0))</f>
        <v>3302</v>
      </c>
      <c r="K272" s="68">
        <f t="array" ref="K272">INDEX($K$299:$K$850,MATCH($A272&amp;$E272,$A$299:$A$850&amp;$E$299:$E$850,0))</f>
        <v>3844</v>
      </c>
      <c r="L272" s="68">
        <f t="array" ref="L272">INDEX($L$299:$L$850,MATCH($A272&amp;$E272,$A$299:$A$850&amp;$E$299:$E$850,0))</f>
        <v>5124</v>
      </c>
      <c r="M272" s="13">
        <v>4132</v>
      </c>
      <c r="N272" s="13">
        <v>4406</v>
      </c>
      <c r="O272" s="13">
        <v>4671</v>
      </c>
      <c r="P272" s="13">
        <v>4884</v>
      </c>
      <c r="Q272" s="13">
        <v>5914</v>
      </c>
      <c r="R272" s="13">
        <v>4693</v>
      </c>
      <c r="S272" s="5">
        <f t="shared" si="42"/>
        <v>0.16898037338439445</v>
      </c>
      <c r="T272" s="23">
        <f t="shared" si="43"/>
        <v>0.13295914056370331</v>
      </c>
      <c r="U272" s="46">
        <f t="shared" si="44"/>
        <v>0.81791220395858777</v>
      </c>
      <c r="V272" s="3">
        <f t="shared" si="45"/>
        <v>0.41654374889374007</v>
      </c>
      <c r="W272" s="3">
        <f t="shared" si="46"/>
        <v>-2345.9797059763505</v>
      </c>
      <c r="X272" s="24">
        <f t="shared" si="47"/>
        <v>0.25345539400466705</v>
      </c>
      <c r="Y272" s="24">
        <f t="shared" si="48"/>
        <v>2234.5336326749607</v>
      </c>
      <c r="Z272" s="3">
        <f t="shared" si="49"/>
        <v>-2881.9624760924075</v>
      </c>
      <c r="AA272" s="3">
        <f t="shared" si="50"/>
        <v>-9.5388034821263193E-2</v>
      </c>
      <c r="AB272" s="3">
        <v>0.6</v>
      </c>
      <c r="AC272" s="39">
        <f>INDEX($AO$3:$AO$93,MATCH($A272,$AJ$3:$AJ$93,0))</f>
        <v>85.211267605633793</v>
      </c>
      <c r="AD272" s="39">
        <f>INDEX($AP$3:$AP$93,MATCH($A272,$AJ$3:$AJ$93,0))</f>
        <v>11.267605633802818</v>
      </c>
      <c r="AE272" s="39">
        <f>INDEX($AQ$3:$AQ$93,MATCH($A272,$AJ$3:$AJ$93,0))</f>
        <v>3.5211267605633805</v>
      </c>
      <c r="AF272" s="20">
        <v>0.68</v>
      </c>
      <c r="AG272" s="60">
        <f>INDEX($AR$3:$AR$108,MATCH($A272,$AT$3:$AT$108,0))</f>
        <v>57.773085610000003</v>
      </c>
      <c r="AH272" s="60">
        <f>INDEX($AS$3:$AS$108,MATCH($A272,$AT$3:$AT$108,0))</f>
        <v>58.078649670000004</v>
      </c>
    </row>
    <row r="273" spans="1:34">
      <c r="A273" s="14">
        <v>85</v>
      </c>
      <c r="B273" s="14">
        <v>127.494616629283</v>
      </c>
      <c r="C273" s="14">
        <v>37.1973231142264</v>
      </c>
      <c r="D273" s="12">
        <v>44849</v>
      </c>
      <c r="E273" s="7">
        <v>44863</v>
      </c>
      <c r="F273" s="13">
        <v>2521</v>
      </c>
      <c r="G273" s="13">
        <v>3053</v>
      </c>
      <c r="H273" s="13">
        <v>3539</v>
      </c>
      <c r="I273" s="68">
        <f t="array" ref="I273">INDEX($I$299:$I$850,MATCH($A273&amp;$E273,$A$299:$A$850&amp;$E$299:$E$850,0))</f>
        <v>2636</v>
      </c>
      <c r="J273" s="68">
        <f t="array" ref="J273">INDEX($J$299:$J$850,MATCH($A273&amp;$E273,$A$299:$A$850&amp;$E$299:$E$850,0))</f>
        <v>3242</v>
      </c>
      <c r="K273" s="68">
        <f t="array" ref="K273">INDEX($K$299:$K$850,MATCH($A273&amp;$E273,$A$299:$A$850&amp;$E$299:$E$850,0))</f>
        <v>3778</v>
      </c>
      <c r="L273" s="68">
        <f t="array" ref="L273">INDEX($L$299:$L$850,MATCH($A273&amp;$E273,$A$299:$A$850&amp;$E$299:$E$850,0))</f>
        <v>5040</v>
      </c>
      <c r="M273" s="13">
        <v>4106</v>
      </c>
      <c r="N273" s="13">
        <v>4455</v>
      </c>
      <c r="O273" s="13">
        <v>4482</v>
      </c>
      <c r="P273" s="13">
        <v>4763</v>
      </c>
      <c r="Q273" s="13">
        <v>5856</v>
      </c>
      <c r="R273" s="13">
        <v>4902</v>
      </c>
      <c r="S273" s="5">
        <f t="shared" si="42"/>
        <v>0.14743435316791134</v>
      </c>
      <c r="T273" s="23">
        <f t="shared" si="43"/>
        <v>0.12656634090772828</v>
      </c>
      <c r="U273" s="46">
        <f t="shared" si="44"/>
        <v>0.80463305498090953</v>
      </c>
      <c r="V273" s="3">
        <f t="shared" si="45"/>
        <v>0.43156335942458218</v>
      </c>
      <c r="W273" s="3">
        <f t="shared" si="46"/>
        <v>-2450.5068114091105</v>
      </c>
      <c r="X273" s="24">
        <f t="shared" si="47"/>
        <v>0.22113821138211381</v>
      </c>
      <c r="Y273" s="24">
        <f t="shared" si="48"/>
        <v>2224.3975214276188</v>
      </c>
      <c r="Z273" s="3">
        <f t="shared" si="49"/>
        <v>-2742.4577312196911</v>
      </c>
      <c r="AA273" s="3">
        <f t="shared" si="50"/>
        <v>-0.10292871268481024</v>
      </c>
      <c r="AB273" s="3">
        <v>0.6</v>
      </c>
      <c r="AC273" s="39">
        <f>INDEX($AO$3:$AO$93,MATCH($A273,$AJ$3:$AJ$93,0))</f>
        <v>85.211267605633793</v>
      </c>
      <c r="AD273" s="39">
        <f>INDEX($AP$3:$AP$93,MATCH($A273,$AJ$3:$AJ$93,0))</f>
        <v>11.267605633802818</v>
      </c>
      <c r="AE273" s="39">
        <f>INDEX($AQ$3:$AQ$93,MATCH($A273,$AJ$3:$AJ$93,0))</f>
        <v>3.5211267605633805</v>
      </c>
      <c r="AF273" s="20">
        <v>0.68</v>
      </c>
      <c r="AG273" s="60">
        <f>INDEX($AR$3:$AR$108,MATCH($A273,$AT$3:$AT$108,0))</f>
        <v>57.773085610000003</v>
      </c>
      <c r="AH273" s="60">
        <f>INDEX($AS$3:$AS$108,MATCH($A273,$AT$3:$AT$108,0))</f>
        <v>58.078649670000004</v>
      </c>
    </row>
    <row r="274" spans="1:34">
      <c r="A274" s="14">
        <v>86</v>
      </c>
      <c r="B274" s="14">
        <v>127.494184685359</v>
      </c>
      <c r="C274" s="14">
        <v>37.197656342679302</v>
      </c>
      <c r="D274" s="12">
        <v>44849</v>
      </c>
      <c r="E274" s="7">
        <v>44828</v>
      </c>
      <c r="F274" s="13">
        <v>2595</v>
      </c>
      <c r="G274" s="13">
        <v>3280</v>
      </c>
      <c r="H274" s="13">
        <v>4009</v>
      </c>
      <c r="I274" s="68">
        <f t="array" ref="I274">INDEX($I$299:$I$850,MATCH($A274&amp;$E274,$A$299:$A$850&amp;$E$299:$E$850,0))</f>
        <v>2658</v>
      </c>
      <c r="J274" s="68">
        <f t="array" ref="J274">INDEX($J$299:$J$850,MATCH($A274&amp;$E274,$A$299:$A$850&amp;$E$299:$E$850,0))</f>
        <v>3320</v>
      </c>
      <c r="K274" s="68">
        <f t="array" ref="K274">INDEX($K$299:$K$850,MATCH($A274&amp;$E274,$A$299:$A$850&amp;$E$299:$E$850,0))</f>
        <v>4054</v>
      </c>
      <c r="L274" s="68">
        <f t="array" ref="L274">INDEX($L$299:$L$850,MATCH($A274&amp;$E274,$A$299:$A$850&amp;$E$299:$E$850,0))</f>
        <v>4939</v>
      </c>
      <c r="M274" s="13">
        <v>4416</v>
      </c>
      <c r="N274" s="13">
        <v>4601</v>
      </c>
      <c r="O274" s="13">
        <v>4695</v>
      </c>
      <c r="P274" s="13">
        <v>4896</v>
      </c>
      <c r="Q274" s="13">
        <v>6167</v>
      </c>
      <c r="R274" s="13">
        <v>4632</v>
      </c>
      <c r="S274" s="5">
        <f t="shared" si="42"/>
        <v>9.9606962380685005E-2</v>
      </c>
      <c r="T274" s="23">
        <f t="shared" si="43"/>
        <v>0.15197826456104602</v>
      </c>
      <c r="U274" s="46">
        <f t="shared" si="44"/>
        <v>0.77434292298740937</v>
      </c>
      <c r="V274" s="3">
        <f t="shared" si="45"/>
        <v>0.23370395742214262</v>
      </c>
      <c r="W274" s="3">
        <f t="shared" si="46"/>
        <v>-2315.5759064557337</v>
      </c>
      <c r="X274" s="24">
        <f t="shared" si="47"/>
        <v>0.14940205490988714</v>
      </c>
      <c r="Y274" s="24">
        <f t="shared" si="48"/>
        <v>2375.8342862151717</v>
      </c>
      <c r="Z274" s="3">
        <f t="shared" si="49"/>
        <v>-2591.5777775909319</v>
      </c>
      <c r="AA274" s="3">
        <f t="shared" si="50"/>
        <v>-0.11488746271354967</v>
      </c>
      <c r="AB274" s="3">
        <v>0.53333333333333333</v>
      </c>
      <c r="AC274" s="39">
        <f>INDEX($AO$3:$AO$93,MATCH($A274,$AJ$3:$AJ$93,0))</f>
        <v>70.754716981132077</v>
      </c>
      <c r="AD274" s="39">
        <f>INDEX($AP$3:$AP$93,MATCH($A274,$AJ$3:$AJ$93,0))</f>
        <v>24.056603773584907</v>
      </c>
      <c r="AE274" s="39">
        <f>INDEX($AQ$3:$AQ$93,MATCH($A274,$AJ$3:$AJ$93,0))</f>
        <v>5.1886792452830202</v>
      </c>
      <c r="AF274" s="20">
        <v>0.21</v>
      </c>
      <c r="AG274" s="60">
        <f>INDEX($AR$3:$AR$108,MATCH($A274,$AT$3:$AT$108,0))</f>
        <v>57.716015929999998</v>
      </c>
      <c r="AH274" s="60">
        <f>INDEX($AS$3:$AS$108,MATCH($A274,$AT$3:$AT$108,0))</f>
        <v>57.946307050000001</v>
      </c>
    </row>
    <row r="275" spans="1:34">
      <c r="A275" s="14">
        <v>86</v>
      </c>
      <c r="B275" s="14">
        <v>127.494184685359</v>
      </c>
      <c r="C275" s="14">
        <v>37.197656342679302</v>
      </c>
      <c r="D275" s="12">
        <v>44849</v>
      </c>
      <c r="E275" s="7">
        <v>44853</v>
      </c>
      <c r="F275" s="13">
        <v>2776</v>
      </c>
      <c r="G275" s="13">
        <v>3518</v>
      </c>
      <c r="H275" s="13">
        <v>4029</v>
      </c>
      <c r="I275" s="68">
        <f t="array" ref="I275">INDEX($I$299:$I$850,MATCH($A275&amp;$E275,$A$299:$A$850&amp;$E$299:$E$850,0))</f>
        <v>2742</v>
      </c>
      <c r="J275" s="68">
        <f t="array" ref="J275">INDEX($J$299:$J$850,MATCH($A275&amp;$E275,$A$299:$A$850&amp;$E$299:$E$850,0))</f>
        <v>3468</v>
      </c>
      <c r="K275" s="68">
        <f t="array" ref="K275">INDEX($K$299:$K$850,MATCH($A275&amp;$E275,$A$299:$A$850&amp;$E$299:$E$850,0))</f>
        <v>3942</v>
      </c>
      <c r="L275" s="68">
        <f t="array" ref="L275">INDEX($L$299:$L$850,MATCH($A275&amp;$E275,$A$299:$A$850&amp;$E$299:$E$850,0))</f>
        <v>5144</v>
      </c>
      <c r="M275" s="13">
        <v>4542</v>
      </c>
      <c r="N275" s="13">
        <v>4765</v>
      </c>
      <c r="O275" s="13">
        <v>4891</v>
      </c>
      <c r="P275" s="13">
        <v>5017</v>
      </c>
      <c r="Q275" s="13">
        <v>5996</v>
      </c>
      <c r="R275" s="13">
        <v>4866</v>
      </c>
      <c r="S275" s="5">
        <f t="shared" si="42"/>
        <v>0.10921954455007739</v>
      </c>
      <c r="T275" s="23">
        <f t="shared" si="43"/>
        <v>0.12526658435290156</v>
      </c>
      <c r="U275" s="46">
        <f t="shared" si="44"/>
        <v>0.78052517227189888</v>
      </c>
      <c r="V275" s="3">
        <f t="shared" si="45"/>
        <v>0.29503105590062112</v>
      </c>
      <c r="W275" s="3">
        <f t="shared" si="46"/>
        <v>-2432.6076201875126</v>
      </c>
      <c r="X275" s="24">
        <f t="shared" si="47"/>
        <v>0.16382026197977118</v>
      </c>
      <c r="Y275" s="24">
        <f t="shared" si="48"/>
        <v>2444.482540107188</v>
      </c>
      <c r="Z275" s="3">
        <f t="shared" si="49"/>
        <v>-2712.8774096192587</v>
      </c>
      <c r="AA275" s="3">
        <f t="shared" si="50"/>
        <v>-8.8894942340869879E-2</v>
      </c>
      <c r="AB275" s="3">
        <v>0.53333333333333333</v>
      </c>
      <c r="AC275" s="39">
        <f>INDEX($AO$3:$AO$93,MATCH($A275,$AJ$3:$AJ$93,0))</f>
        <v>70.754716981132077</v>
      </c>
      <c r="AD275" s="39">
        <f>INDEX($AP$3:$AP$93,MATCH($A275,$AJ$3:$AJ$93,0))</f>
        <v>24.056603773584907</v>
      </c>
      <c r="AE275" s="39">
        <f>INDEX($AQ$3:$AQ$93,MATCH($A275,$AJ$3:$AJ$93,0))</f>
        <v>5.1886792452830202</v>
      </c>
      <c r="AF275" s="20">
        <v>0.21</v>
      </c>
      <c r="AG275" s="60">
        <f>INDEX($AR$3:$AR$108,MATCH($A275,$AT$3:$AT$108,0))</f>
        <v>57.716015929999998</v>
      </c>
      <c r="AH275" s="60">
        <f>INDEX($AS$3:$AS$108,MATCH($A275,$AT$3:$AT$108,0))</f>
        <v>57.946307050000001</v>
      </c>
    </row>
    <row r="276" spans="1:34">
      <c r="A276" s="14">
        <v>86</v>
      </c>
      <c r="B276" s="14">
        <v>127.494184685359</v>
      </c>
      <c r="C276" s="14">
        <v>37.197656342679302</v>
      </c>
      <c r="D276" s="12">
        <v>44849</v>
      </c>
      <c r="E276" s="7">
        <v>44858</v>
      </c>
      <c r="F276" s="13">
        <v>2744</v>
      </c>
      <c r="G276" s="13">
        <v>3573</v>
      </c>
      <c r="H276" s="13">
        <v>4064</v>
      </c>
      <c r="I276" s="68">
        <f t="array" ref="I276">INDEX($I$299:$I$850,MATCH($A276&amp;$E276,$A$299:$A$850&amp;$E$299:$E$850,0))</f>
        <v>2598</v>
      </c>
      <c r="J276" s="68">
        <f t="array" ref="J276">INDEX($J$299:$J$850,MATCH($A276&amp;$E276,$A$299:$A$850&amp;$E$299:$E$850,0))</f>
        <v>3496</v>
      </c>
      <c r="K276" s="68">
        <f t="array" ref="K276">INDEX($K$299:$K$850,MATCH($A276&amp;$E276,$A$299:$A$850&amp;$E$299:$E$850,0))</f>
        <v>3900</v>
      </c>
      <c r="L276" s="68">
        <f t="array" ref="L276">INDEX($L$299:$L$850,MATCH($A276&amp;$E276,$A$299:$A$850&amp;$E$299:$E$850,0))</f>
        <v>5240</v>
      </c>
      <c r="M276" s="13">
        <v>4762</v>
      </c>
      <c r="N276" s="13">
        <v>4930</v>
      </c>
      <c r="O276" s="13">
        <v>4997</v>
      </c>
      <c r="P276" s="13">
        <v>5252</v>
      </c>
      <c r="Q276" s="13">
        <v>6246</v>
      </c>
      <c r="R276" s="13">
        <v>5006</v>
      </c>
      <c r="S276" s="5">
        <f t="shared" si="42"/>
        <v>0.12752254186346071</v>
      </c>
      <c r="T276" s="23">
        <f t="shared" si="43"/>
        <v>0.12640664263083143</v>
      </c>
      <c r="U276" s="46">
        <f t="shared" si="44"/>
        <v>0.79216320405801521</v>
      </c>
      <c r="V276" s="3">
        <f t="shared" si="45"/>
        <v>0.32792315336204036</v>
      </c>
      <c r="W276" s="3">
        <f t="shared" si="46"/>
        <v>-2502.5767626806323</v>
      </c>
      <c r="X276" s="24">
        <f t="shared" si="47"/>
        <v>0.19127354693286105</v>
      </c>
      <c r="Y276" s="24">
        <f t="shared" si="48"/>
        <v>2513.650046357996</v>
      </c>
      <c r="Z276" s="3">
        <f t="shared" si="49"/>
        <v>-2937.6225511159141</v>
      </c>
      <c r="AA276" s="3">
        <f t="shared" si="50"/>
        <v>-8.6449817359540784E-2</v>
      </c>
      <c r="AB276" s="3">
        <v>0.53333333333333333</v>
      </c>
      <c r="AC276" s="39">
        <f>INDEX($AO$3:$AO$93,MATCH($A276,$AJ$3:$AJ$93,0))</f>
        <v>70.754716981132077</v>
      </c>
      <c r="AD276" s="39">
        <f>INDEX($AP$3:$AP$93,MATCH($A276,$AJ$3:$AJ$93,0))</f>
        <v>24.056603773584907</v>
      </c>
      <c r="AE276" s="39">
        <f>INDEX($AQ$3:$AQ$93,MATCH($A276,$AJ$3:$AJ$93,0))</f>
        <v>5.1886792452830202</v>
      </c>
      <c r="AF276" s="20">
        <v>0.21</v>
      </c>
      <c r="AG276" s="60">
        <f>INDEX($AR$3:$AR$108,MATCH($A276,$AT$3:$AT$108,0))</f>
        <v>57.716015929999998</v>
      </c>
      <c r="AH276" s="60">
        <f>INDEX($AS$3:$AS$108,MATCH($A276,$AT$3:$AT$108,0))</f>
        <v>57.946307050000001</v>
      </c>
    </row>
    <row r="277" spans="1:34">
      <c r="A277" s="14">
        <v>86</v>
      </c>
      <c r="B277" s="14">
        <v>127.494184685359</v>
      </c>
      <c r="C277" s="14">
        <v>37.197656342679302</v>
      </c>
      <c r="D277" s="12">
        <v>44849</v>
      </c>
      <c r="E277" s="7">
        <v>44863</v>
      </c>
      <c r="F277" s="13">
        <v>2852</v>
      </c>
      <c r="G277" s="13">
        <v>3525</v>
      </c>
      <c r="H277" s="13">
        <v>3997</v>
      </c>
      <c r="I277" s="68">
        <f t="array" ref="I277">INDEX($I$299:$I$850,MATCH($A277&amp;$E277,$A$299:$A$850&amp;$E$299:$E$850,0))</f>
        <v>2960</v>
      </c>
      <c r="J277" s="68">
        <f t="array" ref="J277">INDEX($J$299:$J$850,MATCH($A277&amp;$E277,$A$299:$A$850&amp;$E$299:$E$850,0))</f>
        <v>3630</v>
      </c>
      <c r="K277" s="68">
        <f t="array" ref="K277">INDEX($K$299:$K$850,MATCH($A277&amp;$E277,$A$299:$A$850&amp;$E$299:$E$850,0))</f>
        <v>4136</v>
      </c>
      <c r="L277" s="68">
        <f t="array" ref="L277">INDEX($L$299:$L$850,MATCH($A277&amp;$E277,$A$299:$A$850&amp;$E$299:$E$850,0))</f>
        <v>5230</v>
      </c>
      <c r="M277" s="13">
        <v>4660</v>
      </c>
      <c r="N277" s="13">
        <v>4866</v>
      </c>
      <c r="O277" s="13">
        <v>4961</v>
      </c>
      <c r="P277" s="13">
        <v>5141</v>
      </c>
      <c r="Q277" s="13">
        <v>6409</v>
      </c>
      <c r="R277" s="13">
        <v>5277</v>
      </c>
      <c r="S277" s="5">
        <f t="shared" si="42"/>
        <v>0.12519150798861894</v>
      </c>
      <c r="T277" s="23">
        <f t="shared" si="43"/>
        <v>0.13114843197999893</v>
      </c>
      <c r="U277" s="46">
        <f t="shared" si="44"/>
        <v>0.79069052605214574</v>
      </c>
      <c r="V277" s="3">
        <f t="shared" si="45"/>
        <v>0.36979570726661498</v>
      </c>
      <c r="W277" s="3">
        <f t="shared" si="46"/>
        <v>-2638.0364658403</v>
      </c>
      <c r="X277" s="24">
        <f t="shared" si="47"/>
        <v>0.18777698747059146</v>
      </c>
      <c r="Y277" s="24">
        <f t="shared" si="48"/>
        <v>2468.2768393264873</v>
      </c>
      <c r="Z277" s="3">
        <f t="shared" si="49"/>
        <v>-2864.3958507910284</v>
      </c>
      <c r="AA277" s="3">
        <f t="shared" si="50"/>
        <v>-0.10978354978354979</v>
      </c>
      <c r="AB277" s="3">
        <v>0.53333333333333333</v>
      </c>
      <c r="AC277" s="39">
        <f>INDEX($AO$3:$AO$93,MATCH($A277,$AJ$3:$AJ$93,0))</f>
        <v>70.754716981132077</v>
      </c>
      <c r="AD277" s="39">
        <f>INDEX($AP$3:$AP$93,MATCH($A277,$AJ$3:$AJ$93,0))</f>
        <v>24.056603773584907</v>
      </c>
      <c r="AE277" s="39">
        <f>INDEX($AQ$3:$AQ$93,MATCH($A277,$AJ$3:$AJ$93,0))</f>
        <v>5.1886792452830202</v>
      </c>
      <c r="AF277" s="20">
        <v>0.21</v>
      </c>
      <c r="AG277" s="60">
        <f>INDEX($AR$3:$AR$108,MATCH($A277,$AT$3:$AT$108,0))</f>
        <v>57.716015929999998</v>
      </c>
      <c r="AH277" s="60">
        <f>INDEX($AS$3:$AS$108,MATCH($A277,$AT$3:$AT$108,0))</f>
        <v>57.946307050000001</v>
      </c>
    </row>
    <row r="278" spans="1:34">
      <c r="A278" s="14">
        <v>87</v>
      </c>
      <c r="B278" s="14">
        <v>127.49345099999999</v>
      </c>
      <c r="C278" s="14">
        <v>37.1975201142264</v>
      </c>
      <c r="D278" s="12">
        <v>44849</v>
      </c>
      <c r="E278" s="7">
        <v>44828</v>
      </c>
      <c r="F278" s="13">
        <v>2298</v>
      </c>
      <c r="G278" s="13">
        <v>2899</v>
      </c>
      <c r="H278" s="13">
        <v>3571</v>
      </c>
      <c r="I278" s="68">
        <f t="array" ref="I278">INDEX($I$299:$I$850,MATCH($A278&amp;$E278,$A$299:$A$850&amp;$E$299:$E$850,0))</f>
        <v>2292</v>
      </c>
      <c r="J278" s="68">
        <f t="array" ref="J278">INDEX($J$299:$J$850,MATCH($A278&amp;$E278,$A$299:$A$850&amp;$E$299:$E$850,0))</f>
        <v>2866</v>
      </c>
      <c r="K278" s="68">
        <f t="array" ref="K278">INDEX($K$299:$K$850,MATCH($A278&amp;$E278,$A$299:$A$850&amp;$E$299:$E$850,0))</f>
        <v>3494</v>
      </c>
      <c r="L278" s="68">
        <f t="array" ref="L278">INDEX($L$299:$L$850,MATCH($A278&amp;$E278,$A$299:$A$850&amp;$E$299:$E$850,0))</f>
        <v>4495</v>
      </c>
      <c r="M278" s="13">
        <v>3913</v>
      </c>
      <c r="N278" s="13">
        <v>4277</v>
      </c>
      <c r="O278" s="13">
        <v>4474</v>
      </c>
      <c r="P278" s="13">
        <v>4610</v>
      </c>
      <c r="Q278" s="13">
        <v>5508</v>
      </c>
      <c r="R278" s="13">
        <v>4443</v>
      </c>
      <c r="S278" s="5">
        <f t="shared" si="42"/>
        <v>0.12700158904779366</v>
      </c>
      <c r="T278" s="23">
        <f t="shared" si="43"/>
        <v>0.13579783574154</v>
      </c>
      <c r="U278" s="46">
        <f t="shared" si="44"/>
        <v>0.79183431919044378</v>
      </c>
      <c r="V278" s="3">
        <f t="shared" si="45"/>
        <v>0.29510338559418314</v>
      </c>
      <c r="W278" s="3">
        <f t="shared" si="46"/>
        <v>-2221.0733480176214</v>
      </c>
      <c r="X278" s="24">
        <f t="shared" si="47"/>
        <v>0.19049074130660637</v>
      </c>
      <c r="Y278" s="24">
        <f t="shared" si="48"/>
        <v>2170.7229210564851</v>
      </c>
      <c r="Z278" s="3">
        <f t="shared" si="49"/>
        <v>-2576.2908813324525</v>
      </c>
      <c r="AA278" s="3">
        <f t="shared" si="50"/>
        <v>-8.8752717928444358E-2</v>
      </c>
      <c r="AB278" s="3">
        <v>0.56666666666666665</v>
      </c>
      <c r="AC278" s="39">
        <f>INDEX($AO$3:$AO$93,MATCH($A278,$AJ$3:$AJ$93,0))</f>
        <v>70.445344129554655</v>
      </c>
      <c r="AD278" s="39">
        <f>INDEX($AP$3:$AP$93,MATCH($A278,$AJ$3:$AJ$93,0))</f>
        <v>23.076923076923073</v>
      </c>
      <c r="AE278" s="39">
        <f>INDEX($AQ$3:$AQ$93,MATCH($A278,$AJ$3:$AJ$93,0))</f>
        <v>6.4777327935222671</v>
      </c>
      <c r="AF278" s="20">
        <v>0.87</v>
      </c>
      <c r="AG278" s="60">
        <f>INDEX($AR$3:$AR$108,MATCH($A278,$AT$3:$AT$108,0))</f>
        <v>57.636778210000003</v>
      </c>
      <c r="AH278" s="60">
        <f>INDEX($AS$3:$AS$108,MATCH($A278,$AT$3:$AT$108,0))</f>
        <v>57.768109000000003</v>
      </c>
    </row>
    <row r="279" spans="1:34">
      <c r="A279" s="14">
        <v>87</v>
      </c>
      <c r="B279" s="14">
        <v>127.49345099999999</v>
      </c>
      <c r="C279" s="14">
        <v>37.1975201142264</v>
      </c>
      <c r="D279" s="12">
        <v>44849</v>
      </c>
      <c r="E279" s="7">
        <v>44853</v>
      </c>
      <c r="F279" s="13">
        <v>2355</v>
      </c>
      <c r="G279" s="13">
        <v>2954</v>
      </c>
      <c r="H279" s="13">
        <v>3417</v>
      </c>
      <c r="I279" s="68">
        <f t="array" ref="I279">INDEX($I$299:$I$850,MATCH($A279&amp;$E279,$A$299:$A$850&amp;$E$299:$E$850,0))</f>
        <v>2532</v>
      </c>
      <c r="J279" s="68">
        <f t="array" ref="J279">INDEX($J$299:$J$850,MATCH($A279&amp;$E279,$A$299:$A$850&amp;$E$299:$E$850,0))</f>
        <v>3170</v>
      </c>
      <c r="K279" s="68">
        <f t="array" ref="K279">INDEX($K$299:$K$850,MATCH($A279&amp;$E279,$A$299:$A$850&amp;$E$299:$E$850,0))</f>
        <v>3728</v>
      </c>
      <c r="L279" s="68">
        <f t="array" ref="L279">INDEX($L$299:$L$850,MATCH($A279&amp;$E279,$A$299:$A$850&amp;$E$299:$E$850,0))</f>
        <v>5028</v>
      </c>
      <c r="M279" s="13">
        <v>3901</v>
      </c>
      <c r="N279" s="13">
        <v>4272</v>
      </c>
      <c r="O279" s="13">
        <v>4455</v>
      </c>
      <c r="P279" s="13">
        <v>4711</v>
      </c>
      <c r="Q279" s="13">
        <v>5383</v>
      </c>
      <c r="R279" s="13">
        <v>4273</v>
      </c>
      <c r="S279" s="5">
        <f t="shared" si="42"/>
        <v>0.15920275590551181</v>
      </c>
      <c r="T279" s="23">
        <f t="shared" si="43"/>
        <v>0.1092903063153914</v>
      </c>
      <c r="U279" s="46">
        <f t="shared" si="44"/>
        <v>0.81191302237709662</v>
      </c>
      <c r="V279" s="3">
        <f t="shared" si="45"/>
        <v>0.42839171025624045</v>
      </c>
      <c r="W279" s="3">
        <f t="shared" si="46"/>
        <v>-2136.0532325872059</v>
      </c>
      <c r="X279" s="24">
        <f t="shared" si="47"/>
        <v>0.23878944454696438</v>
      </c>
      <c r="Y279" s="24">
        <f t="shared" si="48"/>
        <v>2175.5082675600711</v>
      </c>
      <c r="Z279" s="3">
        <f t="shared" si="49"/>
        <v>-2751.1973692260276</v>
      </c>
      <c r="AA279" s="3">
        <f t="shared" si="50"/>
        <v>-6.6574202496532592E-2</v>
      </c>
      <c r="AB279" s="3">
        <v>0.56666666666666665</v>
      </c>
      <c r="AC279" s="39">
        <f>INDEX($AO$3:$AO$93,MATCH($A279,$AJ$3:$AJ$93,0))</f>
        <v>70.445344129554655</v>
      </c>
      <c r="AD279" s="39">
        <f>INDEX($AP$3:$AP$93,MATCH($A279,$AJ$3:$AJ$93,0))</f>
        <v>23.076923076923073</v>
      </c>
      <c r="AE279" s="39">
        <f>INDEX($AQ$3:$AQ$93,MATCH($A279,$AJ$3:$AJ$93,0))</f>
        <v>6.4777327935222671</v>
      </c>
      <c r="AF279" s="20">
        <v>0.87</v>
      </c>
      <c r="AG279" s="60">
        <f>INDEX($AR$3:$AR$108,MATCH($A279,$AT$3:$AT$108,0))</f>
        <v>57.636778210000003</v>
      </c>
      <c r="AH279" s="60">
        <f>INDEX($AS$3:$AS$108,MATCH($A279,$AT$3:$AT$108,0))</f>
        <v>57.768109000000003</v>
      </c>
    </row>
    <row r="280" spans="1:34">
      <c r="A280" s="27">
        <v>87</v>
      </c>
      <c r="B280" s="27">
        <v>127.49345099999999</v>
      </c>
      <c r="C280" s="27">
        <v>37.1975201142264</v>
      </c>
      <c r="D280" s="12">
        <v>44849</v>
      </c>
      <c r="E280" s="7">
        <v>44863</v>
      </c>
      <c r="F280" s="13">
        <v>2402</v>
      </c>
      <c r="G280" s="13">
        <v>2972</v>
      </c>
      <c r="H280" s="13">
        <v>3409</v>
      </c>
      <c r="I280" s="68">
        <f t="array" ref="I280">INDEX($I$299:$I$850,MATCH($A280&amp;$E280,$A$299:$A$850&amp;$E$299:$E$850,0))</f>
        <v>2548</v>
      </c>
      <c r="J280" s="68">
        <f t="array" ref="J280">INDEX($J$299:$J$850,MATCH($A280&amp;$E280,$A$299:$A$850&amp;$E$299:$E$850,0))</f>
        <v>3192</v>
      </c>
      <c r="K280" s="68">
        <f t="array" ref="K280">INDEX($K$299:$K$850,MATCH($A280&amp;$E280,$A$299:$A$850&amp;$E$299:$E$850,0))</f>
        <v>3646</v>
      </c>
      <c r="L280" s="68">
        <f t="array" ref="L280">INDEX($L$299:$L$850,MATCH($A280&amp;$E280,$A$299:$A$850&amp;$E$299:$E$850,0))</f>
        <v>4864</v>
      </c>
      <c r="M280" s="13">
        <v>3933</v>
      </c>
      <c r="N280" s="13">
        <v>4237</v>
      </c>
      <c r="O280" s="13">
        <v>4477</v>
      </c>
      <c r="P280" s="13">
        <v>4625</v>
      </c>
      <c r="Q280" s="13">
        <v>5688</v>
      </c>
      <c r="R280" s="13">
        <v>4737</v>
      </c>
      <c r="S280" s="5">
        <f t="shared" si="42"/>
        <v>0.15135673388100573</v>
      </c>
      <c r="T280" s="23">
        <f t="shared" si="43"/>
        <v>0.12838005457702803</v>
      </c>
      <c r="U280" s="46">
        <f t="shared" si="44"/>
        <v>0.80706674685617286</v>
      </c>
      <c r="V280" s="3">
        <f t="shared" si="45"/>
        <v>0.4302901627742392</v>
      </c>
      <c r="W280" s="3">
        <f t="shared" si="46"/>
        <v>-2367.999010771598</v>
      </c>
      <c r="X280" s="24">
        <f t="shared" si="47"/>
        <v>0.22702097205799987</v>
      </c>
      <c r="Y280" s="24">
        <f t="shared" si="48"/>
        <v>2156.2490579708087</v>
      </c>
      <c r="Z280" s="3">
        <f t="shared" si="49"/>
        <v>-2676.1778142237372</v>
      </c>
      <c r="AA280" s="3">
        <f t="shared" si="50"/>
        <v>-0.10307379036167943</v>
      </c>
      <c r="AB280" s="3">
        <v>0.56666666666666665</v>
      </c>
      <c r="AC280" s="39">
        <f>INDEX($AO$3:$AO$93,MATCH($A280,$AJ$3:$AJ$93,0))</f>
        <v>70.445344129554655</v>
      </c>
      <c r="AD280" s="39">
        <f>INDEX($AP$3:$AP$93,MATCH($A280,$AJ$3:$AJ$93,0))</f>
        <v>23.076923076923073</v>
      </c>
      <c r="AE280" s="39">
        <f>INDEX($AQ$3:$AQ$93,MATCH($A280,$AJ$3:$AJ$93,0))</f>
        <v>6.4777327935222671</v>
      </c>
      <c r="AF280" s="20">
        <v>0.87</v>
      </c>
      <c r="AG280" s="60">
        <f>INDEX($AR$3:$AR$108,MATCH($A280,$AT$3:$AT$108,0))</f>
        <v>57.636778210000003</v>
      </c>
      <c r="AH280" s="60">
        <f>INDEX($AS$3:$AS$108,MATCH($A280,$AT$3:$AT$108,0))</f>
        <v>57.768109000000003</v>
      </c>
    </row>
    <row r="281" spans="1:34">
      <c r="A281" s="27">
        <v>88</v>
      </c>
      <c r="B281" s="27">
        <v>127.369273708267</v>
      </c>
      <c r="C281" s="27">
        <v>37.223550583465403</v>
      </c>
      <c r="D281" s="12">
        <v>44850</v>
      </c>
      <c r="E281" s="7">
        <v>44828</v>
      </c>
      <c r="F281" s="13">
        <v>1861</v>
      </c>
      <c r="G281" s="13">
        <v>2309</v>
      </c>
      <c r="H281" s="13">
        <v>2833</v>
      </c>
      <c r="I281" s="68">
        <f t="array" ref="I281">INDEX($I$299:$I$850,MATCH($A281&amp;$E281,$A$299:$A$850&amp;$E$299:$E$850,0))</f>
        <v>1852</v>
      </c>
      <c r="J281" s="68">
        <f t="array" ref="J281">INDEX($J$299:$J$850,MATCH($A281&amp;$E281,$A$299:$A$850&amp;$E$299:$E$850,0))</f>
        <v>2310</v>
      </c>
      <c r="K281" s="68">
        <f t="array" ref="K281">INDEX($K$299:$K$850,MATCH($A281&amp;$E281,$A$299:$A$850&amp;$E$299:$E$850,0))</f>
        <v>2856</v>
      </c>
      <c r="L281" s="68">
        <f t="array" ref="L281">INDEX($L$299:$L$850,MATCH($A281&amp;$E281,$A$299:$A$850&amp;$E$299:$E$850,0))</f>
        <v>3537</v>
      </c>
      <c r="M281" s="13">
        <v>3156</v>
      </c>
      <c r="N281" s="13">
        <v>3307</v>
      </c>
      <c r="O281" s="13">
        <v>3465</v>
      </c>
      <c r="P281" s="13">
        <v>3622</v>
      </c>
      <c r="Q281" s="13">
        <v>4432</v>
      </c>
      <c r="R281" s="13">
        <v>3843</v>
      </c>
      <c r="S281" s="5">
        <f t="shared" si="42"/>
        <v>0.1222308288148722</v>
      </c>
      <c r="T281" s="23">
        <f t="shared" si="43"/>
        <v>0.13978663319736429</v>
      </c>
      <c r="U281" s="46">
        <f t="shared" si="44"/>
        <v>0.78881609315154833</v>
      </c>
      <c r="V281" s="3">
        <f t="shared" si="45"/>
        <v>0.2960156074135214</v>
      </c>
      <c r="W281" s="3">
        <f t="shared" si="46"/>
        <v>-1921.0598678777869</v>
      </c>
      <c r="X281" s="24">
        <f t="shared" si="47"/>
        <v>0.18333204244442725</v>
      </c>
      <c r="Y281" s="24">
        <f t="shared" si="48"/>
        <v>1715.1693793908519</v>
      </c>
      <c r="Z281" s="3">
        <f t="shared" si="49"/>
        <v>-2007.7342732869952</v>
      </c>
      <c r="AA281" s="3">
        <f t="shared" si="50"/>
        <v>-0.10057114477278371</v>
      </c>
      <c r="AB281" s="3">
        <v>0.7</v>
      </c>
      <c r="AC281" s="39">
        <f>INDEX($AO$3:$AO$93,MATCH($A281,$AJ$3:$AJ$93,0))</f>
        <v>93.1899641577061</v>
      </c>
      <c r="AD281" s="39">
        <f>INDEX($AP$3:$AP$93,MATCH($A281,$AJ$3:$AJ$93,0))</f>
        <v>0</v>
      </c>
      <c r="AE281" s="39">
        <f>INDEX($AQ$3:$AQ$93,MATCH($A281,$AJ$3:$AJ$93,0))</f>
        <v>6.8100358422939076</v>
      </c>
      <c r="AF281" s="20">
        <v>2.61</v>
      </c>
      <c r="AG281" s="60">
        <f>INDEX($AR$3:$AR$108,MATCH($A281,$AT$3:$AT$108,0))</f>
        <v>57.680073290000003</v>
      </c>
      <c r="AH281" s="60">
        <f>INDEX($AS$3:$AS$108,MATCH($A281,$AT$3:$AT$108,0))</f>
        <v>57.833282859999997</v>
      </c>
    </row>
    <row r="282" spans="1:34">
      <c r="A282" s="27">
        <v>88</v>
      </c>
      <c r="B282" s="27">
        <v>127.369273708267</v>
      </c>
      <c r="C282" s="27">
        <v>37.223550583465403</v>
      </c>
      <c r="D282" s="12">
        <v>44850</v>
      </c>
      <c r="E282" s="7">
        <v>44853</v>
      </c>
      <c r="F282" s="13">
        <v>1830</v>
      </c>
      <c r="G282" s="13">
        <v>2263</v>
      </c>
      <c r="H282" s="13">
        <v>2724</v>
      </c>
      <c r="I282" s="68">
        <f t="array" ref="I282">INDEX($I$299:$I$850,MATCH($A282&amp;$E282,$A$299:$A$850&amp;$E$299:$E$850,0))</f>
        <v>1828</v>
      </c>
      <c r="J282" s="68">
        <f t="array" ref="J282">INDEX($J$299:$J$850,MATCH($A282&amp;$E282,$A$299:$A$850&amp;$E$299:$E$850,0))</f>
        <v>2246</v>
      </c>
      <c r="K282" s="68">
        <f t="array" ref="K282">INDEX($K$299:$K$850,MATCH($A282&amp;$E282,$A$299:$A$850&amp;$E$299:$E$850,0))</f>
        <v>2742</v>
      </c>
      <c r="L282" s="68">
        <f t="array" ref="L282">INDEX($L$299:$L$850,MATCH($A282&amp;$E282,$A$299:$A$850&amp;$E$299:$E$850,0))</f>
        <v>3392</v>
      </c>
      <c r="M282" s="13">
        <v>2970</v>
      </c>
      <c r="N282" s="13">
        <v>3084</v>
      </c>
      <c r="O282" s="13">
        <v>3254</v>
      </c>
      <c r="P282" s="13">
        <v>3317</v>
      </c>
      <c r="Q282" s="13">
        <v>3972</v>
      </c>
      <c r="R282" s="13">
        <v>3564</v>
      </c>
      <c r="S282" s="5">
        <f t="shared" si="42"/>
        <v>9.8162555868233733E-2</v>
      </c>
      <c r="T282" s="23">
        <f t="shared" si="43"/>
        <v>0.13079456218863464</v>
      </c>
      <c r="U282" s="46">
        <f t="shared" si="44"/>
        <v>0.77340969470794307</v>
      </c>
      <c r="V282" s="3">
        <f t="shared" si="45"/>
        <v>0.24970523833585986</v>
      </c>
      <c r="W282" s="3">
        <f t="shared" si="46"/>
        <v>-1781.6272958040913</v>
      </c>
      <c r="X282" s="24">
        <f t="shared" si="47"/>
        <v>0.14723164776959363</v>
      </c>
      <c r="Y282" s="24">
        <f t="shared" si="48"/>
        <v>1617.3996276602622</v>
      </c>
      <c r="Z282" s="3">
        <f t="shared" si="49"/>
        <v>-1749.6422956512279</v>
      </c>
      <c r="AA282" s="3">
        <f t="shared" si="50"/>
        <v>-8.9861435039100018E-2</v>
      </c>
      <c r="AB282" s="3">
        <v>0.7</v>
      </c>
      <c r="AC282" s="39">
        <f>INDEX($AO$3:$AO$93,MATCH($A282,$AJ$3:$AJ$93,0))</f>
        <v>93.1899641577061</v>
      </c>
      <c r="AD282" s="39">
        <f>INDEX($AP$3:$AP$93,MATCH($A282,$AJ$3:$AJ$93,0))</f>
        <v>0</v>
      </c>
      <c r="AE282" s="39">
        <f>INDEX($AQ$3:$AQ$93,MATCH($A282,$AJ$3:$AJ$93,0))</f>
        <v>6.8100358422939076</v>
      </c>
      <c r="AF282" s="20">
        <v>2.61</v>
      </c>
      <c r="AG282" s="60">
        <f>INDEX($AR$3:$AR$108,MATCH($A282,$AT$3:$AT$108,0))</f>
        <v>57.680073290000003</v>
      </c>
      <c r="AH282" s="60">
        <f>INDEX($AS$3:$AS$108,MATCH($A282,$AT$3:$AT$108,0))</f>
        <v>57.833282859999997</v>
      </c>
    </row>
    <row r="283" spans="1:34">
      <c r="A283" s="27">
        <v>88</v>
      </c>
      <c r="B283" s="27">
        <v>127.369273708267</v>
      </c>
      <c r="C283" s="27">
        <v>37.223550583465403</v>
      </c>
      <c r="D283" s="12">
        <v>44850</v>
      </c>
      <c r="E283" s="7">
        <v>44863</v>
      </c>
      <c r="F283" s="13">
        <v>2054</v>
      </c>
      <c r="G283" s="13">
        <v>2484</v>
      </c>
      <c r="H283" s="13">
        <v>2878</v>
      </c>
      <c r="I283" s="68">
        <f t="array" ref="I283">INDEX($I$299:$I$850,MATCH($A283&amp;$E283,$A$299:$A$850&amp;$E$299:$E$850,0))</f>
        <v>2050</v>
      </c>
      <c r="J283" s="68">
        <f t="array" ref="J283">INDEX($J$299:$J$850,MATCH($A283&amp;$E283,$A$299:$A$850&amp;$E$299:$E$850,0))</f>
        <v>2462</v>
      </c>
      <c r="K283" s="68">
        <f t="array" ref="K283">INDEX($K$299:$K$850,MATCH($A283&amp;$E283,$A$299:$A$850&amp;$E$299:$E$850,0))</f>
        <v>2842</v>
      </c>
      <c r="L283" s="68">
        <f t="array" ref="L283">INDEX($L$299:$L$850,MATCH($A283&amp;$E283,$A$299:$A$850&amp;$E$299:$E$850,0))</f>
        <v>3563</v>
      </c>
      <c r="M283" s="13">
        <v>3196</v>
      </c>
      <c r="N283" s="13">
        <v>3347</v>
      </c>
      <c r="O283" s="13">
        <v>3505</v>
      </c>
      <c r="P283" s="13">
        <v>3578</v>
      </c>
      <c r="Q283" s="13">
        <v>4304</v>
      </c>
      <c r="R283" s="13">
        <v>3870</v>
      </c>
      <c r="S283" s="5">
        <f t="shared" si="42"/>
        <v>0.10842627013630732</v>
      </c>
      <c r="T283" s="23">
        <f t="shared" si="43"/>
        <v>0.12096144841579523</v>
      </c>
      <c r="U283" s="46">
        <f t="shared" si="44"/>
        <v>0.78001683964918822</v>
      </c>
      <c r="V283" s="3">
        <f t="shared" si="45"/>
        <v>0.32157295112091144</v>
      </c>
      <c r="W283" s="3">
        <f t="shared" si="46"/>
        <v>-1934.6029514130587</v>
      </c>
      <c r="X283" s="24">
        <f t="shared" si="47"/>
        <v>0.16262681019128011</v>
      </c>
      <c r="Y283" s="24">
        <f t="shared" si="48"/>
        <v>1740.2178663093373</v>
      </c>
      <c r="Z283" s="3">
        <f t="shared" si="49"/>
        <v>-1931.4912544096699</v>
      </c>
      <c r="AA283" s="3">
        <f t="shared" si="50"/>
        <v>-9.2108601877696011E-2</v>
      </c>
      <c r="AB283" s="3">
        <v>0.7</v>
      </c>
      <c r="AC283" s="39">
        <f>INDEX($AO$3:$AO$93,MATCH($A283,$AJ$3:$AJ$93,0))</f>
        <v>93.1899641577061</v>
      </c>
      <c r="AD283" s="39">
        <f>INDEX($AP$3:$AP$93,MATCH($A283,$AJ$3:$AJ$93,0))</f>
        <v>0</v>
      </c>
      <c r="AE283" s="39">
        <f>INDEX($AQ$3:$AQ$93,MATCH($A283,$AJ$3:$AJ$93,0))</f>
        <v>6.8100358422939076</v>
      </c>
      <c r="AF283" s="20">
        <v>2.61</v>
      </c>
      <c r="AG283" s="60">
        <f>INDEX($AR$3:$AR$108,MATCH($A283,$AT$3:$AT$108,0))</f>
        <v>57.680073290000003</v>
      </c>
      <c r="AH283" s="60">
        <f>INDEX($AS$3:$AS$108,MATCH($A283,$AT$3:$AT$108,0))</f>
        <v>57.833282859999997</v>
      </c>
    </row>
    <row r="284" spans="1:34">
      <c r="A284" s="27">
        <v>89</v>
      </c>
      <c r="B284" s="27">
        <v>127.369189708267</v>
      </c>
      <c r="C284" s="27">
        <v>37.224005291732702</v>
      </c>
      <c r="D284" s="12">
        <v>44850</v>
      </c>
      <c r="E284" s="7">
        <v>44828</v>
      </c>
      <c r="F284" s="13">
        <v>1799</v>
      </c>
      <c r="G284" s="13">
        <v>2241</v>
      </c>
      <c r="H284" s="13">
        <v>2754</v>
      </c>
      <c r="I284" s="68">
        <f t="array" ref="I284">INDEX($I$299:$I$850,MATCH($A284&amp;$E284,$A$299:$A$850&amp;$E$299:$E$850,0))</f>
        <v>1787</v>
      </c>
      <c r="J284" s="68">
        <f t="array" ref="J284">INDEX($J$299:$J$850,MATCH($A284&amp;$E284,$A$299:$A$850&amp;$E$299:$E$850,0))</f>
        <v>2206</v>
      </c>
      <c r="K284" s="68">
        <f t="array" ref="K284">INDEX($K$299:$K$850,MATCH($A284&amp;$E284,$A$299:$A$850&amp;$E$299:$E$850,0))</f>
        <v>2740</v>
      </c>
      <c r="L284" s="68">
        <f t="array" ref="L284">INDEX($L$299:$L$850,MATCH($A284&amp;$E284,$A$299:$A$850&amp;$E$299:$E$850,0))</f>
        <v>3509</v>
      </c>
      <c r="M284" s="13">
        <v>3021</v>
      </c>
      <c r="N284" s="13">
        <v>3241</v>
      </c>
      <c r="O284" s="13">
        <v>3387</v>
      </c>
      <c r="P284" s="13">
        <v>3710</v>
      </c>
      <c r="Q284" s="13">
        <v>4300</v>
      </c>
      <c r="R284" s="13">
        <v>3747</v>
      </c>
      <c r="S284" s="5">
        <f t="shared" si="42"/>
        <v>0.14789603960396039</v>
      </c>
      <c r="T284" s="23">
        <f t="shared" si="43"/>
        <v>0.12298017989333758</v>
      </c>
      <c r="U284" s="46">
        <f t="shared" si="44"/>
        <v>0.80491989638967198</v>
      </c>
      <c r="V284" s="3">
        <f t="shared" si="45"/>
        <v>0.35446792732665927</v>
      </c>
      <c r="W284" s="3">
        <f t="shared" si="46"/>
        <v>-1873.0617292700213</v>
      </c>
      <c r="X284" s="24">
        <f t="shared" si="47"/>
        <v>0.22182690076572048</v>
      </c>
      <c r="Y284" s="24">
        <f t="shared" si="48"/>
        <v>1711.746898476654</v>
      </c>
      <c r="Z284" s="3">
        <f t="shared" si="49"/>
        <v>-2137.3681711613472</v>
      </c>
      <c r="AA284" s="3">
        <f t="shared" si="50"/>
        <v>-7.365792759051186E-2</v>
      </c>
      <c r="AB284" s="3">
        <v>0.6</v>
      </c>
      <c r="AC284" s="39">
        <f>INDEX($AO$3:$AO$93,MATCH($A284,$AJ$3:$AJ$93,0))</f>
        <v>100</v>
      </c>
      <c r="AD284" s="39">
        <f>INDEX($AP$3:$AP$93,MATCH($A284,$AJ$3:$AJ$93,0))</f>
        <v>0</v>
      </c>
      <c r="AE284" s="39">
        <f>INDEX($AQ$3:$AQ$93,MATCH($A284,$AJ$3:$AJ$93,0))</f>
        <v>0</v>
      </c>
      <c r="AF284" s="20">
        <v>2.37</v>
      </c>
      <c r="AG284" s="60">
        <f>INDEX($AR$3:$AR$108,MATCH($A284,$AT$3:$AT$108,0))</f>
        <v>57.716233819999999</v>
      </c>
      <c r="AH284" s="60">
        <f>INDEX($AS$3:$AS$108,MATCH($A284,$AT$3:$AT$108,0))</f>
        <v>58.054876439999994</v>
      </c>
    </row>
    <row r="285" spans="1:34">
      <c r="A285" s="27">
        <v>89</v>
      </c>
      <c r="B285" s="27">
        <v>127.369189708267</v>
      </c>
      <c r="C285" s="27">
        <v>37.224005291732702</v>
      </c>
      <c r="D285" s="12">
        <v>44850</v>
      </c>
      <c r="E285" s="7">
        <v>44853</v>
      </c>
      <c r="F285" s="13">
        <v>1791</v>
      </c>
      <c r="G285" s="13">
        <v>2213</v>
      </c>
      <c r="H285" s="13">
        <v>2653</v>
      </c>
      <c r="I285" s="68">
        <f t="array" ref="I285">INDEX($I$299:$I$850,MATCH($A285&amp;$E285,$A$299:$A$850&amp;$E$299:$E$850,0))</f>
        <v>1821</v>
      </c>
      <c r="J285" s="68">
        <f t="array" ref="J285">INDEX($J$299:$J$850,MATCH($A285&amp;$E285,$A$299:$A$850&amp;$E$299:$E$850,0))</f>
        <v>2262</v>
      </c>
      <c r="K285" s="68">
        <f t="array" ref="K285">INDEX($K$299:$K$850,MATCH($A285&amp;$E285,$A$299:$A$850&amp;$E$299:$E$850,0))</f>
        <v>2746</v>
      </c>
      <c r="L285" s="68">
        <f t="array" ref="L285">INDEX($L$299:$L$850,MATCH($A285&amp;$E285,$A$299:$A$850&amp;$E$299:$E$850,0))</f>
        <v>3426</v>
      </c>
      <c r="M285" s="13">
        <v>2821</v>
      </c>
      <c r="N285" s="13">
        <v>2977</v>
      </c>
      <c r="O285" s="13">
        <v>3161</v>
      </c>
      <c r="P285" s="13">
        <v>3284</v>
      </c>
      <c r="Q285" s="13">
        <v>3857</v>
      </c>
      <c r="R285" s="13">
        <v>3499</v>
      </c>
      <c r="S285" s="5">
        <f t="shared" si="42"/>
        <v>0.10628263432710124</v>
      </c>
      <c r="T285" s="23">
        <f t="shared" si="43"/>
        <v>0.12386706948640483</v>
      </c>
      <c r="U285" s="46">
        <f t="shared" si="44"/>
        <v>0.77864153133974379</v>
      </c>
      <c r="V285" s="3">
        <f t="shared" si="45"/>
        <v>0.27337319123126247</v>
      </c>
      <c r="W285" s="3">
        <f t="shared" si="46"/>
        <v>-1749.1301643372753</v>
      </c>
      <c r="X285" s="24">
        <f t="shared" si="47"/>
        <v>0.15941052631578947</v>
      </c>
      <c r="Y285" s="24">
        <f t="shared" si="48"/>
        <v>1588.8652134988249</v>
      </c>
      <c r="Z285" s="3">
        <f t="shared" si="49"/>
        <v>-1764.6910204479093</v>
      </c>
      <c r="AA285" s="3">
        <f t="shared" si="50"/>
        <v>-8.0240862624282316E-2</v>
      </c>
      <c r="AB285" s="3">
        <v>0.6</v>
      </c>
      <c r="AC285" s="39">
        <f>INDEX($AO$3:$AO$93,MATCH($A285,$AJ$3:$AJ$93,0))</f>
        <v>100</v>
      </c>
      <c r="AD285" s="39">
        <f>INDEX($AP$3:$AP$93,MATCH($A285,$AJ$3:$AJ$93,0))</f>
        <v>0</v>
      </c>
      <c r="AE285" s="39">
        <f>INDEX($AQ$3:$AQ$93,MATCH($A285,$AJ$3:$AJ$93,0))</f>
        <v>0</v>
      </c>
      <c r="AF285" s="20">
        <v>2.37</v>
      </c>
      <c r="AG285" s="60">
        <f>INDEX($AR$3:$AR$108,MATCH($A285,$AT$3:$AT$108,0))</f>
        <v>57.716233819999999</v>
      </c>
      <c r="AH285" s="60">
        <f>INDEX($AS$3:$AS$108,MATCH($A285,$AT$3:$AT$108,0))</f>
        <v>58.054876439999994</v>
      </c>
    </row>
    <row r="286" spans="1:34">
      <c r="A286" s="27">
        <v>89</v>
      </c>
      <c r="B286" s="27">
        <v>127.369189708267</v>
      </c>
      <c r="C286" s="27">
        <v>37.224005291732702</v>
      </c>
      <c r="D286" s="12">
        <v>44850</v>
      </c>
      <c r="E286" s="7">
        <v>44863</v>
      </c>
      <c r="F286" s="13">
        <v>2032</v>
      </c>
      <c r="G286" s="13">
        <v>2418</v>
      </c>
      <c r="H286" s="13">
        <v>2791</v>
      </c>
      <c r="I286" s="68">
        <f t="array" ref="I286">INDEX($I$299:$I$850,MATCH($A286&amp;$E286,$A$299:$A$850&amp;$E$299:$E$850,0))</f>
        <v>2018</v>
      </c>
      <c r="J286" s="68">
        <f t="array" ref="J286">INDEX($J$299:$J$850,MATCH($A286&amp;$E286,$A$299:$A$850&amp;$E$299:$E$850,0))</f>
        <v>2404</v>
      </c>
      <c r="K286" s="68">
        <f t="array" ref="K286">INDEX($K$299:$K$850,MATCH($A286&amp;$E286,$A$299:$A$850&amp;$E$299:$E$850,0))</f>
        <v>2856</v>
      </c>
      <c r="L286" s="68">
        <f t="array" ref="L286">INDEX($L$299:$L$850,MATCH($A286&amp;$E286,$A$299:$A$850&amp;$E$299:$E$850,0))</f>
        <v>3517</v>
      </c>
      <c r="M286" s="13">
        <v>3165</v>
      </c>
      <c r="N286" s="13">
        <v>3318</v>
      </c>
      <c r="O286" s="13">
        <v>3446</v>
      </c>
      <c r="P286" s="13">
        <v>3585</v>
      </c>
      <c r="Q286" s="13">
        <v>4250</v>
      </c>
      <c r="R286" s="13">
        <v>3802</v>
      </c>
      <c r="S286" s="5">
        <f t="shared" si="42"/>
        <v>0.12452948557089084</v>
      </c>
      <c r="T286" s="23">
        <f t="shared" si="43"/>
        <v>0.11249802496444936</v>
      </c>
      <c r="U286" s="46">
        <f t="shared" si="44"/>
        <v>0.79027177956124106</v>
      </c>
      <c r="V286" s="3">
        <f t="shared" si="45"/>
        <v>0.38982717989002358</v>
      </c>
      <c r="W286" s="3">
        <f t="shared" si="46"/>
        <v>-1900.5856290826471</v>
      </c>
      <c r="X286" s="24">
        <f t="shared" si="47"/>
        <v>0.18677958127499411</v>
      </c>
      <c r="Y286" s="24">
        <f t="shared" si="48"/>
        <v>1715.5701999950661</v>
      </c>
      <c r="Z286" s="3">
        <f t="shared" si="49"/>
        <v>-1995.1304115099701</v>
      </c>
      <c r="AA286" s="3">
        <f t="shared" si="50"/>
        <v>-8.4875558391831529E-2</v>
      </c>
      <c r="AB286" s="3">
        <v>0.6</v>
      </c>
      <c r="AC286" s="39">
        <f>INDEX($AO$3:$AO$93,MATCH($A286,$AJ$3:$AJ$93,0))</f>
        <v>100</v>
      </c>
      <c r="AD286" s="39">
        <f>INDEX($AP$3:$AP$93,MATCH($A286,$AJ$3:$AJ$93,0))</f>
        <v>0</v>
      </c>
      <c r="AE286" s="39">
        <f>INDEX($AQ$3:$AQ$93,MATCH($A286,$AJ$3:$AJ$93,0))</f>
        <v>0</v>
      </c>
      <c r="AF286" s="20">
        <v>2.37</v>
      </c>
      <c r="AG286" s="60">
        <f>INDEX($AR$3:$AR$108,MATCH($A286,$AT$3:$AT$108,0))</f>
        <v>57.716233819999999</v>
      </c>
      <c r="AH286" s="60">
        <f>INDEX($AS$3:$AS$108,MATCH($A286,$AT$3:$AT$108,0))</f>
        <v>58.054876439999994</v>
      </c>
    </row>
    <row r="287" spans="1:34">
      <c r="A287" s="27">
        <v>90</v>
      </c>
      <c r="B287" s="27">
        <v>127.368676708267</v>
      </c>
      <c r="C287" s="27">
        <v>37.223736583465403</v>
      </c>
      <c r="D287" s="12">
        <v>44850</v>
      </c>
      <c r="E287" s="7">
        <v>44828</v>
      </c>
      <c r="F287" s="13">
        <v>1807</v>
      </c>
      <c r="G287" s="13">
        <v>2217</v>
      </c>
      <c r="H287" s="13">
        <v>2735</v>
      </c>
      <c r="I287" s="68">
        <f t="array" ref="I287">INDEX($I$299:$I$850,MATCH($A287&amp;$E287,$A$299:$A$850&amp;$E$299:$E$850,0))</f>
        <v>1808</v>
      </c>
      <c r="J287" s="68">
        <f t="array" ref="J287">INDEX($J$299:$J$850,MATCH($A287&amp;$E287,$A$299:$A$850&amp;$E$299:$E$850,0))</f>
        <v>2236</v>
      </c>
      <c r="K287" s="68">
        <f t="array" ref="K287">INDEX($K$299:$K$850,MATCH($A287&amp;$E287,$A$299:$A$850&amp;$E$299:$E$850,0))</f>
        <v>2766</v>
      </c>
      <c r="L287" s="68">
        <f t="array" ref="L287">INDEX($L$299:$L$850,MATCH($A287&amp;$E287,$A$299:$A$850&amp;$E$299:$E$850,0))</f>
        <v>3476</v>
      </c>
      <c r="M287" s="13">
        <v>3043</v>
      </c>
      <c r="N287" s="13">
        <v>3158</v>
      </c>
      <c r="O287" s="13">
        <v>3345</v>
      </c>
      <c r="P287" s="13">
        <v>3633</v>
      </c>
      <c r="Q287" s="13">
        <v>4214</v>
      </c>
      <c r="R287" s="13">
        <v>3699</v>
      </c>
      <c r="S287" s="5">
        <f t="shared" si="42"/>
        <v>0.14101758793969849</v>
      </c>
      <c r="T287" s="23">
        <f t="shared" si="43"/>
        <v>0.12180159819194447</v>
      </c>
      <c r="U287" s="46">
        <f t="shared" si="44"/>
        <v>0.80063573985908121</v>
      </c>
      <c r="V287" s="3">
        <f t="shared" si="45"/>
        <v>0.34583686359084959</v>
      </c>
      <c r="W287" s="3">
        <f t="shared" si="46"/>
        <v>-1849.0743884892086</v>
      </c>
      <c r="X287" s="24">
        <f t="shared" si="47"/>
        <v>0.2115097746722148</v>
      </c>
      <c r="Y287" s="24">
        <f t="shared" si="48"/>
        <v>1686.350530320168</v>
      </c>
      <c r="Z287" s="3">
        <f t="shared" si="49"/>
        <v>-2073.8630869473673</v>
      </c>
      <c r="AA287" s="3">
        <f t="shared" si="50"/>
        <v>-7.4041034790365751E-2</v>
      </c>
      <c r="AB287" s="3">
        <v>0.7</v>
      </c>
      <c r="AC287" s="39">
        <f>INDEX($AO$3:$AO$93,MATCH($A287,$AJ$3:$AJ$93,0))</f>
        <v>93.582887700534755</v>
      </c>
      <c r="AD287" s="39">
        <f>INDEX($AP$3:$AP$93,MATCH($A287,$AJ$3:$AJ$93,0))</f>
        <v>0</v>
      </c>
      <c r="AE287" s="39">
        <f>INDEX($AQ$3:$AQ$93,MATCH($A287,$AJ$3:$AJ$93,0))</f>
        <v>6.4171122994652396</v>
      </c>
      <c r="AF287" s="20">
        <v>3.68</v>
      </c>
      <c r="AG287" s="60">
        <f>INDEX($AR$3:$AR$108,MATCH($A287,$AT$3:$AT$108,0))</f>
        <v>57.68389337</v>
      </c>
      <c r="AH287" s="60">
        <f>INDEX($AS$3:$AS$108,MATCH($A287,$AT$3:$AT$108,0))</f>
        <v>57.886445639999998</v>
      </c>
    </row>
    <row r="288" spans="1:34">
      <c r="A288" s="27">
        <v>90</v>
      </c>
      <c r="B288" s="27">
        <v>127.368676708267</v>
      </c>
      <c r="C288" s="27">
        <v>37.223736583465403</v>
      </c>
      <c r="D288" s="12">
        <v>44850</v>
      </c>
      <c r="E288" s="7">
        <v>44853</v>
      </c>
      <c r="F288" s="13">
        <v>1743</v>
      </c>
      <c r="G288" s="13">
        <v>2092</v>
      </c>
      <c r="H288" s="13">
        <v>2512</v>
      </c>
      <c r="I288" s="68">
        <f t="array" ref="I288">INDEX($I$299:$I$850,MATCH($A288&amp;$E288,$A$299:$A$850&amp;$E$299:$E$850,0))</f>
        <v>1768</v>
      </c>
      <c r="J288" s="68">
        <f t="array" ref="J288">INDEX($J$299:$J$850,MATCH($A288&amp;$E288,$A$299:$A$850&amp;$E$299:$E$850,0))</f>
        <v>2136</v>
      </c>
      <c r="K288" s="68">
        <f t="array" ref="K288">INDEX($K$299:$K$850,MATCH($A288&amp;$E288,$A$299:$A$850&amp;$E$299:$E$850,0))</f>
        <v>2584</v>
      </c>
      <c r="L288" s="68">
        <f t="array" ref="L288">INDEX($L$299:$L$850,MATCH($A288&amp;$E288,$A$299:$A$850&amp;$E$299:$E$850,0))</f>
        <v>3219</v>
      </c>
      <c r="M288" s="13">
        <v>2756</v>
      </c>
      <c r="N288" s="13">
        <v>2959</v>
      </c>
      <c r="O288" s="13">
        <v>2997</v>
      </c>
      <c r="P288" s="13">
        <v>3234</v>
      </c>
      <c r="Q288" s="13">
        <v>3837</v>
      </c>
      <c r="R288" s="13">
        <v>3478</v>
      </c>
      <c r="S288" s="5">
        <f t="shared" si="42"/>
        <v>0.12565262791507134</v>
      </c>
      <c r="T288" s="23">
        <f t="shared" si="43"/>
        <v>0.12113720642768851</v>
      </c>
      <c r="U288" s="46">
        <f t="shared" si="44"/>
        <v>0.79098206548256922</v>
      </c>
      <c r="V288" s="3">
        <f t="shared" si="45"/>
        <v>0.34482758620689657</v>
      </c>
      <c r="W288" s="3">
        <f t="shared" si="46"/>
        <v>-1738.5826771653544</v>
      </c>
      <c r="X288" s="24">
        <f t="shared" si="47"/>
        <v>0.18846254241712346</v>
      </c>
      <c r="Y288" s="24">
        <f t="shared" si="48"/>
        <v>1532.8029517484918</v>
      </c>
      <c r="Z288" s="3">
        <f t="shared" si="49"/>
        <v>-1803.1892459461772</v>
      </c>
      <c r="AA288" s="3">
        <f t="shared" si="50"/>
        <v>-8.5277895630038181E-2</v>
      </c>
      <c r="AB288" s="3">
        <v>0.7</v>
      </c>
      <c r="AC288" s="39">
        <f>INDEX($AO$3:$AO$93,MATCH($A288,$AJ$3:$AJ$93,0))</f>
        <v>93.582887700534755</v>
      </c>
      <c r="AD288" s="39">
        <f>INDEX($AP$3:$AP$93,MATCH($A288,$AJ$3:$AJ$93,0))</f>
        <v>0</v>
      </c>
      <c r="AE288" s="39">
        <f>INDEX($AQ$3:$AQ$93,MATCH($A288,$AJ$3:$AJ$93,0))</f>
        <v>6.4171122994652396</v>
      </c>
      <c r="AF288" s="20">
        <v>3.68</v>
      </c>
      <c r="AG288" s="60">
        <f>INDEX($AR$3:$AR$108,MATCH($A288,$AT$3:$AT$108,0))</f>
        <v>57.68389337</v>
      </c>
      <c r="AH288" s="60">
        <f>INDEX($AS$3:$AS$108,MATCH($A288,$AT$3:$AT$108,0))</f>
        <v>57.886445639999998</v>
      </c>
    </row>
    <row r="289" spans="1:34">
      <c r="A289" s="27">
        <v>90</v>
      </c>
      <c r="B289" s="27">
        <v>127.368676708267</v>
      </c>
      <c r="C289" s="27">
        <v>37.223736583465403</v>
      </c>
      <c r="D289" s="12">
        <v>44850</v>
      </c>
      <c r="E289" s="7">
        <v>44863</v>
      </c>
      <c r="F289" s="13">
        <v>2006</v>
      </c>
      <c r="G289" s="13">
        <v>2417</v>
      </c>
      <c r="H289" s="13">
        <v>2814</v>
      </c>
      <c r="I289" s="68">
        <f t="array" ref="I289">INDEX($I$299:$I$850,MATCH($A289&amp;$E289,$A$299:$A$850&amp;$E$299:$E$850,0))</f>
        <v>2004</v>
      </c>
      <c r="J289" s="68">
        <f t="array" ref="J289">INDEX($J$299:$J$850,MATCH($A289&amp;$E289,$A$299:$A$850&amp;$E$299:$E$850,0))</f>
        <v>2412</v>
      </c>
      <c r="K289" s="68">
        <f t="array" ref="K289">INDEX($K$299:$K$850,MATCH($A289&amp;$E289,$A$299:$A$850&amp;$E$299:$E$850,0))</f>
        <v>2836</v>
      </c>
      <c r="L289" s="68">
        <f t="array" ref="L289">INDEX($L$299:$L$850,MATCH($A289&amp;$E289,$A$299:$A$850&amp;$E$299:$E$850,0))</f>
        <v>3542</v>
      </c>
      <c r="M289" s="13">
        <v>3137</v>
      </c>
      <c r="N289" s="13">
        <v>3297</v>
      </c>
      <c r="O289" s="13">
        <v>3434</v>
      </c>
      <c r="P289" s="13">
        <v>3573</v>
      </c>
      <c r="Q289" s="13">
        <v>4304</v>
      </c>
      <c r="R289" s="13">
        <v>3876</v>
      </c>
      <c r="S289" s="5">
        <f t="shared" si="42"/>
        <v>0.11883513386566463</v>
      </c>
      <c r="T289" s="23">
        <f t="shared" si="43"/>
        <v>0.12120973458297235</v>
      </c>
      <c r="U289" s="46">
        <f t="shared" si="44"/>
        <v>0.78666074890365834</v>
      </c>
      <c r="V289" s="3">
        <f t="shared" si="45"/>
        <v>0.3505449842970626</v>
      </c>
      <c r="W289" s="3">
        <f t="shared" si="46"/>
        <v>-1937.5814018822869</v>
      </c>
      <c r="X289" s="24">
        <f t="shared" si="47"/>
        <v>0.17823874755381605</v>
      </c>
      <c r="Y289" s="24">
        <f t="shared" si="48"/>
        <v>1716.8062726405033</v>
      </c>
      <c r="Z289" s="3">
        <f t="shared" si="49"/>
        <v>-1968.5578175034645</v>
      </c>
      <c r="AA289" s="3">
        <f t="shared" si="50"/>
        <v>-9.2801828107147391E-2</v>
      </c>
      <c r="AB289" s="3">
        <v>0.7</v>
      </c>
      <c r="AC289" s="39">
        <f>INDEX($AO$3:$AO$93,MATCH($A289,$AJ$3:$AJ$93,0))</f>
        <v>93.582887700534755</v>
      </c>
      <c r="AD289" s="39">
        <f>INDEX($AP$3:$AP$93,MATCH($A289,$AJ$3:$AJ$93,0))</f>
        <v>0</v>
      </c>
      <c r="AE289" s="39">
        <f>INDEX($AQ$3:$AQ$93,MATCH($A289,$AJ$3:$AJ$93,0))</f>
        <v>6.4171122994652396</v>
      </c>
      <c r="AF289" s="20">
        <v>3.68</v>
      </c>
      <c r="AG289" s="60">
        <f>INDEX($AR$3:$AR$108,MATCH($A289,$AT$3:$AT$108,0))</f>
        <v>57.68389337</v>
      </c>
      <c r="AH289" s="60">
        <f>INDEX($AS$3:$AS$108,MATCH($A289,$AT$3:$AT$108,0))</f>
        <v>57.886445639999998</v>
      </c>
    </row>
    <row r="290" spans="1:34">
      <c r="A290" s="27">
        <v>91</v>
      </c>
      <c r="B290" s="27">
        <v>127.36892899999999</v>
      </c>
      <c r="C290" s="27">
        <v>37.2240587082673</v>
      </c>
      <c r="D290" s="12">
        <v>44850</v>
      </c>
      <c r="E290" s="7">
        <v>44828</v>
      </c>
      <c r="F290" s="13">
        <v>1847</v>
      </c>
      <c r="G290" s="13">
        <v>2259</v>
      </c>
      <c r="H290" s="13">
        <v>2806</v>
      </c>
      <c r="I290" s="68">
        <f t="array" ref="I290">INDEX($I$299:$I$850,MATCH($A290&amp;$E290,$A$299:$A$850&amp;$E$299:$E$850,0))</f>
        <v>1864</v>
      </c>
      <c r="J290" s="68">
        <f t="array" ref="J290">INDEX($J$299:$J$850,MATCH($A290&amp;$E290,$A$299:$A$850&amp;$E$299:$E$850,0))</f>
        <v>2264</v>
      </c>
      <c r="K290" s="68">
        <f t="array" ref="K290">INDEX($K$299:$K$850,MATCH($A290&amp;$E290,$A$299:$A$850&amp;$E$299:$E$850,0))</f>
        <v>2792</v>
      </c>
      <c r="L290" s="68">
        <f t="array" ref="L290">INDEX($L$299:$L$850,MATCH($A290&amp;$E290,$A$299:$A$850&amp;$E$299:$E$850,0))</f>
        <v>3555</v>
      </c>
      <c r="M290" s="13">
        <v>3105</v>
      </c>
      <c r="N290" s="13">
        <v>3303</v>
      </c>
      <c r="O290" s="13">
        <v>3439</v>
      </c>
      <c r="P290" s="13">
        <v>3690</v>
      </c>
      <c r="Q290" s="13">
        <v>4349</v>
      </c>
      <c r="R290" s="13">
        <v>3790</v>
      </c>
      <c r="S290" s="5">
        <f t="shared" si="42"/>
        <v>0.13608374384236452</v>
      </c>
      <c r="T290" s="23">
        <f t="shared" si="43"/>
        <v>0.12748187834856603</v>
      </c>
      <c r="U290" s="46">
        <f t="shared" si="44"/>
        <v>0.79754858400122841</v>
      </c>
      <c r="V290" s="3">
        <f t="shared" si="45"/>
        <v>0.33111094464004792</v>
      </c>
      <c r="W290" s="3">
        <f t="shared" si="46"/>
        <v>-1894.5687534935719</v>
      </c>
      <c r="X290" s="24">
        <f t="shared" si="47"/>
        <v>0.20410990533364118</v>
      </c>
      <c r="Y290" s="24">
        <f t="shared" si="48"/>
        <v>1718.9407914307124</v>
      </c>
      <c r="Z290" s="3">
        <f t="shared" si="49"/>
        <v>-2091.5608251779054</v>
      </c>
      <c r="AA290" s="3">
        <f t="shared" si="50"/>
        <v>-8.1975370070904344E-2</v>
      </c>
      <c r="AB290" s="3">
        <v>0.6</v>
      </c>
      <c r="AC290" s="39">
        <f>INDEX($AO$3:$AO$93,MATCH($A290,$AJ$3:$AJ$93,0))</f>
        <v>95.358649789029542</v>
      </c>
      <c r="AD290" s="39">
        <f>INDEX($AP$3:$AP$93,MATCH($A290,$AJ$3:$AJ$93,0))</f>
        <v>0</v>
      </c>
      <c r="AE290" s="39">
        <f>INDEX($AQ$3:$AQ$93,MATCH($A290,$AJ$3:$AJ$93,0))</f>
        <v>4.6413502109704634</v>
      </c>
      <c r="AF290" s="20">
        <v>3.22</v>
      </c>
      <c r="AG290" s="60">
        <f>INDEX($AR$3:$AR$108,MATCH($A290,$AT$3:$AT$108,0))</f>
        <v>57.646199019999997</v>
      </c>
      <c r="AH290" s="60">
        <f>INDEX($AS$3:$AS$108,MATCH($A290,$AT$3:$AT$108,0))</f>
        <v>57.912766569999995</v>
      </c>
    </row>
    <row r="291" spans="1:34">
      <c r="A291" s="27">
        <v>91</v>
      </c>
      <c r="B291" s="27">
        <v>127.36892899999999</v>
      </c>
      <c r="C291" s="27">
        <v>37.2240587082673</v>
      </c>
      <c r="D291" s="12">
        <v>44850</v>
      </c>
      <c r="E291" s="7">
        <v>44853</v>
      </c>
      <c r="F291" s="13">
        <v>1779</v>
      </c>
      <c r="G291" s="13">
        <v>2147</v>
      </c>
      <c r="H291" s="13">
        <v>2552</v>
      </c>
      <c r="I291" s="68">
        <f t="array" ref="I291">INDEX($I$299:$I$850,MATCH($A291&amp;$E291,$A$299:$A$850&amp;$E$299:$E$850,0))</f>
        <v>1752</v>
      </c>
      <c r="J291" s="68">
        <f t="array" ref="J291">INDEX($J$299:$J$850,MATCH($A291&amp;$E291,$A$299:$A$850&amp;$E$299:$E$850,0))</f>
        <v>2108</v>
      </c>
      <c r="K291" s="68">
        <f t="array" ref="K291">INDEX($K$299:$K$850,MATCH($A291&amp;$E291,$A$299:$A$850&amp;$E$299:$E$850,0))</f>
        <v>2456</v>
      </c>
      <c r="L291" s="68">
        <f t="array" ref="L291">INDEX($L$299:$L$850,MATCH($A291&amp;$E291,$A$299:$A$850&amp;$E$299:$E$850,0))</f>
        <v>3210</v>
      </c>
      <c r="M291" s="13">
        <v>2818</v>
      </c>
      <c r="N291" s="13">
        <v>2913</v>
      </c>
      <c r="O291" s="13">
        <v>3137</v>
      </c>
      <c r="P291" s="13">
        <v>3171</v>
      </c>
      <c r="Q291" s="13">
        <v>3880</v>
      </c>
      <c r="R291" s="13">
        <v>3432</v>
      </c>
      <c r="S291" s="5">
        <f t="shared" si="42"/>
        <v>0.10816005591473003</v>
      </c>
      <c r="T291" s="23">
        <f t="shared" si="43"/>
        <v>0.13020558777016342</v>
      </c>
      <c r="U291" s="46">
        <f t="shared" si="44"/>
        <v>0.77984617452080252</v>
      </c>
      <c r="V291" s="3">
        <f t="shared" si="45"/>
        <v>0.3009822036370709</v>
      </c>
      <c r="W291" s="3">
        <f t="shared" si="46"/>
        <v>-1715.5871288667806</v>
      </c>
      <c r="X291" s="24">
        <f t="shared" si="47"/>
        <v>0.16222591071896567</v>
      </c>
      <c r="Y291" s="24">
        <f t="shared" si="48"/>
        <v>1533.9692159738916</v>
      </c>
      <c r="Z291" s="3">
        <f t="shared" si="49"/>
        <v>-1710.7995074644534</v>
      </c>
      <c r="AA291" s="3">
        <f t="shared" si="50"/>
        <v>-0.10055311303361225</v>
      </c>
      <c r="AB291" s="3">
        <v>0.6</v>
      </c>
      <c r="AC291" s="39">
        <f>INDEX($AO$3:$AO$93,MATCH($A291,$AJ$3:$AJ$93,0))</f>
        <v>95.358649789029542</v>
      </c>
      <c r="AD291" s="39">
        <f>INDEX($AP$3:$AP$93,MATCH($A291,$AJ$3:$AJ$93,0))</f>
        <v>0</v>
      </c>
      <c r="AE291" s="39">
        <f>INDEX($AQ$3:$AQ$93,MATCH($A291,$AJ$3:$AJ$93,0))</f>
        <v>4.6413502109704634</v>
      </c>
      <c r="AF291" s="20">
        <v>3.22</v>
      </c>
      <c r="AG291" s="60">
        <f>INDEX($AR$3:$AR$108,MATCH($A291,$AT$3:$AT$108,0))</f>
        <v>57.646199019999997</v>
      </c>
      <c r="AH291" s="60">
        <f>INDEX($AS$3:$AS$108,MATCH($A291,$AT$3:$AT$108,0))</f>
        <v>57.912766569999995</v>
      </c>
    </row>
    <row r="292" spans="1:34">
      <c r="A292" s="27">
        <v>91</v>
      </c>
      <c r="B292" s="27">
        <v>127.36892899999999</v>
      </c>
      <c r="C292" s="27">
        <v>37.2240587082673</v>
      </c>
      <c r="D292" s="12">
        <v>44850</v>
      </c>
      <c r="E292" s="7">
        <v>44863</v>
      </c>
      <c r="F292" s="13">
        <v>2027</v>
      </c>
      <c r="G292" s="13">
        <v>2407</v>
      </c>
      <c r="H292" s="13">
        <v>2756</v>
      </c>
      <c r="I292" s="68">
        <f t="array" ref="I292">INDEX($I$299:$I$850,MATCH($A292&amp;$E292,$A$299:$A$850&amp;$E$299:$E$850,0))</f>
        <v>2050</v>
      </c>
      <c r="J292" s="68">
        <f t="array" ref="J292">INDEX($J$299:$J$850,MATCH($A292&amp;$E292,$A$299:$A$850&amp;$E$299:$E$850,0))</f>
        <v>2376</v>
      </c>
      <c r="K292" s="68">
        <f t="array" ref="K292">INDEX($K$299:$K$850,MATCH($A292&amp;$E292,$A$299:$A$850&amp;$E$299:$E$850,0))</f>
        <v>2734</v>
      </c>
      <c r="L292" s="68">
        <f t="array" ref="L292">INDEX($L$299:$L$850,MATCH($A292&amp;$E292,$A$299:$A$850&amp;$E$299:$E$850,0))</f>
        <v>3663</v>
      </c>
      <c r="M292" s="13">
        <v>3122</v>
      </c>
      <c r="N292" s="13">
        <v>3377</v>
      </c>
      <c r="O292" s="13">
        <v>3449</v>
      </c>
      <c r="P292" s="13">
        <v>3649</v>
      </c>
      <c r="Q292" s="13">
        <v>4283</v>
      </c>
      <c r="R292" s="13">
        <v>3924</v>
      </c>
      <c r="S292" s="5">
        <f t="shared" si="42"/>
        <v>0.1394223263075722</v>
      </c>
      <c r="T292" s="23">
        <f t="shared" si="43"/>
        <v>0.10719622493118364</v>
      </c>
      <c r="U292" s="46">
        <f t="shared" si="44"/>
        <v>0.79963887243403331</v>
      </c>
      <c r="V292" s="3">
        <f t="shared" si="45"/>
        <v>0.44797832848399721</v>
      </c>
      <c r="W292" s="3">
        <f t="shared" si="46"/>
        <v>-1961.5661931818181</v>
      </c>
      <c r="X292" s="24">
        <f t="shared" si="47"/>
        <v>0.2091171649363828</v>
      </c>
      <c r="Y292" s="24">
        <f t="shared" si="48"/>
        <v>1722.5428877099112</v>
      </c>
      <c r="Z292" s="3">
        <f t="shared" si="49"/>
        <v>-2078.3354328403175</v>
      </c>
      <c r="AA292" s="3">
        <f t="shared" si="50"/>
        <v>-7.9929399899142717E-2</v>
      </c>
      <c r="AB292" s="3">
        <v>0.6</v>
      </c>
      <c r="AC292" s="39">
        <f>INDEX($AO$3:$AO$93,MATCH($A292,$AJ$3:$AJ$93,0))</f>
        <v>95.358649789029542</v>
      </c>
      <c r="AD292" s="39">
        <f>INDEX($AP$3:$AP$93,MATCH($A292,$AJ$3:$AJ$93,0))</f>
        <v>0</v>
      </c>
      <c r="AE292" s="39">
        <f>INDEX($AQ$3:$AQ$93,MATCH($A292,$AJ$3:$AJ$93,0))</f>
        <v>4.6413502109704634</v>
      </c>
      <c r="AF292" s="20">
        <v>3.22</v>
      </c>
      <c r="AG292" s="60">
        <f>INDEX($AR$3:$AR$108,MATCH($A292,$AT$3:$AT$108,0))</f>
        <v>57.646199019999997</v>
      </c>
      <c r="AH292" s="60">
        <f>INDEX($AS$3:$AS$108,MATCH($A292,$AT$3:$AT$108,0))</f>
        <v>57.912766569999995</v>
      </c>
    </row>
    <row r="293" spans="1:34">
      <c r="A293" s="27">
        <v>92</v>
      </c>
      <c r="B293" s="27">
        <v>127.36800741653499</v>
      </c>
      <c r="C293" s="27">
        <v>37.223941583465397</v>
      </c>
      <c r="D293" s="12">
        <v>44850</v>
      </c>
      <c r="E293" s="7">
        <v>44828</v>
      </c>
      <c r="F293" s="13">
        <v>1895</v>
      </c>
      <c r="G293" s="13">
        <v>2369</v>
      </c>
      <c r="H293" s="13">
        <v>2891</v>
      </c>
      <c r="I293" s="68">
        <f t="array" ref="I293">INDEX($I$299:$I$850,MATCH($A293&amp;$E293,$A$299:$A$850&amp;$E$299:$E$850,0))</f>
        <v>1890</v>
      </c>
      <c r="J293" s="68">
        <f t="array" ref="J293">INDEX($J$299:$J$850,MATCH($A293&amp;$E293,$A$299:$A$850&amp;$E$299:$E$850,0))</f>
        <v>2344</v>
      </c>
      <c r="K293" s="68">
        <f t="array" ref="K293">INDEX($K$299:$K$850,MATCH($A293&amp;$E293,$A$299:$A$850&amp;$E$299:$E$850,0))</f>
        <v>2848</v>
      </c>
      <c r="L293" s="68">
        <f t="array" ref="L293">INDEX($L$299:$L$850,MATCH($A293&amp;$E293,$A$299:$A$850&amp;$E$299:$E$850,0))</f>
        <v>3597</v>
      </c>
      <c r="M293" s="13">
        <v>3165</v>
      </c>
      <c r="N293" s="13">
        <v>3277</v>
      </c>
      <c r="O293" s="13">
        <v>3394</v>
      </c>
      <c r="P293" s="13">
        <v>3603</v>
      </c>
      <c r="Q293" s="13">
        <v>4378</v>
      </c>
      <c r="R293" s="13">
        <v>3873</v>
      </c>
      <c r="S293" s="5">
        <f t="shared" si="42"/>
        <v>0.10963966738527872</v>
      </c>
      <c r="T293" s="23">
        <f t="shared" si="43"/>
        <v>0.13871700477794313</v>
      </c>
      <c r="U293" s="46">
        <f t="shared" si="44"/>
        <v>0.78079425419586612</v>
      </c>
      <c r="V293" s="3">
        <f t="shared" si="45"/>
        <v>0.26419294990723563</v>
      </c>
      <c r="W293" s="3">
        <f t="shared" si="46"/>
        <v>-1936.0909215955983</v>
      </c>
      <c r="X293" s="24">
        <f t="shared" si="47"/>
        <v>0.16444683963353607</v>
      </c>
      <c r="Y293" s="24">
        <f t="shared" si="48"/>
        <v>1730.4993177949793</v>
      </c>
      <c r="Z293" s="3">
        <f t="shared" si="49"/>
        <v>-1949.907603774619</v>
      </c>
      <c r="AA293" s="3">
        <f t="shared" si="50"/>
        <v>-9.710562586142088E-2</v>
      </c>
      <c r="AB293" s="3">
        <v>0.73333333333333328</v>
      </c>
      <c r="AC293" s="39">
        <f>INDEX($AO$3:$AO$93,MATCH($A293,$AJ$3:$AJ$93,0))</f>
        <v>94.552529182879368</v>
      </c>
      <c r="AD293" s="39">
        <f>INDEX($AP$3:$AP$93,MATCH($A293,$AJ$3:$AJ$93,0))</f>
        <v>0</v>
      </c>
      <c r="AE293" s="39">
        <f>INDEX($AQ$3:$AQ$93,MATCH($A293,$AJ$3:$AJ$93,0))</f>
        <v>5.4474708171206228</v>
      </c>
      <c r="AF293" s="20">
        <v>3.3</v>
      </c>
      <c r="AG293" s="60">
        <f>INDEX($AR$3:$AR$108,MATCH($A293,$AT$3:$AT$108,0))</f>
        <v>57.750788180000001</v>
      </c>
      <c r="AH293" s="60">
        <f>INDEX($AS$3:$AS$108,MATCH($A293,$AT$3:$AT$108,0))</f>
        <v>57.788657379999997</v>
      </c>
    </row>
    <row r="294" spans="1:34">
      <c r="A294" s="14">
        <v>92</v>
      </c>
      <c r="B294" s="14">
        <v>127.36800741653499</v>
      </c>
      <c r="C294" s="14">
        <v>37.223941583465397</v>
      </c>
      <c r="D294" s="12">
        <v>44850</v>
      </c>
      <c r="E294" s="7">
        <v>44853</v>
      </c>
      <c r="F294" s="13">
        <v>1819</v>
      </c>
      <c r="G294" s="13">
        <v>2208</v>
      </c>
      <c r="H294" s="13">
        <v>2595</v>
      </c>
      <c r="I294" s="68">
        <f t="array" ref="I294">INDEX($I$299:$I$850,MATCH($A294&amp;$E294,$A$299:$A$850&amp;$E$299:$E$850,0))</f>
        <v>1766</v>
      </c>
      <c r="J294" s="68">
        <f t="array" ref="J294">INDEX($J$299:$J$850,MATCH($A294&amp;$E294,$A$299:$A$850&amp;$E$299:$E$850,0))</f>
        <v>2146</v>
      </c>
      <c r="K294" s="68">
        <f t="array" ref="K294">INDEX($K$299:$K$850,MATCH($A294&amp;$E294,$A$299:$A$850&amp;$E$299:$E$850,0))</f>
        <v>2504</v>
      </c>
      <c r="L294" s="68">
        <f t="array" ref="L294">INDEX($L$299:$L$850,MATCH($A294&amp;$E294,$A$299:$A$850&amp;$E$299:$E$850,0))</f>
        <v>3250</v>
      </c>
      <c r="M294" s="13">
        <v>2881</v>
      </c>
      <c r="N294" s="13">
        <v>3015</v>
      </c>
      <c r="O294" s="13">
        <v>3146</v>
      </c>
      <c r="P294" s="13">
        <v>3342</v>
      </c>
      <c r="Q294" s="13">
        <v>3940</v>
      </c>
      <c r="R294" s="13">
        <v>3566</v>
      </c>
      <c r="S294" s="5">
        <f t="shared" si="42"/>
        <v>0.1258211217786761</v>
      </c>
      <c r="T294" s="23">
        <f t="shared" si="43"/>
        <v>0.11747606019151846</v>
      </c>
      <c r="U294" s="46">
        <f t="shared" si="44"/>
        <v>0.79108856759447366</v>
      </c>
      <c r="V294" s="3">
        <f t="shared" si="45"/>
        <v>0.3543307086614173</v>
      </c>
      <c r="W294" s="3">
        <f t="shared" si="46"/>
        <v>-1782.5884332925336</v>
      </c>
      <c r="X294" s="24">
        <f t="shared" si="47"/>
        <v>0.1887157894736842</v>
      </c>
      <c r="Y294" s="24">
        <f t="shared" si="48"/>
        <v>1590.8856024240083</v>
      </c>
      <c r="Z294" s="3">
        <f t="shared" si="49"/>
        <v>-1863.9417654662495</v>
      </c>
      <c r="AA294" s="3">
        <f t="shared" si="50"/>
        <v>-8.2120296621807198E-2</v>
      </c>
      <c r="AB294" s="3">
        <v>0.73333333333333328</v>
      </c>
      <c r="AC294" s="39">
        <f>INDEX($AO$3:$AO$93,MATCH($A294,$AJ$3:$AJ$93,0))</f>
        <v>94.552529182879368</v>
      </c>
      <c r="AD294" s="39">
        <f>INDEX($AP$3:$AP$93,MATCH($A294,$AJ$3:$AJ$93,0))</f>
        <v>0</v>
      </c>
      <c r="AE294" s="39">
        <f>INDEX($AQ$3:$AQ$93,MATCH($A294,$AJ$3:$AJ$93,0))</f>
        <v>5.4474708171206228</v>
      </c>
      <c r="AF294" s="20">
        <v>3.3</v>
      </c>
      <c r="AG294" s="60">
        <f>INDEX($AR$3:$AR$108,MATCH($A294,$AT$3:$AT$108,0))</f>
        <v>57.750788180000001</v>
      </c>
      <c r="AH294" s="60">
        <f>INDEX($AS$3:$AS$108,MATCH($A294,$AT$3:$AT$108,0))</f>
        <v>57.788657379999997</v>
      </c>
    </row>
    <row r="295" spans="1:34">
      <c r="A295" s="14">
        <v>92</v>
      </c>
      <c r="B295" s="14">
        <v>127.36800741653499</v>
      </c>
      <c r="C295" s="14">
        <v>37.223941583465397</v>
      </c>
      <c r="D295" s="12">
        <v>44850</v>
      </c>
      <c r="E295" s="7">
        <v>44863</v>
      </c>
      <c r="F295" s="13">
        <v>2043</v>
      </c>
      <c r="G295" s="13">
        <v>2483</v>
      </c>
      <c r="H295" s="13">
        <v>2853</v>
      </c>
      <c r="I295" s="68">
        <f t="array" ref="I295">INDEX($I$299:$I$850,MATCH($A295&amp;$E295,$A$299:$A$850&amp;$E$299:$E$850,0))</f>
        <v>2064</v>
      </c>
      <c r="J295" s="68">
        <f t="array" ref="J295">INDEX($J$299:$J$850,MATCH($A295&amp;$E295,$A$299:$A$850&amp;$E$299:$E$850,0))</f>
        <v>2526</v>
      </c>
      <c r="K295" s="68">
        <f t="array" ref="K295">INDEX($K$299:$K$850,MATCH($A295&amp;$E295,$A$299:$A$850&amp;$E$299:$E$850,0))</f>
        <v>2886</v>
      </c>
      <c r="L295" s="68">
        <f t="array" ref="L295">INDEX($L$299:$L$850,MATCH($A295&amp;$E295,$A$299:$A$850&amp;$E$299:$E$850,0))</f>
        <v>3654</v>
      </c>
      <c r="M295" s="13">
        <v>3178</v>
      </c>
      <c r="N295" s="13">
        <v>3425</v>
      </c>
      <c r="O295" s="13">
        <v>3555</v>
      </c>
      <c r="P295" s="13">
        <v>3656</v>
      </c>
      <c r="Q295" s="13">
        <v>4255</v>
      </c>
      <c r="R295" s="13">
        <v>3901</v>
      </c>
      <c r="S295" s="5">
        <f t="shared" si="42"/>
        <v>0.12336764479950837</v>
      </c>
      <c r="T295" s="23">
        <f t="shared" si="43"/>
        <v>0.11001795892871086</v>
      </c>
      <c r="U295" s="46">
        <f t="shared" si="44"/>
        <v>0.78953634799134376</v>
      </c>
      <c r="V295" s="3">
        <f t="shared" si="45"/>
        <v>0.36817973406694177</v>
      </c>
      <c r="W295" s="3">
        <f t="shared" si="46"/>
        <v>-1950.1055704037135</v>
      </c>
      <c r="X295" s="24">
        <f t="shared" si="47"/>
        <v>0.18503725324525694</v>
      </c>
      <c r="Y295" s="24">
        <f t="shared" si="48"/>
        <v>1753.448475306747</v>
      </c>
      <c r="Z295" s="3">
        <f t="shared" si="49"/>
        <v>-2030.5970512011158</v>
      </c>
      <c r="AA295" s="3">
        <f t="shared" si="50"/>
        <v>-7.5717355580836809E-2</v>
      </c>
      <c r="AB295" s="3">
        <v>0.73333333333333328</v>
      </c>
      <c r="AC295" s="39">
        <f>INDEX($AO$3:$AO$93,MATCH($A295,$AJ$3:$AJ$93,0))</f>
        <v>94.552529182879368</v>
      </c>
      <c r="AD295" s="39">
        <f>INDEX($AP$3:$AP$93,MATCH($A295,$AJ$3:$AJ$93,0))</f>
        <v>0</v>
      </c>
      <c r="AE295" s="39">
        <f>INDEX($AQ$3:$AQ$93,MATCH($A295,$AJ$3:$AJ$93,0))</f>
        <v>5.4474708171206228</v>
      </c>
      <c r="AF295" s="20">
        <v>3.3</v>
      </c>
      <c r="AG295" s="60">
        <f>INDEX($AR$3:$AR$108,MATCH($A295,$AT$3:$AT$108,0))</f>
        <v>57.750788180000001</v>
      </c>
      <c r="AH295" s="60">
        <f>INDEX($AS$3:$AS$108,MATCH($A295,$AT$3:$AT$108,0))</f>
        <v>57.788657379999997</v>
      </c>
    </row>
    <row r="296" spans="1:34">
      <c r="A296" s="14">
        <v>93</v>
      </c>
      <c r="B296" s="14">
        <v>127.367743124802</v>
      </c>
      <c r="C296" s="14">
        <v>37.2246412496036</v>
      </c>
      <c r="D296" s="12">
        <v>44850</v>
      </c>
      <c r="E296" s="7">
        <v>44828</v>
      </c>
      <c r="F296" s="13">
        <v>1891</v>
      </c>
      <c r="G296" s="13">
        <v>2344</v>
      </c>
      <c r="H296" s="13">
        <v>2834</v>
      </c>
      <c r="I296" s="68">
        <f t="array" ref="I296">INDEX($I$299:$I$850,MATCH($A296&amp;$E296,$A$299:$A$850&amp;$E$299:$E$850,0))</f>
        <v>1866</v>
      </c>
      <c r="J296" s="68">
        <f t="array" ref="J296">INDEX($J$299:$J$850,MATCH($A296&amp;$E296,$A$299:$A$850&amp;$E$299:$E$850,0))</f>
        <v>2304</v>
      </c>
      <c r="K296" s="68">
        <f t="array" ref="K296">INDEX($K$299:$K$850,MATCH($A296&amp;$E296,$A$299:$A$850&amp;$E$299:$E$850,0))</f>
        <v>2842</v>
      </c>
      <c r="L296" s="68">
        <f t="array" ref="L296">INDEX($L$299:$L$850,MATCH($A296&amp;$E296,$A$299:$A$850&amp;$E$299:$E$850,0))</f>
        <v>3578</v>
      </c>
      <c r="M296" s="13">
        <v>3052</v>
      </c>
      <c r="N296" s="13">
        <v>3162</v>
      </c>
      <c r="O296" s="13">
        <v>3352</v>
      </c>
      <c r="P296" s="13">
        <v>3576</v>
      </c>
      <c r="Q296" s="13">
        <v>3887</v>
      </c>
      <c r="R296" s="13">
        <v>3244</v>
      </c>
      <c r="S296" s="5">
        <f t="shared" si="42"/>
        <v>0.1157566302652106</v>
      </c>
      <c r="T296" s="23">
        <f t="shared" si="43"/>
        <v>0.10288808664259928</v>
      </c>
      <c r="U296" s="46">
        <f t="shared" si="44"/>
        <v>0.78470161862023113</v>
      </c>
      <c r="V296" s="3">
        <f t="shared" si="45"/>
        <v>0.28991169805423145</v>
      </c>
      <c r="W296" s="3">
        <f t="shared" si="46"/>
        <v>-1621.6867003867897</v>
      </c>
      <c r="X296" s="24">
        <f t="shared" si="47"/>
        <v>0.17362140238670931</v>
      </c>
      <c r="Y296" s="24">
        <f t="shared" si="48"/>
        <v>1709.8949935270555</v>
      </c>
      <c r="Z296" s="3">
        <f t="shared" si="49"/>
        <v>-1958.9168261895813</v>
      </c>
      <c r="AA296" s="3">
        <f t="shared" si="50"/>
        <v>-4.1672249765509851E-2</v>
      </c>
      <c r="AB296" s="3">
        <v>0.9</v>
      </c>
      <c r="AC296" s="39">
        <f>INDEX($AO$3:$AO$93,MATCH($A296,$AJ$3:$AJ$93,0))</f>
        <v>92.20779220779221</v>
      </c>
      <c r="AD296" s="39">
        <f>INDEX($AP$3:$AP$93,MATCH($A296,$AJ$3:$AJ$93,0))</f>
        <v>0</v>
      </c>
      <c r="AE296" s="39">
        <f>INDEX($AQ$3:$AQ$93,MATCH($A296,$AJ$3:$AJ$93,0))</f>
        <v>7.7922077922077921</v>
      </c>
      <c r="AF296" s="20">
        <v>2.5099999999999998</v>
      </c>
      <c r="AG296" s="60">
        <f>INDEX($AR$3:$AR$108,MATCH($A296,$AT$3:$AT$108,0))</f>
        <v>57.657311980000003</v>
      </c>
      <c r="AH296" s="60">
        <f>INDEX($AS$3:$AS$108,MATCH($A296,$AT$3:$AT$108,0))</f>
        <v>58.028989609999996</v>
      </c>
    </row>
    <row r="298" spans="1:34">
      <c r="A298" s="63" t="s">
        <v>296</v>
      </c>
      <c r="B298" s="4"/>
      <c r="C298" s="4"/>
      <c r="D298" s="4"/>
      <c r="E298" s="9" t="s">
        <v>73</v>
      </c>
      <c r="I298" s="66" t="s">
        <v>282</v>
      </c>
      <c r="J298" s="66" t="s">
        <v>283</v>
      </c>
      <c r="K298" s="66" t="s">
        <v>284</v>
      </c>
      <c r="L298" s="66" t="s">
        <v>285</v>
      </c>
    </row>
    <row r="299" spans="1:34">
      <c r="A299" s="26">
        <v>1</v>
      </c>
      <c r="B299" s="4"/>
      <c r="C299" s="4"/>
      <c r="D299" s="4"/>
      <c r="E299" s="7">
        <v>44863</v>
      </c>
      <c r="I299" s="67">
        <v>1960</v>
      </c>
      <c r="J299" s="67">
        <v>2420</v>
      </c>
      <c r="K299" s="67">
        <v>2828</v>
      </c>
      <c r="L299" s="67">
        <v>3684</v>
      </c>
    </row>
    <row r="300" spans="1:34">
      <c r="A300" s="64">
        <v>2</v>
      </c>
      <c r="B300" s="4"/>
      <c r="C300" s="4"/>
      <c r="D300" s="4"/>
      <c r="E300" s="7">
        <v>44863</v>
      </c>
      <c r="I300" s="67">
        <v>2148</v>
      </c>
      <c r="J300" s="67">
        <v>2674</v>
      </c>
      <c r="K300" s="67">
        <v>3286</v>
      </c>
      <c r="L300" s="67">
        <v>4043</v>
      </c>
    </row>
    <row r="301" spans="1:34">
      <c r="A301" s="64">
        <v>3</v>
      </c>
      <c r="B301" s="4"/>
      <c r="C301" s="4"/>
      <c r="D301" s="4"/>
      <c r="E301" s="7">
        <v>44863</v>
      </c>
      <c r="I301" s="67">
        <v>2228</v>
      </c>
      <c r="J301" s="67">
        <v>2726</v>
      </c>
      <c r="K301" s="67">
        <v>3458</v>
      </c>
      <c r="L301" s="67">
        <v>4320</v>
      </c>
    </row>
    <row r="302" spans="1:34">
      <c r="A302" s="64">
        <v>4</v>
      </c>
      <c r="B302" s="4"/>
      <c r="C302" s="4"/>
      <c r="D302" s="4"/>
      <c r="E302" s="7">
        <v>44863</v>
      </c>
      <c r="I302" s="67">
        <v>2188</v>
      </c>
      <c r="J302" s="67">
        <v>2670</v>
      </c>
      <c r="K302" s="67">
        <v>3238</v>
      </c>
      <c r="L302" s="67">
        <v>3968</v>
      </c>
    </row>
    <row r="303" spans="1:34">
      <c r="A303" s="65">
        <v>5</v>
      </c>
      <c r="B303" s="4"/>
      <c r="C303" s="4"/>
      <c r="D303" s="4"/>
      <c r="E303" s="7">
        <v>44863</v>
      </c>
      <c r="I303" s="67">
        <v>1836</v>
      </c>
      <c r="J303" s="67">
        <v>2114</v>
      </c>
      <c r="K303" s="67">
        <v>2412</v>
      </c>
      <c r="L303" s="67">
        <v>3349</v>
      </c>
    </row>
    <row r="304" spans="1:34">
      <c r="A304" s="65">
        <v>6</v>
      </c>
      <c r="B304" s="4"/>
      <c r="C304" s="4"/>
      <c r="D304" s="4"/>
      <c r="E304" s="7">
        <v>44863</v>
      </c>
      <c r="I304" s="67">
        <v>2620</v>
      </c>
      <c r="J304" s="67">
        <v>3188</v>
      </c>
      <c r="K304" s="67">
        <v>3958</v>
      </c>
      <c r="L304" s="67">
        <v>4824</v>
      </c>
    </row>
    <row r="305" spans="1:12">
      <c r="A305" s="65">
        <v>7</v>
      </c>
      <c r="B305" s="4"/>
      <c r="C305" s="4"/>
      <c r="D305" s="4"/>
      <c r="E305" s="7">
        <v>44863</v>
      </c>
      <c r="I305" s="67">
        <v>1656</v>
      </c>
      <c r="J305" s="67">
        <v>1652</v>
      </c>
      <c r="K305" s="67">
        <v>1618</v>
      </c>
      <c r="L305" s="67">
        <v>1761</v>
      </c>
    </row>
    <row r="306" spans="1:12">
      <c r="A306" s="65">
        <v>8</v>
      </c>
      <c r="B306" s="4"/>
      <c r="C306" s="4"/>
      <c r="D306" s="4"/>
      <c r="E306" s="7">
        <v>44863</v>
      </c>
      <c r="I306" s="67">
        <v>1611</v>
      </c>
      <c r="J306" s="67">
        <v>1634</v>
      </c>
      <c r="K306" s="67">
        <v>1612</v>
      </c>
      <c r="L306" s="67">
        <v>1706</v>
      </c>
    </row>
    <row r="307" spans="1:12">
      <c r="A307" s="65">
        <v>10</v>
      </c>
      <c r="B307" s="4"/>
      <c r="C307" s="4"/>
      <c r="D307" s="4"/>
      <c r="E307" s="58">
        <v>44828</v>
      </c>
      <c r="I307" s="67">
        <v>1784</v>
      </c>
      <c r="J307" s="67">
        <v>2278</v>
      </c>
      <c r="K307" s="67">
        <v>2936</v>
      </c>
      <c r="L307" s="67">
        <v>3546</v>
      </c>
    </row>
    <row r="308" spans="1:12">
      <c r="A308" s="65">
        <v>11</v>
      </c>
      <c r="B308" s="4"/>
      <c r="C308" s="4"/>
      <c r="D308" s="4"/>
      <c r="E308" s="7">
        <v>44863</v>
      </c>
      <c r="I308" s="67">
        <v>2366</v>
      </c>
      <c r="J308" s="67">
        <v>2888</v>
      </c>
      <c r="K308" s="67">
        <v>3622</v>
      </c>
      <c r="L308" s="67">
        <v>4448</v>
      </c>
    </row>
    <row r="309" spans="1:12">
      <c r="A309" s="65">
        <v>12</v>
      </c>
      <c r="B309" s="4"/>
      <c r="C309" s="4"/>
      <c r="D309" s="4"/>
      <c r="E309" s="7">
        <v>44863</v>
      </c>
      <c r="I309" s="67">
        <v>2366</v>
      </c>
      <c r="J309" s="67">
        <v>2920</v>
      </c>
      <c r="K309" s="67">
        <v>3530</v>
      </c>
      <c r="L309" s="67">
        <v>4421</v>
      </c>
    </row>
    <row r="310" spans="1:12">
      <c r="A310" s="65">
        <v>13</v>
      </c>
      <c r="B310" s="4"/>
      <c r="C310" s="4"/>
      <c r="D310" s="4"/>
      <c r="E310" s="7">
        <v>44863</v>
      </c>
      <c r="I310" s="67">
        <v>2368</v>
      </c>
      <c r="J310" s="67">
        <v>2954</v>
      </c>
      <c r="K310" s="67">
        <v>3500</v>
      </c>
      <c r="L310" s="67">
        <v>4363</v>
      </c>
    </row>
    <row r="311" spans="1:12">
      <c r="A311" s="65">
        <v>14</v>
      </c>
      <c r="B311" s="4"/>
      <c r="C311" s="4"/>
      <c r="D311" s="4"/>
      <c r="E311" s="7">
        <v>44863</v>
      </c>
      <c r="I311" s="67">
        <v>2686</v>
      </c>
      <c r="J311" s="67">
        <v>3408</v>
      </c>
      <c r="K311" s="67">
        <v>4208</v>
      </c>
      <c r="L311" s="67">
        <v>5027</v>
      </c>
    </row>
    <row r="312" spans="1:12">
      <c r="A312" s="65">
        <v>15</v>
      </c>
      <c r="B312" s="4"/>
      <c r="C312" s="4"/>
      <c r="D312" s="4"/>
      <c r="E312" s="58">
        <v>44713</v>
      </c>
      <c r="I312" s="67">
        <v>2462</v>
      </c>
      <c r="J312" s="67">
        <v>2904</v>
      </c>
      <c r="K312" s="67">
        <v>3496</v>
      </c>
      <c r="L312" s="67">
        <v>4421</v>
      </c>
    </row>
    <row r="313" spans="1:12">
      <c r="A313" s="65">
        <v>16</v>
      </c>
      <c r="B313" s="4"/>
      <c r="C313" s="4"/>
      <c r="D313" s="4"/>
      <c r="E313" s="7">
        <v>44863</v>
      </c>
      <c r="I313" s="67">
        <v>1861</v>
      </c>
      <c r="J313" s="67">
        <v>2366</v>
      </c>
      <c r="K313" s="67">
        <v>2112</v>
      </c>
      <c r="L313" s="67">
        <v>6124</v>
      </c>
    </row>
    <row r="314" spans="1:12">
      <c r="A314" s="65">
        <v>17</v>
      </c>
      <c r="B314" s="4"/>
      <c r="C314" s="4"/>
      <c r="D314" s="4"/>
      <c r="E314" s="7">
        <v>44863</v>
      </c>
      <c r="I314" s="67">
        <v>3888</v>
      </c>
      <c r="J314" s="67">
        <v>4264</v>
      </c>
      <c r="K314" s="67">
        <v>4688</v>
      </c>
      <c r="L314" s="67">
        <v>5271</v>
      </c>
    </row>
    <row r="315" spans="1:12">
      <c r="A315" s="65">
        <v>18</v>
      </c>
      <c r="B315" s="4"/>
      <c r="C315" s="4"/>
      <c r="D315" s="4"/>
      <c r="E315" s="7">
        <v>44863</v>
      </c>
      <c r="I315" s="67">
        <v>2712</v>
      </c>
      <c r="J315" s="67">
        <v>3348</v>
      </c>
      <c r="K315" s="67">
        <v>4084</v>
      </c>
      <c r="L315" s="67">
        <v>4839</v>
      </c>
    </row>
    <row r="316" spans="1:12">
      <c r="A316" s="65">
        <v>19</v>
      </c>
      <c r="B316" s="4"/>
      <c r="C316" s="4"/>
      <c r="D316" s="4"/>
      <c r="E316" s="7">
        <v>44863</v>
      </c>
      <c r="I316" s="67">
        <v>2814</v>
      </c>
      <c r="J316" s="67">
        <v>3448</v>
      </c>
      <c r="K316" s="67">
        <v>4256</v>
      </c>
      <c r="L316" s="67">
        <v>5063</v>
      </c>
    </row>
    <row r="317" spans="1:12">
      <c r="A317" s="65">
        <v>20</v>
      </c>
      <c r="B317" s="4"/>
      <c r="C317" s="4"/>
      <c r="D317" s="4"/>
      <c r="E317" s="7">
        <v>44863</v>
      </c>
      <c r="I317" s="67">
        <v>1681</v>
      </c>
      <c r="J317" s="67">
        <v>2140</v>
      </c>
      <c r="K317" s="67">
        <v>1808</v>
      </c>
      <c r="L317" s="67">
        <v>5865</v>
      </c>
    </row>
    <row r="318" spans="1:12">
      <c r="A318" s="65">
        <v>21</v>
      </c>
      <c r="B318" s="4"/>
      <c r="C318" s="4"/>
      <c r="D318" s="4"/>
      <c r="E318" s="7">
        <v>44863</v>
      </c>
      <c r="I318" s="67">
        <v>1878</v>
      </c>
      <c r="J318" s="67">
        <v>2350</v>
      </c>
      <c r="K318" s="67">
        <v>2100</v>
      </c>
      <c r="L318" s="67">
        <v>5659</v>
      </c>
    </row>
    <row r="319" spans="1:12">
      <c r="A319" s="65">
        <v>22</v>
      </c>
      <c r="B319" s="4"/>
      <c r="C319" s="4"/>
      <c r="D319" s="4"/>
      <c r="E319" s="7">
        <v>44863</v>
      </c>
      <c r="I319" s="67">
        <v>1752</v>
      </c>
      <c r="J319" s="67">
        <v>2222</v>
      </c>
      <c r="K319" s="67">
        <v>1922</v>
      </c>
      <c r="L319" s="67">
        <v>5991</v>
      </c>
    </row>
    <row r="320" spans="1:12">
      <c r="A320" s="65">
        <v>23</v>
      </c>
      <c r="B320" s="4"/>
      <c r="C320" s="4"/>
      <c r="D320" s="4"/>
      <c r="E320" s="7">
        <v>44863</v>
      </c>
      <c r="I320" s="67">
        <v>1628</v>
      </c>
      <c r="J320" s="67">
        <v>1971</v>
      </c>
      <c r="K320" s="67">
        <v>1665</v>
      </c>
      <c r="L320" s="67">
        <v>6416</v>
      </c>
    </row>
    <row r="321" spans="1:12">
      <c r="A321" s="65">
        <v>24</v>
      </c>
      <c r="B321" s="4"/>
      <c r="C321" s="4"/>
      <c r="D321" s="4"/>
      <c r="E321" s="7">
        <v>44863</v>
      </c>
      <c r="I321" s="67">
        <v>1996</v>
      </c>
      <c r="J321" s="67">
        <v>2412</v>
      </c>
      <c r="K321" s="67">
        <v>3022</v>
      </c>
      <c r="L321" s="67">
        <v>3697</v>
      </c>
    </row>
    <row r="322" spans="1:12">
      <c r="A322" s="65">
        <v>25</v>
      </c>
      <c r="B322" s="4"/>
      <c r="C322" s="4"/>
      <c r="D322" s="4"/>
      <c r="E322" s="7">
        <v>44863</v>
      </c>
      <c r="I322" s="67">
        <v>2438</v>
      </c>
      <c r="J322" s="67">
        <v>3036</v>
      </c>
      <c r="K322" s="67">
        <v>3868</v>
      </c>
      <c r="L322" s="67">
        <v>4709</v>
      </c>
    </row>
    <row r="323" spans="1:12">
      <c r="A323" s="65">
        <v>26</v>
      </c>
      <c r="B323" s="4"/>
      <c r="C323" s="4"/>
      <c r="D323" s="4"/>
      <c r="E323" s="7">
        <v>44863</v>
      </c>
      <c r="I323" s="67">
        <v>2300</v>
      </c>
      <c r="J323" s="67">
        <v>2802</v>
      </c>
      <c r="K323" s="67">
        <v>3522</v>
      </c>
      <c r="L323" s="67">
        <v>4157</v>
      </c>
    </row>
    <row r="324" spans="1:12">
      <c r="A324" s="65">
        <v>27</v>
      </c>
      <c r="B324" s="4"/>
      <c r="C324" s="4"/>
      <c r="D324" s="4"/>
      <c r="E324" s="7">
        <v>44863</v>
      </c>
      <c r="I324" s="67">
        <v>2252</v>
      </c>
      <c r="J324" s="67">
        <v>2706</v>
      </c>
      <c r="K324" s="67">
        <v>3308</v>
      </c>
      <c r="L324" s="67">
        <v>4010</v>
      </c>
    </row>
    <row r="325" spans="1:12">
      <c r="A325" s="65">
        <v>28</v>
      </c>
      <c r="B325" s="4"/>
      <c r="C325" s="4"/>
      <c r="D325" s="4"/>
      <c r="E325" s="7">
        <v>44863</v>
      </c>
      <c r="I325" s="67">
        <v>1678</v>
      </c>
      <c r="J325" s="67">
        <v>2106</v>
      </c>
      <c r="K325" s="67">
        <v>1775</v>
      </c>
      <c r="L325" s="67">
        <v>6203</v>
      </c>
    </row>
    <row r="326" spans="1:12">
      <c r="A326" s="65">
        <v>29</v>
      </c>
      <c r="B326" s="4"/>
      <c r="C326" s="4"/>
      <c r="D326" s="4"/>
      <c r="E326" s="7">
        <v>44863</v>
      </c>
      <c r="I326" s="67">
        <v>1568</v>
      </c>
      <c r="J326" s="67">
        <v>1930</v>
      </c>
      <c r="K326" s="67">
        <v>1594</v>
      </c>
      <c r="L326" s="67">
        <v>6038</v>
      </c>
    </row>
    <row r="327" spans="1:12">
      <c r="A327" s="65">
        <v>30</v>
      </c>
      <c r="B327" s="4"/>
      <c r="C327" s="4"/>
      <c r="D327" s="4"/>
      <c r="E327" s="7">
        <v>44863</v>
      </c>
      <c r="I327" s="67">
        <v>1652</v>
      </c>
      <c r="J327" s="67">
        <v>2004</v>
      </c>
      <c r="K327" s="67">
        <v>1872</v>
      </c>
      <c r="L327" s="67">
        <v>5828</v>
      </c>
    </row>
    <row r="328" spans="1:12">
      <c r="A328" s="65">
        <v>31</v>
      </c>
      <c r="B328" s="4"/>
      <c r="C328" s="4"/>
      <c r="D328" s="4"/>
      <c r="E328" s="7">
        <v>44863</v>
      </c>
      <c r="I328" s="67">
        <v>1525</v>
      </c>
      <c r="J328" s="67">
        <v>1791</v>
      </c>
      <c r="K328" s="67">
        <v>1534</v>
      </c>
      <c r="L328" s="67">
        <v>5032</v>
      </c>
    </row>
    <row r="329" spans="1:12">
      <c r="A329" s="65">
        <v>32</v>
      </c>
      <c r="B329" s="4"/>
      <c r="C329" s="4"/>
      <c r="D329" s="4"/>
      <c r="E329" s="7">
        <v>44863</v>
      </c>
      <c r="I329" s="67">
        <v>1630</v>
      </c>
      <c r="J329" s="67">
        <v>1832</v>
      </c>
      <c r="K329" s="67">
        <v>1807</v>
      </c>
      <c r="L329" s="67">
        <v>4323</v>
      </c>
    </row>
    <row r="330" spans="1:12">
      <c r="A330" s="65">
        <v>33</v>
      </c>
      <c r="B330" s="4"/>
      <c r="C330" s="4"/>
      <c r="D330" s="4"/>
      <c r="E330" s="7">
        <v>44863</v>
      </c>
      <c r="I330" s="67">
        <v>1433</v>
      </c>
      <c r="J330" s="67">
        <v>1574</v>
      </c>
      <c r="K330" s="67">
        <v>1530</v>
      </c>
      <c r="L330" s="67">
        <v>4209</v>
      </c>
    </row>
    <row r="331" spans="1:12">
      <c r="A331" s="65">
        <v>34</v>
      </c>
      <c r="B331" s="4"/>
      <c r="C331" s="4"/>
      <c r="D331" s="4"/>
      <c r="E331" s="7">
        <v>44863</v>
      </c>
      <c r="I331" s="67">
        <v>1619</v>
      </c>
      <c r="J331" s="67">
        <v>1808</v>
      </c>
      <c r="K331" s="67">
        <v>1828</v>
      </c>
      <c r="L331" s="67">
        <v>4591</v>
      </c>
    </row>
    <row r="332" spans="1:12">
      <c r="A332" s="65">
        <v>35</v>
      </c>
      <c r="B332" s="4"/>
      <c r="C332" s="4"/>
      <c r="D332" s="4"/>
      <c r="E332" s="7">
        <v>44863</v>
      </c>
      <c r="I332" s="67">
        <v>2022</v>
      </c>
      <c r="J332" s="67">
        <v>2646</v>
      </c>
      <c r="K332" s="67">
        <v>3652</v>
      </c>
      <c r="L332" s="67">
        <v>4466</v>
      </c>
    </row>
    <row r="333" spans="1:12">
      <c r="A333" s="65">
        <v>36</v>
      </c>
      <c r="B333" s="4"/>
      <c r="C333" s="4"/>
      <c r="D333" s="4"/>
      <c r="E333" s="7">
        <v>44863</v>
      </c>
      <c r="I333" s="67">
        <v>2498</v>
      </c>
      <c r="J333" s="67">
        <v>3266</v>
      </c>
      <c r="K333" s="67">
        <v>3946</v>
      </c>
      <c r="L333" s="67">
        <v>4972</v>
      </c>
    </row>
    <row r="334" spans="1:12">
      <c r="A334" s="65">
        <v>37</v>
      </c>
      <c r="B334" s="4"/>
      <c r="C334" s="4"/>
      <c r="D334" s="4"/>
      <c r="E334" s="7">
        <v>44863</v>
      </c>
      <c r="I334" s="67">
        <v>2974</v>
      </c>
      <c r="J334" s="67">
        <v>3740</v>
      </c>
      <c r="K334" s="67">
        <v>4284</v>
      </c>
      <c r="L334" s="67">
        <v>5167</v>
      </c>
    </row>
    <row r="335" spans="1:12">
      <c r="A335" s="65">
        <v>38</v>
      </c>
      <c r="B335" s="4"/>
      <c r="C335" s="4"/>
      <c r="D335" s="4"/>
      <c r="E335" s="7">
        <v>44863</v>
      </c>
      <c r="I335" s="67">
        <v>2204</v>
      </c>
      <c r="J335" s="67">
        <v>2910</v>
      </c>
      <c r="K335" s="67">
        <v>3832</v>
      </c>
      <c r="L335" s="67">
        <v>4627</v>
      </c>
    </row>
    <row r="336" spans="1:12">
      <c r="A336" s="65">
        <v>39</v>
      </c>
      <c r="B336" s="4"/>
      <c r="C336" s="4"/>
      <c r="D336" s="4"/>
      <c r="E336" s="7">
        <v>44863</v>
      </c>
      <c r="I336" s="67">
        <v>2422</v>
      </c>
      <c r="J336" s="67">
        <v>3066</v>
      </c>
      <c r="K336" s="67">
        <v>3610</v>
      </c>
      <c r="L336" s="67">
        <v>4743</v>
      </c>
    </row>
    <row r="337" spans="1:12">
      <c r="A337" s="65">
        <v>40</v>
      </c>
      <c r="B337" s="4"/>
      <c r="C337" s="4"/>
      <c r="D337" s="4"/>
      <c r="E337" s="7">
        <v>44863</v>
      </c>
      <c r="I337" s="67">
        <v>2470</v>
      </c>
      <c r="J337" s="67">
        <v>3170</v>
      </c>
      <c r="K337" s="67">
        <v>3600</v>
      </c>
      <c r="L337" s="67">
        <v>4686</v>
      </c>
    </row>
    <row r="338" spans="1:12">
      <c r="A338" s="65">
        <v>41</v>
      </c>
      <c r="B338" s="4"/>
      <c r="C338" s="4"/>
      <c r="D338" s="4"/>
      <c r="E338" s="7">
        <v>44863</v>
      </c>
      <c r="I338" s="67">
        <v>2630</v>
      </c>
      <c r="J338" s="67">
        <v>3292</v>
      </c>
      <c r="K338" s="67">
        <v>4076</v>
      </c>
      <c r="L338" s="67">
        <v>4979</v>
      </c>
    </row>
    <row r="339" spans="1:12">
      <c r="A339" s="65">
        <v>42</v>
      </c>
      <c r="B339" s="4"/>
      <c r="C339" s="4"/>
      <c r="D339" s="4"/>
      <c r="E339" s="7">
        <v>44863</v>
      </c>
      <c r="I339" s="67">
        <v>2400</v>
      </c>
      <c r="J339" s="67">
        <v>3276</v>
      </c>
      <c r="K339" s="67">
        <v>4140</v>
      </c>
      <c r="L339" s="67">
        <v>5040</v>
      </c>
    </row>
    <row r="340" spans="1:12">
      <c r="A340" s="65">
        <v>43</v>
      </c>
      <c r="B340" s="4"/>
      <c r="C340" s="4"/>
      <c r="D340" s="4"/>
      <c r="E340" s="7">
        <v>44863</v>
      </c>
      <c r="I340" s="67">
        <v>2036</v>
      </c>
      <c r="J340" s="67">
        <v>2698</v>
      </c>
      <c r="K340" s="67">
        <v>3508</v>
      </c>
      <c r="L340" s="67">
        <v>4305</v>
      </c>
    </row>
    <row r="341" spans="1:12">
      <c r="A341" s="65">
        <v>44</v>
      </c>
      <c r="B341" s="4"/>
      <c r="C341" s="4"/>
      <c r="D341" s="4"/>
      <c r="E341" s="7">
        <v>44863</v>
      </c>
      <c r="I341" s="67">
        <v>2098</v>
      </c>
      <c r="J341" s="67">
        <v>2726</v>
      </c>
      <c r="K341" s="67">
        <v>3756</v>
      </c>
      <c r="L341" s="67">
        <v>4431</v>
      </c>
    </row>
    <row r="342" spans="1:12">
      <c r="A342" s="65">
        <v>45</v>
      </c>
      <c r="B342" s="4"/>
      <c r="C342" s="4"/>
      <c r="D342" s="4"/>
      <c r="E342" s="7">
        <v>44863</v>
      </c>
      <c r="I342" s="67">
        <v>1944</v>
      </c>
      <c r="J342" s="67">
        <v>2544</v>
      </c>
      <c r="K342" s="67">
        <v>3508</v>
      </c>
      <c r="L342" s="67">
        <v>4245</v>
      </c>
    </row>
    <row r="343" spans="1:12">
      <c r="A343" s="65">
        <v>46</v>
      </c>
      <c r="B343" s="4"/>
      <c r="C343" s="4"/>
      <c r="D343" s="4"/>
      <c r="E343" s="7">
        <v>44863</v>
      </c>
      <c r="I343" s="67">
        <v>2598</v>
      </c>
      <c r="J343" s="67">
        <v>3504</v>
      </c>
      <c r="K343" s="67">
        <v>4324</v>
      </c>
      <c r="L343" s="67">
        <v>5353</v>
      </c>
    </row>
    <row r="344" spans="1:12">
      <c r="A344" s="65">
        <v>47</v>
      </c>
      <c r="B344" s="4"/>
      <c r="C344" s="4"/>
      <c r="D344" s="4"/>
      <c r="E344" s="7">
        <v>44863</v>
      </c>
      <c r="I344" s="67">
        <v>2268</v>
      </c>
      <c r="J344" s="67">
        <v>2926</v>
      </c>
      <c r="K344" s="67">
        <v>3796</v>
      </c>
      <c r="L344" s="67">
        <v>4608</v>
      </c>
    </row>
    <row r="345" spans="1:12">
      <c r="A345" s="65">
        <v>48</v>
      </c>
      <c r="B345" s="4"/>
      <c r="C345" s="4"/>
      <c r="D345" s="4"/>
      <c r="E345" s="7">
        <v>44863</v>
      </c>
      <c r="I345" s="67">
        <v>2402</v>
      </c>
      <c r="J345" s="67">
        <v>3036</v>
      </c>
      <c r="K345" s="67">
        <v>3746</v>
      </c>
      <c r="L345" s="67">
        <v>4674</v>
      </c>
    </row>
    <row r="346" spans="1:12">
      <c r="A346" s="65">
        <v>49</v>
      </c>
      <c r="B346" s="4"/>
      <c r="C346" s="4"/>
      <c r="D346" s="4"/>
      <c r="E346" s="7">
        <v>44863</v>
      </c>
      <c r="I346" s="67">
        <v>2664</v>
      </c>
      <c r="J346" s="67">
        <v>3408</v>
      </c>
      <c r="K346" s="67">
        <v>4156</v>
      </c>
      <c r="L346" s="67">
        <v>5152</v>
      </c>
    </row>
    <row r="347" spans="1:12">
      <c r="A347" s="65">
        <v>50</v>
      </c>
      <c r="B347" s="4"/>
      <c r="C347" s="4"/>
      <c r="D347" s="4"/>
      <c r="E347" s="7">
        <v>44863</v>
      </c>
      <c r="I347" s="67">
        <v>2196</v>
      </c>
      <c r="J347" s="67">
        <v>3042</v>
      </c>
      <c r="K347" s="67">
        <v>3382</v>
      </c>
      <c r="L347" s="67">
        <v>4500</v>
      </c>
    </row>
    <row r="348" spans="1:12">
      <c r="A348" s="65">
        <v>51</v>
      </c>
      <c r="B348" s="4"/>
      <c r="C348" s="4"/>
      <c r="D348" s="4"/>
      <c r="E348" s="7">
        <v>44863</v>
      </c>
      <c r="I348" s="67">
        <v>2426</v>
      </c>
      <c r="J348" s="67">
        <v>3104</v>
      </c>
      <c r="K348" s="67">
        <v>3610</v>
      </c>
      <c r="L348" s="67">
        <v>4725</v>
      </c>
    </row>
    <row r="349" spans="1:12">
      <c r="A349" s="65">
        <v>52</v>
      </c>
      <c r="B349" s="4"/>
      <c r="C349" s="4"/>
      <c r="D349" s="4"/>
      <c r="E349" s="7">
        <v>44863</v>
      </c>
      <c r="I349" s="67">
        <v>2316</v>
      </c>
      <c r="J349" s="67">
        <v>3128</v>
      </c>
      <c r="K349" s="67">
        <v>3790</v>
      </c>
      <c r="L349" s="67">
        <v>4905</v>
      </c>
    </row>
    <row r="350" spans="1:12">
      <c r="A350" s="65">
        <v>53</v>
      </c>
      <c r="B350" s="4"/>
      <c r="C350" s="4"/>
      <c r="D350" s="4"/>
      <c r="E350" s="7">
        <v>44863</v>
      </c>
      <c r="I350" s="67">
        <v>2292</v>
      </c>
      <c r="J350" s="67">
        <v>2878</v>
      </c>
      <c r="K350" s="67">
        <v>3352</v>
      </c>
      <c r="L350" s="67">
        <v>4617</v>
      </c>
    </row>
    <row r="351" spans="1:12">
      <c r="A351" s="65">
        <v>54</v>
      </c>
      <c r="B351" s="4"/>
      <c r="C351" s="4"/>
      <c r="D351" s="4"/>
      <c r="E351" s="7">
        <v>44863</v>
      </c>
      <c r="I351" s="67">
        <v>2442</v>
      </c>
      <c r="J351" s="67">
        <v>3066</v>
      </c>
      <c r="K351" s="67">
        <v>3390</v>
      </c>
      <c r="L351" s="67">
        <v>4820</v>
      </c>
    </row>
    <row r="352" spans="1:12">
      <c r="A352" s="65">
        <v>55</v>
      </c>
      <c r="B352" s="4"/>
      <c r="C352" s="4"/>
      <c r="D352" s="4"/>
      <c r="E352" s="7">
        <v>44863</v>
      </c>
      <c r="I352" s="67">
        <v>2794</v>
      </c>
      <c r="J352" s="67">
        <v>3410</v>
      </c>
      <c r="K352" s="67">
        <v>3874</v>
      </c>
      <c r="L352" s="67">
        <v>4800</v>
      </c>
    </row>
    <row r="353" spans="1:12">
      <c r="A353" s="65">
        <v>56</v>
      </c>
      <c r="B353" s="13"/>
      <c r="C353" s="13"/>
      <c r="D353" s="13"/>
      <c r="E353" s="7">
        <v>44863</v>
      </c>
      <c r="I353" s="67">
        <v>2262</v>
      </c>
      <c r="J353" s="67">
        <v>2870</v>
      </c>
      <c r="K353" s="67">
        <v>3234</v>
      </c>
      <c r="L353" s="67">
        <v>4805</v>
      </c>
    </row>
    <row r="354" spans="1:12">
      <c r="A354" s="65">
        <v>57</v>
      </c>
      <c r="B354" s="13"/>
      <c r="C354" s="13"/>
      <c r="D354" s="13"/>
      <c r="E354" s="58">
        <v>44828</v>
      </c>
      <c r="I354" s="67">
        <v>2826</v>
      </c>
      <c r="J354" s="67">
        <v>3590</v>
      </c>
      <c r="K354" s="67">
        <v>4116</v>
      </c>
      <c r="L354" s="67">
        <v>5655</v>
      </c>
    </row>
    <row r="355" spans="1:12">
      <c r="A355" s="65">
        <v>58</v>
      </c>
      <c r="B355" s="13"/>
      <c r="C355" s="13"/>
      <c r="D355" s="13"/>
      <c r="E355" s="58">
        <v>44828</v>
      </c>
      <c r="I355" s="67">
        <v>2678</v>
      </c>
      <c r="J355" s="67">
        <v>3332</v>
      </c>
      <c r="K355" s="67">
        <v>4064</v>
      </c>
      <c r="L355" s="67">
        <v>4880</v>
      </c>
    </row>
    <row r="356" spans="1:12">
      <c r="A356" s="65">
        <v>59</v>
      </c>
      <c r="B356" s="4"/>
      <c r="C356" s="4"/>
      <c r="D356" s="4"/>
      <c r="E356" s="58">
        <v>44828</v>
      </c>
      <c r="I356" s="67">
        <v>2260</v>
      </c>
      <c r="J356" s="67">
        <v>2834</v>
      </c>
      <c r="K356" s="67">
        <v>3530</v>
      </c>
      <c r="L356" s="67">
        <v>4351</v>
      </c>
    </row>
    <row r="357" spans="1:12">
      <c r="A357" s="65">
        <v>60</v>
      </c>
      <c r="B357" s="4"/>
      <c r="C357" s="4"/>
      <c r="D357" s="4"/>
      <c r="E357" s="7">
        <v>44863</v>
      </c>
      <c r="I357" s="67">
        <v>2360</v>
      </c>
      <c r="J357" s="67">
        <v>2914</v>
      </c>
      <c r="K357" s="67">
        <v>3598</v>
      </c>
      <c r="L357" s="67">
        <v>4275</v>
      </c>
    </row>
    <row r="358" spans="1:12">
      <c r="A358" s="65">
        <v>61</v>
      </c>
      <c r="B358" s="4"/>
      <c r="C358" s="4"/>
      <c r="D358" s="4"/>
      <c r="E358" s="7">
        <v>44863</v>
      </c>
      <c r="I358" s="67">
        <v>2530</v>
      </c>
      <c r="J358" s="67">
        <v>3148</v>
      </c>
      <c r="K358" s="67">
        <v>3872</v>
      </c>
      <c r="L358" s="67">
        <v>4532</v>
      </c>
    </row>
    <row r="359" spans="1:12">
      <c r="A359" s="65">
        <v>62</v>
      </c>
      <c r="B359" s="4"/>
      <c r="C359" s="4"/>
      <c r="D359" s="4"/>
      <c r="E359" s="7">
        <v>44863</v>
      </c>
      <c r="I359" s="67">
        <v>2842</v>
      </c>
      <c r="J359" s="67">
        <v>3562</v>
      </c>
      <c r="K359" s="67">
        <v>4328</v>
      </c>
      <c r="L359" s="67">
        <v>5021</v>
      </c>
    </row>
    <row r="360" spans="1:12">
      <c r="A360" s="65">
        <v>63</v>
      </c>
      <c r="B360" s="4"/>
      <c r="C360" s="4"/>
      <c r="D360" s="4"/>
      <c r="E360" s="7">
        <v>44863</v>
      </c>
      <c r="I360" s="67">
        <v>2328</v>
      </c>
      <c r="J360" s="67">
        <v>2910</v>
      </c>
      <c r="K360" s="67">
        <v>3608</v>
      </c>
      <c r="L360" s="67">
        <v>4320</v>
      </c>
    </row>
    <row r="361" spans="1:12">
      <c r="A361" s="65">
        <v>64</v>
      </c>
      <c r="B361" s="4"/>
      <c r="C361" s="4"/>
      <c r="D361" s="4"/>
      <c r="E361" s="7">
        <v>44863</v>
      </c>
      <c r="I361" s="67">
        <v>2576</v>
      </c>
      <c r="J361" s="67">
        <v>3194</v>
      </c>
      <c r="K361" s="67">
        <v>3824</v>
      </c>
      <c r="L361" s="67">
        <v>4603</v>
      </c>
    </row>
    <row r="362" spans="1:12">
      <c r="A362" s="65">
        <v>65</v>
      </c>
      <c r="B362" s="13"/>
      <c r="C362" s="13"/>
      <c r="D362" s="13"/>
      <c r="E362" s="7">
        <v>44863</v>
      </c>
      <c r="I362" s="67">
        <v>1684</v>
      </c>
      <c r="J362" s="67">
        <v>1756</v>
      </c>
      <c r="K362" s="67">
        <v>1872</v>
      </c>
      <c r="L362" s="67">
        <v>2059</v>
      </c>
    </row>
    <row r="363" spans="1:12">
      <c r="A363" s="65">
        <v>66</v>
      </c>
      <c r="B363" s="4"/>
      <c r="C363" s="4"/>
      <c r="D363" s="4"/>
      <c r="E363" s="58">
        <v>44858</v>
      </c>
      <c r="I363" s="67">
        <v>2902</v>
      </c>
      <c r="J363" s="67">
        <v>3800</v>
      </c>
      <c r="K363" s="67">
        <v>4760</v>
      </c>
      <c r="L363" s="67">
        <v>5672</v>
      </c>
    </row>
    <row r="364" spans="1:12">
      <c r="A364" s="65">
        <v>67</v>
      </c>
      <c r="B364" s="4"/>
      <c r="C364" s="4"/>
      <c r="D364" s="4"/>
      <c r="E364" s="7">
        <v>44863</v>
      </c>
      <c r="I364" s="67">
        <v>1656</v>
      </c>
      <c r="J364" s="67">
        <v>1747</v>
      </c>
      <c r="K364" s="67">
        <v>1843</v>
      </c>
      <c r="L364" s="67">
        <v>2033</v>
      </c>
    </row>
    <row r="365" spans="1:12">
      <c r="A365" s="65">
        <v>68</v>
      </c>
      <c r="B365" s="4"/>
      <c r="C365" s="4"/>
      <c r="D365" s="4"/>
      <c r="E365" s="7">
        <v>44863</v>
      </c>
      <c r="I365" s="67">
        <v>2564</v>
      </c>
      <c r="J365" s="67">
        <v>3220</v>
      </c>
      <c r="K365" s="67">
        <v>3966</v>
      </c>
      <c r="L365" s="67">
        <v>4668</v>
      </c>
    </row>
    <row r="366" spans="1:12">
      <c r="A366" s="65">
        <v>69</v>
      </c>
      <c r="B366" s="4"/>
      <c r="C366" s="4"/>
      <c r="D366" s="4"/>
      <c r="E366" s="7">
        <v>44863</v>
      </c>
      <c r="I366" s="67">
        <v>2656</v>
      </c>
      <c r="J366" s="67">
        <v>3356</v>
      </c>
      <c r="K366" s="67">
        <v>4128</v>
      </c>
      <c r="L366" s="67">
        <v>4911</v>
      </c>
    </row>
    <row r="367" spans="1:12">
      <c r="A367" s="65">
        <v>70</v>
      </c>
      <c r="B367" s="4"/>
      <c r="C367" s="4"/>
      <c r="D367" s="4"/>
      <c r="E367" s="7">
        <v>44863</v>
      </c>
      <c r="I367" s="67">
        <v>2770</v>
      </c>
      <c r="J367" s="67">
        <v>3388</v>
      </c>
      <c r="K367" s="67">
        <v>3790</v>
      </c>
      <c r="L367" s="67">
        <v>4908</v>
      </c>
    </row>
    <row r="368" spans="1:12">
      <c r="A368" s="65">
        <v>71</v>
      </c>
      <c r="B368" s="4"/>
      <c r="C368" s="4"/>
      <c r="D368" s="4"/>
      <c r="E368" s="7">
        <v>44863</v>
      </c>
      <c r="I368" s="67">
        <v>2394</v>
      </c>
      <c r="J368" s="67">
        <v>3086</v>
      </c>
      <c r="K368" s="67">
        <v>3780</v>
      </c>
      <c r="L368" s="67">
        <v>4668</v>
      </c>
    </row>
    <row r="369" spans="1:12">
      <c r="A369" s="65">
        <v>72</v>
      </c>
      <c r="B369" s="4"/>
      <c r="C369" s="4"/>
      <c r="D369" s="4"/>
      <c r="E369" s="7">
        <v>44863</v>
      </c>
      <c r="I369" s="67">
        <v>2376</v>
      </c>
      <c r="J369" s="67">
        <v>3006</v>
      </c>
      <c r="K369" s="67">
        <v>3734</v>
      </c>
      <c r="L369" s="67">
        <v>4712</v>
      </c>
    </row>
    <row r="370" spans="1:12">
      <c r="A370" s="65">
        <v>73</v>
      </c>
      <c r="B370" s="4"/>
      <c r="C370" s="4"/>
      <c r="D370" s="4"/>
      <c r="E370" s="7">
        <v>44863</v>
      </c>
      <c r="I370" s="67">
        <v>2802</v>
      </c>
      <c r="J370" s="67">
        <v>3454</v>
      </c>
      <c r="K370" s="67">
        <v>3724</v>
      </c>
      <c r="L370" s="67">
        <v>4969</v>
      </c>
    </row>
    <row r="371" spans="1:12">
      <c r="A371" s="65">
        <v>74</v>
      </c>
      <c r="B371" s="4"/>
      <c r="C371" s="4"/>
      <c r="D371" s="4"/>
      <c r="E371" s="7">
        <v>44863</v>
      </c>
      <c r="I371" s="67">
        <v>2822</v>
      </c>
      <c r="J371" s="67">
        <v>3456</v>
      </c>
      <c r="K371" s="67">
        <v>3968</v>
      </c>
      <c r="L371" s="67">
        <v>5152</v>
      </c>
    </row>
    <row r="372" spans="1:12">
      <c r="A372" s="65">
        <v>75</v>
      </c>
      <c r="B372" s="4"/>
      <c r="C372" s="4"/>
      <c r="D372" s="4"/>
      <c r="E372" s="7">
        <v>44863</v>
      </c>
      <c r="I372" s="67">
        <v>2814</v>
      </c>
      <c r="J372" s="67">
        <v>3402</v>
      </c>
      <c r="K372" s="67">
        <v>3862</v>
      </c>
      <c r="L372" s="67">
        <v>5091</v>
      </c>
    </row>
    <row r="373" spans="1:12">
      <c r="A373" s="65">
        <v>76</v>
      </c>
      <c r="B373" s="4"/>
      <c r="C373" s="4"/>
      <c r="D373" s="4"/>
      <c r="E373" s="7">
        <v>44863</v>
      </c>
      <c r="I373" s="67">
        <v>2614</v>
      </c>
      <c r="J373" s="67">
        <v>3128</v>
      </c>
      <c r="K373" s="67">
        <v>3712</v>
      </c>
      <c r="L373" s="67">
        <v>4696</v>
      </c>
    </row>
    <row r="374" spans="1:12">
      <c r="A374" s="65">
        <v>77</v>
      </c>
      <c r="B374" s="4"/>
      <c r="C374" s="4"/>
      <c r="D374" s="4"/>
      <c r="E374" s="7">
        <v>44863</v>
      </c>
      <c r="I374" s="67">
        <v>2608</v>
      </c>
      <c r="J374" s="67">
        <v>3376</v>
      </c>
      <c r="K374" s="67">
        <v>3954</v>
      </c>
      <c r="L374" s="67">
        <v>5184</v>
      </c>
    </row>
    <row r="375" spans="1:12">
      <c r="A375" s="65">
        <v>78</v>
      </c>
      <c r="B375" s="4"/>
      <c r="C375" s="4"/>
      <c r="D375" s="4"/>
      <c r="E375" s="7">
        <v>44863</v>
      </c>
      <c r="I375" s="67">
        <v>2522</v>
      </c>
      <c r="J375" s="67">
        <v>3152</v>
      </c>
      <c r="K375" s="67">
        <v>3710</v>
      </c>
      <c r="L375" s="67">
        <v>4639</v>
      </c>
    </row>
    <row r="376" spans="1:12">
      <c r="A376" s="65">
        <v>79</v>
      </c>
      <c r="B376" s="4"/>
      <c r="C376" s="4"/>
      <c r="D376" s="4"/>
      <c r="E376" s="7">
        <v>44863</v>
      </c>
      <c r="I376" s="67">
        <v>2654</v>
      </c>
      <c r="J376" s="67">
        <v>3204</v>
      </c>
      <c r="K376" s="67">
        <v>3644</v>
      </c>
      <c r="L376" s="67">
        <v>4636</v>
      </c>
    </row>
    <row r="377" spans="1:12">
      <c r="A377" s="65">
        <v>80</v>
      </c>
      <c r="B377" s="4"/>
      <c r="C377" s="4"/>
      <c r="D377" s="4"/>
      <c r="E377" s="7">
        <v>44863</v>
      </c>
      <c r="I377" s="67">
        <v>2420</v>
      </c>
      <c r="J377" s="67">
        <v>2980</v>
      </c>
      <c r="K377" s="67">
        <v>3374</v>
      </c>
      <c r="L377" s="67">
        <v>4384</v>
      </c>
    </row>
    <row r="378" spans="1:12">
      <c r="A378" s="65">
        <v>81</v>
      </c>
      <c r="B378" s="4"/>
      <c r="C378" s="4"/>
      <c r="D378" s="4"/>
      <c r="E378" s="7">
        <v>44863</v>
      </c>
      <c r="I378" s="67">
        <v>2812</v>
      </c>
      <c r="J378" s="67">
        <v>3386</v>
      </c>
      <c r="K378" s="67">
        <v>3954</v>
      </c>
      <c r="L378" s="67">
        <v>5244</v>
      </c>
    </row>
    <row r="379" spans="1:12">
      <c r="A379" s="65">
        <v>82</v>
      </c>
      <c r="B379" s="4"/>
      <c r="C379" s="4"/>
      <c r="D379" s="4"/>
      <c r="E379" s="7">
        <v>44863</v>
      </c>
      <c r="I379" s="67">
        <v>2732</v>
      </c>
      <c r="J379" s="67">
        <v>3342</v>
      </c>
      <c r="K379" s="67">
        <v>3846</v>
      </c>
      <c r="L379" s="67">
        <v>4955</v>
      </c>
    </row>
    <row r="380" spans="1:12">
      <c r="A380" s="65">
        <v>83</v>
      </c>
      <c r="B380" s="4"/>
      <c r="C380" s="4"/>
      <c r="D380" s="4"/>
      <c r="E380" s="7">
        <v>44863</v>
      </c>
      <c r="I380" s="67">
        <v>2816</v>
      </c>
      <c r="J380" s="67">
        <v>3580</v>
      </c>
      <c r="K380" s="67">
        <v>4046</v>
      </c>
      <c r="L380" s="67">
        <v>5017</v>
      </c>
    </row>
    <row r="381" spans="1:12">
      <c r="A381" s="65">
        <v>84</v>
      </c>
      <c r="B381" s="4"/>
      <c r="C381" s="4"/>
      <c r="D381" s="4"/>
      <c r="E381" s="7">
        <v>44863</v>
      </c>
      <c r="I381" s="67">
        <v>2948</v>
      </c>
      <c r="J381" s="67">
        <v>3592</v>
      </c>
      <c r="K381" s="67">
        <v>4232</v>
      </c>
      <c r="L381" s="67">
        <v>5220</v>
      </c>
    </row>
    <row r="382" spans="1:12">
      <c r="A382" s="65">
        <v>85</v>
      </c>
      <c r="B382" s="4"/>
      <c r="C382" s="4"/>
      <c r="D382" s="4"/>
      <c r="E382" s="7">
        <v>44863</v>
      </c>
      <c r="I382" s="67">
        <v>2636</v>
      </c>
      <c r="J382" s="67">
        <v>3242</v>
      </c>
      <c r="K382" s="67">
        <v>3778</v>
      </c>
      <c r="L382" s="67">
        <v>5040</v>
      </c>
    </row>
    <row r="383" spans="1:12">
      <c r="A383" s="65">
        <v>86</v>
      </c>
      <c r="B383" s="4"/>
      <c r="C383" s="4"/>
      <c r="D383" s="4"/>
      <c r="E383" s="7">
        <v>44863</v>
      </c>
      <c r="I383" s="67">
        <v>2960</v>
      </c>
      <c r="J383" s="67">
        <v>3630</v>
      </c>
      <c r="K383" s="67">
        <v>4136</v>
      </c>
      <c r="L383" s="67">
        <v>5230</v>
      </c>
    </row>
    <row r="384" spans="1:12">
      <c r="A384" s="65">
        <v>87</v>
      </c>
      <c r="B384" s="4"/>
      <c r="C384" s="4"/>
      <c r="D384" s="4"/>
      <c r="E384" s="7">
        <v>44863</v>
      </c>
      <c r="I384" s="67">
        <v>2548</v>
      </c>
      <c r="J384" s="67">
        <v>3192</v>
      </c>
      <c r="K384" s="67">
        <v>3646</v>
      </c>
      <c r="L384" s="67">
        <v>4864</v>
      </c>
    </row>
    <row r="385" spans="1:12">
      <c r="A385" s="65">
        <v>88</v>
      </c>
      <c r="B385" s="4"/>
      <c r="C385" s="4"/>
      <c r="D385" s="4"/>
      <c r="E385" s="7">
        <v>44863</v>
      </c>
      <c r="I385" s="67">
        <v>2050</v>
      </c>
      <c r="J385" s="67">
        <v>2462</v>
      </c>
      <c r="K385" s="67">
        <v>2842</v>
      </c>
      <c r="L385" s="67">
        <v>3563</v>
      </c>
    </row>
    <row r="386" spans="1:12">
      <c r="A386" s="65">
        <v>89</v>
      </c>
      <c r="B386" s="4"/>
      <c r="C386" s="4"/>
      <c r="D386" s="4"/>
      <c r="E386" s="7">
        <v>44863</v>
      </c>
      <c r="I386" s="67">
        <v>2018</v>
      </c>
      <c r="J386" s="67">
        <v>2404</v>
      </c>
      <c r="K386" s="67">
        <v>2856</v>
      </c>
      <c r="L386" s="67">
        <v>3517</v>
      </c>
    </row>
    <row r="387" spans="1:12">
      <c r="A387" s="65">
        <v>90</v>
      </c>
      <c r="B387" s="4"/>
      <c r="C387" s="4"/>
      <c r="D387" s="4"/>
      <c r="E387" s="7">
        <v>44863</v>
      </c>
      <c r="I387" s="67">
        <v>2004</v>
      </c>
      <c r="J387" s="67">
        <v>2412</v>
      </c>
      <c r="K387" s="67">
        <v>2836</v>
      </c>
      <c r="L387" s="67">
        <v>3542</v>
      </c>
    </row>
    <row r="388" spans="1:12">
      <c r="A388" s="65">
        <v>91</v>
      </c>
      <c r="B388" s="4"/>
      <c r="C388" s="4"/>
      <c r="D388" s="4"/>
      <c r="E388" s="7">
        <v>44863</v>
      </c>
      <c r="I388" s="67">
        <v>2050</v>
      </c>
      <c r="J388" s="67">
        <v>2376</v>
      </c>
      <c r="K388" s="67">
        <v>2734</v>
      </c>
      <c r="L388" s="67">
        <v>3663</v>
      </c>
    </row>
    <row r="389" spans="1:12">
      <c r="A389" s="65">
        <v>92</v>
      </c>
      <c r="B389" s="13"/>
      <c r="C389" s="13"/>
      <c r="D389" s="13"/>
      <c r="E389" s="7">
        <v>44863</v>
      </c>
      <c r="I389" s="67">
        <v>2064</v>
      </c>
      <c r="J389" s="67">
        <v>2526</v>
      </c>
      <c r="K389" s="67">
        <v>2886</v>
      </c>
      <c r="L389" s="67">
        <v>3654</v>
      </c>
    </row>
    <row r="390" spans="1:12">
      <c r="A390" s="65">
        <v>93</v>
      </c>
      <c r="B390" s="13"/>
      <c r="C390" s="13"/>
      <c r="D390" s="13"/>
      <c r="E390" s="58">
        <v>44828</v>
      </c>
      <c r="I390" s="67">
        <v>1866</v>
      </c>
      <c r="J390" s="67">
        <v>2304</v>
      </c>
      <c r="K390" s="67">
        <v>2842</v>
      </c>
      <c r="L390" s="67">
        <v>3578</v>
      </c>
    </row>
    <row r="391" spans="1:12">
      <c r="A391" s="26">
        <v>1</v>
      </c>
      <c r="B391" s="13"/>
      <c r="C391" s="13"/>
      <c r="D391" s="13"/>
      <c r="E391" s="7">
        <v>44858</v>
      </c>
      <c r="I391" s="67">
        <v>1419</v>
      </c>
      <c r="J391" s="67">
        <v>1559</v>
      </c>
      <c r="K391" s="67">
        <v>1634</v>
      </c>
      <c r="L391" s="67">
        <v>1884</v>
      </c>
    </row>
    <row r="392" spans="1:12">
      <c r="A392" s="64">
        <v>2</v>
      </c>
      <c r="B392" s="13"/>
      <c r="C392" s="13"/>
      <c r="D392" s="13"/>
      <c r="E392" s="7">
        <v>44858</v>
      </c>
      <c r="I392" s="67">
        <v>1445</v>
      </c>
      <c r="J392" s="67">
        <v>1608</v>
      </c>
      <c r="K392" s="67">
        <v>1711</v>
      </c>
      <c r="L392" s="67">
        <v>1838</v>
      </c>
    </row>
    <row r="393" spans="1:12">
      <c r="A393" s="64">
        <v>3</v>
      </c>
      <c r="B393" s="13"/>
      <c r="C393" s="13"/>
      <c r="D393" s="13"/>
      <c r="E393" s="7">
        <v>44858</v>
      </c>
      <c r="I393" s="67">
        <v>1480</v>
      </c>
      <c r="J393" s="67">
        <v>1610</v>
      </c>
      <c r="K393" s="67">
        <v>1715</v>
      </c>
      <c r="L393" s="67">
        <v>1848</v>
      </c>
    </row>
    <row r="394" spans="1:12">
      <c r="A394" s="64">
        <v>4</v>
      </c>
      <c r="B394" s="13"/>
      <c r="C394" s="13"/>
      <c r="D394" s="13"/>
      <c r="E394" s="7">
        <v>44858</v>
      </c>
      <c r="I394" s="67">
        <v>1575</v>
      </c>
      <c r="J394" s="67">
        <v>1712</v>
      </c>
      <c r="K394" s="67">
        <v>1794</v>
      </c>
      <c r="L394" s="67">
        <v>1917</v>
      </c>
    </row>
    <row r="395" spans="1:12">
      <c r="A395" s="65">
        <v>5</v>
      </c>
      <c r="B395" s="13"/>
      <c r="C395" s="13"/>
      <c r="D395" s="13"/>
      <c r="E395" s="7">
        <v>44858</v>
      </c>
      <c r="I395" s="67">
        <v>9992</v>
      </c>
      <c r="J395" s="67">
        <v>9488</v>
      </c>
      <c r="K395" s="67">
        <v>9080</v>
      </c>
      <c r="L395" s="67">
        <v>9985</v>
      </c>
    </row>
    <row r="396" spans="1:12">
      <c r="A396" s="65">
        <v>6</v>
      </c>
      <c r="B396" s="13"/>
      <c r="C396" s="13"/>
      <c r="D396" s="13"/>
      <c r="E396" s="7">
        <v>44858</v>
      </c>
      <c r="I396" s="67">
        <v>4588</v>
      </c>
      <c r="J396" s="67">
        <v>4732</v>
      </c>
      <c r="K396" s="67">
        <v>4768</v>
      </c>
      <c r="L396" s="67">
        <v>4943</v>
      </c>
    </row>
    <row r="397" spans="1:12">
      <c r="A397" s="65">
        <v>7</v>
      </c>
      <c r="B397" s="13"/>
      <c r="C397" s="13"/>
      <c r="D397" s="13"/>
      <c r="E397" s="7">
        <v>44858</v>
      </c>
      <c r="I397" s="67">
        <v>1871</v>
      </c>
      <c r="J397" s="67">
        <v>1894</v>
      </c>
      <c r="K397" s="67">
        <v>1910</v>
      </c>
      <c r="L397" s="67">
        <v>2031</v>
      </c>
    </row>
    <row r="398" spans="1:12">
      <c r="A398" s="65">
        <v>8</v>
      </c>
      <c r="B398" s="13"/>
      <c r="C398" s="13"/>
      <c r="D398" s="13"/>
      <c r="E398" s="7">
        <v>44858</v>
      </c>
      <c r="I398" s="67">
        <v>1808</v>
      </c>
      <c r="J398" s="67">
        <v>1817</v>
      </c>
      <c r="K398" s="67">
        <v>1860</v>
      </c>
      <c r="L398" s="67">
        <v>1985</v>
      </c>
    </row>
    <row r="399" spans="1:12">
      <c r="A399" s="65">
        <v>10</v>
      </c>
      <c r="B399" s="13"/>
      <c r="C399" s="13"/>
      <c r="D399" s="13"/>
      <c r="E399" s="7">
        <v>44858</v>
      </c>
      <c r="I399" s="67">
        <v>1656</v>
      </c>
      <c r="J399" s="67">
        <v>2108</v>
      </c>
      <c r="K399" s="67">
        <v>2310</v>
      </c>
      <c r="L399" s="67">
        <v>4787</v>
      </c>
    </row>
    <row r="400" spans="1:12">
      <c r="A400" s="65">
        <v>11</v>
      </c>
      <c r="B400" s="13"/>
      <c r="C400" s="13"/>
      <c r="D400" s="13"/>
      <c r="E400" s="7">
        <v>44858</v>
      </c>
      <c r="I400" s="67">
        <v>2830</v>
      </c>
      <c r="J400" s="67">
        <v>3652</v>
      </c>
      <c r="K400" s="67">
        <v>4038</v>
      </c>
      <c r="L400" s="67">
        <v>6064</v>
      </c>
    </row>
    <row r="401" spans="1:12">
      <c r="A401" s="65">
        <v>12</v>
      </c>
      <c r="B401" s="13"/>
      <c r="C401" s="13"/>
      <c r="D401" s="13"/>
      <c r="E401" s="7">
        <v>44858</v>
      </c>
      <c r="I401" s="67">
        <v>2644</v>
      </c>
      <c r="J401" s="67">
        <v>3392</v>
      </c>
      <c r="K401" s="67">
        <v>3952</v>
      </c>
      <c r="L401" s="67">
        <v>5243</v>
      </c>
    </row>
    <row r="402" spans="1:12">
      <c r="A402" s="65">
        <v>13</v>
      </c>
      <c r="B402" s="13"/>
      <c r="C402" s="13"/>
      <c r="D402" s="13"/>
      <c r="E402" s="7">
        <v>44858</v>
      </c>
      <c r="I402" s="67">
        <v>2252</v>
      </c>
      <c r="J402" s="67">
        <v>2904</v>
      </c>
      <c r="K402" s="67">
        <v>3392</v>
      </c>
      <c r="L402" s="67">
        <v>4696</v>
      </c>
    </row>
    <row r="403" spans="1:12">
      <c r="A403" s="65">
        <v>14</v>
      </c>
      <c r="B403" s="13"/>
      <c r="C403" s="13"/>
      <c r="D403" s="13"/>
      <c r="E403" s="7">
        <v>44858</v>
      </c>
      <c r="I403" s="67">
        <v>1544</v>
      </c>
      <c r="J403" s="67">
        <v>1692</v>
      </c>
      <c r="K403" s="67">
        <v>1786</v>
      </c>
      <c r="L403" s="67">
        <v>1901</v>
      </c>
    </row>
    <row r="404" spans="1:12">
      <c r="A404" s="65">
        <v>15</v>
      </c>
      <c r="B404" s="13"/>
      <c r="C404" s="13"/>
      <c r="D404" s="13"/>
      <c r="E404" s="7">
        <v>44858</v>
      </c>
      <c r="I404" s="67">
        <v>1536</v>
      </c>
      <c r="J404" s="67">
        <v>2096</v>
      </c>
      <c r="K404" s="67">
        <v>1628</v>
      </c>
      <c r="L404" s="67">
        <v>8065</v>
      </c>
    </row>
    <row r="405" spans="1:12">
      <c r="A405" s="65">
        <v>16</v>
      </c>
      <c r="B405" s="13"/>
      <c r="C405" s="13"/>
      <c r="D405" s="13"/>
      <c r="E405" s="7">
        <v>44858</v>
      </c>
      <c r="I405" s="67">
        <v>1886</v>
      </c>
      <c r="J405" s="67">
        <v>2576</v>
      </c>
      <c r="K405" s="67">
        <v>2314</v>
      </c>
      <c r="L405" s="67">
        <v>7748</v>
      </c>
    </row>
    <row r="406" spans="1:12">
      <c r="A406" s="65">
        <v>17</v>
      </c>
      <c r="B406" s="13"/>
      <c r="C406" s="13"/>
      <c r="D406" s="13"/>
      <c r="E406" s="7">
        <v>44858</v>
      </c>
      <c r="I406" s="67">
        <v>3316</v>
      </c>
      <c r="J406" s="67">
        <v>4164</v>
      </c>
      <c r="K406" s="67">
        <v>5152</v>
      </c>
      <c r="L406" s="67">
        <v>6351</v>
      </c>
    </row>
    <row r="407" spans="1:12">
      <c r="A407" s="65">
        <v>18</v>
      </c>
      <c r="B407" s="13"/>
      <c r="C407" s="13"/>
      <c r="D407" s="13"/>
      <c r="E407" s="7">
        <v>44858</v>
      </c>
      <c r="I407" s="67">
        <v>2788</v>
      </c>
      <c r="J407" s="67">
        <v>3664</v>
      </c>
      <c r="K407" s="67">
        <v>4648</v>
      </c>
      <c r="L407" s="67">
        <v>5730</v>
      </c>
    </row>
    <row r="408" spans="1:12">
      <c r="A408" s="65">
        <v>19</v>
      </c>
      <c r="B408" s="13"/>
      <c r="C408" s="13"/>
      <c r="D408" s="13"/>
      <c r="E408" s="7">
        <v>44858</v>
      </c>
      <c r="I408" s="67">
        <v>2910</v>
      </c>
      <c r="J408" s="67">
        <v>3806</v>
      </c>
      <c r="K408" s="67">
        <v>4788</v>
      </c>
      <c r="L408" s="67">
        <v>5945</v>
      </c>
    </row>
    <row r="409" spans="1:12">
      <c r="A409" s="65">
        <v>20</v>
      </c>
      <c r="B409" s="13"/>
      <c r="C409" s="13"/>
      <c r="D409" s="13"/>
      <c r="E409" s="7">
        <v>44858</v>
      </c>
      <c r="I409" s="67">
        <v>1256</v>
      </c>
      <c r="J409" s="67">
        <v>1391</v>
      </c>
      <c r="K409" s="67">
        <v>1286</v>
      </c>
      <c r="L409" s="67">
        <v>2340</v>
      </c>
    </row>
    <row r="410" spans="1:12">
      <c r="A410" s="65">
        <v>21</v>
      </c>
      <c r="B410" s="13"/>
      <c r="C410" s="13"/>
      <c r="D410" s="13"/>
      <c r="E410" s="7">
        <v>44858</v>
      </c>
      <c r="I410" s="67">
        <v>1201</v>
      </c>
      <c r="J410" s="67">
        <v>1384</v>
      </c>
      <c r="K410" s="67">
        <v>1230</v>
      </c>
      <c r="L410" s="67">
        <v>2343</v>
      </c>
    </row>
    <row r="411" spans="1:12">
      <c r="A411" s="65">
        <v>22</v>
      </c>
      <c r="B411" s="13"/>
      <c r="C411" s="13"/>
      <c r="D411" s="13"/>
      <c r="E411" s="7">
        <v>44858</v>
      </c>
      <c r="I411" s="67">
        <v>1215</v>
      </c>
      <c r="J411" s="67">
        <v>1360</v>
      </c>
      <c r="K411" s="67">
        <v>1248</v>
      </c>
      <c r="L411" s="67">
        <v>2392</v>
      </c>
    </row>
    <row r="412" spans="1:12">
      <c r="A412" s="65">
        <v>23</v>
      </c>
      <c r="B412" s="13"/>
      <c r="C412" s="13"/>
      <c r="D412" s="13"/>
      <c r="E412" s="7">
        <v>44858</v>
      </c>
      <c r="I412" s="67">
        <v>1154</v>
      </c>
      <c r="J412" s="67">
        <v>1298</v>
      </c>
      <c r="K412" s="67">
        <v>1157</v>
      </c>
      <c r="L412" s="67">
        <v>2548</v>
      </c>
    </row>
    <row r="413" spans="1:12">
      <c r="A413" s="65">
        <v>24</v>
      </c>
      <c r="B413" s="13"/>
      <c r="C413" s="13"/>
      <c r="D413" s="13"/>
      <c r="E413" s="7">
        <v>44858</v>
      </c>
      <c r="I413" s="67">
        <v>1796</v>
      </c>
      <c r="J413" s="67">
        <v>2106</v>
      </c>
      <c r="K413" s="67">
        <v>2268</v>
      </c>
      <c r="L413" s="67">
        <v>2640</v>
      </c>
    </row>
    <row r="414" spans="1:12">
      <c r="A414" s="65">
        <v>25</v>
      </c>
      <c r="B414" s="13"/>
      <c r="C414" s="13"/>
      <c r="D414" s="13"/>
      <c r="E414" s="7">
        <v>44858</v>
      </c>
      <c r="I414" s="67">
        <v>1755</v>
      </c>
      <c r="J414" s="67">
        <v>1972</v>
      </c>
      <c r="K414" s="67">
        <v>2220</v>
      </c>
      <c r="L414" s="67">
        <v>2798</v>
      </c>
    </row>
    <row r="415" spans="1:12">
      <c r="A415" s="65">
        <v>26</v>
      </c>
      <c r="B415" s="13"/>
      <c r="C415" s="13"/>
      <c r="D415" s="13"/>
      <c r="E415" s="7">
        <v>44858</v>
      </c>
      <c r="I415" s="67">
        <v>1590</v>
      </c>
      <c r="J415" s="67">
        <v>1800</v>
      </c>
      <c r="K415" s="67">
        <v>1930</v>
      </c>
      <c r="L415" s="67">
        <v>2191</v>
      </c>
    </row>
    <row r="416" spans="1:12">
      <c r="A416" s="65">
        <v>27</v>
      </c>
      <c r="B416" s="13"/>
      <c r="C416" s="13"/>
      <c r="D416" s="13"/>
      <c r="E416" s="7">
        <v>44858</v>
      </c>
      <c r="I416" s="67">
        <v>1535</v>
      </c>
      <c r="J416" s="67">
        <v>1696</v>
      </c>
      <c r="K416" s="67">
        <v>1836</v>
      </c>
      <c r="L416" s="67">
        <v>2004</v>
      </c>
    </row>
    <row r="417" spans="1:12">
      <c r="A417" s="65">
        <v>28</v>
      </c>
      <c r="B417" s="13"/>
      <c r="C417" s="13"/>
      <c r="D417" s="13"/>
      <c r="E417" s="7">
        <v>44858</v>
      </c>
      <c r="I417" s="67">
        <v>1392</v>
      </c>
      <c r="J417" s="67">
        <v>1493</v>
      </c>
      <c r="K417" s="67">
        <v>1311</v>
      </c>
      <c r="L417" s="67">
        <v>2738</v>
      </c>
    </row>
    <row r="418" spans="1:12">
      <c r="A418" s="65">
        <v>29</v>
      </c>
      <c r="B418" s="13"/>
      <c r="C418" s="13"/>
      <c r="D418" s="13"/>
      <c r="E418" s="7">
        <v>44858</v>
      </c>
      <c r="I418" s="67">
        <v>1342</v>
      </c>
      <c r="J418" s="67">
        <v>1446</v>
      </c>
      <c r="K418" s="67">
        <v>1265</v>
      </c>
      <c r="L418" s="67">
        <v>2711</v>
      </c>
    </row>
    <row r="419" spans="1:12">
      <c r="A419" s="65">
        <v>30</v>
      </c>
      <c r="B419" s="13"/>
      <c r="C419" s="13"/>
      <c r="D419" s="13"/>
      <c r="E419" s="7">
        <v>44858</v>
      </c>
      <c r="I419" s="67">
        <v>1329</v>
      </c>
      <c r="J419" s="67">
        <v>1441</v>
      </c>
      <c r="K419" s="67">
        <v>1300</v>
      </c>
      <c r="L419" s="67">
        <v>2572</v>
      </c>
    </row>
    <row r="420" spans="1:12">
      <c r="A420" s="65">
        <v>31</v>
      </c>
      <c r="B420" s="13"/>
      <c r="C420" s="13"/>
      <c r="D420" s="13"/>
      <c r="E420" s="7">
        <v>44858</v>
      </c>
      <c r="I420" s="67">
        <v>1405</v>
      </c>
      <c r="J420" s="67">
        <v>1553</v>
      </c>
      <c r="K420" s="67">
        <v>1354</v>
      </c>
      <c r="L420" s="67">
        <v>3267</v>
      </c>
    </row>
    <row r="421" spans="1:12">
      <c r="A421" s="65">
        <v>32</v>
      </c>
      <c r="B421" s="13"/>
      <c r="C421" s="13"/>
      <c r="D421" s="13"/>
      <c r="E421" s="7">
        <v>44858</v>
      </c>
      <c r="I421" s="67">
        <v>4180</v>
      </c>
      <c r="J421" s="67">
        <v>4548</v>
      </c>
      <c r="K421" s="67">
        <v>4932</v>
      </c>
      <c r="L421" s="67">
        <v>5431</v>
      </c>
    </row>
    <row r="422" spans="1:12">
      <c r="A422" s="65">
        <v>33</v>
      </c>
      <c r="B422" s="13"/>
      <c r="C422" s="13"/>
      <c r="D422" s="13"/>
      <c r="E422" s="7">
        <v>44858</v>
      </c>
      <c r="I422" s="67">
        <v>3354</v>
      </c>
      <c r="J422" s="67">
        <v>3402</v>
      </c>
      <c r="K422" s="67">
        <v>3386</v>
      </c>
      <c r="L422" s="67">
        <v>4397</v>
      </c>
    </row>
    <row r="423" spans="1:12">
      <c r="A423" s="65">
        <v>34</v>
      </c>
      <c r="B423" s="13"/>
      <c r="C423" s="13"/>
      <c r="D423" s="13"/>
      <c r="E423" s="7">
        <v>44858</v>
      </c>
      <c r="I423" s="67">
        <v>5036</v>
      </c>
      <c r="J423" s="67">
        <v>4924</v>
      </c>
      <c r="K423" s="67">
        <v>4876</v>
      </c>
      <c r="L423" s="67">
        <v>5803</v>
      </c>
    </row>
    <row r="424" spans="1:12">
      <c r="A424" s="65">
        <v>35</v>
      </c>
      <c r="B424" s="13"/>
      <c r="C424" s="13"/>
      <c r="D424" s="13"/>
      <c r="E424" s="7">
        <v>44858</v>
      </c>
      <c r="I424" s="67">
        <v>2462</v>
      </c>
      <c r="J424" s="67">
        <v>3238</v>
      </c>
      <c r="K424" s="67">
        <v>4364</v>
      </c>
      <c r="L424" s="67">
        <v>5438</v>
      </c>
    </row>
    <row r="425" spans="1:12">
      <c r="A425" s="65">
        <v>36</v>
      </c>
      <c r="B425" s="13"/>
      <c r="C425" s="13"/>
      <c r="D425" s="13"/>
      <c r="E425" s="7">
        <v>44858</v>
      </c>
      <c r="I425" s="67">
        <v>2962</v>
      </c>
      <c r="J425" s="67">
        <v>3742</v>
      </c>
      <c r="K425" s="67">
        <v>4408</v>
      </c>
      <c r="L425" s="67">
        <v>5732</v>
      </c>
    </row>
    <row r="426" spans="1:12">
      <c r="A426" s="65">
        <v>37</v>
      </c>
      <c r="B426" s="13"/>
      <c r="C426" s="13"/>
      <c r="D426" s="13"/>
      <c r="E426" s="7">
        <v>44858</v>
      </c>
      <c r="I426" s="67">
        <v>12784</v>
      </c>
      <c r="J426" s="67">
        <v>11920</v>
      </c>
      <c r="K426" s="67">
        <v>11528</v>
      </c>
      <c r="L426" s="67">
        <v>12600</v>
      </c>
    </row>
    <row r="427" spans="1:12">
      <c r="A427" s="65">
        <v>38</v>
      </c>
      <c r="B427" s="13"/>
      <c r="C427" s="13"/>
      <c r="D427" s="13"/>
      <c r="E427" s="7">
        <v>44858</v>
      </c>
      <c r="I427" s="67">
        <v>12672</v>
      </c>
      <c r="J427" s="67">
        <v>11736</v>
      </c>
      <c r="K427" s="67">
        <v>11104</v>
      </c>
      <c r="L427" s="67">
        <v>12072</v>
      </c>
    </row>
    <row r="428" spans="1:12">
      <c r="A428" s="65">
        <v>39</v>
      </c>
      <c r="B428" s="13"/>
      <c r="C428" s="13"/>
      <c r="D428" s="13"/>
      <c r="E428" s="7">
        <v>44858</v>
      </c>
      <c r="I428" s="67">
        <v>9344</v>
      </c>
      <c r="J428" s="67">
        <v>8984</v>
      </c>
      <c r="K428" s="67">
        <v>9048</v>
      </c>
      <c r="L428" s="67">
        <v>8465</v>
      </c>
    </row>
    <row r="429" spans="1:12">
      <c r="A429" s="65">
        <v>40</v>
      </c>
      <c r="B429" s="13"/>
      <c r="C429" s="13"/>
      <c r="D429" s="13"/>
      <c r="E429" s="7">
        <v>44858</v>
      </c>
      <c r="I429" s="67">
        <v>8088</v>
      </c>
      <c r="J429" s="67">
        <v>7720</v>
      </c>
      <c r="K429" s="67">
        <v>7572</v>
      </c>
      <c r="L429" s="67">
        <v>7485</v>
      </c>
    </row>
    <row r="430" spans="1:12">
      <c r="A430" s="65">
        <v>41</v>
      </c>
      <c r="B430" s="13"/>
      <c r="C430" s="13"/>
      <c r="D430" s="13"/>
      <c r="E430" s="7">
        <v>44858</v>
      </c>
      <c r="I430" s="67">
        <v>7908</v>
      </c>
      <c r="J430" s="67">
        <v>7600</v>
      </c>
      <c r="K430" s="67">
        <v>7524</v>
      </c>
      <c r="L430" s="67">
        <v>7153</v>
      </c>
    </row>
    <row r="431" spans="1:12">
      <c r="A431" s="65">
        <v>42</v>
      </c>
      <c r="B431" s="13"/>
      <c r="C431" s="13"/>
      <c r="D431" s="13"/>
      <c r="E431" s="7">
        <v>44858</v>
      </c>
      <c r="I431" s="67">
        <v>10488</v>
      </c>
      <c r="J431" s="67">
        <v>10056</v>
      </c>
      <c r="K431" s="67">
        <v>9864</v>
      </c>
      <c r="L431" s="67">
        <v>10282</v>
      </c>
    </row>
    <row r="432" spans="1:12">
      <c r="A432" s="65">
        <v>43</v>
      </c>
      <c r="B432" s="13"/>
      <c r="C432" s="13"/>
      <c r="D432" s="13"/>
      <c r="E432" s="7">
        <v>44858</v>
      </c>
      <c r="I432" s="67">
        <v>3844</v>
      </c>
      <c r="J432" s="67">
        <v>4252</v>
      </c>
      <c r="K432" s="67">
        <v>4704</v>
      </c>
      <c r="L432" s="67">
        <v>4948</v>
      </c>
    </row>
    <row r="433" spans="1:12">
      <c r="A433" s="65">
        <v>44</v>
      </c>
      <c r="B433" s="13"/>
      <c r="C433" s="13"/>
      <c r="D433" s="13"/>
      <c r="E433" s="7">
        <v>44858</v>
      </c>
      <c r="I433" s="67">
        <v>2576</v>
      </c>
      <c r="J433" s="67">
        <v>3332</v>
      </c>
      <c r="K433" s="67">
        <v>3854</v>
      </c>
      <c r="L433" s="67">
        <v>5183</v>
      </c>
    </row>
    <row r="434" spans="1:12">
      <c r="A434" s="65">
        <v>45</v>
      </c>
      <c r="B434" s="13"/>
      <c r="C434" s="13"/>
      <c r="D434" s="13"/>
      <c r="E434" s="7">
        <v>44858</v>
      </c>
      <c r="I434" s="67">
        <v>3490</v>
      </c>
      <c r="J434" s="67">
        <v>3674</v>
      </c>
      <c r="K434" s="67">
        <v>3732</v>
      </c>
      <c r="L434" s="67">
        <v>4520</v>
      </c>
    </row>
    <row r="435" spans="1:12">
      <c r="A435" s="65">
        <v>46</v>
      </c>
      <c r="B435" s="13"/>
      <c r="C435" s="13"/>
      <c r="D435" s="13"/>
      <c r="E435" s="7">
        <v>44858</v>
      </c>
      <c r="I435" s="67">
        <v>8880</v>
      </c>
      <c r="J435" s="67">
        <v>8496</v>
      </c>
      <c r="K435" s="67">
        <v>8272</v>
      </c>
      <c r="L435" s="67">
        <v>8400</v>
      </c>
    </row>
    <row r="436" spans="1:12">
      <c r="A436" s="65">
        <v>47</v>
      </c>
      <c r="B436" s="13"/>
      <c r="C436" s="13"/>
      <c r="D436" s="13"/>
      <c r="E436" s="7">
        <v>44858</v>
      </c>
      <c r="I436" s="67">
        <v>8640</v>
      </c>
      <c r="J436" s="67">
        <v>8032</v>
      </c>
      <c r="K436" s="67">
        <v>7696</v>
      </c>
      <c r="L436" s="67">
        <v>8313</v>
      </c>
    </row>
    <row r="437" spans="1:12">
      <c r="A437" s="65">
        <v>48</v>
      </c>
      <c r="B437" s="13"/>
      <c r="C437" s="13"/>
      <c r="D437" s="13"/>
      <c r="E437" s="7">
        <v>44858</v>
      </c>
      <c r="I437" s="67">
        <v>11016</v>
      </c>
      <c r="J437" s="67">
        <v>10640</v>
      </c>
      <c r="K437" s="67">
        <v>10280</v>
      </c>
      <c r="L437" s="67">
        <v>10528</v>
      </c>
    </row>
    <row r="438" spans="1:12">
      <c r="A438" s="65">
        <v>49</v>
      </c>
      <c r="B438" s="13"/>
      <c r="C438" s="13"/>
      <c r="D438" s="13"/>
      <c r="E438" s="7">
        <v>44858</v>
      </c>
      <c r="I438" s="67">
        <v>13640</v>
      </c>
      <c r="J438" s="67">
        <v>13352</v>
      </c>
      <c r="K438" s="67">
        <v>12920</v>
      </c>
      <c r="L438" s="67">
        <v>13615</v>
      </c>
    </row>
    <row r="439" spans="1:12">
      <c r="A439" s="65">
        <v>50</v>
      </c>
      <c r="B439" s="13"/>
      <c r="C439" s="13"/>
      <c r="D439" s="13"/>
      <c r="E439" s="7">
        <v>44858</v>
      </c>
      <c r="I439" s="67">
        <v>12224</v>
      </c>
      <c r="J439" s="67">
        <v>11672</v>
      </c>
      <c r="K439" s="67">
        <v>11624</v>
      </c>
      <c r="L439" s="67">
        <v>12056</v>
      </c>
    </row>
    <row r="440" spans="1:12">
      <c r="A440" s="65">
        <v>51</v>
      </c>
      <c r="B440" s="13"/>
      <c r="C440" s="13"/>
      <c r="D440" s="13"/>
      <c r="E440" s="7">
        <v>44858</v>
      </c>
      <c r="I440" s="67">
        <v>13184</v>
      </c>
      <c r="J440" s="67">
        <v>12512</v>
      </c>
      <c r="K440" s="67">
        <v>12368</v>
      </c>
      <c r="L440" s="67">
        <v>12688</v>
      </c>
    </row>
    <row r="441" spans="1:12">
      <c r="A441" s="65">
        <v>52</v>
      </c>
      <c r="B441" s="13"/>
      <c r="C441" s="13"/>
      <c r="D441" s="13"/>
      <c r="E441" s="7">
        <v>44858</v>
      </c>
      <c r="I441" s="67">
        <v>13176</v>
      </c>
      <c r="J441" s="67">
        <v>12624</v>
      </c>
      <c r="K441" s="67">
        <v>12296</v>
      </c>
      <c r="L441" s="67">
        <v>12431</v>
      </c>
    </row>
    <row r="442" spans="1:12">
      <c r="A442" s="65">
        <v>53</v>
      </c>
      <c r="B442" s="13"/>
      <c r="C442" s="13"/>
      <c r="D442" s="13"/>
      <c r="E442" s="7">
        <v>44858</v>
      </c>
      <c r="I442" s="67">
        <v>12312</v>
      </c>
      <c r="J442" s="67">
        <v>11624</v>
      </c>
      <c r="K442" s="67">
        <v>11336</v>
      </c>
      <c r="L442" s="67">
        <v>11503</v>
      </c>
    </row>
    <row r="443" spans="1:12">
      <c r="A443" s="65">
        <v>54</v>
      </c>
      <c r="B443" s="13"/>
      <c r="C443" s="13"/>
      <c r="D443" s="13"/>
      <c r="E443" s="7">
        <v>44858</v>
      </c>
      <c r="I443" s="67">
        <v>5896</v>
      </c>
      <c r="J443" s="67">
        <v>5320</v>
      </c>
      <c r="K443" s="67">
        <v>5112</v>
      </c>
      <c r="L443" s="67">
        <v>4764</v>
      </c>
    </row>
    <row r="444" spans="1:12">
      <c r="A444" s="65">
        <v>55</v>
      </c>
      <c r="B444" s="13"/>
      <c r="C444" s="13"/>
      <c r="D444" s="13"/>
      <c r="E444" s="7">
        <v>44858</v>
      </c>
      <c r="I444" s="67">
        <v>7352</v>
      </c>
      <c r="J444" s="67">
        <v>6816</v>
      </c>
      <c r="K444" s="67">
        <v>6584</v>
      </c>
      <c r="L444" s="67">
        <v>6228</v>
      </c>
    </row>
    <row r="445" spans="1:12">
      <c r="A445" s="65">
        <v>56</v>
      </c>
      <c r="B445" s="13"/>
      <c r="C445" s="13"/>
      <c r="D445" s="13"/>
      <c r="E445" s="7">
        <v>44858</v>
      </c>
      <c r="I445" s="67">
        <v>8304</v>
      </c>
      <c r="J445" s="67">
        <v>7928</v>
      </c>
      <c r="K445" s="67">
        <v>7676</v>
      </c>
      <c r="L445" s="67">
        <v>7209</v>
      </c>
    </row>
    <row r="446" spans="1:12">
      <c r="A446" s="65">
        <v>57</v>
      </c>
      <c r="B446" s="13"/>
      <c r="C446" s="13"/>
      <c r="D446" s="13"/>
      <c r="E446" s="7">
        <v>44858</v>
      </c>
      <c r="I446" s="67">
        <v>9712</v>
      </c>
      <c r="J446" s="67">
        <v>9368</v>
      </c>
      <c r="K446" s="67">
        <v>9344</v>
      </c>
      <c r="L446" s="67">
        <v>8696</v>
      </c>
    </row>
    <row r="447" spans="1:12">
      <c r="A447" s="65">
        <v>58</v>
      </c>
      <c r="B447" s="13"/>
      <c r="C447" s="13"/>
      <c r="D447" s="13"/>
      <c r="E447" s="7">
        <v>44858</v>
      </c>
      <c r="I447" s="67">
        <v>2448</v>
      </c>
      <c r="J447" s="67">
        <v>3232</v>
      </c>
      <c r="K447" s="67">
        <v>3392</v>
      </c>
      <c r="L447" s="67">
        <v>5536</v>
      </c>
    </row>
    <row r="448" spans="1:12">
      <c r="A448" s="65">
        <v>59</v>
      </c>
      <c r="B448" s="13"/>
      <c r="C448" s="13"/>
      <c r="D448" s="13"/>
      <c r="E448" s="7">
        <v>44858</v>
      </c>
      <c r="I448" s="67">
        <v>2502</v>
      </c>
      <c r="J448" s="67">
        <v>3258</v>
      </c>
      <c r="K448" s="67">
        <v>3456</v>
      </c>
      <c r="L448" s="67">
        <v>5596</v>
      </c>
    </row>
    <row r="449" spans="1:12">
      <c r="A449" s="65">
        <v>60</v>
      </c>
      <c r="B449" s="13"/>
      <c r="C449" s="13"/>
      <c r="D449" s="13"/>
      <c r="E449" s="7">
        <v>44858</v>
      </c>
      <c r="I449" s="67">
        <v>2476</v>
      </c>
      <c r="J449" s="67">
        <v>3144</v>
      </c>
      <c r="K449" s="67">
        <v>3944</v>
      </c>
      <c r="L449" s="67">
        <v>4673</v>
      </c>
    </row>
    <row r="450" spans="1:12">
      <c r="A450" s="65">
        <v>61</v>
      </c>
      <c r="B450" s="13"/>
      <c r="C450" s="13"/>
      <c r="D450" s="13"/>
      <c r="E450" s="7">
        <v>44858</v>
      </c>
      <c r="I450" s="67">
        <v>2406</v>
      </c>
      <c r="J450" s="67">
        <v>3078</v>
      </c>
      <c r="K450" s="67">
        <v>3880</v>
      </c>
      <c r="L450" s="67">
        <v>4685</v>
      </c>
    </row>
    <row r="451" spans="1:12">
      <c r="A451" s="65">
        <v>62</v>
      </c>
      <c r="B451" s="13"/>
      <c r="C451" s="13"/>
      <c r="D451" s="13"/>
      <c r="E451" s="7">
        <v>44858</v>
      </c>
      <c r="I451" s="67">
        <v>2970</v>
      </c>
      <c r="J451" s="67">
        <v>3874</v>
      </c>
      <c r="K451" s="67">
        <v>4664</v>
      </c>
      <c r="L451" s="67">
        <v>5476</v>
      </c>
    </row>
    <row r="452" spans="1:12">
      <c r="A452" s="65">
        <v>63</v>
      </c>
      <c r="B452" s="13"/>
      <c r="C452" s="13"/>
      <c r="D452" s="13"/>
      <c r="E452" s="7">
        <v>44858</v>
      </c>
      <c r="I452" s="67">
        <v>2434</v>
      </c>
      <c r="J452" s="67">
        <v>3120</v>
      </c>
      <c r="K452" s="67">
        <v>3940</v>
      </c>
      <c r="L452" s="67">
        <v>4739</v>
      </c>
    </row>
    <row r="453" spans="1:12">
      <c r="A453" s="65">
        <v>64</v>
      </c>
      <c r="B453" s="13"/>
      <c r="C453" s="13"/>
      <c r="D453" s="13"/>
      <c r="E453" s="7">
        <v>44858</v>
      </c>
      <c r="I453" s="67">
        <v>2776</v>
      </c>
      <c r="J453" s="67">
        <v>3518</v>
      </c>
      <c r="K453" s="67">
        <v>4356</v>
      </c>
      <c r="L453" s="67">
        <v>5181</v>
      </c>
    </row>
    <row r="454" spans="1:12">
      <c r="A454" s="65">
        <v>65</v>
      </c>
      <c r="B454" s="13"/>
      <c r="C454" s="13"/>
      <c r="D454" s="13"/>
      <c r="E454" s="7">
        <v>44858</v>
      </c>
      <c r="I454" s="67">
        <v>2976</v>
      </c>
      <c r="J454" s="67">
        <v>3844</v>
      </c>
      <c r="K454" s="67">
        <v>4812</v>
      </c>
      <c r="L454" s="67">
        <v>5697</v>
      </c>
    </row>
    <row r="455" spans="1:12">
      <c r="A455" s="65">
        <v>66</v>
      </c>
      <c r="B455" s="13"/>
      <c r="C455" s="13"/>
      <c r="D455" s="13"/>
      <c r="E455" s="7">
        <v>44858</v>
      </c>
      <c r="I455" s="67">
        <v>2902</v>
      </c>
      <c r="J455" s="67">
        <v>3800</v>
      </c>
      <c r="K455" s="67">
        <v>4760</v>
      </c>
      <c r="L455" s="67">
        <v>5672</v>
      </c>
    </row>
    <row r="456" spans="1:12">
      <c r="A456" s="65">
        <v>67</v>
      </c>
      <c r="B456" s="13"/>
      <c r="C456" s="13"/>
      <c r="D456" s="13"/>
      <c r="E456" s="7">
        <v>44858</v>
      </c>
      <c r="I456" s="67">
        <v>2766</v>
      </c>
      <c r="J456" s="67">
        <v>3636</v>
      </c>
      <c r="K456" s="67">
        <v>4464</v>
      </c>
      <c r="L456" s="67">
        <v>5336</v>
      </c>
    </row>
    <row r="457" spans="1:12">
      <c r="A457" s="65">
        <v>68</v>
      </c>
      <c r="B457" s="13"/>
      <c r="C457" s="13"/>
      <c r="D457" s="13"/>
      <c r="E457" s="7">
        <v>44858</v>
      </c>
      <c r="I457" s="67">
        <v>2786</v>
      </c>
      <c r="J457" s="67">
        <v>3584</v>
      </c>
      <c r="K457" s="67">
        <v>4416</v>
      </c>
      <c r="L457" s="67">
        <v>5320</v>
      </c>
    </row>
    <row r="458" spans="1:12">
      <c r="A458" s="65">
        <v>69</v>
      </c>
      <c r="B458" s="13"/>
      <c r="C458" s="13"/>
      <c r="D458" s="13"/>
      <c r="E458" s="7">
        <v>44858</v>
      </c>
      <c r="I458" s="67">
        <v>2902</v>
      </c>
      <c r="J458" s="67">
        <v>3776</v>
      </c>
      <c r="K458" s="67">
        <v>4704</v>
      </c>
      <c r="L458" s="67">
        <v>5581</v>
      </c>
    </row>
    <row r="459" spans="1:12">
      <c r="A459" s="65">
        <v>70</v>
      </c>
      <c r="B459" s="13"/>
      <c r="C459" s="13"/>
      <c r="D459" s="13"/>
      <c r="E459" s="7">
        <v>44858</v>
      </c>
      <c r="I459" s="67">
        <v>2936</v>
      </c>
      <c r="J459" s="67">
        <v>3708</v>
      </c>
      <c r="K459" s="67">
        <v>4094</v>
      </c>
      <c r="L459" s="67">
        <v>5450</v>
      </c>
    </row>
    <row r="460" spans="1:12">
      <c r="A460" s="65">
        <v>71</v>
      </c>
      <c r="B460" s="13"/>
      <c r="C460" s="13"/>
      <c r="D460" s="13"/>
      <c r="E460" s="7">
        <v>44858</v>
      </c>
      <c r="I460" s="67">
        <v>2354</v>
      </c>
      <c r="J460" s="67">
        <v>3124</v>
      </c>
      <c r="K460" s="67">
        <v>4018</v>
      </c>
      <c r="L460" s="67">
        <v>5008</v>
      </c>
    </row>
    <row r="461" spans="1:12">
      <c r="A461" s="65">
        <v>72</v>
      </c>
      <c r="B461" s="13"/>
      <c r="C461" s="13"/>
      <c r="D461" s="13"/>
      <c r="E461" s="7">
        <v>44858</v>
      </c>
      <c r="I461" s="67">
        <v>2364</v>
      </c>
      <c r="J461" s="67">
        <v>3154</v>
      </c>
      <c r="K461" s="67">
        <v>3886</v>
      </c>
      <c r="L461" s="67">
        <v>5091</v>
      </c>
    </row>
    <row r="462" spans="1:12">
      <c r="A462" s="65">
        <v>73</v>
      </c>
      <c r="B462" s="13"/>
      <c r="C462" s="13"/>
      <c r="D462" s="13"/>
      <c r="E462" s="7">
        <v>44858</v>
      </c>
      <c r="I462" s="67">
        <v>2990</v>
      </c>
      <c r="J462" s="67">
        <v>3702</v>
      </c>
      <c r="K462" s="67">
        <v>4108</v>
      </c>
      <c r="L462" s="67">
        <v>5407</v>
      </c>
    </row>
    <row r="463" spans="1:12">
      <c r="A463" s="65">
        <v>74</v>
      </c>
      <c r="B463" s="13"/>
      <c r="C463" s="13"/>
      <c r="D463" s="13"/>
      <c r="E463" s="7">
        <v>44858</v>
      </c>
      <c r="I463" s="67">
        <v>2822</v>
      </c>
      <c r="J463" s="67">
        <v>3646</v>
      </c>
      <c r="K463" s="67">
        <v>4200</v>
      </c>
      <c r="L463" s="67">
        <v>5595</v>
      </c>
    </row>
    <row r="464" spans="1:12">
      <c r="A464" s="65">
        <v>75</v>
      </c>
      <c r="B464" s="13"/>
      <c r="C464" s="13"/>
      <c r="D464" s="13"/>
      <c r="E464" s="7">
        <v>44858</v>
      </c>
      <c r="I464" s="67">
        <v>3004</v>
      </c>
      <c r="J464" s="67">
        <v>3766</v>
      </c>
      <c r="K464" s="67">
        <v>4188</v>
      </c>
      <c r="L464" s="67">
        <v>5578</v>
      </c>
    </row>
    <row r="465" spans="1:12">
      <c r="A465" s="65">
        <v>76</v>
      </c>
      <c r="B465" s="13"/>
      <c r="C465" s="13"/>
      <c r="D465" s="13"/>
      <c r="E465" s="7">
        <v>44858</v>
      </c>
      <c r="I465" s="67">
        <v>1388</v>
      </c>
      <c r="J465" s="67">
        <v>1540</v>
      </c>
      <c r="K465" s="67">
        <v>1594</v>
      </c>
      <c r="L465" s="67">
        <v>1730</v>
      </c>
    </row>
    <row r="466" spans="1:12">
      <c r="A466" s="65">
        <v>77</v>
      </c>
      <c r="B466" s="13"/>
      <c r="C466" s="13"/>
      <c r="D466" s="13"/>
      <c r="E466" s="7">
        <v>44858</v>
      </c>
      <c r="I466" s="67">
        <v>1404</v>
      </c>
      <c r="J466" s="67">
        <v>1618</v>
      </c>
      <c r="K466" s="67">
        <v>1650</v>
      </c>
      <c r="L466" s="67">
        <v>1817</v>
      </c>
    </row>
    <row r="467" spans="1:12">
      <c r="A467" s="65">
        <v>78</v>
      </c>
      <c r="B467" s="13"/>
      <c r="C467" s="13"/>
      <c r="D467" s="13"/>
      <c r="E467" s="7">
        <v>44858</v>
      </c>
      <c r="I467" s="67">
        <v>1482</v>
      </c>
      <c r="J467" s="67">
        <v>1632</v>
      </c>
      <c r="K467" s="67">
        <v>1687</v>
      </c>
      <c r="L467" s="67">
        <v>1771</v>
      </c>
    </row>
    <row r="468" spans="1:12">
      <c r="A468" s="65">
        <v>79</v>
      </c>
      <c r="B468" s="13"/>
      <c r="C468" s="13"/>
      <c r="D468" s="13"/>
      <c r="E468" s="7">
        <v>44858</v>
      </c>
      <c r="I468" s="67">
        <v>1560</v>
      </c>
      <c r="J468" s="67">
        <v>1728</v>
      </c>
      <c r="K468" s="67">
        <v>1742</v>
      </c>
      <c r="L468" s="67">
        <v>1915</v>
      </c>
    </row>
    <row r="469" spans="1:12">
      <c r="A469" s="65">
        <v>80</v>
      </c>
      <c r="B469" s="13"/>
      <c r="C469" s="13"/>
      <c r="D469" s="13"/>
      <c r="E469" s="7">
        <v>44858</v>
      </c>
      <c r="I469" s="67">
        <v>1668</v>
      </c>
      <c r="J469" s="67">
        <v>1826</v>
      </c>
      <c r="K469" s="67">
        <v>1894</v>
      </c>
      <c r="L469" s="67">
        <v>2404</v>
      </c>
    </row>
    <row r="470" spans="1:12">
      <c r="A470" s="65">
        <v>81</v>
      </c>
      <c r="B470" s="13"/>
      <c r="C470" s="13"/>
      <c r="D470" s="13"/>
      <c r="E470" s="7">
        <v>44858</v>
      </c>
      <c r="I470" s="67">
        <v>1677</v>
      </c>
      <c r="J470" s="67">
        <v>1968</v>
      </c>
      <c r="K470" s="67">
        <v>1990</v>
      </c>
      <c r="L470" s="67">
        <v>2343</v>
      </c>
    </row>
    <row r="471" spans="1:12">
      <c r="A471" s="65">
        <v>82</v>
      </c>
      <c r="B471" s="13"/>
      <c r="C471" s="13"/>
      <c r="D471" s="13"/>
      <c r="E471" s="7">
        <v>44858</v>
      </c>
      <c r="I471" s="67">
        <v>2814</v>
      </c>
      <c r="J471" s="67">
        <v>3490</v>
      </c>
      <c r="K471" s="67">
        <v>4028</v>
      </c>
      <c r="L471" s="67">
        <v>5388</v>
      </c>
    </row>
    <row r="472" spans="1:12">
      <c r="A472" s="65">
        <v>83</v>
      </c>
      <c r="B472" s="13"/>
      <c r="C472" s="13"/>
      <c r="D472" s="13"/>
      <c r="E472" s="7">
        <v>44858</v>
      </c>
      <c r="I472" s="67">
        <v>3048</v>
      </c>
      <c r="J472" s="67">
        <v>3934</v>
      </c>
      <c r="K472" s="67">
        <v>4572</v>
      </c>
      <c r="L472" s="67">
        <v>5820</v>
      </c>
    </row>
    <row r="473" spans="1:12">
      <c r="A473" s="65">
        <v>84</v>
      </c>
      <c r="B473" s="13"/>
      <c r="C473" s="13"/>
      <c r="D473" s="13"/>
      <c r="E473" s="7">
        <v>44858</v>
      </c>
      <c r="I473" s="67">
        <v>2890</v>
      </c>
      <c r="J473" s="67">
        <v>3856</v>
      </c>
      <c r="K473" s="67">
        <v>4604</v>
      </c>
      <c r="L473" s="67">
        <v>5839</v>
      </c>
    </row>
    <row r="474" spans="1:12">
      <c r="A474" s="65">
        <v>85</v>
      </c>
      <c r="B474" s="13"/>
      <c r="C474" s="13"/>
      <c r="D474" s="13"/>
      <c r="E474" s="7">
        <v>44858</v>
      </c>
      <c r="I474" s="67">
        <v>2538</v>
      </c>
      <c r="J474" s="67">
        <v>3302</v>
      </c>
      <c r="K474" s="67">
        <v>3844</v>
      </c>
      <c r="L474" s="67">
        <v>5124</v>
      </c>
    </row>
    <row r="475" spans="1:12">
      <c r="A475" s="65">
        <v>86</v>
      </c>
      <c r="B475" s="13"/>
      <c r="C475" s="13"/>
      <c r="D475" s="13"/>
      <c r="E475" s="7">
        <v>44858</v>
      </c>
      <c r="I475" s="67">
        <v>2598</v>
      </c>
      <c r="J475" s="67">
        <v>3496</v>
      </c>
      <c r="K475" s="67">
        <v>3900</v>
      </c>
      <c r="L475" s="67">
        <v>5240</v>
      </c>
    </row>
    <row r="476" spans="1:12">
      <c r="A476" s="65">
        <v>87</v>
      </c>
      <c r="B476" s="13"/>
      <c r="C476" s="13"/>
      <c r="D476" s="13"/>
      <c r="E476" s="7">
        <v>44858</v>
      </c>
      <c r="I476" s="67">
        <v>1474</v>
      </c>
      <c r="J476" s="67">
        <v>1644</v>
      </c>
      <c r="K476" s="67">
        <v>1684</v>
      </c>
      <c r="L476" s="67">
        <v>1966</v>
      </c>
    </row>
    <row r="477" spans="1:12">
      <c r="A477" s="65">
        <v>88</v>
      </c>
      <c r="B477" s="13"/>
      <c r="C477" s="13"/>
      <c r="D477" s="13"/>
      <c r="E477" s="7">
        <v>44858</v>
      </c>
      <c r="I477" s="67">
        <v>1268</v>
      </c>
      <c r="J477" s="67">
        <v>1324</v>
      </c>
      <c r="K477" s="67">
        <v>1326</v>
      </c>
      <c r="L477" s="67">
        <v>1362</v>
      </c>
    </row>
    <row r="478" spans="1:12">
      <c r="A478" s="65">
        <v>89</v>
      </c>
      <c r="B478" s="13"/>
      <c r="C478" s="13"/>
      <c r="D478" s="13"/>
      <c r="E478" s="7">
        <v>44858</v>
      </c>
      <c r="I478" s="67">
        <v>1254</v>
      </c>
      <c r="J478" s="67">
        <v>1328</v>
      </c>
      <c r="K478" s="67">
        <v>1320</v>
      </c>
      <c r="L478" s="67">
        <v>1379</v>
      </c>
    </row>
    <row r="479" spans="1:12">
      <c r="A479" s="65">
        <v>90</v>
      </c>
      <c r="B479" s="13"/>
      <c r="C479" s="13"/>
      <c r="D479" s="13"/>
      <c r="E479" s="7">
        <v>44858</v>
      </c>
      <c r="I479" s="67">
        <v>1257</v>
      </c>
      <c r="J479" s="67">
        <v>1333</v>
      </c>
      <c r="K479" s="67">
        <v>1299</v>
      </c>
      <c r="L479" s="67">
        <v>1352</v>
      </c>
    </row>
    <row r="480" spans="1:12">
      <c r="A480" s="65">
        <v>91</v>
      </c>
      <c r="B480" s="13"/>
      <c r="C480" s="13"/>
      <c r="D480" s="13"/>
      <c r="E480" s="7">
        <v>44858</v>
      </c>
      <c r="I480" s="67">
        <v>1244</v>
      </c>
      <c r="J480" s="67">
        <v>1331</v>
      </c>
      <c r="K480" s="67">
        <v>1322</v>
      </c>
      <c r="L480" s="67">
        <v>1395</v>
      </c>
    </row>
    <row r="481" spans="1:12">
      <c r="A481" s="65">
        <v>92</v>
      </c>
      <c r="B481" s="13"/>
      <c r="C481" s="13"/>
      <c r="D481" s="13"/>
      <c r="E481" s="7">
        <v>44858</v>
      </c>
      <c r="I481" s="67">
        <v>1260</v>
      </c>
      <c r="J481" s="67">
        <v>1361</v>
      </c>
      <c r="K481" s="67">
        <v>1371</v>
      </c>
      <c r="L481" s="67">
        <v>1401</v>
      </c>
    </row>
    <row r="482" spans="1:12">
      <c r="A482" s="65">
        <v>93</v>
      </c>
      <c r="B482" s="13"/>
      <c r="C482" s="13"/>
      <c r="D482" s="13"/>
      <c r="E482" s="7">
        <v>44858</v>
      </c>
      <c r="I482" s="67">
        <v>1598</v>
      </c>
      <c r="J482" s="67">
        <v>1904</v>
      </c>
      <c r="K482" s="67">
        <v>2182</v>
      </c>
      <c r="L482" s="67">
        <v>2451</v>
      </c>
    </row>
    <row r="483" spans="1:12">
      <c r="A483" s="26">
        <v>1</v>
      </c>
      <c r="B483" s="13"/>
      <c r="C483" s="13"/>
      <c r="D483" s="13"/>
      <c r="E483" s="7">
        <v>44853</v>
      </c>
      <c r="I483" s="67">
        <v>1667</v>
      </c>
      <c r="J483" s="67">
        <v>2020</v>
      </c>
      <c r="K483" s="67">
        <v>2478</v>
      </c>
      <c r="L483" s="67">
        <v>3519</v>
      </c>
    </row>
    <row r="484" spans="1:12">
      <c r="A484" s="64">
        <v>2</v>
      </c>
      <c r="B484" s="13"/>
      <c r="C484" s="13"/>
      <c r="D484" s="13"/>
      <c r="E484" s="7">
        <v>44853</v>
      </c>
      <c r="I484" s="67">
        <v>1855</v>
      </c>
      <c r="J484" s="67">
        <v>2366</v>
      </c>
      <c r="K484" s="67">
        <v>2938</v>
      </c>
      <c r="L484" s="67">
        <v>3691</v>
      </c>
    </row>
    <row r="485" spans="1:12">
      <c r="A485" s="64">
        <v>3</v>
      </c>
      <c r="B485" s="13"/>
      <c r="C485" s="13"/>
      <c r="D485" s="13"/>
      <c r="E485" s="7">
        <v>44853</v>
      </c>
      <c r="I485" s="67">
        <v>2010</v>
      </c>
      <c r="J485" s="67">
        <v>2578</v>
      </c>
      <c r="K485" s="67">
        <v>3310</v>
      </c>
      <c r="L485" s="67">
        <v>4099</v>
      </c>
    </row>
    <row r="486" spans="1:12">
      <c r="A486" s="64">
        <v>4</v>
      </c>
      <c r="B486" s="13"/>
      <c r="C486" s="13"/>
      <c r="D486" s="13"/>
      <c r="E486" s="7">
        <v>44853</v>
      </c>
      <c r="I486" s="67">
        <v>2126</v>
      </c>
      <c r="J486" s="67">
        <v>2674</v>
      </c>
      <c r="K486" s="67">
        <v>3220</v>
      </c>
      <c r="L486" s="67">
        <v>3938</v>
      </c>
    </row>
    <row r="487" spans="1:12">
      <c r="A487" s="65">
        <v>5</v>
      </c>
      <c r="B487" s="13"/>
      <c r="C487" s="13"/>
      <c r="D487" s="13"/>
      <c r="E487" s="7">
        <v>44853</v>
      </c>
      <c r="I487" s="67">
        <v>1615</v>
      </c>
      <c r="J487" s="67">
        <v>1814</v>
      </c>
      <c r="K487" s="67">
        <v>2054</v>
      </c>
      <c r="L487" s="67">
        <v>3290</v>
      </c>
    </row>
    <row r="488" spans="1:12">
      <c r="A488" s="65">
        <v>6</v>
      </c>
      <c r="B488" s="13"/>
      <c r="C488" s="13"/>
      <c r="D488" s="13"/>
      <c r="E488" s="7">
        <v>44853</v>
      </c>
      <c r="I488" s="67">
        <v>2554</v>
      </c>
      <c r="J488" s="67">
        <v>3098</v>
      </c>
      <c r="K488" s="67">
        <v>3820</v>
      </c>
      <c r="L488" s="67">
        <v>4758</v>
      </c>
    </row>
    <row r="489" spans="1:12">
      <c r="A489" s="65">
        <v>7</v>
      </c>
      <c r="B489" s="13"/>
      <c r="C489" s="13"/>
      <c r="D489" s="13"/>
      <c r="E489" s="7">
        <v>44853</v>
      </c>
      <c r="I489" s="67">
        <v>1457</v>
      </c>
      <c r="J489" s="67">
        <v>1457</v>
      </c>
      <c r="K489" s="67">
        <v>1487</v>
      </c>
      <c r="L489" s="67">
        <v>1633</v>
      </c>
    </row>
    <row r="490" spans="1:12">
      <c r="A490" s="65">
        <v>8</v>
      </c>
      <c r="B490" s="13"/>
      <c r="C490" s="13"/>
      <c r="D490" s="13"/>
      <c r="E490" s="7">
        <v>44853</v>
      </c>
      <c r="I490" s="67">
        <v>1481</v>
      </c>
      <c r="J490" s="67">
        <v>1540</v>
      </c>
      <c r="K490" s="67">
        <v>1552</v>
      </c>
      <c r="L490" s="67">
        <v>1651</v>
      </c>
    </row>
    <row r="491" spans="1:12">
      <c r="A491" s="65">
        <v>10</v>
      </c>
      <c r="B491" s="13"/>
      <c r="C491" s="13"/>
      <c r="D491" s="13"/>
      <c r="E491" s="7">
        <v>44853</v>
      </c>
      <c r="I491" s="67">
        <v>1525</v>
      </c>
      <c r="J491" s="67">
        <v>1976</v>
      </c>
      <c r="K491" s="67">
        <v>2010</v>
      </c>
      <c r="L491" s="67">
        <v>4408</v>
      </c>
    </row>
    <row r="492" spans="1:12">
      <c r="A492" s="65">
        <v>11</v>
      </c>
      <c r="B492" s="13"/>
      <c r="C492" s="13"/>
      <c r="D492" s="13"/>
      <c r="E492" s="7">
        <v>44853</v>
      </c>
      <c r="I492" s="67">
        <v>2400</v>
      </c>
      <c r="J492" s="67">
        <v>3048</v>
      </c>
      <c r="K492" s="67">
        <v>3502</v>
      </c>
      <c r="L492" s="67">
        <v>4907</v>
      </c>
    </row>
    <row r="493" spans="1:12">
      <c r="A493" s="65">
        <v>12</v>
      </c>
      <c r="B493" s="13"/>
      <c r="C493" s="13"/>
      <c r="D493" s="13"/>
      <c r="E493" s="7">
        <v>44853</v>
      </c>
      <c r="I493" s="67">
        <v>2340</v>
      </c>
      <c r="J493" s="67">
        <v>2936</v>
      </c>
      <c r="K493" s="67">
        <v>3556</v>
      </c>
      <c r="L493" s="67">
        <v>4643</v>
      </c>
    </row>
    <row r="494" spans="1:12">
      <c r="A494" s="65">
        <v>13</v>
      </c>
      <c r="B494" s="13"/>
      <c r="C494" s="13"/>
      <c r="D494" s="13"/>
      <c r="E494" s="7">
        <v>44853</v>
      </c>
      <c r="I494" s="67">
        <v>2070</v>
      </c>
      <c r="J494" s="67">
        <v>2562</v>
      </c>
      <c r="K494" s="67">
        <v>3198</v>
      </c>
      <c r="L494" s="67">
        <v>4030</v>
      </c>
    </row>
    <row r="495" spans="1:12">
      <c r="A495" s="65">
        <v>14</v>
      </c>
      <c r="B495" s="13"/>
      <c r="C495" s="13"/>
      <c r="D495" s="13"/>
      <c r="E495" s="7">
        <v>44853</v>
      </c>
      <c r="I495" s="67">
        <v>2272</v>
      </c>
      <c r="J495" s="67">
        <v>2906</v>
      </c>
      <c r="K495" s="67">
        <v>3610</v>
      </c>
      <c r="L495" s="67">
        <v>4340</v>
      </c>
    </row>
    <row r="496" spans="1:12">
      <c r="A496" s="65">
        <v>15</v>
      </c>
      <c r="B496" s="13"/>
      <c r="C496" s="13"/>
      <c r="D496" s="13"/>
      <c r="E496" s="7">
        <v>44853</v>
      </c>
      <c r="I496" s="67">
        <v>1449</v>
      </c>
      <c r="J496" s="67">
        <v>1894</v>
      </c>
      <c r="K496" s="67">
        <v>1518</v>
      </c>
      <c r="L496" s="67">
        <v>6773</v>
      </c>
    </row>
    <row r="497" spans="1:12">
      <c r="A497" s="65">
        <v>16</v>
      </c>
      <c r="B497" s="13"/>
      <c r="C497" s="13"/>
      <c r="D497" s="13"/>
      <c r="E497" s="7">
        <v>44853</v>
      </c>
      <c r="I497" s="67">
        <v>1782</v>
      </c>
      <c r="J497" s="67">
        <v>2384</v>
      </c>
      <c r="K497" s="67">
        <v>2102</v>
      </c>
      <c r="L497" s="67">
        <v>6517</v>
      </c>
    </row>
    <row r="498" spans="1:12">
      <c r="A498" s="65">
        <v>17</v>
      </c>
      <c r="B498" s="13"/>
      <c r="C498" s="13"/>
      <c r="D498" s="13"/>
      <c r="E498" s="7">
        <v>44853</v>
      </c>
      <c r="I498" s="67">
        <v>3206</v>
      </c>
      <c r="J498" s="67">
        <v>3822</v>
      </c>
      <c r="K498" s="67">
        <v>4344</v>
      </c>
      <c r="L498" s="67">
        <v>5100</v>
      </c>
    </row>
    <row r="499" spans="1:12">
      <c r="A499" s="65">
        <v>18</v>
      </c>
      <c r="B499" s="13"/>
      <c r="C499" s="13"/>
      <c r="D499" s="13"/>
      <c r="E499" s="7">
        <v>44853</v>
      </c>
      <c r="I499" s="67">
        <v>2238</v>
      </c>
      <c r="J499" s="67">
        <v>2860</v>
      </c>
      <c r="K499" s="67">
        <v>3596</v>
      </c>
      <c r="L499" s="67">
        <v>4401</v>
      </c>
    </row>
    <row r="500" spans="1:12">
      <c r="A500" s="65">
        <v>19</v>
      </c>
      <c r="B500" s="13"/>
      <c r="C500" s="13"/>
      <c r="D500" s="13"/>
      <c r="E500" s="7">
        <v>44853</v>
      </c>
      <c r="I500" s="67">
        <v>2412</v>
      </c>
      <c r="J500" s="67">
        <v>2962</v>
      </c>
      <c r="K500" s="67">
        <v>3832</v>
      </c>
      <c r="L500" s="67">
        <v>4633</v>
      </c>
    </row>
    <row r="501" spans="1:12">
      <c r="A501" s="65">
        <v>20</v>
      </c>
      <c r="B501" s="13"/>
      <c r="C501" s="13"/>
      <c r="D501" s="13"/>
      <c r="E501" s="7">
        <v>44853</v>
      </c>
      <c r="I501" s="67">
        <v>1640</v>
      </c>
      <c r="J501" s="67">
        <v>2228</v>
      </c>
      <c r="K501" s="67">
        <v>1786</v>
      </c>
      <c r="L501" s="67">
        <v>6217</v>
      </c>
    </row>
    <row r="502" spans="1:12">
      <c r="A502" s="65">
        <v>21</v>
      </c>
      <c r="B502" s="13"/>
      <c r="C502" s="13"/>
      <c r="D502" s="13"/>
      <c r="E502" s="7">
        <v>44853</v>
      </c>
      <c r="I502" s="67">
        <v>1664</v>
      </c>
      <c r="J502" s="67">
        <v>2208</v>
      </c>
      <c r="K502" s="67">
        <v>1841</v>
      </c>
      <c r="L502" s="67">
        <v>6039</v>
      </c>
    </row>
    <row r="503" spans="1:12">
      <c r="A503" s="65">
        <v>22</v>
      </c>
      <c r="B503" s="13"/>
      <c r="C503" s="13"/>
      <c r="D503" s="13"/>
      <c r="E503" s="7">
        <v>44853</v>
      </c>
      <c r="I503" s="67">
        <v>1688</v>
      </c>
      <c r="J503" s="67">
        <v>2240</v>
      </c>
      <c r="K503" s="67">
        <v>1894</v>
      </c>
      <c r="L503" s="67">
        <v>6087</v>
      </c>
    </row>
    <row r="504" spans="1:12">
      <c r="A504" s="65">
        <v>23</v>
      </c>
      <c r="B504" s="13"/>
      <c r="C504" s="13"/>
      <c r="D504" s="13"/>
      <c r="E504" s="7">
        <v>44853</v>
      </c>
      <c r="I504" s="67">
        <v>1484</v>
      </c>
      <c r="J504" s="67">
        <v>1933</v>
      </c>
      <c r="K504" s="67">
        <v>1564</v>
      </c>
      <c r="L504" s="67">
        <v>6788</v>
      </c>
    </row>
    <row r="505" spans="1:12">
      <c r="A505" s="65">
        <v>24</v>
      </c>
      <c r="B505" s="13"/>
      <c r="C505" s="13"/>
      <c r="D505" s="13"/>
      <c r="E505" s="7">
        <v>44853</v>
      </c>
      <c r="I505" s="67">
        <v>2180</v>
      </c>
      <c r="J505" s="67">
        <v>2748</v>
      </c>
      <c r="K505" s="67">
        <v>3524</v>
      </c>
      <c r="L505" s="67">
        <v>4279</v>
      </c>
    </row>
    <row r="506" spans="1:12">
      <c r="A506" s="65">
        <v>25</v>
      </c>
      <c r="B506" s="13"/>
      <c r="C506" s="13"/>
      <c r="D506" s="13"/>
      <c r="E506" s="7">
        <v>44853</v>
      </c>
      <c r="I506" s="67">
        <v>2172</v>
      </c>
      <c r="J506" s="67">
        <v>2758</v>
      </c>
      <c r="K506" s="67">
        <v>3536</v>
      </c>
      <c r="L506" s="67">
        <v>4397</v>
      </c>
    </row>
    <row r="507" spans="1:12">
      <c r="A507" s="65">
        <v>26</v>
      </c>
      <c r="B507" s="13"/>
      <c r="C507" s="13"/>
      <c r="D507" s="13"/>
      <c r="E507" s="7">
        <v>44853</v>
      </c>
      <c r="I507" s="67">
        <v>2130</v>
      </c>
      <c r="J507" s="67">
        <v>2658</v>
      </c>
      <c r="K507" s="67">
        <v>3416</v>
      </c>
      <c r="L507" s="67">
        <v>4107</v>
      </c>
    </row>
    <row r="508" spans="1:12">
      <c r="A508" s="65">
        <v>27</v>
      </c>
      <c r="B508" s="13"/>
      <c r="C508" s="13"/>
      <c r="D508" s="13"/>
      <c r="E508" s="7">
        <v>44853</v>
      </c>
      <c r="I508" s="67">
        <v>1912</v>
      </c>
      <c r="J508" s="67">
        <v>2400</v>
      </c>
      <c r="K508" s="67">
        <v>2956</v>
      </c>
      <c r="L508" s="67">
        <v>3546</v>
      </c>
    </row>
    <row r="509" spans="1:12">
      <c r="A509" s="65">
        <v>28</v>
      </c>
      <c r="B509" s="13"/>
      <c r="C509" s="13"/>
      <c r="D509" s="13"/>
      <c r="E509" s="7">
        <v>44853</v>
      </c>
      <c r="I509" s="67">
        <v>1664</v>
      </c>
      <c r="J509" s="67">
        <v>2176</v>
      </c>
      <c r="K509" s="67">
        <v>1838</v>
      </c>
      <c r="L509" s="67">
        <v>6708</v>
      </c>
    </row>
    <row r="510" spans="1:12">
      <c r="A510" s="65">
        <v>29</v>
      </c>
      <c r="B510" s="13"/>
      <c r="C510" s="13"/>
      <c r="D510" s="13"/>
      <c r="E510" s="7">
        <v>44853</v>
      </c>
      <c r="I510" s="67">
        <v>1480</v>
      </c>
      <c r="J510" s="67">
        <v>1948</v>
      </c>
      <c r="K510" s="67">
        <v>1590</v>
      </c>
      <c r="L510" s="67">
        <v>6547</v>
      </c>
    </row>
    <row r="511" spans="1:12">
      <c r="A511" s="65">
        <v>30</v>
      </c>
      <c r="B511" s="13"/>
      <c r="C511" s="13"/>
      <c r="D511" s="13"/>
      <c r="E511" s="7">
        <v>44853</v>
      </c>
      <c r="I511" s="67">
        <v>1545</v>
      </c>
      <c r="J511" s="67">
        <v>2030</v>
      </c>
      <c r="K511" s="67">
        <v>1805</v>
      </c>
      <c r="L511" s="67">
        <v>6272</v>
      </c>
    </row>
    <row r="512" spans="1:12">
      <c r="A512" s="65">
        <v>31</v>
      </c>
      <c r="B512" s="13"/>
      <c r="C512" s="13"/>
      <c r="D512" s="13"/>
      <c r="E512" s="7">
        <v>44853</v>
      </c>
      <c r="I512" s="67">
        <v>1398</v>
      </c>
      <c r="J512" s="67">
        <v>1787</v>
      </c>
      <c r="K512" s="67">
        <v>1436</v>
      </c>
      <c r="L512" s="67">
        <v>5711</v>
      </c>
    </row>
    <row r="513" spans="1:12">
      <c r="A513" s="65">
        <v>32</v>
      </c>
      <c r="B513" s="13"/>
      <c r="C513" s="13"/>
      <c r="D513" s="13"/>
      <c r="E513" s="7">
        <v>44853</v>
      </c>
      <c r="I513" s="67">
        <v>1312</v>
      </c>
      <c r="J513" s="67">
        <v>1636</v>
      </c>
      <c r="K513" s="67">
        <v>1548</v>
      </c>
      <c r="L513" s="67">
        <v>4676</v>
      </c>
    </row>
    <row r="514" spans="1:12">
      <c r="A514" s="65">
        <v>33</v>
      </c>
      <c r="B514" s="13"/>
      <c r="C514" s="13"/>
      <c r="D514" s="13"/>
      <c r="E514" s="7">
        <v>44853</v>
      </c>
      <c r="I514" s="67">
        <v>1239</v>
      </c>
      <c r="J514" s="67">
        <v>1418</v>
      </c>
      <c r="K514" s="67">
        <v>1276</v>
      </c>
      <c r="L514" s="67">
        <v>4703</v>
      </c>
    </row>
    <row r="515" spans="1:12">
      <c r="A515" s="65">
        <v>34</v>
      </c>
      <c r="B515" s="13"/>
      <c r="C515" s="13"/>
      <c r="D515" s="13"/>
      <c r="E515" s="7">
        <v>44853</v>
      </c>
      <c r="I515" s="67">
        <v>1490</v>
      </c>
      <c r="J515" s="67">
        <v>1828</v>
      </c>
      <c r="K515" s="67">
        <v>1715</v>
      </c>
      <c r="L515" s="67">
        <v>4969</v>
      </c>
    </row>
    <row r="516" spans="1:12">
      <c r="A516" s="65">
        <v>35</v>
      </c>
      <c r="B516" s="13"/>
      <c r="C516" s="13"/>
      <c r="D516" s="13"/>
      <c r="E516" s="7">
        <v>44853</v>
      </c>
      <c r="I516" s="67">
        <v>1947</v>
      </c>
      <c r="J516" s="67">
        <v>2548</v>
      </c>
      <c r="K516" s="67">
        <v>3526</v>
      </c>
      <c r="L516" s="67">
        <v>4443</v>
      </c>
    </row>
    <row r="517" spans="1:12">
      <c r="A517" s="65">
        <v>36</v>
      </c>
      <c r="B517" s="13"/>
      <c r="C517" s="13"/>
      <c r="D517" s="13"/>
      <c r="E517" s="7">
        <v>44853</v>
      </c>
      <c r="I517" s="67">
        <v>2184</v>
      </c>
      <c r="J517" s="67">
        <v>2786</v>
      </c>
      <c r="K517" s="67">
        <v>3436</v>
      </c>
      <c r="L517" s="67">
        <v>4471</v>
      </c>
    </row>
    <row r="518" spans="1:12">
      <c r="A518" s="65">
        <v>37</v>
      </c>
      <c r="B518" s="13"/>
      <c r="C518" s="13"/>
      <c r="D518" s="13"/>
      <c r="E518" s="7">
        <v>44853</v>
      </c>
      <c r="I518" s="67">
        <v>2714</v>
      </c>
      <c r="J518" s="67">
        <v>3418</v>
      </c>
      <c r="K518" s="67">
        <v>4038</v>
      </c>
      <c r="L518" s="67">
        <v>4971</v>
      </c>
    </row>
    <row r="519" spans="1:12">
      <c r="A519" s="65">
        <v>38</v>
      </c>
      <c r="B519" s="13"/>
      <c r="C519" s="13"/>
      <c r="D519" s="13"/>
      <c r="E519" s="7">
        <v>44853</v>
      </c>
      <c r="I519" s="67">
        <v>2136</v>
      </c>
      <c r="J519" s="67">
        <v>2844</v>
      </c>
      <c r="K519" s="67">
        <v>3798</v>
      </c>
      <c r="L519" s="67">
        <v>4686</v>
      </c>
    </row>
    <row r="520" spans="1:12">
      <c r="A520" s="65">
        <v>39</v>
      </c>
      <c r="B520" s="13"/>
      <c r="C520" s="13"/>
      <c r="D520" s="13"/>
      <c r="E520" s="7">
        <v>44853</v>
      </c>
      <c r="I520" s="67">
        <v>2266</v>
      </c>
      <c r="J520" s="67">
        <v>2890</v>
      </c>
      <c r="K520" s="67">
        <v>3508</v>
      </c>
      <c r="L520" s="67">
        <v>4804</v>
      </c>
    </row>
    <row r="521" spans="1:12">
      <c r="A521" s="65">
        <v>40</v>
      </c>
      <c r="B521" s="13"/>
      <c r="C521" s="13"/>
      <c r="D521" s="13"/>
      <c r="E521" s="7">
        <v>44853</v>
      </c>
      <c r="I521" s="67">
        <v>2372</v>
      </c>
      <c r="J521" s="67">
        <v>2988</v>
      </c>
      <c r="K521" s="67">
        <v>3488</v>
      </c>
      <c r="L521" s="67">
        <v>4612</v>
      </c>
    </row>
    <row r="522" spans="1:12">
      <c r="A522" s="65">
        <v>41</v>
      </c>
      <c r="B522" s="13"/>
      <c r="C522" s="13"/>
      <c r="D522" s="13"/>
      <c r="E522" s="7">
        <v>44853</v>
      </c>
      <c r="I522" s="67">
        <v>2410</v>
      </c>
      <c r="J522" s="67">
        <v>3082</v>
      </c>
      <c r="K522" s="67">
        <v>3856</v>
      </c>
      <c r="L522" s="67">
        <v>4817</v>
      </c>
    </row>
    <row r="523" spans="1:12">
      <c r="A523" s="65">
        <v>42</v>
      </c>
      <c r="B523" s="13"/>
      <c r="C523" s="13"/>
      <c r="D523" s="13"/>
      <c r="E523" s="7">
        <v>44853</v>
      </c>
      <c r="I523" s="67">
        <v>2204</v>
      </c>
      <c r="J523" s="67">
        <v>2986</v>
      </c>
      <c r="K523" s="67">
        <v>3910</v>
      </c>
      <c r="L523" s="67">
        <v>4972</v>
      </c>
    </row>
    <row r="524" spans="1:12">
      <c r="A524" s="65">
        <v>43</v>
      </c>
      <c r="B524" s="13"/>
      <c r="C524" s="13"/>
      <c r="D524" s="13"/>
      <c r="E524" s="7">
        <v>44853</v>
      </c>
      <c r="I524" s="67">
        <v>1942</v>
      </c>
      <c r="J524" s="67">
        <v>2498</v>
      </c>
      <c r="K524" s="67">
        <v>3320</v>
      </c>
      <c r="L524" s="67">
        <v>4153</v>
      </c>
    </row>
    <row r="525" spans="1:12">
      <c r="A525" s="65">
        <v>44</v>
      </c>
      <c r="B525" s="13"/>
      <c r="C525" s="13"/>
      <c r="D525" s="13"/>
      <c r="E525" s="7">
        <v>44853</v>
      </c>
      <c r="I525" s="67">
        <v>1943</v>
      </c>
      <c r="J525" s="67">
        <v>2616</v>
      </c>
      <c r="K525" s="67">
        <v>3632</v>
      </c>
      <c r="L525" s="67">
        <v>4453</v>
      </c>
    </row>
    <row r="526" spans="1:12">
      <c r="A526" s="65">
        <v>45</v>
      </c>
      <c r="B526" s="13"/>
      <c r="C526" s="13"/>
      <c r="D526" s="13"/>
      <c r="E526" s="7">
        <v>44853</v>
      </c>
      <c r="I526" s="67">
        <v>1882</v>
      </c>
      <c r="J526" s="67">
        <v>2452</v>
      </c>
      <c r="K526" s="67">
        <v>3408</v>
      </c>
      <c r="L526" s="67">
        <v>4220</v>
      </c>
    </row>
    <row r="527" spans="1:12">
      <c r="A527" s="65">
        <v>46</v>
      </c>
      <c r="B527" s="13"/>
      <c r="C527" s="13"/>
      <c r="D527" s="13"/>
      <c r="E527" s="7">
        <v>44853</v>
      </c>
      <c r="I527" s="67">
        <v>2522</v>
      </c>
      <c r="J527" s="67">
        <v>3348</v>
      </c>
      <c r="K527" s="67">
        <v>4180</v>
      </c>
      <c r="L527" s="67">
        <v>5232</v>
      </c>
    </row>
    <row r="528" spans="1:12">
      <c r="A528" s="65">
        <v>47</v>
      </c>
      <c r="B528" s="13"/>
      <c r="C528" s="13"/>
      <c r="D528" s="13"/>
      <c r="E528" s="7">
        <v>44853</v>
      </c>
      <c r="I528" s="67">
        <v>2114</v>
      </c>
      <c r="J528" s="67">
        <v>2786</v>
      </c>
      <c r="K528" s="67">
        <v>3732</v>
      </c>
      <c r="L528" s="67">
        <v>4640</v>
      </c>
    </row>
    <row r="529" spans="1:12">
      <c r="A529" s="65">
        <v>48</v>
      </c>
      <c r="B529" s="13"/>
      <c r="C529" s="13"/>
      <c r="D529" s="13"/>
      <c r="E529" s="7">
        <v>44853</v>
      </c>
      <c r="I529" s="67">
        <v>2272</v>
      </c>
      <c r="J529" s="67">
        <v>2988</v>
      </c>
      <c r="K529" s="67">
        <v>3780</v>
      </c>
      <c r="L529" s="67">
        <v>4708</v>
      </c>
    </row>
    <row r="530" spans="1:12">
      <c r="A530" s="65">
        <v>49</v>
      </c>
      <c r="B530" s="13"/>
      <c r="C530" s="13"/>
      <c r="D530" s="13"/>
      <c r="E530" s="7">
        <v>44853</v>
      </c>
      <c r="I530" s="67">
        <v>2606</v>
      </c>
      <c r="J530" s="67">
        <v>3400</v>
      </c>
      <c r="K530" s="67">
        <v>4144</v>
      </c>
      <c r="L530" s="67">
        <v>5249</v>
      </c>
    </row>
    <row r="531" spans="1:12">
      <c r="A531" s="65">
        <v>50</v>
      </c>
      <c r="B531" s="13"/>
      <c r="C531" s="13"/>
      <c r="D531" s="13"/>
      <c r="E531" s="7">
        <v>44853</v>
      </c>
      <c r="I531" s="67">
        <v>2302</v>
      </c>
      <c r="J531" s="67">
        <v>2774</v>
      </c>
      <c r="K531" s="67">
        <v>3492</v>
      </c>
      <c r="L531" s="67">
        <v>4727</v>
      </c>
    </row>
    <row r="532" spans="1:12">
      <c r="A532" s="65">
        <v>51</v>
      </c>
      <c r="B532" s="13"/>
      <c r="C532" s="13"/>
      <c r="D532" s="13"/>
      <c r="E532" s="7">
        <v>44853</v>
      </c>
      <c r="I532" s="67">
        <v>2388</v>
      </c>
      <c r="J532" s="67">
        <v>3060</v>
      </c>
      <c r="K532" s="67">
        <v>3598</v>
      </c>
      <c r="L532" s="67">
        <v>4897</v>
      </c>
    </row>
    <row r="533" spans="1:12">
      <c r="A533" s="65">
        <v>52</v>
      </c>
      <c r="B533" s="13"/>
      <c r="C533" s="13"/>
      <c r="D533" s="13"/>
      <c r="E533" s="7">
        <v>44853</v>
      </c>
      <c r="I533" s="67">
        <v>2220</v>
      </c>
      <c r="J533" s="67">
        <v>2922</v>
      </c>
      <c r="K533" s="67">
        <v>3592</v>
      </c>
      <c r="L533" s="67">
        <v>4890</v>
      </c>
    </row>
    <row r="534" spans="1:12">
      <c r="A534" s="65">
        <v>53</v>
      </c>
      <c r="B534" s="13"/>
      <c r="C534" s="13"/>
      <c r="D534" s="13"/>
      <c r="E534" s="7">
        <v>44853</v>
      </c>
      <c r="I534" s="67">
        <v>2112</v>
      </c>
      <c r="J534" s="67">
        <v>2736</v>
      </c>
      <c r="K534" s="67">
        <v>3376</v>
      </c>
      <c r="L534" s="67">
        <v>4595</v>
      </c>
    </row>
    <row r="535" spans="1:12">
      <c r="A535" s="65">
        <v>54</v>
      </c>
      <c r="B535" s="13"/>
      <c r="C535" s="13"/>
      <c r="D535" s="13"/>
      <c r="E535" s="7">
        <v>44853</v>
      </c>
      <c r="I535" s="67">
        <v>2268</v>
      </c>
      <c r="J535" s="67">
        <v>2842</v>
      </c>
      <c r="K535" s="67">
        <v>3192</v>
      </c>
      <c r="L535" s="67">
        <v>4651</v>
      </c>
    </row>
    <row r="536" spans="1:12">
      <c r="A536" s="65">
        <v>55</v>
      </c>
      <c r="B536" s="13"/>
      <c r="C536" s="13"/>
      <c r="D536" s="13"/>
      <c r="E536" s="7">
        <v>44853</v>
      </c>
      <c r="I536" s="67">
        <v>2648</v>
      </c>
      <c r="J536" s="67">
        <v>3228</v>
      </c>
      <c r="K536" s="67">
        <v>3718</v>
      </c>
      <c r="L536" s="67">
        <v>4805</v>
      </c>
    </row>
    <row r="537" spans="1:12">
      <c r="A537" s="65">
        <v>56</v>
      </c>
      <c r="B537" s="13"/>
      <c r="C537" s="13"/>
      <c r="D537" s="13"/>
      <c r="E537" s="7">
        <v>44853</v>
      </c>
      <c r="I537" s="67">
        <v>2110</v>
      </c>
      <c r="J537" s="67">
        <v>2642</v>
      </c>
      <c r="K537" s="67">
        <v>3056</v>
      </c>
      <c r="L537" s="67">
        <v>4659</v>
      </c>
    </row>
    <row r="538" spans="1:12">
      <c r="A538" s="65">
        <v>57</v>
      </c>
      <c r="B538" s="13"/>
      <c r="C538" s="13"/>
      <c r="D538" s="13"/>
      <c r="E538" s="7">
        <v>44853</v>
      </c>
      <c r="I538" s="67">
        <v>2146</v>
      </c>
      <c r="J538" s="67">
        <v>2656</v>
      </c>
      <c r="K538" s="67">
        <v>2986</v>
      </c>
      <c r="L538" s="67">
        <v>4796</v>
      </c>
    </row>
    <row r="539" spans="1:12">
      <c r="A539" s="65">
        <v>58</v>
      </c>
      <c r="B539" s="13"/>
      <c r="C539" s="13"/>
      <c r="D539" s="13"/>
      <c r="E539" s="7">
        <v>44853</v>
      </c>
      <c r="I539" s="67">
        <v>2248</v>
      </c>
      <c r="J539" s="67">
        <v>2838</v>
      </c>
      <c r="K539" s="67">
        <v>2958</v>
      </c>
      <c r="L539" s="67">
        <v>4699</v>
      </c>
    </row>
    <row r="540" spans="1:12">
      <c r="A540" s="65">
        <v>59</v>
      </c>
      <c r="B540" s="13"/>
      <c r="C540" s="13"/>
      <c r="D540" s="13"/>
      <c r="E540" s="7">
        <v>44853</v>
      </c>
      <c r="I540" s="67">
        <v>2180</v>
      </c>
      <c r="J540" s="67">
        <v>2764</v>
      </c>
      <c r="K540" s="67">
        <v>2944</v>
      </c>
      <c r="L540" s="67">
        <v>4797</v>
      </c>
    </row>
    <row r="541" spans="1:12">
      <c r="A541" s="65">
        <v>60</v>
      </c>
      <c r="B541" s="13"/>
      <c r="C541" s="13"/>
      <c r="D541" s="13"/>
      <c r="E541" s="7">
        <v>44853</v>
      </c>
      <c r="I541" s="67">
        <v>1990</v>
      </c>
      <c r="J541" s="67">
        <v>2488</v>
      </c>
      <c r="K541" s="67">
        <v>3164</v>
      </c>
      <c r="L541" s="67">
        <v>3811</v>
      </c>
    </row>
    <row r="542" spans="1:12">
      <c r="A542" s="65">
        <v>61</v>
      </c>
      <c r="B542" s="13"/>
      <c r="C542" s="13"/>
      <c r="D542" s="13"/>
      <c r="E542" s="7">
        <v>44853</v>
      </c>
      <c r="I542" s="67">
        <v>2030</v>
      </c>
      <c r="J542" s="67">
        <v>2484</v>
      </c>
      <c r="K542" s="67">
        <v>3142</v>
      </c>
      <c r="L542" s="67">
        <v>3773</v>
      </c>
    </row>
    <row r="543" spans="1:12">
      <c r="A543" s="65">
        <v>62</v>
      </c>
      <c r="B543" s="13"/>
      <c r="C543" s="13"/>
      <c r="D543" s="13"/>
      <c r="E543" s="7">
        <v>44853</v>
      </c>
      <c r="I543" s="67">
        <v>2514</v>
      </c>
      <c r="J543" s="67">
        <v>3092</v>
      </c>
      <c r="K543" s="67">
        <v>3818</v>
      </c>
      <c r="L543" s="67">
        <v>4532</v>
      </c>
    </row>
    <row r="544" spans="1:12">
      <c r="A544" s="65">
        <v>63</v>
      </c>
      <c r="B544" s="13"/>
      <c r="C544" s="13"/>
      <c r="D544" s="13"/>
      <c r="E544" s="7">
        <v>44853</v>
      </c>
      <c r="I544" s="67">
        <v>2252</v>
      </c>
      <c r="J544" s="67">
        <v>2780</v>
      </c>
      <c r="K544" s="67">
        <v>3482</v>
      </c>
      <c r="L544" s="67">
        <v>4146</v>
      </c>
    </row>
    <row r="545" spans="1:12">
      <c r="A545" s="65">
        <v>64</v>
      </c>
      <c r="B545" s="13"/>
      <c r="C545" s="13"/>
      <c r="D545" s="13"/>
      <c r="E545" s="7">
        <v>44853</v>
      </c>
      <c r="I545" s="67">
        <v>2506</v>
      </c>
      <c r="J545" s="67">
        <v>3106</v>
      </c>
      <c r="K545" s="67">
        <v>3850</v>
      </c>
      <c r="L545" s="67">
        <v>4532</v>
      </c>
    </row>
    <row r="546" spans="1:12">
      <c r="A546" s="65">
        <v>65</v>
      </c>
      <c r="B546" s="13"/>
      <c r="C546" s="13"/>
      <c r="D546" s="13"/>
      <c r="E546" s="7">
        <v>44853</v>
      </c>
      <c r="I546" s="67">
        <v>2346</v>
      </c>
      <c r="J546" s="67">
        <v>2958</v>
      </c>
      <c r="K546" s="67">
        <v>3734</v>
      </c>
      <c r="L546" s="67">
        <v>4517</v>
      </c>
    </row>
    <row r="547" spans="1:12">
      <c r="A547" s="65">
        <v>66</v>
      </c>
      <c r="B547" s="13"/>
      <c r="C547" s="13"/>
      <c r="D547" s="13"/>
      <c r="E547" s="7">
        <v>44853</v>
      </c>
      <c r="I547" s="67">
        <v>2350</v>
      </c>
      <c r="J547" s="67">
        <v>2974</v>
      </c>
      <c r="K547" s="67">
        <v>3720</v>
      </c>
      <c r="L547" s="67">
        <v>4463</v>
      </c>
    </row>
    <row r="548" spans="1:12">
      <c r="A548" s="65">
        <v>67</v>
      </c>
      <c r="B548" s="13"/>
      <c r="C548" s="13"/>
      <c r="D548" s="13"/>
      <c r="E548" s="7">
        <v>44853</v>
      </c>
      <c r="I548" s="67">
        <v>2306</v>
      </c>
      <c r="J548" s="67">
        <v>2914</v>
      </c>
      <c r="K548" s="67">
        <v>3604</v>
      </c>
      <c r="L548" s="67">
        <v>4326</v>
      </c>
    </row>
    <row r="549" spans="1:12">
      <c r="A549" s="65">
        <v>68</v>
      </c>
      <c r="B549" s="13"/>
      <c r="C549" s="13"/>
      <c r="D549" s="13"/>
      <c r="E549" s="7">
        <v>44853</v>
      </c>
      <c r="I549" s="67">
        <v>2362</v>
      </c>
      <c r="J549" s="67">
        <v>2946</v>
      </c>
      <c r="K549" s="67">
        <v>3766</v>
      </c>
      <c r="L549" s="67">
        <v>4461</v>
      </c>
    </row>
    <row r="550" spans="1:12">
      <c r="A550" s="65">
        <v>69</v>
      </c>
      <c r="B550" s="13"/>
      <c r="C550" s="13"/>
      <c r="D550" s="13"/>
      <c r="E550" s="7">
        <v>44853</v>
      </c>
      <c r="I550" s="67">
        <v>2434</v>
      </c>
      <c r="J550" s="67">
        <v>3126</v>
      </c>
      <c r="K550" s="67">
        <v>3908</v>
      </c>
      <c r="L550" s="67">
        <v>4631</v>
      </c>
    </row>
    <row r="551" spans="1:12">
      <c r="A551" s="65">
        <v>70</v>
      </c>
      <c r="B551" s="13"/>
      <c r="C551" s="13"/>
      <c r="D551" s="13"/>
      <c r="E551" s="7">
        <v>44853</v>
      </c>
      <c r="I551" s="67">
        <v>2634</v>
      </c>
      <c r="J551" s="67">
        <v>3206</v>
      </c>
      <c r="K551" s="67">
        <v>3574</v>
      </c>
      <c r="L551" s="67">
        <v>4733</v>
      </c>
    </row>
    <row r="552" spans="1:12">
      <c r="A552" s="65">
        <v>71</v>
      </c>
      <c r="B552" s="13"/>
      <c r="C552" s="13"/>
      <c r="D552" s="13"/>
      <c r="E552" s="7">
        <v>44853</v>
      </c>
      <c r="I552" s="67">
        <v>2094</v>
      </c>
      <c r="J552" s="67">
        <v>2742</v>
      </c>
      <c r="K552" s="67">
        <v>3596</v>
      </c>
      <c r="L552" s="67">
        <v>4516</v>
      </c>
    </row>
    <row r="553" spans="1:12">
      <c r="A553" s="65">
        <v>72</v>
      </c>
      <c r="B553" s="13"/>
      <c r="C553" s="13"/>
      <c r="D553" s="13"/>
      <c r="E553" s="7">
        <v>44853</v>
      </c>
      <c r="I553" s="67">
        <v>2084</v>
      </c>
      <c r="J553" s="67">
        <v>2700</v>
      </c>
      <c r="K553" s="67">
        <v>3430</v>
      </c>
      <c r="L553" s="67">
        <v>4400</v>
      </c>
    </row>
    <row r="554" spans="1:12">
      <c r="A554" s="65">
        <v>73</v>
      </c>
      <c r="B554" s="13"/>
      <c r="C554" s="13"/>
      <c r="D554" s="13"/>
      <c r="E554" s="7">
        <v>44853</v>
      </c>
      <c r="I554" s="67">
        <v>2686</v>
      </c>
      <c r="J554" s="67">
        <v>3242</v>
      </c>
      <c r="K554" s="67">
        <v>3654</v>
      </c>
      <c r="L554" s="67">
        <v>4829</v>
      </c>
    </row>
    <row r="555" spans="1:12">
      <c r="A555" s="65">
        <v>74</v>
      </c>
      <c r="B555" s="13"/>
      <c r="C555" s="13"/>
      <c r="D555" s="13"/>
      <c r="E555" s="7">
        <v>44853</v>
      </c>
      <c r="I555" s="67">
        <v>2512</v>
      </c>
      <c r="J555" s="67">
        <v>3124</v>
      </c>
      <c r="K555" s="67">
        <v>3718</v>
      </c>
      <c r="L555" s="67">
        <v>4823</v>
      </c>
    </row>
    <row r="556" spans="1:12">
      <c r="A556" s="65">
        <v>75</v>
      </c>
      <c r="B556" s="13"/>
      <c r="C556" s="13"/>
      <c r="D556" s="13"/>
      <c r="E556" s="7">
        <v>44853</v>
      </c>
      <c r="I556" s="67">
        <v>2620</v>
      </c>
      <c r="J556" s="67">
        <v>3218</v>
      </c>
      <c r="K556" s="67">
        <v>3752</v>
      </c>
      <c r="L556" s="67">
        <v>4937</v>
      </c>
    </row>
    <row r="557" spans="1:12">
      <c r="A557" s="65">
        <v>76</v>
      </c>
      <c r="B557" s="13"/>
      <c r="C557" s="13"/>
      <c r="D557" s="13"/>
      <c r="E557" s="7">
        <v>44853</v>
      </c>
      <c r="I557" s="67">
        <v>2486</v>
      </c>
      <c r="J557" s="67">
        <v>3060</v>
      </c>
      <c r="K557" s="67">
        <v>3678</v>
      </c>
      <c r="L557" s="67">
        <v>4727</v>
      </c>
    </row>
    <row r="558" spans="1:12">
      <c r="A558" s="65">
        <v>77</v>
      </c>
      <c r="B558" s="13"/>
      <c r="C558" s="13"/>
      <c r="D558" s="13"/>
      <c r="E558" s="7">
        <v>44853</v>
      </c>
      <c r="I558" s="67">
        <v>2514</v>
      </c>
      <c r="J558" s="67">
        <v>3246</v>
      </c>
      <c r="K558" s="67">
        <v>3966</v>
      </c>
      <c r="L558" s="67">
        <v>5304</v>
      </c>
    </row>
    <row r="559" spans="1:12">
      <c r="A559" s="65">
        <v>78</v>
      </c>
      <c r="B559" s="13"/>
      <c r="C559" s="13"/>
      <c r="D559" s="13"/>
      <c r="E559" s="7">
        <v>44853</v>
      </c>
      <c r="I559" s="67">
        <v>2592</v>
      </c>
      <c r="J559" s="67">
        <v>3258</v>
      </c>
      <c r="K559" s="67">
        <v>3888</v>
      </c>
      <c r="L559" s="67">
        <v>4949</v>
      </c>
    </row>
    <row r="560" spans="1:12">
      <c r="A560" s="65">
        <v>79</v>
      </c>
      <c r="B560" s="13"/>
      <c r="C560" s="13"/>
      <c r="D560" s="13"/>
      <c r="E560" s="7">
        <v>44853</v>
      </c>
      <c r="I560" s="67">
        <v>2750</v>
      </c>
      <c r="J560" s="67">
        <v>3328</v>
      </c>
      <c r="K560" s="67">
        <v>3874</v>
      </c>
      <c r="L560" s="67">
        <v>4873</v>
      </c>
    </row>
    <row r="561" spans="1:12">
      <c r="A561" s="65">
        <v>80</v>
      </c>
      <c r="B561" s="13"/>
      <c r="C561" s="13"/>
      <c r="D561" s="13"/>
      <c r="E561" s="7">
        <v>44853</v>
      </c>
      <c r="I561" s="67">
        <v>2252</v>
      </c>
      <c r="J561" s="67">
        <v>2684</v>
      </c>
      <c r="K561" s="67">
        <v>3142</v>
      </c>
      <c r="L561" s="67">
        <v>4200</v>
      </c>
    </row>
    <row r="562" spans="1:12">
      <c r="A562" s="65">
        <v>81</v>
      </c>
      <c r="B562" s="13"/>
      <c r="C562" s="13"/>
      <c r="D562" s="13"/>
      <c r="E562" s="7">
        <v>44853</v>
      </c>
      <c r="I562" s="67">
        <v>2776</v>
      </c>
      <c r="J562" s="67">
        <v>3522</v>
      </c>
      <c r="K562" s="67">
        <v>4136</v>
      </c>
      <c r="L562" s="67">
        <v>5416</v>
      </c>
    </row>
    <row r="563" spans="1:12">
      <c r="A563" s="65">
        <v>82</v>
      </c>
      <c r="B563" s="13"/>
      <c r="C563" s="13"/>
      <c r="D563" s="13"/>
      <c r="E563" s="7">
        <v>44853</v>
      </c>
      <c r="I563" s="67">
        <v>2722</v>
      </c>
      <c r="J563" s="67">
        <v>3358</v>
      </c>
      <c r="K563" s="67">
        <v>3966</v>
      </c>
      <c r="L563" s="67">
        <v>5202</v>
      </c>
    </row>
    <row r="564" spans="1:12">
      <c r="A564" s="65">
        <v>83</v>
      </c>
      <c r="B564" s="13"/>
      <c r="C564" s="13"/>
      <c r="D564" s="13"/>
      <c r="E564" s="7">
        <v>44853</v>
      </c>
      <c r="I564" s="67">
        <v>2828</v>
      </c>
      <c r="J564" s="67">
        <v>3598</v>
      </c>
      <c r="K564" s="67">
        <v>4100</v>
      </c>
      <c r="L564" s="67">
        <v>5301</v>
      </c>
    </row>
    <row r="565" spans="1:12">
      <c r="A565" s="65">
        <v>84</v>
      </c>
      <c r="B565" s="13"/>
      <c r="C565" s="13"/>
      <c r="D565" s="13"/>
      <c r="E565" s="7">
        <v>44853</v>
      </c>
      <c r="I565" s="67">
        <v>2938</v>
      </c>
      <c r="J565" s="67">
        <v>3718</v>
      </c>
      <c r="K565" s="67">
        <v>4356</v>
      </c>
      <c r="L565" s="67">
        <v>5508</v>
      </c>
    </row>
    <row r="566" spans="1:12">
      <c r="A566" s="65">
        <v>85</v>
      </c>
      <c r="B566" s="13"/>
      <c r="C566" s="13"/>
      <c r="D566" s="13"/>
      <c r="E566" s="7">
        <v>44853</v>
      </c>
      <c r="I566" s="67">
        <v>2642</v>
      </c>
      <c r="J566" s="67">
        <v>3166</v>
      </c>
      <c r="K566" s="67">
        <v>3934</v>
      </c>
      <c r="L566" s="67">
        <v>4956</v>
      </c>
    </row>
    <row r="567" spans="1:12">
      <c r="A567" s="65">
        <v>86</v>
      </c>
      <c r="B567" s="13"/>
      <c r="C567" s="13"/>
      <c r="D567" s="13"/>
      <c r="E567" s="7">
        <v>44853</v>
      </c>
      <c r="I567" s="67">
        <v>2742</v>
      </c>
      <c r="J567" s="67">
        <v>3468</v>
      </c>
      <c r="K567" s="67">
        <v>3942</v>
      </c>
      <c r="L567" s="67">
        <v>5144</v>
      </c>
    </row>
    <row r="568" spans="1:12">
      <c r="A568" s="65">
        <v>87</v>
      </c>
      <c r="B568" s="13"/>
      <c r="C568" s="13"/>
      <c r="D568" s="13"/>
      <c r="E568" s="7">
        <v>44853</v>
      </c>
      <c r="I568" s="67">
        <v>2532</v>
      </c>
      <c r="J568" s="67">
        <v>3170</v>
      </c>
      <c r="K568" s="67">
        <v>3728</v>
      </c>
      <c r="L568" s="67">
        <v>5028</v>
      </c>
    </row>
    <row r="569" spans="1:12">
      <c r="A569" s="65">
        <v>88</v>
      </c>
      <c r="B569" s="13"/>
      <c r="C569" s="13"/>
      <c r="D569" s="13"/>
      <c r="E569" s="7">
        <v>44853</v>
      </c>
      <c r="I569" s="67">
        <v>1828</v>
      </c>
      <c r="J569" s="67">
        <v>2246</v>
      </c>
      <c r="K569" s="67">
        <v>2742</v>
      </c>
      <c r="L569" s="67">
        <v>3392</v>
      </c>
    </row>
    <row r="570" spans="1:12">
      <c r="A570" s="65">
        <v>89</v>
      </c>
      <c r="B570" s="13"/>
      <c r="C570" s="13"/>
      <c r="D570" s="13"/>
      <c r="E570" s="7">
        <v>44853</v>
      </c>
      <c r="I570" s="67">
        <v>1821</v>
      </c>
      <c r="J570" s="67">
        <v>2262</v>
      </c>
      <c r="K570" s="67">
        <v>2746</v>
      </c>
      <c r="L570" s="67">
        <v>3426</v>
      </c>
    </row>
    <row r="571" spans="1:12">
      <c r="A571" s="65">
        <v>90</v>
      </c>
      <c r="B571" s="13"/>
      <c r="C571" s="13"/>
      <c r="D571" s="13"/>
      <c r="E571" s="7">
        <v>44853</v>
      </c>
      <c r="I571" s="67">
        <v>1768</v>
      </c>
      <c r="J571" s="67">
        <v>2136</v>
      </c>
      <c r="K571" s="67">
        <v>2584</v>
      </c>
      <c r="L571" s="67">
        <v>3219</v>
      </c>
    </row>
    <row r="572" spans="1:12">
      <c r="A572" s="65">
        <v>91</v>
      </c>
      <c r="B572" s="13"/>
      <c r="C572" s="13"/>
      <c r="D572" s="13"/>
      <c r="E572" s="7">
        <v>44853</v>
      </c>
      <c r="I572" s="67">
        <v>1752</v>
      </c>
      <c r="J572" s="67">
        <v>2108</v>
      </c>
      <c r="K572" s="67">
        <v>2456</v>
      </c>
      <c r="L572" s="67">
        <v>3210</v>
      </c>
    </row>
    <row r="573" spans="1:12">
      <c r="A573" s="65">
        <v>92</v>
      </c>
      <c r="B573" s="13"/>
      <c r="C573" s="13"/>
      <c r="D573" s="13"/>
      <c r="E573" s="7">
        <v>44853</v>
      </c>
      <c r="I573" s="67">
        <v>1766</v>
      </c>
      <c r="J573" s="67">
        <v>2146</v>
      </c>
      <c r="K573" s="67">
        <v>2504</v>
      </c>
      <c r="L573" s="67">
        <v>3250</v>
      </c>
    </row>
    <row r="574" spans="1:12">
      <c r="A574" s="65">
        <v>93</v>
      </c>
      <c r="B574" s="4"/>
      <c r="C574" s="4"/>
      <c r="D574" s="4"/>
      <c r="E574" s="7">
        <v>44853</v>
      </c>
      <c r="I574" s="67">
        <v>1836</v>
      </c>
      <c r="J574" s="67">
        <v>2152</v>
      </c>
      <c r="K574" s="67">
        <v>2560</v>
      </c>
      <c r="L574" s="67">
        <v>3445</v>
      </c>
    </row>
    <row r="575" spans="1:12">
      <c r="A575" s="26">
        <v>1</v>
      </c>
      <c r="B575" s="4"/>
      <c r="C575" s="4"/>
      <c r="D575" s="4"/>
      <c r="E575" s="58">
        <v>44828</v>
      </c>
      <c r="I575" s="67">
        <v>1976</v>
      </c>
      <c r="J575" s="67">
        <v>2448</v>
      </c>
      <c r="K575" s="67">
        <v>3022</v>
      </c>
      <c r="L575" s="67">
        <v>4032</v>
      </c>
    </row>
    <row r="576" spans="1:12">
      <c r="A576" s="64">
        <v>2</v>
      </c>
      <c r="B576" s="4"/>
      <c r="C576" s="4"/>
      <c r="D576" s="4"/>
      <c r="E576" s="58">
        <v>44828</v>
      </c>
      <c r="I576" s="67">
        <v>2146</v>
      </c>
      <c r="J576" s="67">
        <v>2716</v>
      </c>
      <c r="K576" s="67">
        <v>3458</v>
      </c>
      <c r="L576" s="67">
        <v>4187</v>
      </c>
    </row>
    <row r="577" spans="1:12">
      <c r="A577" s="64">
        <v>3</v>
      </c>
      <c r="B577" s="4"/>
      <c r="C577" s="4"/>
      <c r="D577" s="4"/>
      <c r="E577" s="58">
        <v>44828</v>
      </c>
      <c r="I577" s="67">
        <v>2608</v>
      </c>
      <c r="J577" s="67">
        <v>3358</v>
      </c>
      <c r="K577" s="67">
        <v>4188</v>
      </c>
      <c r="L577" s="67">
        <v>4995</v>
      </c>
    </row>
    <row r="578" spans="1:12">
      <c r="A578" s="64">
        <v>4</v>
      </c>
      <c r="B578" s="4"/>
      <c r="C578" s="4"/>
      <c r="D578" s="4"/>
      <c r="E578" s="58">
        <v>44828</v>
      </c>
      <c r="I578" s="67">
        <v>2252</v>
      </c>
      <c r="J578" s="67">
        <v>2844</v>
      </c>
      <c r="K578" s="67">
        <v>3476</v>
      </c>
      <c r="L578" s="67">
        <v>4229</v>
      </c>
    </row>
    <row r="579" spans="1:12">
      <c r="A579" s="65">
        <v>5</v>
      </c>
      <c r="B579" s="4"/>
      <c r="C579" s="4"/>
      <c r="D579" s="4"/>
      <c r="E579" s="7">
        <v>44863</v>
      </c>
      <c r="I579" s="67">
        <v>1836</v>
      </c>
      <c r="J579" s="67">
        <v>2114</v>
      </c>
      <c r="K579" s="67">
        <v>2412</v>
      </c>
      <c r="L579" s="67">
        <v>3349</v>
      </c>
    </row>
    <row r="580" spans="1:12">
      <c r="A580" s="65">
        <v>6</v>
      </c>
      <c r="B580" s="4"/>
      <c r="C580" s="4"/>
      <c r="D580" s="4"/>
      <c r="E580" s="58">
        <v>44828</v>
      </c>
      <c r="I580" s="67">
        <v>2892</v>
      </c>
      <c r="J580" s="67">
        <v>3626</v>
      </c>
      <c r="K580" s="67">
        <v>4408</v>
      </c>
      <c r="L580" s="67">
        <v>5375</v>
      </c>
    </row>
    <row r="581" spans="1:12">
      <c r="A581" s="65">
        <v>7</v>
      </c>
      <c r="B581" s="4"/>
      <c r="C581" s="4"/>
      <c r="D581" s="4"/>
      <c r="E581" s="58">
        <v>44828</v>
      </c>
      <c r="I581" s="67">
        <v>1602</v>
      </c>
      <c r="J581" s="67">
        <v>1708</v>
      </c>
      <c r="K581" s="67">
        <v>1738</v>
      </c>
      <c r="L581" s="67">
        <v>1881</v>
      </c>
    </row>
    <row r="582" spans="1:12">
      <c r="A582" s="65">
        <v>8</v>
      </c>
      <c r="B582" s="4"/>
      <c r="C582" s="4"/>
      <c r="D582" s="4"/>
      <c r="E582" s="58">
        <v>44828</v>
      </c>
      <c r="I582" s="67">
        <v>1434</v>
      </c>
      <c r="J582" s="67">
        <v>1484</v>
      </c>
      <c r="K582" s="67">
        <v>1518</v>
      </c>
      <c r="L582" s="67">
        <v>1808</v>
      </c>
    </row>
    <row r="583" spans="1:12">
      <c r="A583" s="65">
        <v>10</v>
      </c>
      <c r="B583" s="4"/>
      <c r="C583" s="4"/>
      <c r="D583" s="4"/>
      <c r="E583" s="58">
        <v>44828</v>
      </c>
      <c r="I583" s="67">
        <v>1784</v>
      </c>
      <c r="J583" s="67">
        <v>2278</v>
      </c>
      <c r="K583" s="67">
        <v>2936</v>
      </c>
      <c r="L583" s="67">
        <v>3546</v>
      </c>
    </row>
    <row r="584" spans="1:12">
      <c r="A584" s="65">
        <v>11</v>
      </c>
      <c r="B584" s="4"/>
      <c r="C584" s="4"/>
      <c r="D584" s="4"/>
      <c r="E584" s="58">
        <v>44828</v>
      </c>
      <c r="I584" s="67">
        <v>2356</v>
      </c>
      <c r="J584" s="67">
        <v>2982</v>
      </c>
      <c r="K584" s="67">
        <v>3600</v>
      </c>
      <c r="L584" s="67">
        <v>4719</v>
      </c>
    </row>
    <row r="585" spans="1:12">
      <c r="A585" s="65">
        <v>12</v>
      </c>
      <c r="B585" s="4"/>
      <c r="C585" s="4"/>
      <c r="D585" s="4"/>
      <c r="E585" s="58">
        <v>44828</v>
      </c>
      <c r="I585" s="67">
        <v>2250</v>
      </c>
      <c r="J585" s="67">
        <v>2918</v>
      </c>
      <c r="K585" s="67">
        <v>3526</v>
      </c>
      <c r="L585" s="67">
        <v>4789</v>
      </c>
    </row>
    <row r="586" spans="1:12">
      <c r="A586" s="65">
        <v>13</v>
      </c>
      <c r="B586" s="4"/>
      <c r="C586" s="4"/>
      <c r="D586" s="4"/>
      <c r="E586" s="58">
        <v>44828</v>
      </c>
      <c r="I586" s="67">
        <v>2500</v>
      </c>
      <c r="J586" s="67">
        <v>3214</v>
      </c>
      <c r="K586" s="67">
        <v>3962</v>
      </c>
      <c r="L586" s="67">
        <v>4801</v>
      </c>
    </row>
    <row r="587" spans="1:12">
      <c r="A587" s="65">
        <v>14</v>
      </c>
      <c r="B587" s="4"/>
      <c r="C587" s="4"/>
      <c r="D587" s="4"/>
      <c r="E587" s="58">
        <v>44828</v>
      </c>
      <c r="I587" s="67">
        <v>3010</v>
      </c>
      <c r="J587" s="67">
        <v>3900</v>
      </c>
      <c r="K587" s="67">
        <v>4696</v>
      </c>
      <c r="L587" s="67">
        <v>5499</v>
      </c>
    </row>
    <row r="588" spans="1:12">
      <c r="A588" s="65">
        <v>15</v>
      </c>
      <c r="B588" s="4"/>
      <c r="C588" s="4"/>
      <c r="D588" s="4"/>
      <c r="E588" s="7">
        <v>44713</v>
      </c>
      <c r="I588" s="67">
        <v>3386</v>
      </c>
      <c r="J588" s="67">
        <v>4152</v>
      </c>
      <c r="K588" s="67">
        <v>5136</v>
      </c>
      <c r="L588" s="67">
        <v>6208</v>
      </c>
    </row>
    <row r="589" spans="1:12">
      <c r="A589" s="65">
        <v>16</v>
      </c>
      <c r="B589" s="4"/>
      <c r="C589" s="4"/>
      <c r="D589" s="4"/>
      <c r="E589" s="58">
        <v>44828</v>
      </c>
      <c r="I589" s="67">
        <v>2354</v>
      </c>
      <c r="J589" s="67">
        <v>3094</v>
      </c>
      <c r="K589" s="67">
        <v>3216</v>
      </c>
      <c r="L589" s="67">
        <v>6261</v>
      </c>
    </row>
    <row r="590" spans="1:12">
      <c r="A590" s="65">
        <v>17</v>
      </c>
      <c r="B590" s="4"/>
      <c r="C590" s="4"/>
      <c r="D590" s="4"/>
      <c r="E590" s="58">
        <v>44828</v>
      </c>
      <c r="I590" s="67">
        <v>3552</v>
      </c>
      <c r="J590" s="67">
        <v>3984</v>
      </c>
      <c r="K590" s="67">
        <v>4588</v>
      </c>
      <c r="L590" s="67">
        <v>5197</v>
      </c>
    </row>
    <row r="591" spans="1:12">
      <c r="A591" s="65">
        <v>18</v>
      </c>
      <c r="B591" s="4"/>
      <c r="C591" s="4"/>
      <c r="D591" s="4"/>
      <c r="E591" s="58">
        <v>44828</v>
      </c>
      <c r="I591" s="67">
        <v>2804</v>
      </c>
      <c r="J591" s="67">
        <v>3400</v>
      </c>
      <c r="K591" s="67">
        <v>4074</v>
      </c>
      <c r="L591" s="67">
        <v>4871</v>
      </c>
    </row>
    <row r="592" spans="1:12">
      <c r="A592" s="65">
        <v>19</v>
      </c>
      <c r="B592" s="4"/>
      <c r="C592" s="4"/>
      <c r="D592" s="4"/>
      <c r="E592" s="58">
        <v>44828</v>
      </c>
      <c r="I592" s="67">
        <v>2676</v>
      </c>
      <c r="J592" s="67">
        <v>3302</v>
      </c>
      <c r="K592" s="67">
        <v>3990</v>
      </c>
      <c r="L592" s="67">
        <v>4715</v>
      </c>
    </row>
    <row r="593" spans="1:12">
      <c r="A593" s="65">
        <v>20</v>
      </c>
      <c r="B593" s="4"/>
      <c r="C593" s="4"/>
      <c r="D593" s="4"/>
      <c r="E593" s="58">
        <v>44828</v>
      </c>
      <c r="I593" s="67">
        <v>2586</v>
      </c>
      <c r="J593" s="67">
        <v>3332</v>
      </c>
      <c r="K593" s="67">
        <v>3484</v>
      </c>
      <c r="L593" s="67">
        <v>5644</v>
      </c>
    </row>
    <row r="594" spans="1:12">
      <c r="A594" s="65">
        <v>21</v>
      </c>
      <c r="B594" s="4"/>
      <c r="C594" s="4"/>
      <c r="D594" s="4"/>
      <c r="E594" s="58">
        <v>44828</v>
      </c>
      <c r="I594" s="67">
        <v>2492</v>
      </c>
      <c r="J594" s="67">
        <v>3148</v>
      </c>
      <c r="K594" s="67">
        <v>3386</v>
      </c>
      <c r="L594" s="67">
        <v>5475</v>
      </c>
    </row>
    <row r="595" spans="1:12">
      <c r="A595" s="65">
        <v>22</v>
      </c>
      <c r="B595" s="4"/>
      <c r="C595" s="4"/>
      <c r="D595" s="4"/>
      <c r="E595" s="58">
        <v>44828</v>
      </c>
      <c r="I595" s="67">
        <v>2606</v>
      </c>
      <c r="J595" s="67">
        <v>3344</v>
      </c>
      <c r="K595" s="67">
        <v>3632</v>
      </c>
      <c r="L595" s="67">
        <v>5741</v>
      </c>
    </row>
    <row r="596" spans="1:12">
      <c r="A596" s="65">
        <v>23</v>
      </c>
      <c r="B596" s="4"/>
      <c r="C596" s="4"/>
      <c r="D596" s="4"/>
      <c r="E596" s="58">
        <v>44828</v>
      </c>
      <c r="I596" s="67">
        <v>2474</v>
      </c>
      <c r="J596" s="67">
        <v>3278</v>
      </c>
      <c r="K596" s="67">
        <v>3608</v>
      </c>
      <c r="L596" s="67">
        <v>5840</v>
      </c>
    </row>
    <row r="597" spans="1:12">
      <c r="A597" s="65">
        <v>24</v>
      </c>
      <c r="B597" s="13"/>
      <c r="C597" s="13"/>
      <c r="D597" s="13"/>
      <c r="E597" s="58">
        <v>44828</v>
      </c>
      <c r="I597" s="67">
        <v>2196</v>
      </c>
      <c r="J597" s="67">
        <v>2754</v>
      </c>
      <c r="K597" s="67">
        <v>3508</v>
      </c>
      <c r="L597" s="67">
        <v>4383</v>
      </c>
    </row>
    <row r="598" spans="1:12">
      <c r="A598" s="65">
        <v>25</v>
      </c>
      <c r="B598" s="4"/>
      <c r="C598" s="4"/>
      <c r="D598" s="4"/>
      <c r="E598" s="7">
        <v>44853</v>
      </c>
      <c r="I598" s="67">
        <v>2172</v>
      </c>
      <c r="J598" s="67">
        <v>2758</v>
      </c>
      <c r="K598" s="67">
        <v>3536</v>
      </c>
      <c r="L598" s="67">
        <v>4397</v>
      </c>
    </row>
    <row r="599" spans="1:12">
      <c r="A599" s="65">
        <v>26</v>
      </c>
      <c r="B599" s="4"/>
      <c r="C599" s="4"/>
      <c r="D599" s="4"/>
      <c r="E599" s="58">
        <v>44828</v>
      </c>
      <c r="I599" s="67">
        <v>2232</v>
      </c>
      <c r="J599" s="67">
        <v>2990</v>
      </c>
      <c r="K599" s="67">
        <v>3700</v>
      </c>
      <c r="L599" s="67">
        <v>4563</v>
      </c>
    </row>
    <row r="600" spans="1:12">
      <c r="A600" s="65">
        <v>27</v>
      </c>
      <c r="B600" s="4"/>
      <c r="C600" s="4"/>
      <c r="D600" s="4"/>
      <c r="E600" s="58">
        <v>44828</v>
      </c>
      <c r="I600" s="67">
        <v>2152</v>
      </c>
      <c r="J600" s="67">
        <v>2712</v>
      </c>
      <c r="K600" s="67">
        <v>3320</v>
      </c>
      <c r="L600" s="67">
        <v>4152</v>
      </c>
    </row>
    <row r="601" spans="1:12">
      <c r="A601" s="65">
        <v>28</v>
      </c>
      <c r="B601" s="4"/>
      <c r="C601" s="4"/>
      <c r="D601" s="4"/>
      <c r="E601" s="58">
        <v>44828</v>
      </c>
      <c r="I601" s="67">
        <v>1861</v>
      </c>
      <c r="J601" s="67">
        <v>2394</v>
      </c>
      <c r="K601" s="67">
        <v>2418</v>
      </c>
      <c r="L601" s="67">
        <v>5941</v>
      </c>
    </row>
    <row r="602" spans="1:12">
      <c r="A602" s="65">
        <v>29</v>
      </c>
      <c r="B602" s="4"/>
      <c r="C602" s="4"/>
      <c r="D602" s="4"/>
      <c r="E602" s="58">
        <v>44828</v>
      </c>
      <c r="I602" s="67">
        <v>1818</v>
      </c>
      <c r="J602" s="67">
        <v>2352</v>
      </c>
      <c r="K602" s="67">
        <v>2332</v>
      </c>
      <c r="L602" s="67">
        <v>6264</v>
      </c>
    </row>
    <row r="603" spans="1:12">
      <c r="A603" s="65">
        <v>30</v>
      </c>
      <c r="B603" s="4"/>
      <c r="C603" s="4"/>
      <c r="D603" s="4"/>
      <c r="E603" s="58">
        <v>44828</v>
      </c>
      <c r="I603" s="67">
        <v>1844</v>
      </c>
      <c r="J603" s="67">
        <v>2414</v>
      </c>
      <c r="K603" s="67">
        <v>2502</v>
      </c>
      <c r="L603" s="67">
        <v>5951</v>
      </c>
    </row>
    <row r="604" spans="1:12">
      <c r="A604" s="65">
        <v>31</v>
      </c>
      <c r="B604" s="4"/>
      <c r="C604" s="4"/>
      <c r="D604" s="4"/>
      <c r="E604" s="58">
        <v>44828</v>
      </c>
      <c r="I604" s="67">
        <v>1550</v>
      </c>
      <c r="J604" s="67">
        <v>2048</v>
      </c>
      <c r="K604" s="67">
        <v>1796</v>
      </c>
      <c r="L604" s="67">
        <v>5803</v>
      </c>
    </row>
    <row r="605" spans="1:12">
      <c r="A605" s="65">
        <v>32</v>
      </c>
      <c r="B605" s="4"/>
      <c r="C605" s="4"/>
      <c r="D605" s="4"/>
      <c r="E605" s="58">
        <v>44828</v>
      </c>
      <c r="I605" s="67">
        <v>2208</v>
      </c>
      <c r="J605" s="67">
        <v>2832</v>
      </c>
      <c r="K605" s="67">
        <v>3142</v>
      </c>
      <c r="L605" s="67">
        <v>5016</v>
      </c>
    </row>
    <row r="606" spans="1:12">
      <c r="A606" s="65">
        <v>33</v>
      </c>
      <c r="B606" s="4"/>
      <c r="C606" s="4"/>
      <c r="D606" s="4"/>
      <c r="E606" s="58">
        <v>44828</v>
      </c>
      <c r="I606" s="67">
        <v>1758</v>
      </c>
      <c r="J606" s="67">
        <v>2066</v>
      </c>
      <c r="K606" s="67">
        <v>1954</v>
      </c>
      <c r="L606" s="67">
        <v>5136</v>
      </c>
    </row>
    <row r="607" spans="1:12">
      <c r="A607" s="65">
        <v>34</v>
      </c>
      <c r="B607" s="13"/>
      <c r="C607" s="13"/>
      <c r="D607" s="13"/>
      <c r="E607" s="58">
        <v>44828</v>
      </c>
      <c r="I607" s="67">
        <v>1968</v>
      </c>
      <c r="J607" s="67">
        <v>2462</v>
      </c>
      <c r="K607" s="67">
        <v>2438</v>
      </c>
      <c r="L607" s="67">
        <v>5275</v>
      </c>
    </row>
    <row r="608" spans="1:12">
      <c r="A608" s="65">
        <v>35</v>
      </c>
      <c r="B608" s="13"/>
      <c r="C608" s="13"/>
      <c r="D608" s="13"/>
      <c r="E608" s="58">
        <v>44828</v>
      </c>
      <c r="I608" s="67">
        <v>1780</v>
      </c>
      <c r="J608" s="67">
        <v>2324</v>
      </c>
      <c r="K608" s="67">
        <v>3254</v>
      </c>
      <c r="L608" s="67">
        <v>4026</v>
      </c>
    </row>
    <row r="609" spans="1:12">
      <c r="A609" s="65">
        <v>36</v>
      </c>
      <c r="B609" s="13"/>
      <c r="C609" s="13"/>
      <c r="D609" s="13"/>
      <c r="E609" s="58">
        <v>44828</v>
      </c>
      <c r="I609" s="67">
        <v>2222</v>
      </c>
      <c r="J609" s="67">
        <v>2882</v>
      </c>
      <c r="K609" s="67">
        <v>3688</v>
      </c>
      <c r="L609" s="67">
        <v>4441</v>
      </c>
    </row>
    <row r="610" spans="1:12">
      <c r="A610" s="65">
        <v>37</v>
      </c>
      <c r="B610" s="13"/>
      <c r="C610" s="13"/>
      <c r="D610" s="13"/>
      <c r="E610" s="58">
        <v>44828</v>
      </c>
      <c r="I610" s="67">
        <v>2596</v>
      </c>
      <c r="J610" s="67">
        <v>3370</v>
      </c>
      <c r="K610" s="67">
        <v>4204</v>
      </c>
      <c r="L610" s="67">
        <v>4926</v>
      </c>
    </row>
    <row r="611" spans="1:12">
      <c r="A611" s="65">
        <v>38</v>
      </c>
      <c r="B611" s="13"/>
      <c r="C611" s="13"/>
      <c r="D611" s="13"/>
      <c r="E611" s="58">
        <v>44828</v>
      </c>
      <c r="I611" s="67">
        <v>1965</v>
      </c>
      <c r="J611" s="67">
        <v>2636</v>
      </c>
      <c r="K611" s="67">
        <v>3684</v>
      </c>
      <c r="L611" s="67">
        <v>4456</v>
      </c>
    </row>
    <row r="612" spans="1:12">
      <c r="A612" s="65">
        <v>39</v>
      </c>
      <c r="B612" s="13"/>
      <c r="C612" s="13"/>
      <c r="D612" s="13"/>
      <c r="E612" s="58">
        <v>44828</v>
      </c>
      <c r="I612" s="67">
        <v>2324</v>
      </c>
      <c r="J612" s="67">
        <v>3082</v>
      </c>
      <c r="K612" s="67">
        <v>3662</v>
      </c>
      <c r="L612" s="67">
        <v>5257</v>
      </c>
    </row>
    <row r="613" spans="1:12">
      <c r="A613" s="65">
        <v>40</v>
      </c>
      <c r="B613" s="13"/>
      <c r="C613" s="13"/>
      <c r="D613" s="13"/>
      <c r="E613" s="58">
        <v>44828</v>
      </c>
      <c r="I613" s="67">
        <v>2918</v>
      </c>
      <c r="J613" s="67">
        <v>3686</v>
      </c>
      <c r="K613" s="67">
        <v>4540</v>
      </c>
      <c r="L613" s="67">
        <v>5381</v>
      </c>
    </row>
    <row r="614" spans="1:12">
      <c r="A614" s="65">
        <v>41</v>
      </c>
      <c r="B614" s="13"/>
      <c r="C614" s="13"/>
      <c r="D614" s="13"/>
      <c r="E614" s="58">
        <v>44828</v>
      </c>
      <c r="I614" s="67">
        <v>2160</v>
      </c>
      <c r="J614" s="67">
        <v>2820</v>
      </c>
      <c r="K614" s="67">
        <v>3574</v>
      </c>
      <c r="L614" s="67">
        <v>4409</v>
      </c>
    </row>
    <row r="615" spans="1:12">
      <c r="A615" s="65">
        <v>42</v>
      </c>
      <c r="B615" s="13"/>
      <c r="C615" s="13"/>
      <c r="D615" s="13"/>
      <c r="E615" s="58">
        <v>44828</v>
      </c>
      <c r="I615" s="67">
        <v>2046</v>
      </c>
      <c r="J615" s="67">
        <v>2804</v>
      </c>
      <c r="K615" s="67">
        <v>3880</v>
      </c>
      <c r="L615" s="67">
        <v>4650</v>
      </c>
    </row>
    <row r="616" spans="1:12">
      <c r="A616" s="65">
        <v>43</v>
      </c>
      <c r="B616" s="13"/>
      <c r="C616" s="13"/>
      <c r="D616" s="13"/>
      <c r="E616" s="58">
        <v>44828</v>
      </c>
      <c r="I616" s="67">
        <v>1830</v>
      </c>
      <c r="J616" s="67">
        <v>2386</v>
      </c>
      <c r="K616" s="67">
        <v>3210</v>
      </c>
      <c r="L616" s="67">
        <v>3999</v>
      </c>
    </row>
    <row r="617" spans="1:12">
      <c r="A617" s="65">
        <v>44</v>
      </c>
      <c r="B617" s="13"/>
      <c r="C617" s="13"/>
      <c r="D617" s="13"/>
      <c r="E617" s="58">
        <v>44828</v>
      </c>
      <c r="I617" s="67">
        <v>1766</v>
      </c>
      <c r="J617" s="67">
        <v>2324</v>
      </c>
      <c r="K617" s="67">
        <v>3260</v>
      </c>
      <c r="L617" s="67">
        <v>4011</v>
      </c>
    </row>
    <row r="618" spans="1:12">
      <c r="A618" s="65">
        <v>45</v>
      </c>
      <c r="B618" s="13"/>
      <c r="C618" s="13"/>
      <c r="D618" s="13"/>
      <c r="E618" s="58">
        <v>44828</v>
      </c>
      <c r="I618" s="67">
        <v>1673</v>
      </c>
      <c r="J618" s="67">
        <v>2224</v>
      </c>
      <c r="K618" s="67">
        <v>3166</v>
      </c>
      <c r="L618" s="67">
        <v>3958</v>
      </c>
    </row>
    <row r="619" spans="1:12">
      <c r="A619" s="65">
        <v>46</v>
      </c>
      <c r="B619" s="13"/>
      <c r="C619" s="13"/>
      <c r="D619" s="13"/>
      <c r="E619" s="58">
        <v>44828</v>
      </c>
      <c r="I619" s="67">
        <v>2038</v>
      </c>
      <c r="J619" s="67">
        <v>2754</v>
      </c>
      <c r="K619" s="67">
        <v>3648</v>
      </c>
      <c r="L619" s="67">
        <v>4429</v>
      </c>
    </row>
    <row r="620" spans="1:12">
      <c r="A620" s="65">
        <v>47</v>
      </c>
      <c r="B620" s="13"/>
      <c r="C620" s="13"/>
      <c r="D620" s="13"/>
      <c r="E620" s="58">
        <v>44828</v>
      </c>
      <c r="I620" s="67">
        <v>1961</v>
      </c>
      <c r="J620" s="67">
        <v>2608</v>
      </c>
      <c r="K620" s="67">
        <v>3570</v>
      </c>
      <c r="L620" s="67">
        <v>4397</v>
      </c>
    </row>
    <row r="621" spans="1:12">
      <c r="A621" s="65">
        <v>48</v>
      </c>
      <c r="B621" s="13"/>
      <c r="C621" s="13"/>
      <c r="D621" s="13"/>
      <c r="E621" s="58">
        <v>44828</v>
      </c>
      <c r="I621" s="67">
        <v>2007</v>
      </c>
      <c r="J621" s="67">
        <v>2638</v>
      </c>
      <c r="K621" s="67">
        <v>3514</v>
      </c>
      <c r="L621" s="67">
        <v>4365</v>
      </c>
    </row>
    <row r="622" spans="1:12">
      <c r="A622" s="65">
        <v>49</v>
      </c>
      <c r="B622" s="13"/>
      <c r="C622" s="13"/>
      <c r="D622" s="13"/>
      <c r="E622" s="58">
        <v>44828</v>
      </c>
      <c r="I622" s="67">
        <v>2166</v>
      </c>
      <c r="J622" s="67">
        <v>2808</v>
      </c>
      <c r="K622" s="67">
        <v>3598</v>
      </c>
      <c r="L622" s="67">
        <v>4348</v>
      </c>
    </row>
    <row r="623" spans="1:12">
      <c r="A623" s="65">
        <v>50</v>
      </c>
      <c r="B623" s="13"/>
      <c r="C623" s="13"/>
      <c r="D623" s="13"/>
      <c r="E623" s="58">
        <v>44828</v>
      </c>
      <c r="I623" s="67">
        <v>2426</v>
      </c>
      <c r="J623" s="67">
        <v>3126</v>
      </c>
      <c r="K623" s="67">
        <v>3880</v>
      </c>
      <c r="L623" s="67">
        <v>4733</v>
      </c>
    </row>
    <row r="624" spans="1:12">
      <c r="A624" s="65">
        <v>51</v>
      </c>
      <c r="B624" s="13"/>
      <c r="C624" s="13"/>
      <c r="D624" s="13"/>
      <c r="E624" s="58">
        <v>44828</v>
      </c>
      <c r="I624" s="67">
        <v>2638</v>
      </c>
      <c r="J624" s="67">
        <v>3414</v>
      </c>
      <c r="K624" s="67">
        <v>4196</v>
      </c>
      <c r="L624" s="67">
        <v>5151</v>
      </c>
    </row>
    <row r="625" spans="1:12">
      <c r="A625" s="65">
        <v>52</v>
      </c>
      <c r="B625" s="13"/>
      <c r="C625" s="13"/>
      <c r="D625" s="13"/>
      <c r="E625" s="58">
        <v>44828</v>
      </c>
      <c r="I625" s="67">
        <v>2368</v>
      </c>
      <c r="J625" s="67">
        <v>3206</v>
      </c>
      <c r="K625" s="67">
        <v>4046</v>
      </c>
      <c r="L625" s="67">
        <v>5258</v>
      </c>
    </row>
    <row r="626" spans="1:12">
      <c r="A626" s="65">
        <v>53</v>
      </c>
      <c r="B626" s="13"/>
      <c r="C626" s="13"/>
      <c r="D626" s="13"/>
      <c r="E626" s="58">
        <v>44828</v>
      </c>
      <c r="I626" s="67">
        <v>2094</v>
      </c>
      <c r="J626" s="67">
        <v>2736</v>
      </c>
      <c r="K626" s="67">
        <v>3522</v>
      </c>
      <c r="L626" s="67">
        <v>4465</v>
      </c>
    </row>
    <row r="627" spans="1:12">
      <c r="A627" s="65">
        <v>54</v>
      </c>
      <c r="B627" s="13"/>
      <c r="C627" s="13"/>
      <c r="D627" s="13"/>
      <c r="E627" s="58">
        <v>44828</v>
      </c>
      <c r="I627" s="67">
        <v>2782</v>
      </c>
      <c r="J627" s="67">
        <v>3652</v>
      </c>
      <c r="K627" s="67">
        <v>4400</v>
      </c>
      <c r="L627" s="67">
        <v>5225</v>
      </c>
    </row>
    <row r="628" spans="1:12">
      <c r="A628" s="65">
        <v>55</v>
      </c>
      <c r="B628" s="13"/>
      <c r="C628" s="13"/>
      <c r="D628" s="13"/>
      <c r="E628" s="58">
        <v>44828</v>
      </c>
      <c r="I628" s="67">
        <v>3106</v>
      </c>
      <c r="J628" s="67">
        <v>3962</v>
      </c>
      <c r="K628" s="67">
        <v>4740</v>
      </c>
      <c r="L628" s="67">
        <v>5497</v>
      </c>
    </row>
    <row r="629" spans="1:12">
      <c r="A629" s="65">
        <v>56</v>
      </c>
      <c r="B629" s="13"/>
      <c r="C629" s="13"/>
      <c r="D629" s="13"/>
      <c r="E629" s="58">
        <v>44828</v>
      </c>
      <c r="I629" s="67">
        <v>2384</v>
      </c>
      <c r="J629" s="67">
        <v>3120</v>
      </c>
      <c r="K629" s="67">
        <v>3744</v>
      </c>
      <c r="L629" s="67">
        <v>5417</v>
      </c>
    </row>
    <row r="630" spans="1:12">
      <c r="A630" s="65">
        <v>57</v>
      </c>
      <c r="B630" s="13"/>
      <c r="C630" s="13"/>
      <c r="D630" s="13"/>
      <c r="E630" s="58">
        <v>44828</v>
      </c>
      <c r="I630" s="67">
        <v>2826</v>
      </c>
      <c r="J630" s="67">
        <v>3590</v>
      </c>
      <c r="K630" s="67">
        <v>4116</v>
      </c>
      <c r="L630" s="67">
        <v>5655</v>
      </c>
    </row>
    <row r="631" spans="1:12">
      <c r="A631" s="65">
        <v>58</v>
      </c>
      <c r="B631" s="13"/>
      <c r="C631" s="13"/>
      <c r="D631" s="13"/>
      <c r="E631" s="58">
        <v>44828</v>
      </c>
      <c r="I631" s="67">
        <v>2678</v>
      </c>
      <c r="J631" s="67">
        <v>3332</v>
      </c>
      <c r="K631" s="67">
        <v>4064</v>
      </c>
      <c r="L631" s="67">
        <v>4880</v>
      </c>
    </row>
    <row r="632" spans="1:12">
      <c r="A632" s="65">
        <v>59</v>
      </c>
      <c r="B632" s="13"/>
      <c r="C632" s="13"/>
      <c r="D632" s="13"/>
      <c r="E632" s="58">
        <v>44828</v>
      </c>
      <c r="I632" s="67">
        <v>2260</v>
      </c>
      <c r="J632" s="67">
        <v>2834</v>
      </c>
      <c r="K632" s="67">
        <v>3530</v>
      </c>
      <c r="L632" s="67">
        <v>4351</v>
      </c>
    </row>
    <row r="633" spans="1:12">
      <c r="A633" s="65">
        <v>60</v>
      </c>
      <c r="B633" s="13"/>
      <c r="C633" s="13"/>
      <c r="D633" s="13"/>
      <c r="E633" s="58">
        <v>44828</v>
      </c>
      <c r="I633" s="67">
        <v>2820</v>
      </c>
      <c r="J633" s="67">
        <v>3526</v>
      </c>
      <c r="K633" s="67">
        <v>4324</v>
      </c>
      <c r="L633" s="67">
        <v>5098</v>
      </c>
    </row>
    <row r="634" spans="1:12">
      <c r="A634" s="65">
        <v>61</v>
      </c>
      <c r="B634" s="13"/>
      <c r="C634" s="13"/>
      <c r="D634" s="13"/>
      <c r="E634" s="58">
        <v>44828</v>
      </c>
      <c r="I634" s="67">
        <v>2382</v>
      </c>
      <c r="J634" s="67">
        <v>3106</v>
      </c>
      <c r="K634" s="67">
        <v>3984</v>
      </c>
      <c r="L634" s="67">
        <v>4803</v>
      </c>
    </row>
    <row r="635" spans="1:12">
      <c r="A635" s="65">
        <v>62</v>
      </c>
      <c r="B635" s="13"/>
      <c r="C635" s="13"/>
      <c r="D635" s="13"/>
      <c r="E635" s="58">
        <v>44828</v>
      </c>
      <c r="I635" s="67">
        <v>2954</v>
      </c>
      <c r="J635" s="67">
        <v>3866</v>
      </c>
      <c r="K635" s="67">
        <v>4720</v>
      </c>
      <c r="L635" s="67">
        <v>5463</v>
      </c>
    </row>
    <row r="636" spans="1:12">
      <c r="A636" s="65">
        <v>63</v>
      </c>
      <c r="B636" s="13"/>
      <c r="C636" s="13"/>
      <c r="D636" s="13"/>
      <c r="E636" s="58">
        <v>44828</v>
      </c>
      <c r="I636" s="67">
        <v>2566</v>
      </c>
      <c r="J636" s="67">
        <v>3328</v>
      </c>
      <c r="K636" s="67">
        <v>4200</v>
      </c>
      <c r="L636" s="67">
        <v>5055</v>
      </c>
    </row>
    <row r="637" spans="1:12">
      <c r="A637" s="65">
        <v>64</v>
      </c>
      <c r="B637" s="13"/>
      <c r="C637" s="13"/>
      <c r="D637" s="13"/>
      <c r="E637" s="58">
        <v>44828</v>
      </c>
      <c r="I637" s="67">
        <v>3110</v>
      </c>
      <c r="J637" s="67">
        <v>3946</v>
      </c>
      <c r="K637" s="67">
        <v>4876</v>
      </c>
      <c r="L637" s="67">
        <v>5632</v>
      </c>
    </row>
    <row r="638" spans="1:12">
      <c r="A638" s="65">
        <v>65</v>
      </c>
      <c r="B638" s="13"/>
      <c r="C638" s="13"/>
      <c r="D638" s="13"/>
      <c r="E638" s="58">
        <v>44828</v>
      </c>
      <c r="I638" s="67">
        <v>3210</v>
      </c>
      <c r="J638" s="67">
        <v>4090</v>
      </c>
      <c r="K638" s="67">
        <v>4920</v>
      </c>
      <c r="L638" s="67">
        <v>5699</v>
      </c>
    </row>
    <row r="639" spans="1:12">
      <c r="A639" s="65">
        <v>66</v>
      </c>
      <c r="B639" s="13"/>
      <c r="C639" s="13"/>
      <c r="D639" s="13"/>
      <c r="E639" s="58">
        <v>44828</v>
      </c>
      <c r="I639" s="67">
        <v>3320</v>
      </c>
      <c r="J639" s="67">
        <v>4244</v>
      </c>
      <c r="K639" s="67">
        <v>5072</v>
      </c>
      <c r="L639" s="67">
        <v>5880</v>
      </c>
    </row>
    <row r="640" spans="1:12">
      <c r="A640" s="65">
        <v>67</v>
      </c>
      <c r="B640" s="13"/>
      <c r="C640" s="13"/>
      <c r="D640" s="13"/>
      <c r="E640" s="58">
        <v>44828</v>
      </c>
      <c r="I640" s="67">
        <v>3210</v>
      </c>
      <c r="J640" s="67">
        <v>4066</v>
      </c>
      <c r="K640" s="67">
        <v>4948</v>
      </c>
      <c r="L640" s="67">
        <v>5711</v>
      </c>
    </row>
    <row r="641" spans="1:12">
      <c r="A641" s="65">
        <v>68</v>
      </c>
      <c r="B641" s="13"/>
      <c r="C641" s="13"/>
      <c r="D641" s="13"/>
      <c r="E641" s="58">
        <v>44828</v>
      </c>
      <c r="I641" s="67">
        <v>2844</v>
      </c>
      <c r="J641" s="67">
        <v>3756</v>
      </c>
      <c r="K641" s="67">
        <v>4624</v>
      </c>
      <c r="L641" s="67">
        <v>5484</v>
      </c>
    </row>
    <row r="642" spans="1:12">
      <c r="A642" s="65">
        <v>69</v>
      </c>
      <c r="B642" s="13"/>
      <c r="C642" s="13"/>
      <c r="D642" s="13"/>
      <c r="E642" s="58">
        <v>44828</v>
      </c>
      <c r="I642" s="67">
        <v>3002</v>
      </c>
      <c r="J642" s="67">
        <v>3856</v>
      </c>
      <c r="K642" s="67">
        <v>4788</v>
      </c>
      <c r="L642" s="67">
        <v>5577</v>
      </c>
    </row>
    <row r="643" spans="1:12">
      <c r="A643" s="65">
        <v>70</v>
      </c>
      <c r="B643" s="13"/>
      <c r="C643" s="13"/>
      <c r="D643" s="13"/>
      <c r="E643" s="58">
        <v>44828</v>
      </c>
      <c r="I643" s="67">
        <v>3058</v>
      </c>
      <c r="J643" s="67">
        <v>3876</v>
      </c>
      <c r="K643" s="67">
        <v>4672</v>
      </c>
      <c r="L643" s="67">
        <v>5573</v>
      </c>
    </row>
    <row r="644" spans="1:12">
      <c r="A644" s="65">
        <v>71</v>
      </c>
      <c r="B644" s="13"/>
      <c r="C644" s="13"/>
      <c r="D644" s="13"/>
      <c r="E644" s="58">
        <v>44828</v>
      </c>
      <c r="I644" s="67">
        <v>2184</v>
      </c>
      <c r="J644" s="67">
        <v>2804</v>
      </c>
      <c r="K644" s="67">
        <v>3752</v>
      </c>
      <c r="L644" s="67">
        <v>4641</v>
      </c>
    </row>
    <row r="645" spans="1:12">
      <c r="A645" s="65">
        <v>72</v>
      </c>
      <c r="B645" s="13"/>
      <c r="C645" s="13"/>
      <c r="D645" s="13"/>
      <c r="E645" s="58">
        <v>44828</v>
      </c>
      <c r="I645" s="67">
        <v>2294</v>
      </c>
      <c r="J645" s="67">
        <v>2932</v>
      </c>
      <c r="K645" s="67">
        <v>3846</v>
      </c>
      <c r="L645" s="67">
        <v>4704</v>
      </c>
    </row>
    <row r="646" spans="1:12">
      <c r="A646" s="65">
        <v>73</v>
      </c>
      <c r="B646" s="13"/>
      <c r="C646" s="13"/>
      <c r="D646" s="13"/>
      <c r="E646" s="58">
        <v>44828</v>
      </c>
      <c r="I646" s="67">
        <v>2820</v>
      </c>
      <c r="J646" s="67">
        <v>3598</v>
      </c>
      <c r="K646" s="67">
        <v>4504</v>
      </c>
      <c r="L646" s="67">
        <v>5392</v>
      </c>
    </row>
    <row r="647" spans="1:12">
      <c r="A647" s="65">
        <v>74</v>
      </c>
      <c r="B647" s="13"/>
      <c r="C647" s="13"/>
      <c r="D647" s="13"/>
      <c r="E647" s="58">
        <v>44828</v>
      </c>
      <c r="I647" s="67">
        <v>2422</v>
      </c>
      <c r="J647" s="67">
        <v>3154</v>
      </c>
      <c r="K647" s="67">
        <v>4046</v>
      </c>
      <c r="L647" s="67">
        <v>4918</v>
      </c>
    </row>
    <row r="648" spans="1:12">
      <c r="A648" s="65">
        <v>75</v>
      </c>
      <c r="B648" s="13"/>
      <c r="C648" s="13"/>
      <c r="D648" s="13"/>
      <c r="E648" s="58">
        <v>44828</v>
      </c>
      <c r="I648" s="67">
        <v>3154</v>
      </c>
      <c r="J648" s="67">
        <v>3974</v>
      </c>
      <c r="K648" s="67">
        <v>4940</v>
      </c>
      <c r="L648" s="67">
        <v>5782</v>
      </c>
    </row>
    <row r="649" spans="1:12">
      <c r="A649" s="65">
        <v>76</v>
      </c>
      <c r="B649" s="13"/>
      <c r="C649" s="13"/>
      <c r="D649" s="13"/>
      <c r="E649" s="58">
        <v>44828</v>
      </c>
      <c r="I649" s="67">
        <v>2056</v>
      </c>
      <c r="J649" s="67">
        <v>2628</v>
      </c>
      <c r="K649" s="67">
        <v>3326</v>
      </c>
      <c r="L649" s="67">
        <v>4123</v>
      </c>
    </row>
    <row r="650" spans="1:12">
      <c r="A650" s="65">
        <v>77</v>
      </c>
      <c r="B650" s="13"/>
      <c r="C650" s="13"/>
      <c r="D650" s="13"/>
      <c r="E650" s="58">
        <v>44828</v>
      </c>
      <c r="I650" s="67">
        <v>2320</v>
      </c>
      <c r="J650" s="67">
        <v>2944</v>
      </c>
      <c r="K650" s="67">
        <v>3720</v>
      </c>
      <c r="L650" s="67">
        <v>4724</v>
      </c>
    </row>
    <row r="651" spans="1:12">
      <c r="A651" s="65">
        <v>78</v>
      </c>
      <c r="B651" s="13"/>
      <c r="C651" s="13"/>
      <c r="D651" s="13"/>
      <c r="E651" s="58">
        <v>44828</v>
      </c>
      <c r="I651" s="67">
        <v>2338</v>
      </c>
      <c r="J651" s="67">
        <v>3006</v>
      </c>
      <c r="K651" s="67">
        <v>3830</v>
      </c>
      <c r="L651" s="67">
        <v>4672</v>
      </c>
    </row>
    <row r="652" spans="1:12">
      <c r="A652" s="65">
        <v>79</v>
      </c>
      <c r="B652" s="13"/>
      <c r="C652" s="13"/>
      <c r="D652" s="13"/>
      <c r="E652" s="58">
        <v>44828</v>
      </c>
      <c r="I652" s="67">
        <v>2564</v>
      </c>
      <c r="J652" s="67">
        <v>3336</v>
      </c>
      <c r="K652" s="67">
        <v>4156</v>
      </c>
      <c r="L652" s="67">
        <v>5000</v>
      </c>
    </row>
    <row r="653" spans="1:12">
      <c r="A653" s="65">
        <v>80</v>
      </c>
      <c r="B653" s="13"/>
      <c r="C653" s="13"/>
      <c r="D653" s="13"/>
      <c r="E653" s="58">
        <v>44828</v>
      </c>
      <c r="I653" s="67">
        <v>2424</v>
      </c>
      <c r="J653" s="67">
        <v>3066</v>
      </c>
      <c r="K653" s="67">
        <v>3858</v>
      </c>
      <c r="L653" s="67">
        <v>4726</v>
      </c>
    </row>
    <row r="654" spans="1:12">
      <c r="A654" s="65">
        <v>81</v>
      </c>
      <c r="B654" s="13"/>
      <c r="C654" s="13"/>
      <c r="D654" s="13"/>
      <c r="E654" s="58">
        <v>44828</v>
      </c>
      <c r="I654" s="67">
        <v>2656</v>
      </c>
      <c r="J654" s="67">
        <v>3392</v>
      </c>
      <c r="K654" s="67">
        <v>4164</v>
      </c>
      <c r="L654" s="67">
        <v>5151</v>
      </c>
    </row>
    <row r="655" spans="1:12">
      <c r="A655" s="65">
        <v>82</v>
      </c>
      <c r="B655" s="13"/>
      <c r="C655" s="13"/>
      <c r="D655" s="13"/>
      <c r="E655" s="58">
        <v>44828</v>
      </c>
      <c r="I655" s="67">
        <v>2620</v>
      </c>
      <c r="J655" s="67">
        <v>3316</v>
      </c>
      <c r="K655" s="67">
        <v>4066</v>
      </c>
      <c r="L655" s="67">
        <v>4947</v>
      </c>
    </row>
    <row r="656" spans="1:12">
      <c r="A656" s="65">
        <v>83</v>
      </c>
      <c r="B656" s="13"/>
      <c r="C656" s="13"/>
      <c r="D656" s="13"/>
      <c r="E656" s="58">
        <v>44828</v>
      </c>
      <c r="I656" s="67">
        <v>2796</v>
      </c>
      <c r="J656" s="67">
        <v>3566</v>
      </c>
      <c r="K656" s="67">
        <v>4380</v>
      </c>
      <c r="L656" s="67">
        <v>5284</v>
      </c>
    </row>
    <row r="657" spans="1:12">
      <c r="A657" s="65">
        <v>84</v>
      </c>
      <c r="B657" s="13"/>
      <c r="C657" s="13"/>
      <c r="D657" s="13"/>
      <c r="E657" s="58">
        <v>44828</v>
      </c>
      <c r="I657" s="67">
        <v>2666</v>
      </c>
      <c r="J657" s="67">
        <v>3444</v>
      </c>
      <c r="K657" s="67">
        <v>4336</v>
      </c>
      <c r="L657" s="67">
        <v>5185</v>
      </c>
    </row>
    <row r="658" spans="1:12">
      <c r="A658" s="65">
        <v>85</v>
      </c>
      <c r="B658" s="13"/>
      <c r="C658" s="13"/>
      <c r="D658" s="13"/>
      <c r="E658" s="58">
        <v>44828</v>
      </c>
      <c r="I658" s="67">
        <v>2590</v>
      </c>
      <c r="J658" s="67">
        <v>3258</v>
      </c>
      <c r="K658" s="67">
        <v>3986</v>
      </c>
      <c r="L658" s="67">
        <v>4908</v>
      </c>
    </row>
    <row r="659" spans="1:12">
      <c r="A659" s="65">
        <v>86</v>
      </c>
      <c r="B659" s="13"/>
      <c r="C659" s="13"/>
      <c r="D659" s="13"/>
      <c r="E659" s="58">
        <v>44828</v>
      </c>
      <c r="I659" s="67">
        <v>2658</v>
      </c>
      <c r="J659" s="67">
        <v>3320</v>
      </c>
      <c r="K659" s="67">
        <v>4054</v>
      </c>
      <c r="L659" s="67">
        <v>4939</v>
      </c>
    </row>
    <row r="660" spans="1:12">
      <c r="A660" s="65">
        <v>87</v>
      </c>
      <c r="B660" s="13"/>
      <c r="C660" s="13"/>
      <c r="D660" s="13"/>
      <c r="E660" s="58">
        <v>44828</v>
      </c>
      <c r="I660" s="67">
        <v>2292</v>
      </c>
      <c r="J660" s="67">
        <v>2866</v>
      </c>
      <c r="K660" s="67">
        <v>3494</v>
      </c>
      <c r="L660" s="67">
        <v>4495</v>
      </c>
    </row>
    <row r="661" spans="1:12">
      <c r="A661" s="65">
        <v>88</v>
      </c>
      <c r="B661" s="13"/>
      <c r="C661" s="13"/>
      <c r="D661" s="13"/>
      <c r="E661" s="58">
        <v>44828</v>
      </c>
      <c r="I661" s="67">
        <v>1852</v>
      </c>
      <c r="J661" s="67">
        <v>2310</v>
      </c>
      <c r="K661" s="67">
        <v>2856</v>
      </c>
      <c r="L661" s="67">
        <v>3537</v>
      </c>
    </row>
    <row r="662" spans="1:12">
      <c r="A662" s="65">
        <v>89</v>
      </c>
      <c r="B662" s="13"/>
      <c r="C662" s="13"/>
      <c r="D662" s="13"/>
      <c r="E662" s="58">
        <v>44828</v>
      </c>
      <c r="I662" s="67">
        <v>1787</v>
      </c>
      <c r="J662" s="67">
        <v>2206</v>
      </c>
      <c r="K662" s="67">
        <v>2740</v>
      </c>
      <c r="L662" s="67">
        <v>3509</v>
      </c>
    </row>
    <row r="663" spans="1:12">
      <c r="A663" s="65">
        <v>90</v>
      </c>
      <c r="B663" s="13"/>
      <c r="C663" s="13"/>
      <c r="D663" s="13"/>
      <c r="E663" s="58">
        <v>44828</v>
      </c>
      <c r="I663" s="67">
        <v>1808</v>
      </c>
      <c r="J663" s="67">
        <v>2236</v>
      </c>
      <c r="K663" s="67">
        <v>2766</v>
      </c>
      <c r="L663" s="67">
        <v>3476</v>
      </c>
    </row>
    <row r="664" spans="1:12">
      <c r="A664" s="65">
        <v>91</v>
      </c>
      <c r="B664" s="13"/>
      <c r="C664" s="13"/>
      <c r="D664" s="13"/>
      <c r="E664" s="58">
        <v>44828</v>
      </c>
      <c r="I664" s="67">
        <v>1864</v>
      </c>
      <c r="J664" s="67">
        <v>2264</v>
      </c>
      <c r="K664" s="67">
        <v>2792</v>
      </c>
      <c r="L664" s="67">
        <v>3555</v>
      </c>
    </row>
    <row r="665" spans="1:12">
      <c r="A665" s="65">
        <v>92</v>
      </c>
      <c r="B665" s="13"/>
      <c r="C665" s="13"/>
      <c r="D665" s="13"/>
      <c r="E665" s="58">
        <v>44828</v>
      </c>
      <c r="I665" s="67">
        <v>1890</v>
      </c>
      <c r="J665" s="67">
        <v>2344</v>
      </c>
      <c r="K665" s="67">
        <v>2848</v>
      </c>
      <c r="L665" s="67">
        <v>3597</v>
      </c>
    </row>
    <row r="666" spans="1:12">
      <c r="A666" s="65">
        <v>93</v>
      </c>
      <c r="B666" s="13"/>
      <c r="C666" s="13"/>
      <c r="D666" s="13"/>
      <c r="E666" s="58">
        <v>44828</v>
      </c>
      <c r="I666" s="67">
        <v>1866</v>
      </c>
      <c r="J666" s="67">
        <v>2304</v>
      </c>
      <c r="K666" s="67">
        <v>2842</v>
      </c>
      <c r="L666" s="67">
        <v>3578</v>
      </c>
    </row>
    <row r="667" spans="1:12">
      <c r="A667" s="26">
        <v>1</v>
      </c>
      <c r="B667" s="13"/>
      <c r="C667" s="13"/>
      <c r="D667" s="13"/>
      <c r="E667" s="7">
        <v>44723</v>
      </c>
      <c r="I667" s="67">
        <v>2232</v>
      </c>
      <c r="J667" s="67">
        <v>2914</v>
      </c>
      <c r="K667" s="67">
        <v>3514</v>
      </c>
      <c r="L667" s="67">
        <v>4731</v>
      </c>
    </row>
    <row r="668" spans="1:12">
      <c r="A668" s="64">
        <v>2</v>
      </c>
      <c r="B668" s="13"/>
      <c r="C668" s="13"/>
      <c r="D668" s="13"/>
      <c r="E668" s="7">
        <v>44723</v>
      </c>
      <c r="I668" s="67">
        <v>2742</v>
      </c>
      <c r="J668" s="67">
        <v>3454</v>
      </c>
      <c r="K668" s="67">
        <v>4372</v>
      </c>
      <c r="L668" s="67">
        <v>5103</v>
      </c>
    </row>
    <row r="669" spans="1:12">
      <c r="A669" s="64">
        <v>3</v>
      </c>
      <c r="B669" s="13"/>
      <c r="C669" s="13"/>
      <c r="D669" s="13"/>
      <c r="E669" s="7">
        <v>44723</v>
      </c>
      <c r="I669" s="67">
        <v>2648</v>
      </c>
      <c r="J669" s="67">
        <v>3276</v>
      </c>
      <c r="K669" s="67">
        <v>4228</v>
      </c>
      <c r="L669" s="67">
        <v>5052</v>
      </c>
    </row>
    <row r="670" spans="1:12">
      <c r="A670" s="64">
        <v>4</v>
      </c>
      <c r="B670" s="13"/>
      <c r="C670" s="13"/>
      <c r="D670" s="13"/>
      <c r="E670" s="7">
        <v>44723</v>
      </c>
      <c r="I670" s="67">
        <v>2694</v>
      </c>
      <c r="J670" s="67">
        <v>3282</v>
      </c>
      <c r="K670" s="67">
        <v>4176</v>
      </c>
      <c r="L670" s="67">
        <v>5064</v>
      </c>
    </row>
    <row r="671" spans="1:12">
      <c r="A671" s="65">
        <v>5</v>
      </c>
      <c r="B671" s="13"/>
      <c r="C671" s="13"/>
      <c r="D671" s="13"/>
      <c r="E671" s="7">
        <v>44723</v>
      </c>
      <c r="I671" s="67">
        <v>2902</v>
      </c>
      <c r="J671" s="67">
        <v>3524</v>
      </c>
      <c r="K671" s="67">
        <v>3990</v>
      </c>
      <c r="L671" s="67">
        <v>4753</v>
      </c>
    </row>
    <row r="672" spans="1:12">
      <c r="A672" s="65">
        <v>6</v>
      </c>
      <c r="B672" s="13"/>
      <c r="C672" s="13"/>
      <c r="D672" s="13"/>
      <c r="E672" s="7">
        <v>44723</v>
      </c>
      <c r="I672" s="67">
        <v>3600</v>
      </c>
      <c r="J672" s="67">
        <v>4472</v>
      </c>
      <c r="K672" s="67">
        <v>5328</v>
      </c>
      <c r="L672" s="67">
        <v>6140</v>
      </c>
    </row>
    <row r="673" spans="1:12">
      <c r="A673" s="65">
        <v>7</v>
      </c>
      <c r="B673" s="13"/>
      <c r="C673" s="13"/>
      <c r="D673" s="13"/>
      <c r="E673" s="7">
        <v>44723</v>
      </c>
      <c r="I673" s="67">
        <v>2132</v>
      </c>
      <c r="J673" s="67">
        <v>2210</v>
      </c>
      <c r="K673" s="67">
        <v>2288</v>
      </c>
      <c r="L673" s="67">
        <v>2210</v>
      </c>
    </row>
    <row r="674" spans="1:12">
      <c r="A674" s="65">
        <v>8</v>
      </c>
      <c r="B674" s="13"/>
      <c r="C674" s="13"/>
      <c r="D674" s="13"/>
      <c r="E674" s="7">
        <v>44723</v>
      </c>
      <c r="I674" s="67">
        <v>1910</v>
      </c>
      <c r="J674" s="67">
        <v>1916</v>
      </c>
      <c r="K674" s="67">
        <v>1930</v>
      </c>
      <c r="L674" s="67">
        <v>1986</v>
      </c>
    </row>
    <row r="675" spans="1:12">
      <c r="A675" s="65">
        <v>10</v>
      </c>
      <c r="B675" s="13"/>
      <c r="C675" s="13"/>
      <c r="D675" s="13"/>
      <c r="E675" s="7">
        <v>44723</v>
      </c>
      <c r="I675" s="67">
        <v>2176</v>
      </c>
      <c r="J675" s="67">
        <v>2914</v>
      </c>
      <c r="K675" s="67">
        <v>3980</v>
      </c>
      <c r="L675" s="67">
        <v>4640</v>
      </c>
    </row>
    <row r="676" spans="1:12">
      <c r="A676" s="65">
        <v>11</v>
      </c>
      <c r="B676" s="13"/>
      <c r="C676" s="13"/>
      <c r="D676" s="13"/>
      <c r="E676" s="7">
        <v>44723</v>
      </c>
      <c r="I676" s="67">
        <v>2420</v>
      </c>
      <c r="J676" s="67">
        <v>3032</v>
      </c>
      <c r="K676" s="67">
        <v>3876</v>
      </c>
      <c r="L676" s="67">
        <v>4908</v>
      </c>
    </row>
    <row r="677" spans="1:12">
      <c r="A677" s="65">
        <v>12</v>
      </c>
      <c r="B677" s="13"/>
      <c r="C677" s="13"/>
      <c r="D677" s="13"/>
      <c r="E677" s="7">
        <v>44723</v>
      </c>
      <c r="I677" s="67">
        <v>2484</v>
      </c>
      <c r="J677" s="67">
        <v>3030</v>
      </c>
      <c r="K677" s="67">
        <v>3664</v>
      </c>
      <c r="L677" s="67">
        <v>5035</v>
      </c>
    </row>
    <row r="678" spans="1:12">
      <c r="A678" s="65">
        <v>13</v>
      </c>
      <c r="B678" s="13"/>
      <c r="C678" s="13"/>
      <c r="D678" s="13"/>
      <c r="E678" s="7">
        <v>44723</v>
      </c>
      <c r="I678" s="67">
        <v>2952</v>
      </c>
      <c r="J678" s="67">
        <v>3766</v>
      </c>
      <c r="K678" s="67">
        <v>4804</v>
      </c>
      <c r="L678" s="67">
        <v>5869</v>
      </c>
    </row>
    <row r="679" spans="1:12">
      <c r="A679" s="65">
        <v>14</v>
      </c>
      <c r="B679" s="13"/>
      <c r="C679" s="13"/>
      <c r="D679" s="13"/>
      <c r="E679" s="7">
        <v>44723</v>
      </c>
      <c r="I679" s="67">
        <v>3420</v>
      </c>
      <c r="J679" s="67">
        <v>4228</v>
      </c>
      <c r="K679" s="67">
        <v>5220</v>
      </c>
      <c r="L679" s="67">
        <v>5926</v>
      </c>
    </row>
    <row r="680" spans="1:12">
      <c r="A680" s="65">
        <v>15</v>
      </c>
      <c r="B680" s="13"/>
      <c r="C680" s="13"/>
      <c r="D680" s="13"/>
      <c r="E680" s="7">
        <v>44723</v>
      </c>
      <c r="I680" s="67">
        <v>2226</v>
      </c>
      <c r="J680" s="67">
        <v>2742</v>
      </c>
      <c r="K680" s="67">
        <v>3144</v>
      </c>
      <c r="L680" s="67">
        <v>4620</v>
      </c>
    </row>
    <row r="681" spans="1:12">
      <c r="A681" s="65">
        <v>16</v>
      </c>
      <c r="B681" s="13"/>
      <c r="C681" s="13"/>
      <c r="D681" s="13"/>
      <c r="E681" s="7">
        <v>44723</v>
      </c>
      <c r="I681" s="67">
        <v>2116</v>
      </c>
      <c r="J681" s="67">
        <v>2506</v>
      </c>
      <c r="K681" s="67">
        <v>2794</v>
      </c>
      <c r="L681" s="67">
        <v>4826</v>
      </c>
    </row>
    <row r="682" spans="1:12">
      <c r="A682" s="65">
        <v>17</v>
      </c>
      <c r="B682" s="13"/>
      <c r="C682" s="13"/>
      <c r="D682" s="13"/>
      <c r="E682" s="7">
        <v>44723</v>
      </c>
      <c r="I682" s="67">
        <v>4540</v>
      </c>
      <c r="J682" s="67">
        <v>5012</v>
      </c>
      <c r="K682" s="67">
        <v>5756</v>
      </c>
      <c r="L682" s="67">
        <v>6253</v>
      </c>
    </row>
    <row r="683" spans="1:12">
      <c r="A683" s="65">
        <v>18</v>
      </c>
      <c r="B683" s="13"/>
      <c r="C683" s="13"/>
      <c r="D683" s="13"/>
      <c r="E683" s="7">
        <v>44723</v>
      </c>
      <c r="I683" s="67">
        <v>3402</v>
      </c>
      <c r="J683" s="67">
        <v>4240</v>
      </c>
      <c r="K683" s="67">
        <v>4976</v>
      </c>
      <c r="L683" s="67">
        <v>5987</v>
      </c>
    </row>
    <row r="684" spans="1:12">
      <c r="A684" s="65">
        <v>19</v>
      </c>
      <c r="B684" s="13"/>
      <c r="C684" s="13"/>
      <c r="D684" s="13"/>
      <c r="E684" s="7">
        <v>44723</v>
      </c>
      <c r="I684" s="67">
        <v>3210</v>
      </c>
      <c r="J684" s="67">
        <v>4006</v>
      </c>
      <c r="K684" s="67">
        <v>4728</v>
      </c>
      <c r="L684" s="67">
        <v>5836</v>
      </c>
    </row>
    <row r="685" spans="1:12">
      <c r="A685" s="65">
        <v>20</v>
      </c>
      <c r="B685" s="13"/>
      <c r="C685" s="13"/>
      <c r="D685" s="13"/>
      <c r="E685" s="7">
        <v>44723</v>
      </c>
      <c r="I685" s="67">
        <v>2462</v>
      </c>
      <c r="J685" s="67">
        <v>2918</v>
      </c>
      <c r="K685" s="67">
        <v>3144</v>
      </c>
      <c r="L685" s="67">
        <v>4873</v>
      </c>
    </row>
    <row r="686" spans="1:12">
      <c r="A686" s="65">
        <v>21</v>
      </c>
      <c r="B686" s="13"/>
      <c r="C686" s="13"/>
      <c r="D686" s="13"/>
      <c r="E686" s="7">
        <v>44723</v>
      </c>
      <c r="I686" s="67">
        <v>2496</v>
      </c>
      <c r="J686" s="67">
        <v>2956</v>
      </c>
      <c r="K686" s="67">
        <v>3266</v>
      </c>
      <c r="L686" s="67">
        <v>4399</v>
      </c>
    </row>
    <row r="687" spans="1:12">
      <c r="A687" s="65">
        <v>22</v>
      </c>
      <c r="B687" s="13"/>
      <c r="C687" s="13"/>
      <c r="D687" s="13"/>
      <c r="E687" s="7">
        <v>44723</v>
      </c>
      <c r="I687" s="67">
        <v>2250</v>
      </c>
      <c r="J687" s="67">
        <v>2674</v>
      </c>
      <c r="K687" s="67">
        <v>3036</v>
      </c>
      <c r="L687" s="67">
        <v>4459</v>
      </c>
    </row>
    <row r="688" spans="1:12">
      <c r="A688" s="65">
        <v>23</v>
      </c>
      <c r="B688" s="13"/>
      <c r="C688" s="13"/>
      <c r="D688" s="13"/>
      <c r="E688" s="7">
        <v>44723</v>
      </c>
      <c r="I688" s="67">
        <v>2268</v>
      </c>
      <c r="J688" s="67">
        <v>2632</v>
      </c>
      <c r="K688" s="67">
        <v>2918</v>
      </c>
      <c r="L688" s="67">
        <v>4640</v>
      </c>
    </row>
    <row r="689" spans="1:12">
      <c r="A689" s="65">
        <v>24</v>
      </c>
      <c r="B689" s="13"/>
      <c r="C689" s="13"/>
      <c r="D689" s="13"/>
      <c r="E689" s="7">
        <v>44723</v>
      </c>
      <c r="I689" s="67">
        <v>2598</v>
      </c>
      <c r="J689" s="67">
        <v>3396</v>
      </c>
      <c r="K689" s="67">
        <v>4066</v>
      </c>
      <c r="L689" s="67">
        <v>5876</v>
      </c>
    </row>
    <row r="690" spans="1:12">
      <c r="A690" s="65">
        <v>25</v>
      </c>
      <c r="B690" s="13"/>
      <c r="C690" s="13"/>
      <c r="D690" s="13"/>
      <c r="E690" s="7">
        <v>44723</v>
      </c>
      <c r="I690" s="67">
        <v>3294</v>
      </c>
      <c r="J690" s="67">
        <v>4120</v>
      </c>
      <c r="K690" s="67">
        <v>4704</v>
      </c>
      <c r="L690" s="67">
        <v>6236</v>
      </c>
    </row>
    <row r="691" spans="1:12">
      <c r="A691" s="65">
        <v>26</v>
      </c>
      <c r="B691" s="13"/>
      <c r="C691" s="13"/>
      <c r="D691" s="13"/>
      <c r="E691" s="7">
        <v>44723</v>
      </c>
      <c r="I691" s="67">
        <v>2564</v>
      </c>
      <c r="J691" s="67">
        <v>3272</v>
      </c>
      <c r="K691" s="67">
        <v>3858</v>
      </c>
      <c r="L691" s="67">
        <v>6149</v>
      </c>
    </row>
    <row r="692" spans="1:12">
      <c r="A692" s="65">
        <v>27</v>
      </c>
      <c r="B692" s="13"/>
      <c r="C692" s="13"/>
      <c r="D692" s="13"/>
      <c r="E692" s="7">
        <v>44723</v>
      </c>
      <c r="I692" s="67">
        <v>2898</v>
      </c>
      <c r="J692" s="67">
        <v>3654</v>
      </c>
      <c r="K692" s="67">
        <v>4500</v>
      </c>
      <c r="L692" s="67">
        <v>5728</v>
      </c>
    </row>
    <row r="693" spans="1:12">
      <c r="A693" s="65">
        <v>28</v>
      </c>
      <c r="B693" s="13"/>
      <c r="C693" s="13"/>
      <c r="D693" s="13"/>
      <c r="E693" s="7">
        <v>44723</v>
      </c>
      <c r="I693" s="67">
        <v>2108</v>
      </c>
      <c r="J693" s="67">
        <v>2318</v>
      </c>
      <c r="K693" s="67">
        <v>2560</v>
      </c>
      <c r="L693" s="67">
        <v>3038</v>
      </c>
    </row>
    <row r="694" spans="1:12">
      <c r="A694" s="65">
        <v>29</v>
      </c>
      <c r="B694" s="13"/>
      <c r="C694" s="13"/>
      <c r="D694" s="13"/>
      <c r="E694" s="7">
        <v>44723</v>
      </c>
      <c r="I694" s="67">
        <v>2020</v>
      </c>
      <c r="J694" s="67">
        <v>2288</v>
      </c>
      <c r="K694" s="67">
        <v>2620</v>
      </c>
      <c r="L694" s="67">
        <v>3091</v>
      </c>
    </row>
    <row r="695" spans="1:12">
      <c r="A695" s="65">
        <v>30</v>
      </c>
      <c r="B695" s="13"/>
      <c r="C695" s="13"/>
      <c r="D695" s="13"/>
      <c r="E695" s="7">
        <v>44723</v>
      </c>
      <c r="I695" s="67">
        <v>2110</v>
      </c>
      <c r="J695" s="67">
        <v>2360</v>
      </c>
      <c r="K695" s="67">
        <v>2710</v>
      </c>
      <c r="L695" s="67">
        <v>3076</v>
      </c>
    </row>
    <row r="696" spans="1:12">
      <c r="A696" s="65">
        <v>31</v>
      </c>
      <c r="B696" s="13"/>
      <c r="C696" s="13"/>
      <c r="D696" s="13"/>
      <c r="E696" s="7">
        <v>44723</v>
      </c>
      <c r="I696" s="67">
        <v>2118</v>
      </c>
      <c r="J696" s="67">
        <v>2390</v>
      </c>
      <c r="K696" s="67">
        <v>2666</v>
      </c>
      <c r="L696" s="67">
        <v>3228</v>
      </c>
    </row>
    <row r="697" spans="1:12">
      <c r="A697" s="65">
        <v>32</v>
      </c>
      <c r="B697" s="13"/>
      <c r="C697" s="13"/>
      <c r="D697" s="13"/>
      <c r="E697" s="7">
        <v>44723</v>
      </c>
      <c r="I697" s="67">
        <v>2156</v>
      </c>
      <c r="J697" s="67">
        <v>2448</v>
      </c>
      <c r="K697" s="67">
        <v>2766</v>
      </c>
      <c r="L697" s="67">
        <v>3415</v>
      </c>
    </row>
    <row r="698" spans="1:12">
      <c r="A698" s="65">
        <v>33</v>
      </c>
      <c r="B698" s="13"/>
      <c r="C698" s="13"/>
      <c r="D698" s="13"/>
      <c r="E698" s="7">
        <v>44723</v>
      </c>
      <c r="I698" s="67">
        <v>2388</v>
      </c>
      <c r="J698" s="67">
        <v>2660</v>
      </c>
      <c r="K698" s="67">
        <v>2944</v>
      </c>
      <c r="L698" s="67">
        <v>3449</v>
      </c>
    </row>
    <row r="699" spans="1:12">
      <c r="A699" s="65">
        <v>34</v>
      </c>
      <c r="B699" s="13"/>
      <c r="C699" s="13"/>
      <c r="D699" s="13"/>
      <c r="E699" s="7">
        <v>44723</v>
      </c>
      <c r="I699" s="67">
        <v>2216</v>
      </c>
      <c r="J699" s="67">
        <v>2550</v>
      </c>
      <c r="K699" s="67">
        <v>2864</v>
      </c>
      <c r="L699" s="67">
        <v>3614</v>
      </c>
    </row>
    <row r="700" spans="1:12">
      <c r="A700" s="65">
        <v>35</v>
      </c>
      <c r="B700" s="13"/>
      <c r="C700" s="13"/>
      <c r="D700" s="13"/>
      <c r="E700" s="7">
        <v>44723</v>
      </c>
      <c r="I700" s="67">
        <v>1697</v>
      </c>
      <c r="J700" s="67">
        <v>2144</v>
      </c>
      <c r="K700" s="67">
        <v>2504</v>
      </c>
      <c r="L700" s="67">
        <v>5168</v>
      </c>
    </row>
    <row r="701" spans="1:12">
      <c r="A701" s="65">
        <v>36</v>
      </c>
      <c r="B701" s="13"/>
      <c r="C701" s="13"/>
      <c r="D701" s="13"/>
      <c r="E701" s="7">
        <v>44723</v>
      </c>
      <c r="I701" s="67">
        <v>2000</v>
      </c>
      <c r="J701" s="67">
        <v>2520</v>
      </c>
      <c r="K701" s="67">
        <v>2742</v>
      </c>
      <c r="L701" s="67">
        <v>5109</v>
      </c>
    </row>
    <row r="702" spans="1:12">
      <c r="A702" s="65">
        <v>37</v>
      </c>
      <c r="B702" s="13"/>
      <c r="C702" s="13"/>
      <c r="D702" s="13"/>
      <c r="E702" s="7">
        <v>44723</v>
      </c>
      <c r="I702" s="67">
        <v>2250</v>
      </c>
      <c r="J702" s="67">
        <v>2668</v>
      </c>
      <c r="K702" s="67">
        <v>2858</v>
      </c>
      <c r="L702" s="67">
        <v>4743</v>
      </c>
    </row>
    <row r="703" spans="1:12">
      <c r="A703" s="65">
        <v>38</v>
      </c>
      <c r="B703" s="13"/>
      <c r="C703" s="13"/>
      <c r="D703" s="13"/>
      <c r="E703" s="7">
        <v>44723</v>
      </c>
      <c r="I703" s="67">
        <v>1831</v>
      </c>
      <c r="J703" s="67">
        <v>2256</v>
      </c>
      <c r="K703" s="67">
        <v>2626</v>
      </c>
      <c r="L703" s="67">
        <v>4776</v>
      </c>
    </row>
    <row r="704" spans="1:12">
      <c r="A704" s="65">
        <v>39</v>
      </c>
      <c r="B704" s="13"/>
      <c r="C704" s="13"/>
      <c r="D704" s="13"/>
      <c r="E704" s="7">
        <v>44723</v>
      </c>
      <c r="I704" s="67">
        <v>2008</v>
      </c>
      <c r="J704" s="67">
        <v>2500</v>
      </c>
      <c r="K704" s="67">
        <v>2712</v>
      </c>
      <c r="L704" s="67">
        <v>5419</v>
      </c>
    </row>
    <row r="705" spans="1:12">
      <c r="A705" s="65">
        <v>40</v>
      </c>
      <c r="B705" s="13"/>
      <c r="C705" s="13"/>
      <c r="D705" s="13"/>
      <c r="E705" s="7">
        <v>44723</v>
      </c>
      <c r="I705" s="67">
        <v>2298</v>
      </c>
      <c r="J705" s="67">
        <v>2744</v>
      </c>
      <c r="K705" s="67">
        <v>2954</v>
      </c>
      <c r="L705" s="67">
        <v>5099</v>
      </c>
    </row>
    <row r="706" spans="1:12">
      <c r="A706" s="65">
        <v>41</v>
      </c>
      <c r="B706" s="13"/>
      <c r="C706" s="13"/>
      <c r="D706" s="13"/>
      <c r="E706" s="7">
        <v>44723</v>
      </c>
      <c r="I706" s="67">
        <v>1835</v>
      </c>
      <c r="J706" s="67">
        <v>2310</v>
      </c>
      <c r="K706" s="67">
        <v>2460</v>
      </c>
      <c r="L706" s="67">
        <v>5307</v>
      </c>
    </row>
    <row r="707" spans="1:12">
      <c r="A707" s="65">
        <v>42</v>
      </c>
      <c r="B707" s="13"/>
      <c r="C707" s="13"/>
      <c r="D707" s="13"/>
      <c r="E707" s="7">
        <v>44723</v>
      </c>
      <c r="I707" s="67">
        <v>1889</v>
      </c>
      <c r="J707" s="67">
        <v>2428</v>
      </c>
      <c r="K707" s="67">
        <v>2848</v>
      </c>
      <c r="L707" s="67">
        <v>4831</v>
      </c>
    </row>
    <row r="708" spans="1:12">
      <c r="A708" s="65">
        <v>43</v>
      </c>
      <c r="B708" s="13"/>
      <c r="C708" s="13"/>
      <c r="D708" s="13"/>
      <c r="E708" s="7">
        <v>44723</v>
      </c>
      <c r="I708" s="67">
        <v>1723</v>
      </c>
      <c r="J708" s="67">
        <v>2162</v>
      </c>
      <c r="K708" s="67">
        <v>2516</v>
      </c>
      <c r="L708" s="67">
        <v>4602</v>
      </c>
    </row>
    <row r="709" spans="1:12">
      <c r="A709" s="65">
        <v>44</v>
      </c>
      <c r="B709" s="13"/>
      <c r="C709" s="13"/>
      <c r="D709" s="13"/>
      <c r="E709" s="7">
        <v>44723</v>
      </c>
      <c r="I709" s="67">
        <v>1655</v>
      </c>
      <c r="J709" s="67">
        <v>2136</v>
      </c>
      <c r="K709" s="67">
        <v>2528</v>
      </c>
      <c r="L709" s="67">
        <v>4337</v>
      </c>
    </row>
    <row r="710" spans="1:12">
      <c r="A710" s="65">
        <v>45</v>
      </c>
      <c r="B710" s="13"/>
      <c r="C710" s="13"/>
      <c r="D710" s="13"/>
      <c r="E710" s="7">
        <v>44723</v>
      </c>
      <c r="I710" s="67">
        <v>1728</v>
      </c>
      <c r="J710" s="67">
        <v>2164</v>
      </c>
      <c r="K710" s="67">
        <v>2694</v>
      </c>
      <c r="L710" s="67">
        <v>4192</v>
      </c>
    </row>
    <row r="711" spans="1:12">
      <c r="A711" s="65">
        <v>46</v>
      </c>
      <c r="B711" s="13"/>
      <c r="C711" s="13"/>
      <c r="D711" s="13"/>
      <c r="E711" s="7">
        <v>44723</v>
      </c>
      <c r="I711" s="67">
        <v>1825</v>
      </c>
      <c r="J711" s="67">
        <v>2252</v>
      </c>
      <c r="K711" s="67">
        <v>2500</v>
      </c>
      <c r="L711" s="67">
        <v>4536</v>
      </c>
    </row>
    <row r="712" spans="1:12">
      <c r="A712" s="65">
        <v>47</v>
      </c>
      <c r="B712" s="13"/>
      <c r="C712" s="13"/>
      <c r="D712" s="13"/>
      <c r="E712" s="7">
        <v>44723</v>
      </c>
      <c r="I712" s="67">
        <v>1813</v>
      </c>
      <c r="J712" s="67">
        <v>2280</v>
      </c>
      <c r="K712" s="67">
        <v>2630</v>
      </c>
      <c r="L712" s="67">
        <v>4792</v>
      </c>
    </row>
    <row r="713" spans="1:12">
      <c r="A713" s="65">
        <v>48</v>
      </c>
      <c r="B713" s="13"/>
      <c r="C713" s="13"/>
      <c r="D713" s="13"/>
      <c r="E713" s="7">
        <v>44723</v>
      </c>
      <c r="I713" s="67">
        <v>1790</v>
      </c>
      <c r="J713" s="67">
        <v>2200</v>
      </c>
      <c r="K713" s="67">
        <v>2352</v>
      </c>
      <c r="L713" s="67">
        <v>4420</v>
      </c>
    </row>
    <row r="714" spans="1:12">
      <c r="A714" s="65">
        <v>49</v>
      </c>
      <c r="B714" s="13"/>
      <c r="C714" s="13"/>
      <c r="D714" s="13"/>
      <c r="E714" s="7">
        <v>44723</v>
      </c>
      <c r="I714" s="67">
        <v>1911</v>
      </c>
      <c r="J714" s="67">
        <v>2436</v>
      </c>
      <c r="K714" s="67">
        <v>2676</v>
      </c>
      <c r="L714" s="67">
        <v>4981</v>
      </c>
    </row>
    <row r="715" spans="1:12">
      <c r="A715" s="65">
        <v>50</v>
      </c>
      <c r="B715" s="13"/>
      <c r="C715" s="13"/>
      <c r="D715" s="13"/>
      <c r="E715" s="7">
        <v>44723</v>
      </c>
      <c r="I715" s="67">
        <v>1942</v>
      </c>
      <c r="J715" s="67">
        <v>2378</v>
      </c>
      <c r="K715" s="67">
        <v>2516</v>
      </c>
      <c r="L715" s="67">
        <v>5465</v>
      </c>
    </row>
    <row r="716" spans="1:12">
      <c r="A716" s="65">
        <v>51</v>
      </c>
      <c r="B716" s="13"/>
      <c r="C716" s="13"/>
      <c r="D716" s="13"/>
      <c r="E716" s="7">
        <v>44723</v>
      </c>
      <c r="I716" s="67">
        <v>2122</v>
      </c>
      <c r="J716" s="67">
        <v>2596</v>
      </c>
      <c r="K716" s="67">
        <v>2856</v>
      </c>
      <c r="L716" s="67">
        <v>4916</v>
      </c>
    </row>
    <row r="717" spans="1:12">
      <c r="A717" s="65">
        <v>52</v>
      </c>
      <c r="B717" s="13"/>
      <c r="C717" s="13"/>
      <c r="D717" s="13"/>
      <c r="E717" s="7">
        <v>44723</v>
      </c>
      <c r="I717" s="67">
        <v>1754</v>
      </c>
      <c r="J717" s="67">
        <v>2208</v>
      </c>
      <c r="K717" s="67">
        <v>2452</v>
      </c>
      <c r="L717" s="67">
        <v>5103</v>
      </c>
    </row>
    <row r="718" spans="1:12">
      <c r="A718" s="65">
        <v>53</v>
      </c>
      <c r="B718" s="13"/>
      <c r="C718" s="13"/>
      <c r="D718" s="13"/>
      <c r="E718" s="7">
        <v>44723</v>
      </c>
      <c r="I718" s="67">
        <v>1588</v>
      </c>
      <c r="J718" s="67">
        <v>1913</v>
      </c>
      <c r="K718" s="67">
        <v>1944</v>
      </c>
      <c r="L718" s="67">
        <v>4499</v>
      </c>
    </row>
    <row r="719" spans="1:12">
      <c r="A719" s="65">
        <v>54</v>
      </c>
      <c r="B719" s="13"/>
      <c r="C719" s="13"/>
      <c r="D719" s="13"/>
      <c r="E719" s="7">
        <v>44723</v>
      </c>
      <c r="I719" s="67">
        <v>2056</v>
      </c>
      <c r="J719" s="67">
        <v>2500</v>
      </c>
      <c r="K719" s="67">
        <v>2626</v>
      </c>
      <c r="L719" s="67">
        <v>5155</v>
      </c>
    </row>
    <row r="720" spans="1:12">
      <c r="A720" s="65">
        <v>55</v>
      </c>
      <c r="B720" s="13"/>
      <c r="C720" s="13"/>
      <c r="D720" s="13"/>
      <c r="E720" s="7">
        <v>44723</v>
      </c>
      <c r="I720" s="67">
        <v>2038</v>
      </c>
      <c r="J720" s="67">
        <v>2440</v>
      </c>
      <c r="K720" s="67">
        <v>2492</v>
      </c>
      <c r="L720" s="67">
        <v>4932</v>
      </c>
    </row>
    <row r="721" spans="1:12">
      <c r="A721" s="65">
        <v>56</v>
      </c>
      <c r="B721" s="13"/>
      <c r="C721" s="13"/>
      <c r="D721" s="13"/>
      <c r="E721" s="7">
        <v>44723</v>
      </c>
      <c r="I721" s="67">
        <v>1792</v>
      </c>
      <c r="J721" s="67">
        <v>2202</v>
      </c>
      <c r="K721" s="67">
        <v>2350</v>
      </c>
      <c r="L721" s="67">
        <v>5227</v>
      </c>
    </row>
    <row r="722" spans="1:12">
      <c r="A722" s="65">
        <v>57</v>
      </c>
      <c r="B722" s="13"/>
      <c r="C722" s="13"/>
      <c r="D722" s="13"/>
      <c r="E722" s="7">
        <v>44723</v>
      </c>
      <c r="I722" s="67">
        <v>1998</v>
      </c>
      <c r="J722" s="67">
        <v>2328</v>
      </c>
      <c r="K722" s="67">
        <v>2452</v>
      </c>
      <c r="L722" s="67">
        <v>5021</v>
      </c>
    </row>
    <row r="723" spans="1:12">
      <c r="A723" s="65">
        <v>58</v>
      </c>
      <c r="B723" s="13"/>
      <c r="C723" s="13"/>
      <c r="D723" s="13"/>
      <c r="E723" s="7">
        <v>44723</v>
      </c>
      <c r="I723" s="67">
        <v>1896</v>
      </c>
      <c r="J723" s="67">
        <v>2306</v>
      </c>
      <c r="K723" s="67">
        <v>2310</v>
      </c>
      <c r="L723" s="67">
        <v>5501</v>
      </c>
    </row>
    <row r="724" spans="1:12">
      <c r="A724" s="65">
        <v>59</v>
      </c>
      <c r="B724" s="13"/>
      <c r="C724" s="13"/>
      <c r="D724" s="13"/>
      <c r="E724" s="7">
        <v>44723</v>
      </c>
      <c r="I724" s="67">
        <v>1636</v>
      </c>
      <c r="J724" s="67">
        <v>2048</v>
      </c>
      <c r="K724" s="67">
        <v>1944</v>
      </c>
      <c r="L724" s="67">
        <v>6199</v>
      </c>
    </row>
    <row r="725" spans="1:12">
      <c r="A725" s="65">
        <v>60</v>
      </c>
      <c r="B725" s="13"/>
      <c r="C725" s="13"/>
      <c r="D725" s="13"/>
      <c r="E725" s="7">
        <v>44723</v>
      </c>
      <c r="I725" s="67">
        <v>1924</v>
      </c>
      <c r="J725" s="67">
        <v>2344</v>
      </c>
      <c r="K725" s="67">
        <v>2356</v>
      </c>
      <c r="L725" s="67">
        <v>5121</v>
      </c>
    </row>
    <row r="726" spans="1:12">
      <c r="A726" s="65">
        <v>61</v>
      </c>
      <c r="B726" s="13"/>
      <c r="C726" s="13"/>
      <c r="D726" s="13"/>
      <c r="E726" s="7">
        <v>44723</v>
      </c>
      <c r="I726" s="67">
        <v>1954</v>
      </c>
      <c r="J726" s="67">
        <v>2322</v>
      </c>
      <c r="K726" s="67">
        <v>2476</v>
      </c>
      <c r="L726" s="67">
        <v>5283</v>
      </c>
    </row>
    <row r="727" spans="1:12">
      <c r="A727" s="65">
        <v>62</v>
      </c>
      <c r="B727" s="13"/>
      <c r="C727" s="13"/>
      <c r="D727" s="13"/>
      <c r="E727" s="7">
        <v>44723</v>
      </c>
      <c r="I727" s="67">
        <v>1968</v>
      </c>
      <c r="J727" s="67">
        <v>2362</v>
      </c>
      <c r="K727" s="67">
        <v>2338</v>
      </c>
      <c r="L727" s="67">
        <v>5151</v>
      </c>
    </row>
    <row r="728" spans="1:12">
      <c r="A728" s="65">
        <v>63</v>
      </c>
      <c r="B728" s="13"/>
      <c r="C728" s="13"/>
      <c r="D728" s="13"/>
      <c r="E728" s="7">
        <v>44723</v>
      </c>
      <c r="I728" s="67">
        <v>2018</v>
      </c>
      <c r="J728" s="67">
        <v>2436</v>
      </c>
      <c r="K728" s="67">
        <v>2520</v>
      </c>
      <c r="L728" s="67">
        <v>4994</v>
      </c>
    </row>
    <row r="729" spans="1:12">
      <c r="A729" s="65">
        <v>64</v>
      </c>
      <c r="B729" s="13"/>
      <c r="C729" s="13"/>
      <c r="D729" s="13"/>
      <c r="E729" s="7">
        <v>44723</v>
      </c>
      <c r="I729" s="67">
        <v>2088</v>
      </c>
      <c r="J729" s="67">
        <v>2462</v>
      </c>
      <c r="K729" s="67">
        <v>2508</v>
      </c>
      <c r="L729" s="67">
        <v>4851</v>
      </c>
    </row>
    <row r="730" spans="1:12">
      <c r="A730" s="65">
        <v>65</v>
      </c>
      <c r="B730" s="13"/>
      <c r="C730" s="13"/>
      <c r="D730" s="13"/>
      <c r="E730" s="7">
        <v>44723</v>
      </c>
      <c r="I730" s="67">
        <v>3348</v>
      </c>
      <c r="J730" s="67">
        <v>4224</v>
      </c>
      <c r="K730" s="67">
        <v>5192</v>
      </c>
      <c r="L730" s="67">
        <v>5864</v>
      </c>
    </row>
    <row r="731" spans="1:12">
      <c r="A731" s="65">
        <v>66</v>
      </c>
      <c r="B731" s="13"/>
      <c r="C731" s="13"/>
      <c r="D731" s="13"/>
      <c r="E731" s="7">
        <v>44723</v>
      </c>
      <c r="I731" s="67">
        <v>3174</v>
      </c>
      <c r="J731" s="67">
        <v>4030</v>
      </c>
      <c r="K731" s="67">
        <v>4980</v>
      </c>
      <c r="L731" s="67">
        <v>5621</v>
      </c>
    </row>
    <row r="732" spans="1:12">
      <c r="A732" s="65">
        <v>67</v>
      </c>
      <c r="B732" s="13"/>
      <c r="C732" s="13"/>
      <c r="D732" s="13"/>
      <c r="E732" s="7">
        <v>44723</v>
      </c>
      <c r="I732" s="67">
        <v>3322</v>
      </c>
      <c r="J732" s="67">
        <v>4116</v>
      </c>
      <c r="K732" s="67">
        <v>5076</v>
      </c>
      <c r="L732" s="67">
        <v>5697</v>
      </c>
    </row>
    <row r="733" spans="1:12">
      <c r="A733" s="65">
        <v>68</v>
      </c>
      <c r="B733" s="13"/>
      <c r="C733" s="13"/>
      <c r="D733" s="13"/>
      <c r="E733" s="7">
        <v>44723</v>
      </c>
      <c r="I733" s="67">
        <v>1818</v>
      </c>
      <c r="J733" s="67">
        <v>2178</v>
      </c>
      <c r="K733" s="67">
        <v>2080</v>
      </c>
      <c r="L733" s="67">
        <v>5288</v>
      </c>
    </row>
    <row r="734" spans="1:12">
      <c r="A734" s="65">
        <v>69</v>
      </c>
      <c r="B734" s="13"/>
      <c r="C734" s="13"/>
      <c r="D734" s="13"/>
      <c r="E734" s="7">
        <v>44723</v>
      </c>
      <c r="I734" s="67">
        <v>1730</v>
      </c>
      <c r="J734" s="67">
        <v>2078</v>
      </c>
      <c r="K734" s="67">
        <v>1988</v>
      </c>
      <c r="L734" s="67">
        <v>5440</v>
      </c>
    </row>
    <row r="735" spans="1:12">
      <c r="A735" s="65">
        <v>70</v>
      </c>
      <c r="B735" s="13"/>
      <c r="C735" s="13"/>
      <c r="D735" s="13"/>
      <c r="E735" s="7">
        <v>44723</v>
      </c>
      <c r="I735" s="67">
        <v>1960</v>
      </c>
      <c r="J735" s="67">
        <v>2370</v>
      </c>
      <c r="K735" s="67">
        <v>2356</v>
      </c>
      <c r="L735" s="67">
        <v>4933</v>
      </c>
    </row>
    <row r="736" spans="1:12">
      <c r="A736" s="65">
        <v>71</v>
      </c>
      <c r="B736" s="13"/>
      <c r="C736" s="13"/>
      <c r="D736" s="13"/>
      <c r="E736" s="7">
        <v>44723</v>
      </c>
      <c r="I736" s="67">
        <v>1914</v>
      </c>
      <c r="J736" s="67">
        <v>2310</v>
      </c>
      <c r="K736" s="67">
        <v>2470</v>
      </c>
      <c r="L736" s="67">
        <v>5341</v>
      </c>
    </row>
    <row r="737" spans="1:12">
      <c r="A737" s="65">
        <v>72</v>
      </c>
      <c r="B737" s="13"/>
      <c r="C737" s="13"/>
      <c r="D737" s="13"/>
      <c r="E737" s="7">
        <v>44723</v>
      </c>
      <c r="I737" s="67">
        <v>1860</v>
      </c>
      <c r="J737" s="67">
        <v>2308</v>
      </c>
      <c r="K737" s="67">
        <v>2372</v>
      </c>
      <c r="L737" s="67">
        <v>5603</v>
      </c>
    </row>
    <row r="738" spans="1:12">
      <c r="A738" s="65">
        <v>73</v>
      </c>
      <c r="B738" s="13"/>
      <c r="C738" s="13"/>
      <c r="D738" s="13"/>
      <c r="E738" s="7">
        <v>44723</v>
      </c>
      <c r="I738" s="67">
        <v>1888</v>
      </c>
      <c r="J738" s="67">
        <v>2172</v>
      </c>
      <c r="K738" s="67">
        <v>2274</v>
      </c>
      <c r="L738" s="67">
        <v>4877</v>
      </c>
    </row>
    <row r="739" spans="1:12">
      <c r="A739" s="65">
        <v>74</v>
      </c>
      <c r="B739" s="13"/>
      <c r="C739" s="13"/>
      <c r="D739" s="13"/>
      <c r="E739" s="7">
        <v>44723</v>
      </c>
      <c r="I739" s="67">
        <v>1910</v>
      </c>
      <c r="J739" s="67">
        <v>2286</v>
      </c>
      <c r="K739" s="67">
        <v>2346</v>
      </c>
      <c r="L739" s="67">
        <v>5401</v>
      </c>
    </row>
    <row r="740" spans="1:12">
      <c r="A740" s="65">
        <v>75</v>
      </c>
      <c r="B740" s="13"/>
      <c r="C740" s="13"/>
      <c r="D740" s="13"/>
      <c r="E740" s="7">
        <v>44723</v>
      </c>
      <c r="I740" s="67">
        <v>1980</v>
      </c>
      <c r="J740" s="67">
        <v>2382</v>
      </c>
      <c r="K740" s="67">
        <v>2434</v>
      </c>
      <c r="L740" s="67">
        <v>5219</v>
      </c>
    </row>
    <row r="741" spans="1:12">
      <c r="A741" s="65">
        <v>76</v>
      </c>
      <c r="B741" s="13"/>
      <c r="C741" s="13"/>
      <c r="D741" s="13"/>
      <c r="E741" s="7">
        <v>44723</v>
      </c>
      <c r="I741" s="67">
        <v>1852</v>
      </c>
      <c r="J741" s="67">
        <v>2302</v>
      </c>
      <c r="K741" s="67">
        <v>2446</v>
      </c>
      <c r="L741" s="67">
        <v>4905</v>
      </c>
    </row>
    <row r="742" spans="1:12">
      <c r="A742" s="65">
        <v>77</v>
      </c>
      <c r="B742" s="13"/>
      <c r="C742" s="13"/>
      <c r="D742" s="13"/>
      <c r="E742" s="7">
        <v>44723</v>
      </c>
      <c r="I742" s="67">
        <v>2128</v>
      </c>
      <c r="J742" s="67">
        <v>2628</v>
      </c>
      <c r="K742" s="67">
        <v>2850</v>
      </c>
      <c r="L742" s="67">
        <v>5083</v>
      </c>
    </row>
    <row r="743" spans="1:12">
      <c r="A743" s="65">
        <v>78</v>
      </c>
      <c r="B743" s="13"/>
      <c r="C743" s="13"/>
      <c r="D743" s="13"/>
      <c r="E743" s="7">
        <v>44723</v>
      </c>
      <c r="I743" s="67">
        <v>1898</v>
      </c>
      <c r="J743" s="67">
        <v>2284</v>
      </c>
      <c r="K743" s="67">
        <v>2350</v>
      </c>
      <c r="L743" s="67">
        <v>5051</v>
      </c>
    </row>
    <row r="744" spans="1:12">
      <c r="A744" s="65">
        <v>79</v>
      </c>
      <c r="B744" s="13"/>
      <c r="C744" s="13"/>
      <c r="D744" s="13"/>
      <c r="E744" s="7">
        <v>44723</v>
      </c>
      <c r="I744" s="67">
        <v>1933</v>
      </c>
      <c r="J744" s="67">
        <v>2334</v>
      </c>
      <c r="K744" s="67">
        <v>2430</v>
      </c>
      <c r="L744" s="67">
        <v>4720</v>
      </c>
    </row>
    <row r="745" spans="1:12">
      <c r="A745" s="65">
        <v>80</v>
      </c>
      <c r="B745" s="13"/>
      <c r="C745" s="13"/>
      <c r="D745" s="13"/>
      <c r="E745" s="7">
        <v>44723</v>
      </c>
      <c r="I745" s="67">
        <v>1956</v>
      </c>
      <c r="J745" s="67">
        <v>2310</v>
      </c>
      <c r="K745" s="67">
        <v>2410</v>
      </c>
      <c r="L745" s="67">
        <v>4732</v>
      </c>
    </row>
    <row r="746" spans="1:12">
      <c r="A746" s="65">
        <v>81</v>
      </c>
      <c r="B746" s="13"/>
      <c r="C746" s="13"/>
      <c r="D746" s="13"/>
      <c r="E746" s="7">
        <v>44723</v>
      </c>
      <c r="I746" s="67">
        <v>1736</v>
      </c>
      <c r="J746" s="67">
        <v>2042</v>
      </c>
      <c r="K746" s="67">
        <v>2060</v>
      </c>
      <c r="L746" s="67">
        <v>4825</v>
      </c>
    </row>
    <row r="747" spans="1:12">
      <c r="A747" s="65">
        <v>82</v>
      </c>
      <c r="B747" s="13"/>
      <c r="C747" s="13"/>
      <c r="D747" s="13"/>
      <c r="E747" s="7">
        <v>44723</v>
      </c>
      <c r="I747" s="67">
        <v>1908</v>
      </c>
      <c r="J747" s="67">
        <v>2288</v>
      </c>
      <c r="K747" s="67">
        <v>2346</v>
      </c>
      <c r="L747" s="67">
        <v>4856</v>
      </c>
    </row>
    <row r="748" spans="1:12">
      <c r="A748" s="65">
        <v>83</v>
      </c>
      <c r="B748" s="13"/>
      <c r="C748" s="13"/>
      <c r="D748" s="13"/>
      <c r="E748" s="7">
        <v>44723</v>
      </c>
      <c r="I748" s="67">
        <v>1890</v>
      </c>
      <c r="J748" s="67">
        <v>2336</v>
      </c>
      <c r="K748" s="67">
        <v>2394</v>
      </c>
      <c r="L748" s="67">
        <v>4815</v>
      </c>
    </row>
    <row r="749" spans="1:12">
      <c r="A749" s="65">
        <v>84</v>
      </c>
      <c r="B749" s="13"/>
      <c r="C749" s="13"/>
      <c r="D749" s="13"/>
      <c r="E749" s="7">
        <v>44723</v>
      </c>
      <c r="I749" s="67">
        <v>2016</v>
      </c>
      <c r="J749" s="67">
        <v>2404</v>
      </c>
      <c r="K749" s="67">
        <v>2546</v>
      </c>
      <c r="L749" s="67">
        <v>4695</v>
      </c>
    </row>
    <row r="750" spans="1:12">
      <c r="A750" s="65">
        <v>85</v>
      </c>
      <c r="B750" s="13"/>
      <c r="C750" s="13"/>
      <c r="D750" s="13"/>
      <c r="E750" s="7">
        <v>44723</v>
      </c>
      <c r="I750" s="67">
        <v>1866</v>
      </c>
      <c r="J750" s="67">
        <v>2232</v>
      </c>
      <c r="K750" s="67">
        <v>2312</v>
      </c>
      <c r="L750" s="67">
        <v>4919</v>
      </c>
    </row>
    <row r="751" spans="1:12">
      <c r="A751" s="65">
        <v>86</v>
      </c>
      <c r="B751" s="13"/>
      <c r="C751" s="13"/>
      <c r="D751" s="13"/>
      <c r="E751" s="7">
        <v>44723</v>
      </c>
      <c r="I751" s="67">
        <v>2048</v>
      </c>
      <c r="J751" s="67">
        <v>2418</v>
      </c>
      <c r="K751" s="67">
        <v>2516</v>
      </c>
      <c r="L751" s="67">
        <v>4492</v>
      </c>
    </row>
    <row r="752" spans="1:12">
      <c r="A752" s="65">
        <v>87</v>
      </c>
      <c r="B752" s="13"/>
      <c r="C752" s="13"/>
      <c r="D752" s="13"/>
      <c r="E752" s="7">
        <v>44723</v>
      </c>
      <c r="I752" s="67">
        <v>1695</v>
      </c>
      <c r="J752" s="67">
        <v>2078</v>
      </c>
      <c r="K752" s="67">
        <v>2034</v>
      </c>
      <c r="L752" s="67">
        <v>5643</v>
      </c>
    </row>
    <row r="753" spans="1:12">
      <c r="A753" s="65">
        <v>88</v>
      </c>
      <c r="B753" s="13"/>
      <c r="C753" s="13"/>
      <c r="D753" s="13"/>
      <c r="E753" s="7">
        <v>44723</v>
      </c>
      <c r="I753" s="67">
        <v>1864</v>
      </c>
      <c r="J753" s="67">
        <v>2346</v>
      </c>
      <c r="K753" s="67">
        <v>2468</v>
      </c>
      <c r="L753" s="67">
        <v>4340</v>
      </c>
    </row>
    <row r="754" spans="1:12">
      <c r="A754" s="65">
        <v>89</v>
      </c>
      <c r="B754" s="13"/>
      <c r="C754" s="13"/>
      <c r="D754" s="13"/>
      <c r="E754" s="7">
        <v>44723</v>
      </c>
      <c r="I754" s="67">
        <v>1592</v>
      </c>
      <c r="J754" s="67">
        <v>2034</v>
      </c>
      <c r="K754" s="67">
        <v>2018</v>
      </c>
      <c r="L754" s="67">
        <v>4546</v>
      </c>
    </row>
    <row r="755" spans="1:12">
      <c r="A755" s="65">
        <v>90</v>
      </c>
      <c r="B755" s="13"/>
      <c r="C755" s="13"/>
      <c r="D755" s="13"/>
      <c r="E755" s="7">
        <v>44723</v>
      </c>
      <c r="I755" s="67">
        <v>1678</v>
      </c>
      <c r="J755" s="67">
        <v>2134</v>
      </c>
      <c r="K755" s="67">
        <v>2001</v>
      </c>
      <c r="L755" s="67">
        <v>4791</v>
      </c>
    </row>
    <row r="756" spans="1:12">
      <c r="A756" s="65">
        <v>91</v>
      </c>
      <c r="B756" s="13"/>
      <c r="C756" s="13"/>
      <c r="D756" s="13"/>
      <c r="E756" s="7">
        <v>44723</v>
      </c>
      <c r="I756" s="67">
        <v>1664</v>
      </c>
      <c r="J756" s="67">
        <v>2118</v>
      </c>
      <c r="K756" s="67">
        <v>2072</v>
      </c>
      <c r="L756" s="67">
        <v>4668</v>
      </c>
    </row>
    <row r="757" spans="1:12">
      <c r="A757" s="65">
        <v>92</v>
      </c>
      <c r="B757" s="13"/>
      <c r="C757" s="13"/>
      <c r="D757" s="13"/>
      <c r="E757" s="7">
        <v>44723</v>
      </c>
      <c r="I757" s="67">
        <v>1690</v>
      </c>
      <c r="J757" s="67">
        <v>2188</v>
      </c>
      <c r="K757" s="67">
        <v>2044</v>
      </c>
      <c r="L757" s="67">
        <v>4923</v>
      </c>
    </row>
    <row r="758" spans="1:12">
      <c r="A758" s="65">
        <v>93</v>
      </c>
      <c r="B758" s="4"/>
      <c r="C758" s="4"/>
      <c r="D758" s="4"/>
      <c r="E758" s="7">
        <v>44723</v>
      </c>
      <c r="I758" s="67">
        <v>1827</v>
      </c>
      <c r="J758" s="67">
        <v>2348</v>
      </c>
      <c r="K758" s="67">
        <v>2472</v>
      </c>
      <c r="L758" s="67">
        <v>4339</v>
      </c>
    </row>
    <row r="759" spans="1:12">
      <c r="A759" s="26">
        <v>1</v>
      </c>
      <c r="B759" s="4"/>
      <c r="C759" s="4"/>
      <c r="D759" s="4"/>
      <c r="E759" s="7">
        <v>44713</v>
      </c>
      <c r="I759" s="67">
        <v>2528</v>
      </c>
      <c r="J759" s="67">
        <v>3256</v>
      </c>
      <c r="K759" s="67">
        <v>4088</v>
      </c>
      <c r="L759" s="67">
        <v>5520</v>
      </c>
    </row>
    <row r="760" spans="1:12">
      <c r="A760" s="64">
        <v>2</v>
      </c>
      <c r="B760" s="4"/>
      <c r="C760" s="4"/>
      <c r="D760" s="4"/>
      <c r="E760" s="7">
        <v>44713</v>
      </c>
      <c r="I760" s="67">
        <v>3070</v>
      </c>
      <c r="J760" s="67">
        <v>3946</v>
      </c>
      <c r="K760" s="67">
        <v>5032</v>
      </c>
      <c r="L760" s="67">
        <v>6153</v>
      </c>
    </row>
    <row r="761" spans="1:12">
      <c r="A761" s="64">
        <v>3</v>
      </c>
      <c r="B761" s="4"/>
      <c r="C761" s="4"/>
      <c r="D761" s="4"/>
      <c r="E761" s="7">
        <v>44713</v>
      </c>
      <c r="I761" s="67">
        <v>2938</v>
      </c>
      <c r="J761" s="67">
        <v>3720</v>
      </c>
      <c r="K761" s="67">
        <v>4876</v>
      </c>
      <c r="L761" s="67">
        <v>5951</v>
      </c>
    </row>
    <row r="762" spans="1:12">
      <c r="A762" s="64">
        <v>4</v>
      </c>
      <c r="B762" s="4"/>
      <c r="C762" s="4"/>
      <c r="D762" s="4"/>
      <c r="E762" s="7">
        <v>44713</v>
      </c>
      <c r="I762" s="67">
        <v>2946</v>
      </c>
      <c r="J762" s="67">
        <v>3728</v>
      </c>
      <c r="K762" s="67">
        <v>4760</v>
      </c>
      <c r="L762" s="67">
        <v>5856</v>
      </c>
    </row>
    <row r="763" spans="1:12">
      <c r="A763" s="65">
        <v>5</v>
      </c>
      <c r="B763" s="4"/>
      <c r="C763" s="4"/>
      <c r="D763" s="4"/>
      <c r="E763" s="7">
        <v>44713</v>
      </c>
      <c r="I763" s="67">
        <v>2894</v>
      </c>
      <c r="J763" s="67">
        <v>3458</v>
      </c>
      <c r="K763" s="67">
        <v>3980</v>
      </c>
      <c r="L763" s="67">
        <v>4836</v>
      </c>
    </row>
    <row r="764" spans="1:12">
      <c r="A764" s="65">
        <v>6</v>
      </c>
      <c r="B764" s="4"/>
      <c r="C764" s="4"/>
      <c r="D764" s="4"/>
      <c r="E764" s="7">
        <v>44713</v>
      </c>
      <c r="I764" s="67">
        <v>3386</v>
      </c>
      <c r="J764" s="67">
        <v>4152</v>
      </c>
      <c r="K764" s="67">
        <v>5136</v>
      </c>
      <c r="L764" s="67">
        <v>6208</v>
      </c>
    </row>
    <row r="765" spans="1:12">
      <c r="A765" s="65">
        <v>7</v>
      </c>
      <c r="B765" s="4"/>
      <c r="C765" s="4"/>
      <c r="D765" s="4"/>
      <c r="E765" s="7">
        <v>44713</v>
      </c>
      <c r="I765" s="67">
        <v>2096</v>
      </c>
      <c r="J765" s="67">
        <v>2230</v>
      </c>
      <c r="K765" s="67">
        <v>2318</v>
      </c>
      <c r="L765" s="67">
        <v>2433</v>
      </c>
    </row>
    <row r="766" spans="1:12">
      <c r="A766" s="65">
        <v>8</v>
      </c>
      <c r="B766" s="4"/>
      <c r="C766" s="4"/>
      <c r="D766" s="4"/>
      <c r="E766" s="7">
        <v>44713</v>
      </c>
      <c r="I766" s="67">
        <v>2030</v>
      </c>
      <c r="J766" s="67">
        <v>2010</v>
      </c>
      <c r="K766" s="67">
        <v>2023</v>
      </c>
      <c r="L766" s="67">
        <v>2157</v>
      </c>
    </row>
    <row r="767" spans="1:12">
      <c r="A767" s="65">
        <v>10</v>
      </c>
      <c r="B767" s="4"/>
      <c r="C767" s="4"/>
      <c r="D767" s="4"/>
      <c r="E767" s="7">
        <v>44713</v>
      </c>
      <c r="I767" s="67">
        <v>2282</v>
      </c>
      <c r="J767" s="67">
        <v>2970</v>
      </c>
      <c r="K767" s="67">
        <v>3874</v>
      </c>
      <c r="L767" s="67">
        <v>4788</v>
      </c>
    </row>
    <row r="768" spans="1:12">
      <c r="A768" s="65">
        <v>11</v>
      </c>
      <c r="B768" s="4"/>
      <c r="C768" s="4"/>
      <c r="D768" s="4"/>
      <c r="E768" s="7">
        <v>44713</v>
      </c>
      <c r="I768" s="67">
        <v>2616</v>
      </c>
      <c r="J768" s="67">
        <v>3254</v>
      </c>
      <c r="K768" s="67">
        <v>4066</v>
      </c>
      <c r="L768" s="67">
        <v>5251</v>
      </c>
    </row>
    <row r="769" spans="1:12">
      <c r="A769" s="65">
        <v>12</v>
      </c>
      <c r="B769" s="4"/>
      <c r="C769" s="4"/>
      <c r="D769" s="4"/>
      <c r="E769" s="7">
        <v>44713</v>
      </c>
      <c r="I769" s="67">
        <v>2662</v>
      </c>
      <c r="J769" s="67">
        <v>3330</v>
      </c>
      <c r="K769" s="67">
        <v>3952</v>
      </c>
      <c r="L769" s="67">
        <v>5235</v>
      </c>
    </row>
    <row r="770" spans="1:12">
      <c r="A770" s="65">
        <v>13</v>
      </c>
      <c r="B770" s="4"/>
      <c r="C770" s="4"/>
      <c r="D770" s="4"/>
      <c r="E770" s="7">
        <v>44713</v>
      </c>
      <c r="I770" s="67">
        <v>2790</v>
      </c>
      <c r="J770" s="67">
        <v>3556</v>
      </c>
      <c r="K770" s="67">
        <v>4456</v>
      </c>
      <c r="L770" s="67">
        <v>5540</v>
      </c>
    </row>
    <row r="771" spans="1:12">
      <c r="A771" s="65">
        <v>14</v>
      </c>
      <c r="B771" s="4"/>
      <c r="C771" s="4"/>
      <c r="D771" s="4"/>
      <c r="E771" s="7">
        <v>44713</v>
      </c>
      <c r="I771" s="67">
        <v>3010</v>
      </c>
      <c r="J771" s="67">
        <v>3812</v>
      </c>
      <c r="K771" s="67">
        <v>4804</v>
      </c>
      <c r="L771" s="67">
        <v>5916</v>
      </c>
    </row>
    <row r="772" spans="1:12">
      <c r="A772" s="65">
        <v>15</v>
      </c>
      <c r="B772" s="4"/>
      <c r="C772" s="4"/>
      <c r="D772" s="4"/>
      <c r="E772" s="7">
        <v>44713</v>
      </c>
      <c r="I772" s="67">
        <v>2462</v>
      </c>
      <c r="J772" s="67">
        <v>2904</v>
      </c>
      <c r="K772" s="67">
        <v>3496</v>
      </c>
      <c r="L772" s="67">
        <v>4421</v>
      </c>
    </row>
    <row r="773" spans="1:12">
      <c r="A773" s="65">
        <v>16</v>
      </c>
      <c r="B773" s="4"/>
      <c r="C773" s="4"/>
      <c r="D773" s="4"/>
      <c r="E773" s="7">
        <v>44713</v>
      </c>
      <c r="I773" s="67">
        <v>2310</v>
      </c>
      <c r="J773" s="67">
        <v>2732</v>
      </c>
      <c r="K773" s="67">
        <v>3260</v>
      </c>
      <c r="L773" s="67">
        <v>4247</v>
      </c>
    </row>
    <row r="774" spans="1:12">
      <c r="A774" s="65">
        <v>17</v>
      </c>
      <c r="B774" s="4"/>
      <c r="C774" s="4"/>
      <c r="D774" s="4"/>
      <c r="E774" s="7">
        <v>44713</v>
      </c>
      <c r="I774" s="67">
        <v>4156</v>
      </c>
      <c r="J774" s="67">
        <v>4768</v>
      </c>
      <c r="K774" s="67">
        <v>5576</v>
      </c>
      <c r="L774" s="67">
        <v>6413</v>
      </c>
    </row>
    <row r="775" spans="1:12">
      <c r="A775" s="65">
        <v>18</v>
      </c>
      <c r="B775" s="4"/>
      <c r="C775" s="4"/>
      <c r="D775" s="4"/>
      <c r="E775" s="7">
        <v>44713</v>
      </c>
      <c r="I775" s="67">
        <v>3602</v>
      </c>
      <c r="J775" s="67">
        <v>4432</v>
      </c>
      <c r="K775" s="67">
        <v>5232</v>
      </c>
      <c r="L775" s="67">
        <v>6107</v>
      </c>
    </row>
    <row r="776" spans="1:12">
      <c r="A776" s="65">
        <v>19</v>
      </c>
      <c r="B776" s="4"/>
      <c r="C776" s="4"/>
      <c r="D776" s="4"/>
      <c r="E776" s="7">
        <v>44713</v>
      </c>
      <c r="I776" s="67">
        <v>3608</v>
      </c>
      <c r="J776" s="67">
        <v>4356</v>
      </c>
      <c r="K776" s="67">
        <v>5224</v>
      </c>
      <c r="L776" s="67">
        <v>6082</v>
      </c>
    </row>
    <row r="777" spans="1:12">
      <c r="A777" s="65">
        <v>20</v>
      </c>
      <c r="B777" s="4"/>
      <c r="C777" s="4"/>
      <c r="D777" s="4"/>
      <c r="E777" s="7">
        <v>44713</v>
      </c>
      <c r="I777" s="67">
        <v>2722</v>
      </c>
      <c r="J777" s="67">
        <v>3206</v>
      </c>
      <c r="K777" s="67">
        <v>3662</v>
      </c>
      <c r="L777" s="67">
        <v>4692</v>
      </c>
    </row>
    <row r="778" spans="1:12">
      <c r="A778" s="65">
        <v>21</v>
      </c>
      <c r="B778" s="4"/>
      <c r="C778" s="4"/>
      <c r="D778" s="4"/>
      <c r="E778" s="7">
        <v>44713</v>
      </c>
      <c r="I778" s="67">
        <v>2628</v>
      </c>
      <c r="J778" s="67">
        <v>3116</v>
      </c>
      <c r="K778" s="67">
        <v>3562</v>
      </c>
      <c r="L778" s="67">
        <v>4418</v>
      </c>
    </row>
    <row r="779" spans="1:12">
      <c r="A779" s="65">
        <v>22</v>
      </c>
      <c r="B779" s="4"/>
      <c r="C779" s="4"/>
      <c r="D779" s="4"/>
      <c r="E779" s="7">
        <v>44713</v>
      </c>
      <c r="I779" s="67">
        <v>2416</v>
      </c>
      <c r="J779" s="67">
        <v>2870</v>
      </c>
      <c r="K779" s="67">
        <v>3354</v>
      </c>
      <c r="L779" s="67">
        <v>4200</v>
      </c>
    </row>
    <row r="780" spans="1:12">
      <c r="A780" s="65">
        <v>23</v>
      </c>
      <c r="B780" s="4"/>
      <c r="C780" s="4"/>
      <c r="D780" s="4"/>
      <c r="E780" s="7">
        <v>44713</v>
      </c>
      <c r="I780" s="67">
        <v>2524</v>
      </c>
      <c r="J780" s="67">
        <v>3008</v>
      </c>
      <c r="K780" s="67">
        <v>3476</v>
      </c>
      <c r="L780" s="67">
        <v>4426</v>
      </c>
    </row>
    <row r="781" spans="1:12">
      <c r="A781" s="65">
        <v>24</v>
      </c>
      <c r="B781" s="4"/>
      <c r="C781" s="4"/>
      <c r="D781" s="4"/>
      <c r="E781" s="7">
        <v>44713</v>
      </c>
      <c r="I781" s="67">
        <v>3014</v>
      </c>
      <c r="J781" s="67">
        <v>3778</v>
      </c>
      <c r="K781" s="67">
        <v>4720</v>
      </c>
      <c r="L781" s="67">
        <v>5720</v>
      </c>
    </row>
    <row r="782" spans="1:12">
      <c r="A782" s="65">
        <v>25</v>
      </c>
      <c r="B782" s="4"/>
      <c r="C782" s="4"/>
      <c r="D782" s="4"/>
      <c r="E782" s="7">
        <v>44713</v>
      </c>
      <c r="I782" s="67">
        <v>3248</v>
      </c>
      <c r="J782" s="67">
        <v>4172</v>
      </c>
      <c r="K782" s="67">
        <v>4852</v>
      </c>
      <c r="L782" s="67">
        <v>6003</v>
      </c>
    </row>
    <row r="783" spans="1:12">
      <c r="A783" s="65">
        <v>26</v>
      </c>
      <c r="B783" s="4"/>
      <c r="C783" s="4"/>
      <c r="D783" s="4"/>
      <c r="E783" s="7">
        <v>44713</v>
      </c>
      <c r="I783" s="67">
        <v>3182</v>
      </c>
      <c r="J783" s="67">
        <v>4012</v>
      </c>
      <c r="K783" s="67">
        <v>4860</v>
      </c>
      <c r="L783" s="67">
        <v>5907</v>
      </c>
    </row>
    <row r="784" spans="1:12">
      <c r="A784" s="65">
        <v>27</v>
      </c>
      <c r="B784" s="4"/>
      <c r="C784" s="4"/>
      <c r="D784" s="4"/>
      <c r="E784" s="7">
        <v>44713</v>
      </c>
      <c r="I784" s="67">
        <v>2988</v>
      </c>
      <c r="J784" s="67">
        <v>3754</v>
      </c>
      <c r="K784" s="67">
        <v>4696</v>
      </c>
      <c r="L784" s="67">
        <v>5464</v>
      </c>
    </row>
    <row r="785" spans="1:12">
      <c r="A785" s="65">
        <v>28</v>
      </c>
      <c r="B785" s="4"/>
      <c r="C785" s="4"/>
      <c r="D785" s="4"/>
      <c r="E785" s="7">
        <v>44713</v>
      </c>
      <c r="I785" s="67">
        <v>2198</v>
      </c>
      <c r="J785" s="67">
        <v>2482</v>
      </c>
      <c r="K785" s="67">
        <v>2692</v>
      </c>
      <c r="L785" s="67">
        <v>3172</v>
      </c>
    </row>
    <row r="786" spans="1:12">
      <c r="A786" s="65">
        <v>29</v>
      </c>
      <c r="B786" s="4"/>
      <c r="C786" s="4"/>
      <c r="D786" s="4"/>
      <c r="E786" s="7">
        <v>44713</v>
      </c>
      <c r="I786" s="67">
        <v>2174</v>
      </c>
      <c r="J786" s="67">
        <v>2442</v>
      </c>
      <c r="K786" s="67">
        <v>2770</v>
      </c>
      <c r="L786" s="67">
        <v>3255</v>
      </c>
    </row>
    <row r="787" spans="1:12">
      <c r="A787" s="65">
        <v>30</v>
      </c>
      <c r="B787" s="4"/>
      <c r="C787" s="4"/>
      <c r="D787" s="4"/>
      <c r="E787" s="7">
        <v>44713</v>
      </c>
      <c r="I787" s="67">
        <v>2258</v>
      </c>
      <c r="J787" s="67">
        <v>2482</v>
      </c>
      <c r="K787" s="67">
        <v>2826</v>
      </c>
      <c r="L787" s="67">
        <v>3237</v>
      </c>
    </row>
    <row r="788" spans="1:12">
      <c r="A788" s="65">
        <v>31</v>
      </c>
      <c r="B788" s="4"/>
      <c r="C788" s="4"/>
      <c r="D788" s="4"/>
      <c r="E788" s="7">
        <v>44713</v>
      </c>
      <c r="I788" s="67">
        <v>2126</v>
      </c>
      <c r="J788" s="67">
        <v>2402</v>
      </c>
      <c r="K788" s="67">
        <v>2716</v>
      </c>
      <c r="L788" s="67">
        <v>3291</v>
      </c>
    </row>
    <row r="789" spans="1:12">
      <c r="A789" s="65">
        <v>32</v>
      </c>
      <c r="B789" s="4"/>
      <c r="C789" s="4"/>
      <c r="D789" s="4"/>
      <c r="E789" s="7">
        <v>44713</v>
      </c>
      <c r="I789" s="67">
        <v>2152</v>
      </c>
      <c r="J789" s="67">
        <v>2466</v>
      </c>
      <c r="K789" s="67">
        <v>2822</v>
      </c>
      <c r="L789" s="67">
        <v>3396</v>
      </c>
    </row>
    <row r="790" spans="1:12">
      <c r="A790" s="65">
        <v>33</v>
      </c>
      <c r="B790" s="4"/>
      <c r="C790" s="4"/>
      <c r="D790" s="4"/>
      <c r="E790" s="7">
        <v>44713</v>
      </c>
      <c r="I790" s="67">
        <v>2366</v>
      </c>
      <c r="J790" s="67">
        <v>2636</v>
      </c>
      <c r="K790" s="67">
        <v>2972</v>
      </c>
      <c r="L790" s="67">
        <v>3502</v>
      </c>
    </row>
    <row r="791" spans="1:12">
      <c r="A791" s="65">
        <v>34</v>
      </c>
      <c r="B791" s="13"/>
      <c r="C791" s="13"/>
      <c r="D791" s="13"/>
      <c r="E791" s="7">
        <v>44713</v>
      </c>
      <c r="I791" s="67">
        <v>2282</v>
      </c>
      <c r="J791" s="67">
        <v>2622</v>
      </c>
      <c r="K791" s="67">
        <v>2960</v>
      </c>
      <c r="L791" s="67">
        <v>3703</v>
      </c>
    </row>
    <row r="792" spans="1:12">
      <c r="A792" s="65">
        <v>35</v>
      </c>
      <c r="B792" s="13"/>
      <c r="C792" s="13"/>
      <c r="D792" s="13"/>
      <c r="E792" s="7">
        <v>44713</v>
      </c>
      <c r="I792" s="67">
        <v>1768</v>
      </c>
      <c r="J792" s="67">
        <v>2174</v>
      </c>
      <c r="K792" s="67">
        <v>2638</v>
      </c>
      <c r="L792" s="67">
        <v>4255</v>
      </c>
    </row>
    <row r="793" spans="1:12">
      <c r="A793" s="65">
        <v>36</v>
      </c>
      <c r="B793" s="13"/>
      <c r="C793" s="13"/>
      <c r="D793" s="13"/>
      <c r="E793" s="7">
        <v>44713</v>
      </c>
      <c r="I793" s="67">
        <v>2190</v>
      </c>
      <c r="J793" s="67">
        <v>2706</v>
      </c>
      <c r="K793" s="67">
        <v>3116</v>
      </c>
      <c r="L793" s="67">
        <v>4497</v>
      </c>
    </row>
    <row r="794" spans="1:12">
      <c r="A794" s="65">
        <v>37</v>
      </c>
      <c r="B794" s="13"/>
      <c r="C794" s="13"/>
      <c r="D794" s="13"/>
      <c r="E794" s="7">
        <v>44713</v>
      </c>
      <c r="I794" s="67">
        <v>2266</v>
      </c>
      <c r="J794" s="67">
        <v>2704</v>
      </c>
      <c r="K794" s="67">
        <v>2974</v>
      </c>
      <c r="L794" s="67">
        <v>4780</v>
      </c>
    </row>
    <row r="795" spans="1:12">
      <c r="A795" s="65">
        <v>38</v>
      </c>
      <c r="B795" s="13"/>
      <c r="C795" s="13"/>
      <c r="D795" s="13"/>
      <c r="E795" s="7">
        <v>44713</v>
      </c>
      <c r="I795" s="67">
        <v>2002</v>
      </c>
      <c r="J795" s="67">
        <v>2486</v>
      </c>
      <c r="K795" s="67">
        <v>3044</v>
      </c>
      <c r="L795" s="67">
        <v>4725</v>
      </c>
    </row>
    <row r="796" spans="1:12">
      <c r="A796" s="65">
        <v>39</v>
      </c>
      <c r="B796" s="13"/>
      <c r="C796" s="13"/>
      <c r="D796" s="13"/>
      <c r="E796" s="7">
        <v>44713</v>
      </c>
      <c r="I796" s="67">
        <v>2162</v>
      </c>
      <c r="J796" s="67">
        <v>2638</v>
      </c>
      <c r="K796" s="67">
        <v>2996</v>
      </c>
      <c r="L796" s="67">
        <v>4940</v>
      </c>
    </row>
    <row r="797" spans="1:12">
      <c r="A797" s="65">
        <v>40</v>
      </c>
      <c r="B797" s="13"/>
      <c r="C797" s="13"/>
      <c r="D797" s="13"/>
      <c r="E797" s="7">
        <v>44713</v>
      </c>
      <c r="I797" s="67">
        <v>2550</v>
      </c>
      <c r="J797" s="67">
        <v>3132</v>
      </c>
      <c r="K797" s="67">
        <v>3544</v>
      </c>
      <c r="L797" s="67">
        <v>4757</v>
      </c>
    </row>
    <row r="798" spans="1:12">
      <c r="A798" s="65">
        <v>41</v>
      </c>
      <c r="B798" s="13"/>
      <c r="C798" s="13"/>
      <c r="D798" s="13"/>
      <c r="E798" s="7">
        <v>44713</v>
      </c>
      <c r="I798" s="67">
        <v>2020</v>
      </c>
      <c r="J798" s="67">
        <v>2398</v>
      </c>
      <c r="K798" s="67">
        <v>2738</v>
      </c>
      <c r="L798" s="67">
        <v>4299</v>
      </c>
    </row>
    <row r="799" spans="1:12">
      <c r="A799" s="65">
        <v>42</v>
      </c>
      <c r="B799" s="13"/>
      <c r="C799" s="13"/>
      <c r="D799" s="13"/>
      <c r="E799" s="7">
        <v>44713</v>
      </c>
      <c r="I799" s="67">
        <v>2005</v>
      </c>
      <c r="J799" s="67">
        <v>2556</v>
      </c>
      <c r="K799" s="67">
        <v>3160</v>
      </c>
      <c r="L799" s="67">
        <v>4308</v>
      </c>
    </row>
    <row r="800" spans="1:12">
      <c r="A800" s="65">
        <v>43</v>
      </c>
      <c r="B800" s="13"/>
      <c r="C800" s="13"/>
      <c r="D800" s="13"/>
      <c r="E800" s="7">
        <v>44713</v>
      </c>
      <c r="I800" s="67">
        <v>1890</v>
      </c>
      <c r="J800" s="67">
        <v>2300</v>
      </c>
      <c r="K800" s="67">
        <v>2764</v>
      </c>
      <c r="L800" s="67">
        <v>3873</v>
      </c>
    </row>
    <row r="801" spans="1:12">
      <c r="A801" s="65">
        <v>44</v>
      </c>
      <c r="B801" s="13"/>
      <c r="C801" s="13"/>
      <c r="D801" s="13"/>
      <c r="E801" s="7">
        <v>44713</v>
      </c>
      <c r="I801" s="67">
        <v>1860</v>
      </c>
      <c r="J801" s="67">
        <v>2252</v>
      </c>
      <c r="K801" s="67">
        <v>2848</v>
      </c>
      <c r="L801" s="67">
        <v>3821</v>
      </c>
    </row>
    <row r="802" spans="1:12">
      <c r="A802" s="65">
        <v>45</v>
      </c>
      <c r="B802" s="13"/>
      <c r="C802" s="13"/>
      <c r="D802" s="13"/>
      <c r="E802" s="7">
        <v>44713</v>
      </c>
      <c r="I802" s="67">
        <v>1830</v>
      </c>
      <c r="J802" s="67">
        <v>2238</v>
      </c>
      <c r="K802" s="67">
        <v>2924</v>
      </c>
      <c r="L802" s="67">
        <v>3722</v>
      </c>
    </row>
    <row r="803" spans="1:12">
      <c r="A803" s="65">
        <v>46</v>
      </c>
      <c r="B803" s="13"/>
      <c r="C803" s="13"/>
      <c r="D803" s="13"/>
      <c r="E803" s="7">
        <v>44713</v>
      </c>
      <c r="I803" s="67">
        <v>1976</v>
      </c>
      <c r="J803" s="67">
        <v>2416</v>
      </c>
      <c r="K803" s="67">
        <v>2782</v>
      </c>
      <c r="L803" s="67">
        <v>4609</v>
      </c>
    </row>
    <row r="804" spans="1:12">
      <c r="A804" s="65">
        <v>47</v>
      </c>
      <c r="B804" s="13"/>
      <c r="C804" s="13"/>
      <c r="D804" s="13"/>
      <c r="E804" s="7">
        <v>44713</v>
      </c>
      <c r="I804" s="67">
        <v>1922</v>
      </c>
      <c r="J804" s="67">
        <v>2376</v>
      </c>
      <c r="K804" s="67">
        <v>2820</v>
      </c>
      <c r="L804" s="67">
        <v>4639</v>
      </c>
    </row>
    <row r="805" spans="1:12">
      <c r="A805" s="65">
        <v>48</v>
      </c>
      <c r="B805" s="13"/>
      <c r="C805" s="13"/>
      <c r="D805" s="13"/>
      <c r="E805" s="7">
        <v>44713</v>
      </c>
      <c r="I805" s="67">
        <v>1972</v>
      </c>
      <c r="J805" s="67">
        <v>2394</v>
      </c>
      <c r="K805" s="67">
        <v>2690</v>
      </c>
      <c r="L805" s="67">
        <v>4427</v>
      </c>
    </row>
    <row r="806" spans="1:12">
      <c r="A806" s="65">
        <v>49</v>
      </c>
      <c r="B806" s="13"/>
      <c r="C806" s="13"/>
      <c r="D806" s="13"/>
      <c r="E806" s="7">
        <v>44713</v>
      </c>
      <c r="I806" s="67">
        <v>2030</v>
      </c>
      <c r="J806" s="67">
        <v>2416</v>
      </c>
      <c r="K806" s="67">
        <v>2824</v>
      </c>
      <c r="L806" s="67">
        <v>4297</v>
      </c>
    </row>
    <row r="807" spans="1:12">
      <c r="A807" s="65">
        <v>50</v>
      </c>
      <c r="B807" s="13"/>
      <c r="C807" s="13"/>
      <c r="D807" s="13"/>
      <c r="E807" s="7">
        <v>44713</v>
      </c>
      <c r="I807" s="67">
        <v>2072</v>
      </c>
      <c r="J807" s="67">
        <v>2560</v>
      </c>
      <c r="K807" s="67">
        <v>2854</v>
      </c>
      <c r="L807" s="67">
        <v>4634</v>
      </c>
    </row>
    <row r="808" spans="1:12">
      <c r="A808" s="65">
        <v>51</v>
      </c>
      <c r="B808" s="13"/>
      <c r="C808" s="13"/>
      <c r="D808" s="13"/>
      <c r="E808" s="7">
        <v>44713</v>
      </c>
      <c r="I808" s="67">
        <v>2240</v>
      </c>
      <c r="J808" s="67">
        <v>2726</v>
      </c>
      <c r="K808" s="67">
        <v>3084</v>
      </c>
      <c r="L808" s="67">
        <v>4892</v>
      </c>
    </row>
    <row r="809" spans="1:12">
      <c r="A809" s="65">
        <v>52</v>
      </c>
      <c r="B809" s="13"/>
      <c r="C809" s="13"/>
      <c r="D809" s="13"/>
      <c r="E809" s="7">
        <v>44713</v>
      </c>
      <c r="I809" s="67">
        <v>1893</v>
      </c>
      <c r="J809" s="67">
        <v>2342</v>
      </c>
      <c r="K809" s="67">
        <v>2654</v>
      </c>
      <c r="L809" s="67">
        <v>4840</v>
      </c>
    </row>
    <row r="810" spans="1:12">
      <c r="A810" s="65">
        <v>53</v>
      </c>
      <c r="B810" s="13"/>
      <c r="C810" s="13"/>
      <c r="D810" s="13"/>
      <c r="E810" s="7">
        <v>44713</v>
      </c>
      <c r="I810" s="67">
        <v>1872</v>
      </c>
      <c r="J810" s="67">
        <v>2252</v>
      </c>
      <c r="K810" s="67">
        <v>2494</v>
      </c>
      <c r="L810" s="67">
        <v>4616</v>
      </c>
    </row>
    <row r="811" spans="1:12">
      <c r="A811" s="65">
        <v>54</v>
      </c>
      <c r="B811" s="13"/>
      <c r="C811" s="13"/>
      <c r="D811" s="13"/>
      <c r="E811" s="7">
        <v>44713</v>
      </c>
      <c r="I811" s="67">
        <v>2516</v>
      </c>
      <c r="J811" s="67">
        <v>3014</v>
      </c>
      <c r="K811" s="67">
        <v>3394</v>
      </c>
      <c r="L811" s="67">
        <v>4752</v>
      </c>
    </row>
    <row r="812" spans="1:12">
      <c r="A812" s="65">
        <v>55</v>
      </c>
      <c r="B812" s="13"/>
      <c r="C812" s="13"/>
      <c r="D812" s="13"/>
      <c r="E812" s="7">
        <v>44713</v>
      </c>
      <c r="I812" s="67">
        <v>2576</v>
      </c>
      <c r="J812" s="67">
        <v>3046</v>
      </c>
      <c r="K812" s="67">
        <v>3396</v>
      </c>
      <c r="L812" s="67">
        <v>4894</v>
      </c>
    </row>
    <row r="813" spans="1:12">
      <c r="A813" s="65">
        <v>56</v>
      </c>
      <c r="B813" s="13"/>
      <c r="C813" s="13"/>
      <c r="D813" s="13"/>
      <c r="E813" s="7">
        <v>44713</v>
      </c>
      <c r="I813" s="67">
        <v>2098</v>
      </c>
      <c r="J813" s="67">
        <v>2572</v>
      </c>
      <c r="K813" s="67">
        <v>2906</v>
      </c>
      <c r="L813" s="67">
        <v>4921</v>
      </c>
    </row>
    <row r="814" spans="1:12">
      <c r="A814" s="65">
        <v>57</v>
      </c>
      <c r="B814" s="13"/>
      <c r="C814" s="13"/>
      <c r="D814" s="13"/>
      <c r="E814" s="7">
        <v>44713</v>
      </c>
      <c r="I814" s="67">
        <v>2294</v>
      </c>
      <c r="J814" s="67">
        <v>2722</v>
      </c>
      <c r="K814" s="67">
        <v>3078</v>
      </c>
      <c r="L814" s="67">
        <v>4863</v>
      </c>
    </row>
    <row r="815" spans="1:12">
      <c r="A815" s="65">
        <v>58</v>
      </c>
      <c r="B815" s="13"/>
      <c r="C815" s="13"/>
      <c r="D815" s="13"/>
      <c r="E815" s="7">
        <v>44713</v>
      </c>
      <c r="I815" s="67">
        <v>2056</v>
      </c>
      <c r="J815" s="67">
        <v>2440</v>
      </c>
      <c r="K815" s="67">
        <v>2576</v>
      </c>
      <c r="L815" s="67">
        <v>4846</v>
      </c>
    </row>
    <row r="816" spans="1:12">
      <c r="A816" s="65">
        <v>59</v>
      </c>
      <c r="B816" s="13"/>
      <c r="C816" s="13"/>
      <c r="D816" s="13"/>
      <c r="E816" s="7">
        <v>44713</v>
      </c>
      <c r="I816" s="67">
        <v>1840</v>
      </c>
      <c r="J816" s="67">
        <v>2220</v>
      </c>
      <c r="K816" s="67">
        <v>2282</v>
      </c>
      <c r="L816" s="67">
        <v>5161</v>
      </c>
    </row>
    <row r="817" spans="1:12">
      <c r="A817" s="65">
        <v>60</v>
      </c>
      <c r="B817" s="13"/>
      <c r="C817" s="13"/>
      <c r="D817" s="13"/>
      <c r="E817" s="7">
        <v>44713</v>
      </c>
      <c r="I817" s="67">
        <v>2216</v>
      </c>
      <c r="J817" s="67">
        <v>2636</v>
      </c>
      <c r="K817" s="67">
        <v>2874</v>
      </c>
      <c r="L817" s="67">
        <v>4659</v>
      </c>
    </row>
    <row r="818" spans="1:12">
      <c r="A818" s="65">
        <v>61</v>
      </c>
      <c r="B818" s="13"/>
      <c r="C818" s="13"/>
      <c r="D818" s="13"/>
      <c r="E818" s="7">
        <v>44713</v>
      </c>
      <c r="I818" s="67">
        <v>2116</v>
      </c>
      <c r="J818" s="67">
        <v>2586</v>
      </c>
      <c r="K818" s="67">
        <v>2792</v>
      </c>
      <c r="L818" s="67">
        <v>4663</v>
      </c>
    </row>
    <row r="819" spans="1:12">
      <c r="A819" s="65">
        <v>62</v>
      </c>
      <c r="B819" s="13"/>
      <c r="C819" s="13"/>
      <c r="D819" s="13"/>
      <c r="E819" s="7">
        <v>44713</v>
      </c>
      <c r="I819" s="67">
        <v>2294</v>
      </c>
      <c r="J819" s="67">
        <v>2730</v>
      </c>
      <c r="K819" s="67">
        <v>2896</v>
      </c>
      <c r="L819" s="67">
        <v>4725</v>
      </c>
    </row>
    <row r="820" spans="1:12">
      <c r="A820" s="65">
        <v>63</v>
      </c>
      <c r="B820" s="13"/>
      <c r="C820" s="13"/>
      <c r="D820" s="13"/>
      <c r="E820" s="7">
        <v>44713</v>
      </c>
      <c r="I820" s="67">
        <v>2326</v>
      </c>
      <c r="J820" s="67">
        <v>2786</v>
      </c>
      <c r="K820" s="67">
        <v>3104</v>
      </c>
      <c r="L820" s="67">
        <v>4649</v>
      </c>
    </row>
    <row r="821" spans="1:12">
      <c r="A821" s="65">
        <v>64</v>
      </c>
      <c r="B821" s="13"/>
      <c r="C821" s="13"/>
      <c r="D821" s="13"/>
      <c r="E821" s="7">
        <v>44713</v>
      </c>
      <c r="I821" s="67">
        <v>2454</v>
      </c>
      <c r="J821" s="67">
        <v>2926</v>
      </c>
      <c r="K821" s="67">
        <v>3116</v>
      </c>
      <c r="L821" s="67">
        <v>4696</v>
      </c>
    </row>
    <row r="822" spans="1:12">
      <c r="A822" s="65">
        <v>65</v>
      </c>
      <c r="B822" s="13"/>
      <c r="C822" s="13"/>
      <c r="D822" s="13"/>
      <c r="E822" s="7">
        <v>44713</v>
      </c>
      <c r="I822" s="67">
        <v>3324</v>
      </c>
      <c r="J822" s="67">
        <v>4152</v>
      </c>
      <c r="K822" s="67">
        <v>5140</v>
      </c>
      <c r="L822" s="67">
        <v>6087</v>
      </c>
    </row>
    <row r="823" spans="1:12">
      <c r="A823" s="65">
        <v>66</v>
      </c>
      <c r="B823" s="13"/>
      <c r="C823" s="13"/>
      <c r="D823" s="13"/>
      <c r="E823" s="7">
        <v>44713</v>
      </c>
      <c r="I823" s="67">
        <v>3224</v>
      </c>
      <c r="J823" s="67">
        <v>4046</v>
      </c>
      <c r="K823" s="67">
        <v>5060</v>
      </c>
      <c r="L823" s="67">
        <v>6035</v>
      </c>
    </row>
    <row r="824" spans="1:12">
      <c r="A824" s="65">
        <v>67</v>
      </c>
      <c r="B824" s="13"/>
      <c r="C824" s="13"/>
      <c r="D824" s="13"/>
      <c r="E824" s="7">
        <v>44713</v>
      </c>
      <c r="I824" s="67">
        <v>3224</v>
      </c>
      <c r="J824" s="67">
        <v>4022</v>
      </c>
      <c r="K824" s="67">
        <v>5028</v>
      </c>
      <c r="L824" s="67">
        <v>5992</v>
      </c>
    </row>
    <row r="825" spans="1:12">
      <c r="A825" s="65">
        <v>68</v>
      </c>
      <c r="B825" s="13"/>
      <c r="C825" s="13"/>
      <c r="D825" s="13"/>
      <c r="E825" s="7">
        <v>44713</v>
      </c>
      <c r="I825" s="67">
        <v>2176</v>
      </c>
      <c r="J825" s="67">
        <v>2550</v>
      </c>
      <c r="K825" s="67">
        <v>2758</v>
      </c>
      <c r="L825" s="67">
        <v>4716</v>
      </c>
    </row>
    <row r="826" spans="1:12">
      <c r="A826" s="65">
        <v>69</v>
      </c>
      <c r="B826" s="13"/>
      <c r="C826" s="13"/>
      <c r="D826" s="13"/>
      <c r="E826" s="7">
        <v>44713</v>
      </c>
      <c r="I826" s="67">
        <v>2120</v>
      </c>
      <c r="J826" s="67">
        <v>2506</v>
      </c>
      <c r="K826" s="67">
        <v>2732</v>
      </c>
      <c r="L826" s="67">
        <v>4659</v>
      </c>
    </row>
    <row r="827" spans="1:12">
      <c r="A827" s="65">
        <v>70</v>
      </c>
      <c r="B827" s="13"/>
      <c r="C827" s="13"/>
      <c r="D827" s="13"/>
      <c r="E827" s="7">
        <v>44713</v>
      </c>
      <c r="I827" s="67">
        <v>2396</v>
      </c>
      <c r="J827" s="67">
        <v>2808</v>
      </c>
      <c r="K827" s="67">
        <v>3004</v>
      </c>
      <c r="L827" s="67">
        <v>4761</v>
      </c>
    </row>
    <row r="828" spans="1:12">
      <c r="A828" s="65">
        <v>71</v>
      </c>
      <c r="B828" s="13"/>
      <c r="C828" s="13"/>
      <c r="D828" s="13"/>
      <c r="E828" s="7">
        <v>44713</v>
      </c>
      <c r="I828" s="67">
        <v>2010</v>
      </c>
      <c r="J828" s="67">
        <v>2460</v>
      </c>
      <c r="K828" s="67">
        <v>2734</v>
      </c>
      <c r="L828" s="67">
        <v>4872</v>
      </c>
    </row>
    <row r="829" spans="1:12">
      <c r="A829" s="65">
        <v>72</v>
      </c>
      <c r="B829" s="13"/>
      <c r="C829" s="13"/>
      <c r="D829" s="13"/>
      <c r="E829" s="7">
        <v>44713</v>
      </c>
      <c r="I829" s="67">
        <v>1977</v>
      </c>
      <c r="J829" s="67">
        <v>2378</v>
      </c>
      <c r="K829" s="67">
        <v>2614</v>
      </c>
      <c r="L829" s="67">
        <v>4852</v>
      </c>
    </row>
    <row r="830" spans="1:12">
      <c r="A830" s="65">
        <v>73</v>
      </c>
      <c r="B830" s="13"/>
      <c r="C830" s="13"/>
      <c r="D830" s="13"/>
      <c r="E830" s="7">
        <v>44713</v>
      </c>
      <c r="I830" s="67">
        <v>2194</v>
      </c>
      <c r="J830" s="67">
        <v>2596</v>
      </c>
      <c r="K830" s="67">
        <v>2822</v>
      </c>
      <c r="L830" s="67">
        <v>4711</v>
      </c>
    </row>
    <row r="831" spans="1:12">
      <c r="A831" s="65">
        <v>74</v>
      </c>
      <c r="B831" s="13"/>
      <c r="C831" s="13"/>
      <c r="D831" s="13"/>
      <c r="E831" s="7">
        <v>44713</v>
      </c>
      <c r="I831" s="67">
        <v>2156</v>
      </c>
      <c r="J831" s="67">
        <v>2606</v>
      </c>
      <c r="K831" s="67">
        <v>2840</v>
      </c>
      <c r="L831" s="67">
        <v>4875</v>
      </c>
    </row>
    <row r="832" spans="1:12">
      <c r="A832" s="65">
        <v>75</v>
      </c>
      <c r="B832" s="13"/>
      <c r="C832" s="13"/>
      <c r="D832" s="13"/>
      <c r="E832" s="7">
        <v>44713</v>
      </c>
      <c r="I832" s="67">
        <v>2402</v>
      </c>
      <c r="J832" s="67">
        <v>2892</v>
      </c>
      <c r="K832" s="67">
        <v>3128</v>
      </c>
      <c r="L832" s="67">
        <v>5004</v>
      </c>
    </row>
    <row r="833" spans="1:12">
      <c r="A833" s="65">
        <v>76</v>
      </c>
      <c r="B833" s="13"/>
      <c r="C833" s="13"/>
      <c r="D833" s="13"/>
      <c r="E833" s="7">
        <v>44713</v>
      </c>
      <c r="I833" s="67">
        <v>2070</v>
      </c>
      <c r="J833" s="67">
        <v>2488</v>
      </c>
      <c r="K833" s="67">
        <v>2814</v>
      </c>
      <c r="L833" s="67">
        <v>4411</v>
      </c>
    </row>
    <row r="834" spans="1:12">
      <c r="A834" s="65">
        <v>77</v>
      </c>
      <c r="B834" s="13"/>
      <c r="C834" s="13"/>
      <c r="D834" s="13"/>
      <c r="E834" s="7">
        <v>44713</v>
      </c>
      <c r="I834" s="67">
        <v>2280</v>
      </c>
      <c r="J834" s="67">
        <v>2784</v>
      </c>
      <c r="K834" s="67">
        <v>3186</v>
      </c>
      <c r="L834" s="67">
        <v>4703</v>
      </c>
    </row>
    <row r="835" spans="1:12">
      <c r="A835" s="65">
        <v>78</v>
      </c>
      <c r="B835" s="13"/>
      <c r="C835" s="13"/>
      <c r="D835" s="13"/>
      <c r="E835" s="7">
        <v>44713</v>
      </c>
      <c r="I835" s="67">
        <v>2098</v>
      </c>
      <c r="J835" s="67">
        <v>2476</v>
      </c>
      <c r="K835" s="67">
        <v>2748</v>
      </c>
      <c r="L835" s="67">
        <v>4323</v>
      </c>
    </row>
    <row r="836" spans="1:12">
      <c r="A836" s="65">
        <v>79</v>
      </c>
      <c r="B836" s="13"/>
      <c r="C836" s="13"/>
      <c r="D836" s="13"/>
      <c r="E836" s="7">
        <v>44713</v>
      </c>
      <c r="I836" s="67">
        <v>2184</v>
      </c>
      <c r="J836" s="67">
        <v>2572</v>
      </c>
      <c r="K836" s="67">
        <v>2844</v>
      </c>
      <c r="L836" s="67">
        <v>4391</v>
      </c>
    </row>
    <row r="837" spans="1:12">
      <c r="A837" s="65">
        <v>80</v>
      </c>
      <c r="B837" s="13"/>
      <c r="C837" s="13"/>
      <c r="D837" s="13"/>
      <c r="E837" s="7">
        <v>44713</v>
      </c>
      <c r="I837" s="67">
        <v>2136</v>
      </c>
      <c r="J837" s="67">
        <v>2552</v>
      </c>
      <c r="K837" s="67">
        <v>2860</v>
      </c>
      <c r="L837" s="67">
        <v>4239</v>
      </c>
    </row>
    <row r="838" spans="1:12">
      <c r="A838" s="65">
        <v>81</v>
      </c>
      <c r="B838" s="13"/>
      <c r="C838" s="13"/>
      <c r="D838" s="13"/>
      <c r="E838" s="7">
        <v>44713</v>
      </c>
      <c r="I838" s="67">
        <v>1888</v>
      </c>
      <c r="J838" s="67">
        <v>2262</v>
      </c>
      <c r="K838" s="67">
        <v>2320</v>
      </c>
      <c r="L838" s="67">
        <v>4902</v>
      </c>
    </row>
    <row r="839" spans="1:12">
      <c r="A839" s="65">
        <v>82</v>
      </c>
      <c r="B839" s="13"/>
      <c r="C839" s="13"/>
      <c r="D839" s="13"/>
      <c r="E839" s="7">
        <v>44713</v>
      </c>
      <c r="I839" s="67">
        <v>2054</v>
      </c>
      <c r="J839" s="67">
        <v>2436</v>
      </c>
      <c r="K839" s="67">
        <v>2568</v>
      </c>
      <c r="L839" s="67">
        <v>4893</v>
      </c>
    </row>
    <row r="840" spans="1:12">
      <c r="A840" s="65">
        <v>83</v>
      </c>
      <c r="B840" s="13"/>
      <c r="C840" s="13"/>
      <c r="D840" s="13"/>
      <c r="E840" s="7">
        <v>44713</v>
      </c>
      <c r="I840" s="67">
        <v>2136</v>
      </c>
      <c r="J840" s="67">
        <v>2572</v>
      </c>
      <c r="K840" s="67">
        <v>2798</v>
      </c>
      <c r="L840" s="67">
        <v>4616</v>
      </c>
    </row>
    <row r="841" spans="1:12">
      <c r="A841" s="65">
        <v>84</v>
      </c>
      <c r="B841" s="13"/>
      <c r="C841" s="13"/>
      <c r="D841" s="13"/>
      <c r="E841" s="7">
        <v>44713</v>
      </c>
      <c r="I841" s="67">
        <v>2202</v>
      </c>
      <c r="J841" s="67">
        <v>2634</v>
      </c>
      <c r="K841" s="67">
        <v>2876</v>
      </c>
      <c r="L841" s="67">
        <v>4515</v>
      </c>
    </row>
    <row r="842" spans="1:12">
      <c r="A842" s="65">
        <v>85</v>
      </c>
      <c r="B842" s="13"/>
      <c r="C842" s="13"/>
      <c r="D842" s="13"/>
      <c r="E842" s="7">
        <v>44713</v>
      </c>
      <c r="I842" s="67">
        <v>1974</v>
      </c>
      <c r="J842" s="67">
        <v>2338</v>
      </c>
      <c r="K842" s="67">
        <v>2490</v>
      </c>
      <c r="L842" s="67">
        <v>4793</v>
      </c>
    </row>
    <row r="843" spans="1:12">
      <c r="A843" s="65">
        <v>86</v>
      </c>
      <c r="B843" s="13"/>
      <c r="C843" s="13"/>
      <c r="D843" s="13"/>
      <c r="E843" s="7">
        <v>44713</v>
      </c>
      <c r="I843" s="67">
        <v>2200</v>
      </c>
      <c r="J843" s="67">
        <v>2628</v>
      </c>
      <c r="K843" s="67">
        <v>2814</v>
      </c>
      <c r="L843" s="67">
        <v>4381</v>
      </c>
    </row>
    <row r="844" spans="1:12">
      <c r="A844" s="65">
        <v>87</v>
      </c>
      <c r="B844" s="13"/>
      <c r="C844" s="13"/>
      <c r="D844" s="13"/>
      <c r="E844" s="7">
        <v>44713</v>
      </c>
      <c r="I844" s="67">
        <v>1848</v>
      </c>
      <c r="J844" s="67">
        <v>2226</v>
      </c>
      <c r="K844" s="67">
        <v>2290</v>
      </c>
      <c r="L844" s="67">
        <v>5271</v>
      </c>
    </row>
    <row r="845" spans="1:12">
      <c r="A845" s="65">
        <v>88</v>
      </c>
      <c r="B845" s="13"/>
      <c r="C845" s="13"/>
      <c r="D845" s="13"/>
      <c r="E845" s="7">
        <v>44713</v>
      </c>
      <c r="I845" s="67">
        <v>1868</v>
      </c>
      <c r="J845" s="67">
        <v>2294</v>
      </c>
      <c r="K845" s="67">
        <v>2594</v>
      </c>
      <c r="L845" s="67">
        <v>4257</v>
      </c>
    </row>
    <row r="846" spans="1:12">
      <c r="A846" s="65">
        <v>89</v>
      </c>
      <c r="B846" s="13"/>
      <c r="C846" s="13"/>
      <c r="D846" s="13"/>
      <c r="E846" s="7">
        <v>44713</v>
      </c>
      <c r="I846" s="67">
        <v>1653</v>
      </c>
      <c r="J846" s="67">
        <v>2044</v>
      </c>
      <c r="K846" s="67">
        <v>2156</v>
      </c>
      <c r="L846" s="67">
        <v>4443</v>
      </c>
    </row>
    <row r="847" spans="1:12">
      <c r="A847" s="65">
        <v>90</v>
      </c>
      <c r="B847" s="13"/>
      <c r="C847" s="13"/>
      <c r="D847" s="13"/>
      <c r="E847" s="7">
        <v>44713</v>
      </c>
      <c r="I847" s="67">
        <v>1584</v>
      </c>
      <c r="J847" s="67">
        <v>2030</v>
      </c>
      <c r="K847" s="67">
        <v>2030</v>
      </c>
      <c r="L847" s="67">
        <v>4573</v>
      </c>
    </row>
    <row r="848" spans="1:12">
      <c r="A848" s="65">
        <v>91</v>
      </c>
      <c r="B848" s="13"/>
      <c r="C848" s="13"/>
      <c r="D848" s="13"/>
      <c r="E848" s="7">
        <v>44713</v>
      </c>
      <c r="I848" s="67">
        <v>1689</v>
      </c>
      <c r="J848" s="67">
        <v>2086</v>
      </c>
      <c r="K848" s="67">
        <v>2234</v>
      </c>
      <c r="L848" s="67">
        <v>4545</v>
      </c>
    </row>
    <row r="849" spans="1:12">
      <c r="A849" s="65">
        <v>92</v>
      </c>
      <c r="B849" s="13"/>
      <c r="C849" s="13"/>
      <c r="D849" s="13"/>
      <c r="E849" s="7">
        <v>44713</v>
      </c>
      <c r="I849" s="67">
        <v>1673</v>
      </c>
      <c r="J849" s="67">
        <v>2076</v>
      </c>
      <c r="K849" s="67">
        <v>2142</v>
      </c>
      <c r="L849" s="67">
        <v>4631</v>
      </c>
    </row>
    <row r="850" spans="1:12">
      <c r="A850" s="65">
        <v>93</v>
      </c>
      <c r="E850" s="7">
        <v>44713</v>
      </c>
      <c r="I850" s="67">
        <v>1933</v>
      </c>
      <c r="J850" s="67">
        <v>2402</v>
      </c>
      <c r="K850" s="67">
        <v>2656</v>
      </c>
      <c r="L850" s="67">
        <v>4411</v>
      </c>
    </row>
  </sheetData>
  <phoneticPr fontId="18" type="noConversion"/>
  <conditionalFormatting sqref="S1">
    <cfRule type="cellIs" dxfId="99" priority="30" operator="greaterThan">
      <formula>0.3</formula>
    </cfRule>
  </conditionalFormatting>
  <conditionalFormatting sqref="T1">
    <cfRule type="cellIs" dxfId="98" priority="29" operator="lessThan">
      <formula>0.1</formula>
    </cfRule>
  </conditionalFormatting>
  <conditionalFormatting sqref="S1">
    <cfRule type="cellIs" dxfId="97" priority="27" operator="greaterThan">
      <formula>0.3</formula>
    </cfRule>
    <cfRule type="cellIs" dxfId="96" priority="28" operator="greaterThan">
      <formula>0.3</formula>
    </cfRule>
  </conditionalFormatting>
  <conditionalFormatting sqref="S1:S296">
    <cfRule type="cellIs" dxfId="95" priority="26" operator="greaterThan">
      <formula>0.3</formula>
    </cfRule>
  </conditionalFormatting>
  <conditionalFormatting sqref="T1:T296">
    <cfRule type="cellIs" dxfId="94" priority="25" operator="lessThan">
      <formula>0.1</formula>
    </cfRule>
  </conditionalFormatting>
  <conditionalFormatting sqref="S2:S296">
    <cfRule type="cellIs" dxfId="93" priority="24" operator="greaterThan">
      <formula>0.3</formula>
    </cfRule>
  </conditionalFormatting>
  <conditionalFormatting sqref="T2:T296">
    <cfRule type="cellIs" dxfId="92" priority="23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296"/>
  <sheetViews>
    <sheetView topLeftCell="A157" zoomScaleNormal="100" workbookViewId="0">
      <pane xSplit="1" topLeftCell="B1" activePane="topRight" state="frozen"/>
      <selection pane="topRight" activeCell="A167" sqref="A167"/>
    </sheetView>
  </sheetViews>
  <sheetFormatPr defaultRowHeight="17"/>
  <cols>
    <col min="1" max="1" width="3.1640625" bestFit="1" customWidth="1"/>
    <col min="2" max="3" width="12.33203125" bestFit="1" customWidth="1"/>
    <col min="4" max="4" width="13.1640625" bestFit="1" customWidth="1"/>
    <col min="5" max="5" width="12" bestFit="1" customWidth="1"/>
    <col min="6" max="8" width="5.1640625" bestFit="1" customWidth="1"/>
    <col min="9" max="12" width="6.83203125" style="69" bestFit="1" customWidth="1"/>
    <col min="13" max="18" width="5.08203125" bestFit="1" customWidth="1"/>
    <col min="19" max="19" width="12.33203125" bestFit="1" customWidth="1"/>
    <col min="20" max="20" width="13.08203125" bestFit="1" customWidth="1"/>
    <col min="21" max="21" width="13.08203125" style="47" customWidth="1"/>
    <col min="22" max="27" width="13.08203125" style="3" customWidth="1"/>
    <col min="28" max="28" width="12.33203125" bestFit="1" customWidth="1"/>
    <col min="29" max="29" width="9.1640625" bestFit="1" customWidth="1"/>
    <col min="30" max="30" width="7.58203125" bestFit="1" customWidth="1"/>
    <col min="31" max="31" width="8.58203125" bestFit="1" customWidth="1"/>
    <col min="32" max="32" width="5.1640625" bestFit="1" customWidth="1"/>
    <col min="33" max="34" width="12.33203125" style="61" bestFit="1" customWidth="1"/>
  </cols>
  <sheetData>
    <row r="1" spans="1:34">
      <c r="A1" s="9" t="s">
        <v>0</v>
      </c>
      <c r="B1" s="9" t="s">
        <v>167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6" t="s">
        <v>292</v>
      </c>
      <c r="J1" s="66" t="s">
        <v>293</v>
      </c>
      <c r="K1" s="66" t="s">
        <v>294</v>
      </c>
      <c r="L1" s="66" t="s">
        <v>295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22" t="s">
        <v>11</v>
      </c>
      <c r="U1" s="45" t="s">
        <v>273</v>
      </c>
      <c r="V1" s="6" t="s">
        <v>251</v>
      </c>
      <c r="W1" s="6" t="s">
        <v>274</v>
      </c>
      <c r="X1" s="6" t="s">
        <v>252</v>
      </c>
      <c r="Y1" s="6" t="s">
        <v>275</v>
      </c>
      <c r="Z1" s="6" t="s">
        <v>253</v>
      </c>
      <c r="AA1" s="6" t="s">
        <v>254</v>
      </c>
      <c r="AB1" s="10" t="s">
        <v>12</v>
      </c>
      <c r="AC1" s="10" t="s">
        <v>162</v>
      </c>
      <c r="AD1" s="10" t="s">
        <v>163</v>
      </c>
      <c r="AE1" s="10" t="s">
        <v>164</v>
      </c>
      <c r="AF1" s="17" t="s">
        <v>241</v>
      </c>
      <c r="AG1" s="59" t="s">
        <v>290</v>
      </c>
      <c r="AH1" s="59" t="s">
        <v>291</v>
      </c>
    </row>
    <row r="2" spans="1:34">
      <c r="A2" s="2">
        <v>1</v>
      </c>
      <c r="B2" s="11">
        <v>127.48448620000001</v>
      </c>
      <c r="C2" s="11">
        <v>37.154076199999999</v>
      </c>
      <c r="D2" s="7">
        <v>44768</v>
      </c>
      <c r="E2" s="7">
        <v>44828</v>
      </c>
      <c r="F2" s="4">
        <v>2020</v>
      </c>
      <c r="G2" s="4">
        <v>2555</v>
      </c>
      <c r="H2" s="4">
        <v>3095</v>
      </c>
      <c r="I2" s="68">
        <v>1976</v>
      </c>
      <c r="J2" s="68">
        <v>2448</v>
      </c>
      <c r="K2" s="68">
        <v>3022</v>
      </c>
      <c r="L2" s="68">
        <v>4032</v>
      </c>
      <c r="M2" s="4">
        <v>3264</v>
      </c>
      <c r="N2" s="4">
        <v>3774</v>
      </c>
      <c r="O2" s="4">
        <v>4137</v>
      </c>
      <c r="P2" s="4">
        <v>4234</v>
      </c>
      <c r="Q2" s="4">
        <v>5107</v>
      </c>
      <c r="R2" s="4">
        <v>4041</v>
      </c>
      <c r="S2" s="5">
        <v>0.15541001500886889</v>
      </c>
      <c r="T2" s="23">
        <v>0.13475373547315994</v>
      </c>
      <c r="U2" s="46">
        <v>0.80957397130149189</v>
      </c>
      <c r="V2" s="3">
        <v>0.37197909862834749</v>
      </c>
      <c r="W2" s="3">
        <v>-2020.0094477630134</v>
      </c>
      <c r="X2" s="24">
        <v>0.23309911999454261</v>
      </c>
      <c r="Y2" s="24">
        <v>1944.6166717376461</v>
      </c>
      <c r="Z2" s="3">
        <v>-2461.8691285167733</v>
      </c>
      <c r="AA2" s="3">
        <v>-9.3458944438496949E-2</v>
      </c>
      <c r="AB2" s="3">
        <v>0.7</v>
      </c>
      <c r="AC2" s="15">
        <v>68</v>
      </c>
      <c r="AD2" s="15">
        <v>30.5</v>
      </c>
      <c r="AE2" s="15">
        <v>1.6</v>
      </c>
      <c r="AF2" s="18">
        <v>0.71</v>
      </c>
      <c r="AG2" s="60">
        <v>57.643318649999998</v>
      </c>
      <c r="AH2" s="60">
        <v>57.804081420000003</v>
      </c>
    </row>
    <row r="3" spans="1:34">
      <c r="A3" s="2">
        <v>1</v>
      </c>
      <c r="B3" s="11">
        <v>127.48448620000001</v>
      </c>
      <c r="C3" s="11">
        <v>37.154076199999999</v>
      </c>
      <c r="D3" s="7">
        <v>44768</v>
      </c>
      <c r="E3" s="7">
        <v>44853</v>
      </c>
      <c r="F3" s="4">
        <v>1640</v>
      </c>
      <c r="G3" s="4">
        <v>2002</v>
      </c>
      <c r="H3" s="4">
        <v>2397</v>
      </c>
      <c r="I3" s="68">
        <v>1667</v>
      </c>
      <c r="J3" s="68">
        <v>2020</v>
      </c>
      <c r="K3" s="68">
        <v>2478</v>
      </c>
      <c r="L3" s="68">
        <v>3519</v>
      </c>
      <c r="M3" s="4">
        <v>2781</v>
      </c>
      <c r="N3" s="4">
        <v>3036</v>
      </c>
      <c r="O3" s="4">
        <v>3232</v>
      </c>
      <c r="P3" s="4">
        <v>3188</v>
      </c>
      <c r="Q3" s="4">
        <v>3986</v>
      </c>
      <c r="R3" s="4">
        <v>3095</v>
      </c>
      <c r="S3" s="5">
        <v>0.14162936436884513</v>
      </c>
      <c r="T3" s="23">
        <v>0.1387030594951387</v>
      </c>
      <c r="U3" s="46">
        <v>0.80101770540284878</v>
      </c>
      <c r="V3" s="3">
        <v>0.3751660026560425</v>
      </c>
      <c r="W3" s="3">
        <v>-1547.0021929824561</v>
      </c>
      <c r="X3" s="24">
        <v>0.21242502909318772</v>
      </c>
      <c r="Y3" s="24">
        <v>1487.6139358792732</v>
      </c>
      <c r="Z3" s="3">
        <v>-1821.35192873499</v>
      </c>
      <c r="AA3" s="3">
        <v>-0.11123501533314747</v>
      </c>
      <c r="AB3" s="3">
        <v>0.7</v>
      </c>
      <c r="AC3" s="15">
        <v>68</v>
      </c>
      <c r="AD3" s="15">
        <v>30.5</v>
      </c>
      <c r="AE3" s="15">
        <v>1.6</v>
      </c>
      <c r="AF3" s="18">
        <v>0.71</v>
      </c>
      <c r="AG3" s="60">
        <v>57.643318649999998</v>
      </c>
      <c r="AH3" s="60">
        <v>57.804081420000003</v>
      </c>
    </row>
    <row r="4" spans="1:34">
      <c r="A4" s="2">
        <v>1</v>
      </c>
      <c r="B4" s="11">
        <v>127.48448620000001</v>
      </c>
      <c r="C4" s="11">
        <v>37.154076199999999</v>
      </c>
      <c r="D4" s="7">
        <v>44768</v>
      </c>
      <c r="E4" s="7">
        <v>44863</v>
      </c>
      <c r="F4" s="4">
        <v>1929</v>
      </c>
      <c r="G4" s="4">
        <v>2325</v>
      </c>
      <c r="H4" s="4">
        <v>2793</v>
      </c>
      <c r="I4" s="68">
        <v>1960</v>
      </c>
      <c r="J4" s="68">
        <v>2420</v>
      </c>
      <c r="K4" s="68">
        <v>2828</v>
      </c>
      <c r="L4" s="68">
        <v>3684</v>
      </c>
      <c r="M4" s="4">
        <v>3124</v>
      </c>
      <c r="N4" s="4">
        <v>3434</v>
      </c>
      <c r="O4" s="4">
        <v>3429</v>
      </c>
      <c r="P4" s="4">
        <v>3635</v>
      </c>
      <c r="Q4" s="4">
        <v>4849</v>
      </c>
      <c r="R4" s="4">
        <v>3928</v>
      </c>
      <c r="S4" s="5">
        <v>0.13098942128189173</v>
      </c>
      <c r="T4" s="23">
        <v>0.15735271846130547</v>
      </c>
      <c r="U4" s="46">
        <v>0.79434842561806074</v>
      </c>
      <c r="V4" s="3">
        <v>0.35518434151691558</v>
      </c>
      <c r="W4" s="3">
        <v>-1963.4619913646475</v>
      </c>
      <c r="X4" s="24">
        <v>0.19646884965388503</v>
      </c>
      <c r="Y4" s="24">
        <v>1713.3365434470577</v>
      </c>
      <c r="Z4" s="3">
        <v>-2044.4538279955088</v>
      </c>
      <c r="AA4" s="3">
        <v>-0.14309288071664308</v>
      </c>
      <c r="AB4" s="3">
        <v>0.7</v>
      </c>
      <c r="AC4" s="15">
        <v>68</v>
      </c>
      <c r="AD4" s="15">
        <v>30.5</v>
      </c>
      <c r="AE4" s="15">
        <v>1.6</v>
      </c>
      <c r="AF4" s="18">
        <v>0.71</v>
      </c>
      <c r="AG4" s="60">
        <v>57.643318649999998</v>
      </c>
      <c r="AH4" s="60">
        <v>57.804081420000003</v>
      </c>
    </row>
    <row r="5" spans="1:34">
      <c r="A5" s="2">
        <v>1</v>
      </c>
      <c r="B5" s="11">
        <v>127.48448620000001</v>
      </c>
      <c r="C5" s="11">
        <v>37.154076199999999</v>
      </c>
      <c r="D5" s="7">
        <v>44768</v>
      </c>
      <c r="E5" s="7">
        <v>44723</v>
      </c>
      <c r="F5" s="4">
        <v>2387</v>
      </c>
      <c r="G5" s="4">
        <v>2955</v>
      </c>
      <c r="H5" s="4">
        <v>3646</v>
      </c>
      <c r="I5" s="68">
        <v>2232</v>
      </c>
      <c r="J5" s="68">
        <v>2914</v>
      </c>
      <c r="K5" s="68">
        <v>3514</v>
      </c>
      <c r="L5" s="68">
        <v>4731</v>
      </c>
      <c r="M5" s="4">
        <v>3441</v>
      </c>
      <c r="N5" s="4">
        <v>4298</v>
      </c>
      <c r="O5" s="4">
        <v>4607</v>
      </c>
      <c r="P5" s="4">
        <v>4869</v>
      </c>
      <c r="Q5" s="4">
        <v>5624</v>
      </c>
      <c r="R5" s="4">
        <v>4324</v>
      </c>
      <c r="S5" s="5">
        <v>0.1436288901937757</v>
      </c>
      <c r="T5" s="23">
        <v>0.12186857073702045</v>
      </c>
      <c r="U5" s="46">
        <v>0.80226485040401441</v>
      </c>
      <c r="V5" s="3">
        <v>0.34573415502911742</v>
      </c>
      <c r="W5" s="3">
        <v>-2161.5732930643944</v>
      </c>
      <c r="X5" s="24">
        <v>0.21543068522106745</v>
      </c>
      <c r="Y5" s="24">
        <v>2254.1936720501881</v>
      </c>
      <c r="Z5" s="3">
        <v>-2789.4671719213979</v>
      </c>
      <c r="AA5" s="3">
        <v>-7.1952730391689701E-2</v>
      </c>
      <c r="AB5" s="3">
        <v>0.7</v>
      </c>
      <c r="AC5" s="15">
        <v>68</v>
      </c>
      <c r="AD5" s="15">
        <v>30.5</v>
      </c>
      <c r="AE5" s="15">
        <v>1.6</v>
      </c>
      <c r="AF5" s="18">
        <v>0.71</v>
      </c>
      <c r="AG5" s="60">
        <v>57.643318649999998</v>
      </c>
      <c r="AH5" s="60">
        <v>57.804081420000003</v>
      </c>
    </row>
    <row r="6" spans="1:34">
      <c r="A6" s="2">
        <v>2</v>
      </c>
      <c r="B6" s="11">
        <v>127.4852446</v>
      </c>
      <c r="C6" s="11">
        <v>37.154517300000002</v>
      </c>
      <c r="D6" s="7">
        <v>44768</v>
      </c>
      <c r="E6" s="7">
        <v>44713</v>
      </c>
      <c r="F6" s="4">
        <v>3075</v>
      </c>
      <c r="G6" s="4">
        <v>3914</v>
      </c>
      <c r="H6" s="4">
        <v>4958</v>
      </c>
      <c r="I6" s="68">
        <v>3070</v>
      </c>
      <c r="J6" s="68">
        <v>3946</v>
      </c>
      <c r="K6" s="68">
        <v>5032</v>
      </c>
      <c r="L6" s="68">
        <v>6153</v>
      </c>
      <c r="M6" s="4">
        <v>5340</v>
      </c>
      <c r="N6" s="4">
        <v>5515</v>
      </c>
      <c r="O6" s="4">
        <v>5755</v>
      </c>
      <c r="P6" s="4">
        <v>5967</v>
      </c>
      <c r="Q6" s="4">
        <v>6441</v>
      </c>
      <c r="R6" s="4">
        <v>4969</v>
      </c>
      <c r="S6" s="5">
        <v>9.2356979405034331E-2</v>
      </c>
      <c r="T6" s="23">
        <v>0.11530747028031897</v>
      </c>
      <c r="U6" s="46">
        <v>0.76964730845045792</v>
      </c>
      <c r="V6" s="3">
        <v>0.19935195795629668</v>
      </c>
      <c r="W6" s="3">
        <v>-2484.2398245614036</v>
      </c>
      <c r="X6" s="24">
        <v>0.13852912910164294</v>
      </c>
      <c r="Y6" s="24">
        <v>2896.4777268645139</v>
      </c>
      <c r="Z6" s="3">
        <v>-3101.8589187544976</v>
      </c>
      <c r="AA6" s="3">
        <v>-3.8201160541586072E-2</v>
      </c>
      <c r="AB6" s="3">
        <v>0.75</v>
      </c>
      <c r="AC6" s="15">
        <v>75.2</v>
      </c>
      <c r="AD6" s="15">
        <v>23.6</v>
      </c>
      <c r="AE6" s="15">
        <v>1.2</v>
      </c>
      <c r="AF6" s="18">
        <v>0.86</v>
      </c>
      <c r="AG6" s="60">
        <v>57.600487450000003</v>
      </c>
      <c r="AH6" s="60">
        <v>57.747923350000001</v>
      </c>
    </row>
    <row r="7" spans="1:34">
      <c r="A7" s="2">
        <v>2</v>
      </c>
      <c r="B7" s="11">
        <v>127.4852446</v>
      </c>
      <c r="C7" s="11">
        <v>37.154517300000002</v>
      </c>
      <c r="D7" s="7">
        <v>44768</v>
      </c>
      <c r="E7" s="7">
        <v>44828</v>
      </c>
      <c r="F7" s="4">
        <v>2019</v>
      </c>
      <c r="G7" s="4">
        <v>2598</v>
      </c>
      <c r="H7" s="4">
        <v>3245</v>
      </c>
      <c r="I7" s="68">
        <v>2146</v>
      </c>
      <c r="J7" s="68">
        <v>2716</v>
      </c>
      <c r="K7" s="68">
        <v>3458</v>
      </c>
      <c r="L7" s="68">
        <v>4187</v>
      </c>
      <c r="M7" s="4">
        <v>3743</v>
      </c>
      <c r="N7" s="4">
        <v>3882</v>
      </c>
      <c r="O7" s="4">
        <v>3961</v>
      </c>
      <c r="P7" s="4">
        <v>4130</v>
      </c>
      <c r="Q7" s="4">
        <v>5577</v>
      </c>
      <c r="R7" s="4">
        <v>4254</v>
      </c>
      <c r="S7" s="5">
        <v>0.12</v>
      </c>
      <c r="T7" s="23">
        <v>0.17854518736223365</v>
      </c>
      <c r="U7" s="46">
        <v>0.78740078740118113</v>
      </c>
      <c r="V7" s="3">
        <v>0.26157120056747651</v>
      </c>
      <c r="W7" s="3">
        <v>-2126.4713816162302</v>
      </c>
      <c r="X7" s="24">
        <v>0.17998779743746188</v>
      </c>
      <c r="Y7" s="24">
        <v>1953.2459878082147</v>
      </c>
      <c r="Z7" s="3">
        <v>-2280.2968603923869</v>
      </c>
      <c r="AA7" s="3">
        <v>-0.14906768311527763</v>
      </c>
      <c r="AB7" s="3">
        <v>0.75</v>
      </c>
      <c r="AC7" s="15">
        <v>75.2</v>
      </c>
      <c r="AD7" s="15">
        <v>23.6</v>
      </c>
      <c r="AE7" s="15">
        <v>1.2</v>
      </c>
      <c r="AF7" s="18">
        <v>0.86</v>
      </c>
      <c r="AG7" s="60">
        <v>57.600487450000003</v>
      </c>
      <c r="AH7" s="60">
        <v>57.747923350000001</v>
      </c>
    </row>
    <row r="8" spans="1:34">
      <c r="A8" s="2">
        <v>2</v>
      </c>
      <c r="B8" s="11">
        <v>127.4852446</v>
      </c>
      <c r="C8" s="11">
        <v>37.154517300000002</v>
      </c>
      <c r="D8" s="7">
        <v>44768</v>
      </c>
      <c r="E8" s="7">
        <v>44853</v>
      </c>
      <c r="F8" s="4">
        <v>2092</v>
      </c>
      <c r="G8" s="4">
        <v>2660</v>
      </c>
      <c r="H8" s="4">
        <v>3223</v>
      </c>
      <c r="I8" s="68">
        <v>1855</v>
      </c>
      <c r="J8" s="68">
        <v>2366</v>
      </c>
      <c r="K8" s="68">
        <v>2938</v>
      </c>
      <c r="L8" s="68">
        <v>3691</v>
      </c>
      <c r="M8" s="4">
        <v>3537</v>
      </c>
      <c r="N8" s="4">
        <v>3746</v>
      </c>
      <c r="O8" s="4">
        <v>3870</v>
      </c>
      <c r="P8" s="4">
        <v>4026</v>
      </c>
      <c r="Q8" s="4">
        <v>4894</v>
      </c>
      <c r="R8" s="4">
        <v>4060</v>
      </c>
      <c r="S8" s="5">
        <v>0.11077389984825493</v>
      </c>
      <c r="T8" s="23">
        <v>0.14042852125043906</v>
      </c>
      <c r="U8" s="46">
        <v>0.78152024916073348</v>
      </c>
      <c r="V8" s="3">
        <v>0.26156351791530946</v>
      </c>
      <c r="W8" s="3">
        <v>-2029.5883222468588</v>
      </c>
      <c r="X8" s="24">
        <v>0.16614938961307676</v>
      </c>
      <c r="Y8" s="24">
        <v>1934.2527985992135</v>
      </c>
      <c r="Z8" s="3">
        <v>-2183.9278369466351</v>
      </c>
      <c r="AA8" s="3">
        <v>-9.7309417040358739E-2</v>
      </c>
      <c r="AB8" s="3">
        <v>0.75</v>
      </c>
      <c r="AC8" s="15">
        <v>75.2</v>
      </c>
      <c r="AD8" s="15">
        <v>23.6</v>
      </c>
      <c r="AE8" s="15">
        <v>1.2</v>
      </c>
      <c r="AF8" s="18">
        <v>0.86</v>
      </c>
      <c r="AG8" s="60">
        <v>57.600487450000003</v>
      </c>
      <c r="AH8" s="60">
        <v>57.747923350000001</v>
      </c>
    </row>
    <row r="9" spans="1:34">
      <c r="A9" s="2">
        <v>2</v>
      </c>
      <c r="B9" s="11">
        <v>127.4852446</v>
      </c>
      <c r="C9" s="11">
        <v>37.154517300000002</v>
      </c>
      <c r="D9" s="7">
        <v>44768</v>
      </c>
      <c r="E9" s="7">
        <v>44863</v>
      </c>
      <c r="F9" s="4">
        <v>2298</v>
      </c>
      <c r="G9" s="4">
        <v>2778</v>
      </c>
      <c r="H9" s="4">
        <v>3347</v>
      </c>
      <c r="I9" s="68">
        <v>2148</v>
      </c>
      <c r="J9" s="68">
        <v>2674</v>
      </c>
      <c r="K9" s="68">
        <v>3286</v>
      </c>
      <c r="L9" s="68">
        <v>4043</v>
      </c>
      <c r="M9" s="4">
        <v>3668</v>
      </c>
      <c r="N9" s="4">
        <v>3849</v>
      </c>
      <c r="O9" s="4">
        <v>3983</v>
      </c>
      <c r="P9" s="4">
        <v>4165</v>
      </c>
      <c r="Q9" s="4">
        <v>5314</v>
      </c>
      <c r="R9" s="4">
        <v>4385</v>
      </c>
      <c r="S9" s="5">
        <v>0.10889243876464323</v>
      </c>
      <c r="T9" s="23">
        <v>0.1453319227717535</v>
      </c>
      <c r="U9" s="46">
        <v>0.78031560202564398</v>
      </c>
      <c r="V9" s="3">
        <v>0.29160131184942251</v>
      </c>
      <c r="W9" s="3">
        <v>-2192.0458323712769</v>
      </c>
      <c r="X9" s="24">
        <v>0.16332778702163062</v>
      </c>
      <c r="Y9" s="24">
        <v>2007.4006963124118</v>
      </c>
      <c r="Z9" s="3">
        <v>-2250.5987950311605</v>
      </c>
      <c r="AA9" s="3">
        <v>-0.12121531807152654</v>
      </c>
      <c r="AB9" s="3">
        <v>0.75</v>
      </c>
      <c r="AC9" s="15">
        <v>75.2</v>
      </c>
      <c r="AD9" s="15">
        <v>23.6</v>
      </c>
      <c r="AE9" s="15">
        <v>1.2</v>
      </c>
      <c r="AF9" s="18">
        <v>0.86</v>
      </c>
      <c r="AG9" s="60">
        <v>57.600487450000003</v>
      </c>
      <c r="AH9" s="60">
        <v>57.747923350000001</v>
      </c>
    </row>
    <row r="10" spans="1:34">
      <c r="A10" s="2">
        <v>2</v>
      </c>
      <c r="B10" s="11">
        <v>127.4852446</v>
      </c>
      <c r="C10" s="11">
        <v>37.154517300000002</v>
      </c>
      <c r="D10" s="7">
        <v>44768</v>
      </c>
      <c r="E10" s="7">
        <v>44723</v>
      </c>
      <c r="F10" s="4">
        <v>2766</v>
      </c>
      <c r="G10" s="4">
        <v>3462</v>
      </c>
      <c r="H10" s="4">
        <v>4336</v>
      </c>
      <c r="I10" s="68">
        <v>2742</v>
      </c>
      <c r="J10" s="68">
        <v>3454</v>
      </c>
      <c r="K10" s="68">
        <v>4372</v>
      </c>
      <c r="L10" s="68">
        <v>5103</v>
      </c>
      <c r="M10" s="4">
        <v>4780</v>
      </c>
      <c r="N10" s="4">
        <v>4884</v>
      </c>
      <c r="O10" s="4">
        <v>5178</v>
      </c>
      <c r="P10" s="4">
        <v>5311</v>
      </c>
      <c r="Q10" s="4">
        <v>6270</v>
      </c>
      <c r="R10" s="4">
        <v>5186</v>
      </c>
      <c r="S10" s="5">
        <v>0.10106768943713071</v>
      </c>
      <c r="T10" s="23">
        <v>0.13536369961997538</v>
      </c>
      <c r="U10" s="46">
        <v>0.77528555348150963</v>
      </c>
      <c r="V10" s="3">
        <v>0.23032221487290938</v>
      </c>
      <c r="W10" s="3">
        <v>-2592.6353351560292</v>
      </c>
      <c r="X10" s="24">
        <v>0.15159367711842447</v>
      </c>
      <c r="Y10" s="24">
        <v>2560.231348053444</v>
      </c>
      <c r="Z10" s="3">
        <v>-2820.9150399331033</v>
      </c>
      <c r="AA10" s="3">
        <v>-8.2808047664277698E-2</v>
      </c>
      <c r="AB10" s="3">
        <v>0.75</v>
      </c>
      <c r="AC10" s="15">
        <v>75.2</v>
      </c>
      <c r="AD10" s="15">
        <v>23.6</v>
      </c>
      <c r="AE10" s="15">
        <v>1.2</v>
      </c>
      <c r="AF10" s="18">
        <v>0.86</v>
      </c>
      <c r="AG10" s="60">
        <v>57.600487450000003</v>
      </c>
      <c r="AH10" s="60">
        <v>57.747923350000001</v>
      </c>
    </row>
    <row r="11" spans="1:34">
      <c r="A11" s="2">
        <v>3</v>
      </c>
      <c r="B11" s="11">
        <v>127.4861837</v>
      </c>
      <c r="C11" s="11">
        <v>37.1552674</v>
      </c>
      <c r="D11" s="7">
        <v>44768</v>
      </c>
      <c r="E11" s="7">
        <v>44713</v>
      </c>
      <c r="F11" s="4">
        <v>2955</v>
      </c>
      <c r="G11" s="4">
        <v>3741</v>
      </c>
      <c r="H11" s="4">
        <v>4904</v>
      </c>
      <c r="I11" s="68">
        <v>2938</v>
      </c>
      <c r="J11" s="68">
        <v>3720</v>
      </c>
      <c r="K11" s="68">
        <v>4876</v>
      </c>
      <c r="L11" s="68">
        <v>5951</v>
      </c>
      <c r="M11" s="4">
        <v>5519</v>
      </c>
      <c r="N11" s="4">
        <v>5619</v>
      </c>
      <c r="O11" s="4">
        <v>5813</v>
      </c>
      <c r="P11" s="4">
        <v>5986</v>
      </c>
      <c r="Q11" s="4">
        <v>6298</v>
      </c>
      <c r="R11" s="4">
        <v>4692</v>
      </c>
      <c r="S11" s="5">
        <v>9.9357208448117545E-2</v>
      </c>
      <c r="T11" s="23">
        <v>0.11224743086928461</v>
      </c>
      <c r="U11" s="46">
        <v>0.77418163789133976</v>
      </c>
      <c r="V11" s="3">
        <v>0.20417405744046493</v>
      </c>
      <c r="W11" s="3">
        <v>-2345.7511380880123</v>
      </c>
      <c r="X11" s="24">
        <v>0.14902897020338826</v>
      </c>
      <c r="Y11" s="24">
        <v>2865.0478568816652</v>
      </c>
      <c r="Z11" s="3">
        <v>-3166.7123965227406</v>
      </c>
      <c r="AA11" s="3">
        <v>-2.5398892868772387E-2</v>
      </c>
      <c r="AB11" s="3">
        <v>0.8</v>
      </c>
      <c r="AC11" s="15">
        <v>63.8</v>
      </c>
      <c r="AD11" s="15">
        <v>33.5</v>
      </c>
      <c r="AE11" s="15">
        <v>2.7</v>
      </c>
      <c r="AF11" s="18">
        <v>0.87</v>
      </c>
      <c r="AG11" s="60">
        <v>57.585279479999997</v>
      </c>
      <c r="AH11" s="60">
        <v>57.724727940000001</v>
      </c>
    </row>
    <row r="12" spans="1:34">
      <c r="A12" s="2">
        <v>3</v>
      </c>
      <c r="B12" s="11">
        <v>127.4861837</v>
      </c>
      <c r="C12" s="11">
        <v>37.1552674</v>
      </c>
      <c r="D12" s="7">
        <v>44768</v>
      </c>
      <c r="E12" s="7">
        <v>44828</v>
      </c>
      <c r="F12" s="4">
        <v>2613</v>
      </c>
      <c r="G12" s="4">
        <v>3380</v>
      </c>
      <c r="H12" s="4">
        <v>4201</v>
      </c>
      <c r="I12" s="68">
        <v>2608</v>
      </c>
      <c r="J12" s="68">
        <v>3358</v>
      </c>
      <c r="K12" s="68">
        <v>4188</v>
      </c>
      <c r="L12" s="68">
        <v>4995</v>
      </c>
      <c r="M12" s="4">
        <v>4668</v>
      </c>
      <c r="N12" s="4">
        <v>4797</v>
      </c>
      <c r="O12" s="4">
        <v>4986</v>
      </c>
      <c r="P12" s="4">
        <v>5049</v>
      </c>
      <c r="Q12" s="4">
        <v>6451</v>
      </c>
      <c r="R12" s="4">
        <v>5001</v>
      </c>
      <c r="S12" s="5">
        <v>9.167567567567568E-2</v>
      </c>
      <c r="T12" s="23">
        <v>0.16326307742710494</v>
      </c>
      <c r="U12" s="46">
        <v>0.76920457335852843</v>
      </c>
      <c r="V12" s="3">
        <v>0.19890228456161752</v>
      </c>
      <c r="W12" s="3">
        <v>-2500.0775837792171</v>
      </c>
      <c r="X12" s="24">
        <v>0.13750608075239176</v>
      </c>
      <c r="Y12" s="24">
        <v>2462.2754155906732</v>
      </c>
      <c r="Z12" s="3">
        <v>-2619.8926980509809</v>
      </c>
      <c r="AA12" s="3">
        <v>-0.12191304347826087</v>
      </c>
      <c r="AB12" s="3">
        <v>0.8</v>
      </c>
      <c r="AC12" s="15">
        <v>63.8</v>
      </c>
      <c r="AD12" s="15">
        <v>33.5</v>
      </c>
      <c r="AE12" s="15">
        <v>2.7</v>
      </c>
      <c r="AF12" s="18">
        <v>0.87</v>
      </c>
      <c r="AG12" s="60">
        <v>57.585279479999997</v>
      </c>
      <c r="AH12" s="60">
        <v>57.724727940000001</v>
      </c>
    </row>
    <row r="13" spans="1:34">
      <c r="A13" s="2">
        <v>3</v>
      </c>
      <c r="B13" s="11">
        <v>127.4861837</v>
      </c>
      <c r="C13" s="11">
        <v>37.1552674</v>
      </c>
      <c r="D13" s="7">
        <v>44768</v>
      </c>
      <c r="E13" s="7">
        <v>44853</v>
      </c>
      <c r="F13" s="4">
        <v>2021</v>
      </c>
      <c r="G13" s="4">
        <v>2608</v>
      </c>
      <c r="H13" s="4">
        <v>3308</v>
      </c>
      <c r="I13" s="68">
        <v>2010</v>
      </c>
      <c r="J13" s="68">
        <v>2578</v>
      </c>
      <c r="K13" s="68">
        <v>3310</v>
      </c>
      <c r="L13" s="68">
        <v>4099</v>
      </c>
      <c r="M13" s="4">
        <v>3639</v>
      </c>
      <c r="N13" s="4">
        <v>3716</v>
      </c>
      <c r="O13" s="4">
        <v>3921</v>
      </c>
      <c r="P13" s="4">
        <v>3992</v>
      </c>
      <c r="Q13" s="4">
        <v>5077</v>
      </c>
      <c r="R13" s="4">
        <v>3987</v>
      </c>
      <c r="S13" s="5">
        <v>9.3698630136986302E-2</v>
      </c>
      <c r="T13" s="23">
        <v>0.16474510348659535</v>
      </c>
      <c r="U13" s="46">
        <v>0.77051841648138841</v>
      </c>
      <c r="V13" s="3">
        <v>0.19692520297115218</v>
      </c>
      <c r="W13" s="3">
        <v>-1993.0781063677557</v>
      </c>
      <c r="X13" s="24">
        <v>0.1405383192931991</v>
      </c>
      <c r="Y13" s="24">
        <v>1934.4994184542936</v>
      </c>
      <c r="Z13" s="3">
        <v>-2082.38140216492</v>
      </c>
      <c r="AA13" s="3">
        <v>-0.11963832837137502</v>
      </c>
      <c r="AB13" s="3">
        <v>0.8</v>
      </c>
      <c r="AC13" s="15">
        <v>63.8</v>
      </c>
      <c r="AD13" s="15">
        <v>33.5</v>
      </c>
      <c r="AE13" s="15">
        <v>2.7</v>
      </c>
      <c r="AF13" s="18">
        <v>0.87</v>
      </c>
      <c r="AG13" s="60">
        <v>57.585279479999997</v>
      </c>
      <c r="AH13" s="60">
        <v>57.724727940000001</v>
      </c>
    </row>
    <row r="14" spans="1:34">
      <c r="A14" s="2">
        <v>3</v>
      </c>
      <c r="B14" s="11">
        <v>127.4861837</v>
      </c>
      <c r="C14" s="11">
        <v>37.1552674</v>
      </c>
      <c r="D14" s="7">
        <v>44768</v>
      </c>
      <c r="E14" s="7">
        <v>44863</v>
      </c>
      <c r="F14" s="4">
        <v>2219</v>
      </c>
      <c r="G14" s="4">
        <v>2787</v>
      </c>
      <c r="H14" s="4">
        <v>3469</v>
      </c>
      <c r="I14" s="68">
        <v>2228</v>
      </c>
      <c r="J14" s="68">
        <v>2726</v>
      </c>
      <c r="K14" s="68">
        <v>3458</v>
      </c>
      <c r="L14" s="68">
        <v>4320</v>
      </c>
      <c r="M14" s="4">
        <v>3898</v>
      </c>
      <c r="N14" s="4">
        <v>4111</v>
      </c>
      <c r="O14" s="4">
        <v>4265</v>
      </c>
      <c r="P14" s="4">
        <v>4303</v>
      </c>
      <c r="Q14" s="4">
        <v>5617</v>
      </c>
      <c r="R14" s="4">
        <v>4448</v>
      </c>
      <c r="S14" s="5">
        <v>0.10730828615542974</v>
      </c>
      <c r="T14" s="23">
        <v>0.16427473090722705</v>
      </c>
      <c r="U14" s="46">
        <v>0.77929986921301975</v>
      </c>
      <c r="V14" s="3">
        <v>0.24600318565276386</v>
      </c>
      <c r="W14" s="3">
        <v>-2223.5272367117859</v>
      </c>
      <c r="X14" s="24">
        <v>0.16095207462206498</v>
      </c>
      <c r="Y14" s="24">
        <v>2063.3613083725518</v>
      </c>
      <c r="Z14" s="3">
        <v>-2317.4239723979131</v>
      </c>
      <c r="AA14" s="3">
        <v>-0.13245967741935483</v>
      </c>
      <c r="AB14" s="3">
        <v>0.8</v>
      </c>
      <c r="AC14" s="15">
        <v>63.8</v>
      </c>
      <c r="AD14" s="15">
        <v>33.5</v>
      </c>
      <c r="AE14" s="15">
        <v>2.7</v>
      </c>
      <c r="AF14" s="18">
        <v>0.87</v>
      </c>
      <c r="AG14" s="60">
        <v>57.585279479999997</v>
      </c>
      <c r="AH14" s="60">
        <v>57.724727940000001</v>
      </c>
    </row>
    <row r="15" spans="1:34">
      <c r="A15" s="2">
        <v>3</v>
      </c>
      <c r="B15" s="11">
        <v>127.4861837</v>
      </c>
      <c r="C15" s="11">
        <v>37.1552674</v>
      </c>
      <c r="D15" s="7">
        <v>44768</v>
      </c>
      <c r="E15" s="7">
        <v>44723</v>
      </c>
      <c r="F15" s="4">
        <v>2644</v>
      </c>
      <c r="G15" s="4">
        <v>3289</v>
      </c>
      <c r="H15" s="4">
        <v>4224</v>
      </c>
      <c r="I15" s="68">
        <v>2648</v>
      </c>
      <c r="J15" s="68">
        <v>3276</v>
      </c>
      <c r="K15" s="68">
        <v>4228</v>
      </c>
      <c r="L15" s="68">
        <v>5052</v>
      </c>
      <c r="M15" s="4">
        <v>4661</v>
      </c>
      <c r="N15" s="4">
        <v>4691</v>
      </c>
      <c r="O15" s="4">
        <v>4944</v>
      </c>
      <c r="P15" s="4">
        <v>5192</v>
      </c>
      <c r="Q15" s="4">
        <v>5988</v>
      </c>
      <c r="R15" s="4">
        <v>4878</v>
      </c>
      <c r="S15" s="5">
        <v>0.10280373831775701</v>
      </c>
      <c r="T15" s="23">
        <v>0.13164893617021275</v>
      </c>
      <c r="U15" s="46">
        <v>0.77640436521039535</v>
      </c>
      <c r="V15" s="3">
        <v>0.22602036051181471</v>
      </c>
      <c r="W15" s="3">
        <v>-2438.6545579163812</v>
      </c>
      <c r="X15" s="24">
        <v>0.15419741942335263</v>
      </c>
      <c r="Y15" s="24">
        <v>2485.8837239277482</v>
      </c>
      <c r="Z15" s="3">
        <v>-2768.7072685627704</v>
      </c>
      <c r="AA15" s="3">
        <v>-7.1198568872987478E-2</v>
      </c>
      <c r="AB15" s="3">
        <v>0.8</v>
      </c>
      <c r="AC15" s="15">
        <v>63.8</v>
      </c>
      <c r="AD15" s="15">
        <v>33.5</v>
      </c>
      <c r="AE15" s="15">
        <v>2.7</v>
      </c>
      <c r="AF15" s="18">
        <v>0.87</v>
      </c>
      <c r="AG15" s="60">
        <v>57.585279479999997</v>
      </c>
      <c r="AH15" s="60">
        <v>57.724727940000001</v>
      </c>
    </row>
    <row r="16" spans="1:34">
      <c r="A16" s="2">
        <v>4</v>
      </c>
      <c r="B16" s="11">
        <v>127.4828685</v>
      </c>
      <c r="C16" s="11">
        <v>37.1539711</v>
      </c>
      <c r="D16" s="7">
        <v>44768</v>
      </c>
      <c r="E16" s="7">
        <v>44713</v>
      </c>
      <c r="F16" s="4">
        <v>2907</v>
      </c>
      <c r="G16" s="4">
        <v>3692</v>
      </c>
      <c r="H16" s="4">
        <v>4737</v>
      </c>
      <c r="I16" s="68">
        <v>2946</v>
      </c>
      <c r="J16" s="68">
        <v>3728</v>
      </c>
      <c r="K16" s="68">
        <v>4760</v>
      </c>
      <c r="L16" s="68">
        <v>5856</v>
      </c>
      <c r="M16" s="4">
        <v>5347</v>
      </c>
      <c r="N16" s="4">
        <v>5423</v>
      </c>
      <c r="O16" s="4">
        <v>5666</v>
      </c>
      <c r="P16" s="4">
        <v>5909</v>
      </c>
      <c r="Q16" s="4">
        <v>6465</v>
      </c>
      <c r="R16" s="4">
        <v>4969</v>
      </c>
      <c r="S16" s="5">
        <v>0.11008829607364268</v>
      </c>
      <c r="T16" s="23">
        <v>0.1191927265461085</v>
      </c>
      <c r="U16" s="46">
        <v>0.78108149131421789</v>
      </c>
      <c r="V16" s="3">
        <v>0.23384811844048045</v>
      </c>
      <c r="W16" s="3">
        <v>-2484.1915112023567</v>
      </c>
      <c r="X16" s="24">
        <v>0.16512468886488518</v>
      </c>
      <c r="Y16" s="24">
        <v>2808.445873115988</v>
      </c>
      <c r="Z16" s="3">
        <v>-3200.9908431651538</v>
      </c>
      <c r="AA16" s="3">
        <v>-4.4932923872636171E-2</v>
      </c>
      <c r="AB16" s="3">
        <v>1</v>
      </c>
      <c r="AC16" s="15">
        <v>77.8</v>
      </c>
      <c r="AD16" s="15">
        <v>17.600000000000001</v>
      </c>
      <c r="AE16" s="15">
        <v>4.7</v>
      </c>
      <c r="AF16" s="18">
        <v>1</v>
      </c>
      <c r="AG16" s="60">
        <v>57.607707980000001</v>
      </c>
      <c r="AH16" s="60">
        <v>57.724366190000005</v>
      </c>
    </row>
    <row r="17" spans="1:34">
      <c r="A17" s="2">
        <v>4</v>
      </c>
      <c r="B17" s="11">
        <v>127.4828685</v>
      </c>
      <c r="C17" s="11">
        <v>37.1539711</v>
      </c>
      <c r="D17" s="7">
        <v>44768</v>
      </c>
      <c r="E17" s="7">
        <v>44828</v>
      </c>
      <c r="F17" s="4">
        <v>2226</v>
      </c>
      <c r="G17" s="4">
        <v>2842</v>
      </c>
      <c r="H17" s="4">
        <v>3530</v>
      </c>
      <c r="I17" s="68">
        <v>2252</v>
      </c>
      <c r="J17" s="68">
        <v>2844</v>
      </c>
      <c r="K17" s="68">
        <v>3476</v>
      </c>
      <c r="L17" s="68">
        <v>4229</v>
      </c>
      <c r="M17" s="4">
        <v>3903</v>
      </c>
      <c r="N17" s="4">
        <v>4018</v>
      </c>
      <c r="O17" s="4">
        <v>4186</v>
      </c>
      <c r="P17" s="4">
        <v>4289</v>
      </c>
      <c r="Q17" s="4">
        <v>5753</v>
      </c>
      <c r="R17" s="4">
        <v>4479</v>
      </c>
      <c r="S17" s="5">
        <v>9.7071236731039776E-2</v>
      </c>
      <c r="T17" s="23">
        <v>0.17521205215850108</v>
      </c>
      <c r="U17" s="46">
        <v>0.77270384801102143</v>
      </c>
      <c r="V17" s="3">
        <v>0.21623931623931625</v>
      </c>
      <c r="W17" s="3">
        <v>-2239.0211115898319</v>
      </c>
      <c r="X17" s="24">
        <v>0.14559754460003838</v>
      </c>
      <c r="Y17" s="24">
        <v>2079.8874168249267</v>
      </c>
      <c r="Z17" s="3">
        <v>-2256.4020909243527</v>
      </c>
      <c r="AA17" s="3">
        <v>-0.14578769169488151</v>
      </c>
      <c r="AB17" s="3">
        <v>1</v>
      </c>
      <c r="AC17" s="15">
        <v>77.8</v>
      </c>
      <c r="AD17" s="15">
        <v>17.600000000000001</v>
      </c>
      <c r="AE17" s="15">
        <v>4.7</v>
      </c>
      <c r="AF17" s="18">
        <v>1</v>
      </c>
      <c r="AG17" s="60">
        <v>57.607707980000001</v>
      </c>
      <c r="AH17" s="60">
        <v>57.724366190000005</v>
      </c>
    </row>
    <row r="18" spans="1:34">
      <c r="A18" s="2">
        <v>4</v>
      </c>
      <c r="B18" s="11">
        <v>127.4828685</v>
      </c>
      <c r="C18" s="11">
        <v>37.1539711</v>
      </c>
      <c r="D18" s="7">
        <v>44768</v>
      </c>
      <c r="E18" s="7">
        <v>44853</v>
      </c>
      <c r="F18" s="4">
        <v>2167</v>
      </c>
      <c r="G18" s="4">
        <v>2741</v>
      </c>
      <c r="H18" s="4">
        <v>3361</v>
      </c>
      <c r="I18" s="68">
        <v>2126</v>
      </c>
      <c r="J18" s="68">
        <v>2674</v>
      </c>
      <c r="K18" s="68">
        <v>3220</v>
      </c>
      <c r="L18" s="68">
        <v>3938</v>
      </c>
      <c r="M18" s="4">
        <v>3570</v>
      </c>
      <c r="N18" s="4">
        <v>3739</v>
      </c>
      <c r="O18" s="4">
        <v>3890</v>
      </c>
      <c r="P18" s="4">
        <v>3921</v>
      </c>
      <c r="Q18" s="4">
        <v>4994</v>
      </c>
      <c r="R18" s="4">
        <v>4043</v>
      </c>
      <c r="S18" s="5">
        <v>7.6901950013732498E-2</v>
      </c>
      <c r="T18" s="23">
        <v>0.15696185003115695</v>
      </c>
      <c r="U18" s="46">
        <v>0.75954061775110648</v>
      </c>
      <c r="V18" s="3">
        <v>0.17867398379171717</v>
      </c>
      <c r="W18" s="3">
        <v>-2021.1091431306845</v>
      </c>
      <c r="X18" s="24">
        <v>0.11534500514933059</v>
      </c>
      <c r="Y18" s="24">
        <v>1948.8926485457212</v>
      </c>
      <c r="Z18" s="3">
        <v>-1946.7404321414731</v>
      </c>
      <c r="AA18" s="3">
        <v>-0.12035894559730791</v>
      </c>
      <c r="AB18" s="3">
        <v>1</v>
      </c>
      <c r="AC18" s="15">
        <v>77.8</v>
      </c>
      <c r="AD18" s="15">
        <v>17.600000000000001</v>
      </c>
      <c r="AE18" s="15">
        <v>4.7</v>
      </c>
      <c r="AF18" s="18">
        <v>1</v>
      </c>
      <c r="AG18" s="60">
        <v>57.607707980000001</v>
      </c>
      <c r="AH18" s="60">
        <v>57.724366190000005</v>
      </c>
    </row>
    <row r="19" spans="1:34">
      <c r="A19" s="2">
        <v>4</v>
      </c>
      <c r="B19" s="11">
        <v>127.4828685</v>
      </c>
      <c r="C19" s="11">
        <v>37.1539711</v>
      </c>
      <c r="D19" s="7">
        <v>44768</v>
      </c>
      <c r="E19" s="7">
        <v>44863</v>
      </c>
      <c r="F19" s="4">
        <v>2171</v>
      </c>
      <c r="G19" s="4">
        <v>2654</v>
      </c>
      <c r="H19" s="4">
        <v>3191</v>
      </c>
      <c r="I19" s="68">
        <v>2188</v>
      </c>
      <c r="J19" s="68">
        <v>2670</v>
      </c>
      <c r="K19" s="68">
        <v>3238</v>
      </c>
      <c r="L19" s="68">
        <v>3968</v>
      </c>
      <c r="M19" s="4">
        <v>3550</v>
      </c>
      <c r="N19" s="4">
        <v>3702</v>
      </c>
      <c r="O19" s="4">
        <v>3827</v>
      </c>
      <c r="P19" s="4">
        <v>3951</v>
      </c>
      <c r="Q19" s="4">
        <v>5078</v>
      </c>
      <c r="R19" s="4">
        <v>4200</v>
      </c>
      <c r="S19" s="5">
        <v>0.10641276953234388</v>
      </c>
      <c r="T19" s="23">
        <v>0.14919046626363699</v>
      </c>
      <c r="U19" s="46">
        <v>0.7787250923993293</v>
      </c>
      <c r="V19" s="3">
        <v>0.27877631868534958</v>
      </c>
      <c r="W19" s="3">
        <v>-2099.5436517533253</v>
      </c>
      <c r="X19" s="24">
        <v>0.15960798039901994</v>
      </c>
      <c r="Y19" s="24">
        <v>1910.1075595078119</v>
      </c>
      <c r="Z19" s="3">
        <v>-2123.751840946748</v>
      </c>
      <c r="AA19" s="3">
        <v>-0.12482002436593199</v>
      </c>
      <c r="AB19" s="3">
        <v>1</v>
      </c>
      <c r="AC19" s="15">
        <v>77.8</v>
      </c>
      <c r="AD19" s="15">
        <v>17.600000000000001</v>
      </c>
      <c r="AE19" s="15">
        <v>4.7</v>
      </c>
      <c r="AF19" s="18">
        <v>1</v>
      </c>
      <c r="AG19" s="60">
        <v>57.607707980000001</v>
      </c>
      <c r="AH19" s="60">
        <v>57.724366190000005</v>
      </c>
    </row>
    <row r="20" spans="1:34">
      <c r="A20" s="28">
        <v>4</v>
      </c>
      <c r="B20" s="29">
        <v>127.4828685</v>
      </c>
      <c r="C20" s="29">
        <v>37.1539711</v>
      </c>
      <c r="D20" s="7">
        <v>44768</v>
      </c>
      <c r="E20" s="7">
        <v>44723</v>
      </c>
      <c r="F20" s="13">
        <v>2647</v>
      </c>
      <c r="G20" s="13">
        <v>3298</v>
      </c>
      <c r="H20" s="13">
        <v>4216</v>
      </c>
      <c r="I20" s="68">
        <v>2694</v>
      </c>
      <c r="J20" s="68">
        <v>3282</v>
      </c>
      <c r="K20" s="68">
        <v>4176</v>
      </c>
      <c r="L20" s="68">
        <v>5064</v>
      </c>
      <c r="M20" s="13">
        <v>4684</v>
      </c>
      <c r="N20" s="13">
        <v>4753</v>
      </c>
      <c r="O20" s="13">
        <v>5015</v>
      </c>
      <c r="P20" s="13">
        <v>5263</v>
      </c>
      <c r="Q20" s="13">
        <v>6288</v>
      </c>
      <c r="R20" s="13">
        <v>5087</v>
      </c>
      <c r="S20" s="5">
        <v>0.1104546893132187</v>
      </c>
      <c r="T20" s="23">
        <v>0.14087107635494733</v>
      </c>
      <c r="U20" s="46">
        <v>0.78131599837275745</v>
      </c>
      <c r="V20" s="3">
        <v>0.24445482138687835</v>
      </c>
      <c r="W20" s="3">
        <v>-2543.1055211803905</v>
      </c>
      <c r="X20" s="24">
        <v>0.16567329500501082</v>
      </c>
      <c r="Y20" s="24">
        <v>2502.2352007754985</v>
      </c>
      <c r="Z20" s="3">
        <v>-2853.1583582765447</v>
      </c>
      <c r="AA20" s="3">
        <v>-8.8736905895593451E-2</v>
      </c>
      <c r="AB20" s="3">
        <v>1</v>
      </c>
      <c r="AC20" s="15">
        <v>77.8</v>
      </c>
      <c r="AD20" s="15">
        <v>17.600000000000001</v>
      </c>
      <c r="AE20" s="15">
        <v>4.7</v>
      </c>
      <c r="AF20" s="18">
        <v>1</v>
      </c>
      <c r="AG20" s="60">
        <v>57.607707980000001</v>
      </c>
      <c r="AH20" s="60">
        <v>57.724366190000005</v>
      </c>
    </row>
    <row r="21" spans="1:34">
      <c r="A21" s="28">
        <v>5</v>
      </c>
      <c r="B21" s="29">
        <v>127.4812562</v>
      </c>
      <c r="C21" s="29">
        <v>37.157669400000003</v>
      </c>
      <c r="D21" s="7">
        <v>44768</v>
      </c>
      <c r="E21" s="7">
        <v>44713</v>
      </c>
      <c r="F21" s="13">
        <v>2753</v>
      </c>
      <c r="G21" s="13">
        <v>3298</v>
      </c>
      <c r="H21" s="13">
        <v>3778</v>
      </c>
      <c r="I21" s="68">
        <v>2894</v>
      </c>
      <c r="J21" s="68">
        <v>3458</v>
      </c>
      <c r="K21" s="68">
        <v>3980</v>
      </c>
      <c r="L21" s="68">
        <v>4836</v>
      </c>
      <c r="M21" s="13">
        <v>3928</v>
      </c>
      <c r="N21" s="13">
        <v>4175</v>
      </c>
      <c r="O21" s="13">
        <v>4433</v>
      </c>
      <c r="P21" s="13">
        <v>4638</v>
      </c>
      <c r="Q21" s="13">
        <v>5442</v>
      </c>
      <c r="R21" s="13">
        <v>4830</v>
      </c>
      <c r="S21" s="5">
        <v>0.10218631178707224</v>
      </c>
      <c r="T21" s="23">
        <v>0.11010775991812655</v>
      </c>
      <c r="U21" s="46">
        <v>0.77600664416425735</v>
      </c>
      <c r="V21" s="3">
        <v>0.32284706059013435</v>
      </c>
      <c r="W21" s="3">
        <v>-2414.6390846979721</v>
      </c>
      <c r="X21" s="24">
        <v>0.15327036178934236</v>
      </c>
      <c r="Y21" s="24">
        <v>2276.9651341692129</v>
      </c>
      <c r="Z21" s="3">
        <v>-2469.7826009165938</v>
      </c>
      <c r="AA21" s="3">
        <v>-7.9761904761904756E-2</v>
      </c>
      <c r="AB21" s="3">
        <v>0.7</v>
      </c>
      <c r="AC21" s="15">
        <v>81.099999999999994</v>
      </c>
      <c r="AD21" s="15">
        <v>16</v>
      </c>
      <c r="AE21" s="15">
        <v>2.9</v>
      </c>
      <c r="AF21" s="18">
        <v>0.84</v>
      </c>
      <c r="AG21" s="60">
        <v>57.62175835</v>
      </c>
      <c r="AH21" s="60">
        <v>58.142418960000001</v>
      </c>
    </row>
    <row r="22" spans="1:34">
      <c r="A22" s="28">
        <v>5</v>
      </c>
      <c r="B22" s="29">
        <v>127.4812562</v>
      </c>
      <c r="C22" s="29">
        <v>37.157669400000003</v>
      </c>
      <c r="D22" s="7">
        <v>44768</v>
      </c>
      <c r="E22" s="7">
        <v>44863</v>
      </c>
      <c r="F22" s="13">
        <v>1790</v>
      </c>
      <c r="G22" s="13">
        <v>2012</v>
      </c>
      <c r="H22" s="13">
        <v>2292</v>
      </c>
      <c r="I22" s="68">
        <v>1836</v>
      </c>
      <c r="J22" s="68">
        <v>2114</v>
      </c>
      <c r="K22" s="68">
        <v>2412</v>
      </c>
      <c r="L22" s="68">
        <v>3349</v>
      </c>
      <c r="M22" s="13">
        <v>2565</v>
      </c>
      <c r="N22" s="13">
        <v>2807</v>
      </c>
      <c r="O22" s="13">
        <v>3083</v>
      </c>
      <c r="P22" s="13">
        <v>3344</v>
      </c>
      <c r="Q22" s="13">
        <v>4109</v>
      </c>
      <c r="R22" s="13">
        <v>3290</v>
      </c>
      <c r="S22" s="5">
        <v>0.18665720369056069</v>
      </c>
      <c r="T22" s="23">
        <v>0.10983961855223234</v>
      </c>
      <c r="U22" s="46">
        <v>0.82864781643986773</v>
      </c>
      <c r="V22" s="3">
        <v>0.71623093681917216</v>
      </c>
      <c r="W22" s="3">
        <v>-1644.4323648859731</v>
      </c>
      <c r="X22" s="24">
        <v>0.27996096868624148</v>
      </c>
      <c r="Y22" s="24">
        <v>1508.6323460523956</v>
      </c>
      <c r="Z22" s="3">
        <v>-2004.944549640496</v>
      </c>
      <c r="AA22" s="3">
        <v>-0.10264323091372601</v>
      </c>
      <c r="AB22" s="3">
        <v>0.7</v>
      </c>
      <c r="AC22" s="15">
        <v>81.099999999999994</v>
      </c>
      <c r="AD22" s="15">
        <v>16</v>
      </c>
      <c r="AE22" s="15">
        <v>2.9</v>
      </c>
      <c r="AF22" s="18">
        <v>0.84</v>
      </c>
      <c r="AG22" s="60">
        <v>57.62175835</v>
      </c>
      <c r="AH22" s="60">
        <v>58.142418960000001</v>
      </c>
    </row>
    <row r="23" spans="1:34">
      <c r="A23" s="2">
        <v>5</v>
      </c>
      <c r="B23" s="11">
        <v>127.4812562</v>
      </c>
      <c r="C23" s="11">
        <v>37.157669400000003</v>
      </c>
      <c r="D23" s="7">
        <v>44768</v>
      </c>
      <c r="E23" s="7">
        <v>44723</v>
      </c>
      <c r="F23" s="4">
        <v>2718</v>
      </c>
      <c r="G23" s="4">
        <v>3288</v>
      </c>
      <c r="H23" s="4">
        <v>3676</v>
      </c>
      <c r="I23" s="68">
        <v>2902</v>
      </c>
      <c r="J23" s="68">
        <v>3524</v>
      </c>
      <c r="K23" s="68">
        <v>3990</v>
      </c>
      <c r="L23" s="68">
        <v>4753</v>
      </c>
      <c r="M23" s="4">
        <v>4094</v>
      </c>
      <c r="N23" s="4">
        <v>4347</v>
      </c>
      <c r="O23" s="4">
        <v>4433</v>
      </c>
      <c r="P23" s="4">
        <v>4573</v>
      </c>
      <c r="Q23" s="4">
        <v>5314</v>
      </c>
      <c r="R23" s="4">
        <v>4774</v>
      </c>
      <c r="S23" s="5">
        <v>0.10874045338828948</v>
      </c>
      <c r="T23" s="23">
        <v>0.10435476936306123</v>
      </c>
      <c r="U23" s="46">
        <v>0.78021820882897208</v>
      </c>
      <c r="V23" s="3">
        <v>0.35908726981585265</v>
      </c>
      <c r="W23" s="3">
        <v>-2386.6356356356355</v>
      </c>
      <c r="X23" s="24">
        <v>0.1631007939875144</v>
      </c>
      <c r="Y23" s="24">
        <v>2241.9299473642991</v>
      </c>
      <c r="Z23" s="3">
        <v>-2470.3035886520256</v>
      </c>
      <c r="AA23" s="3">
        <v>-7.494689996965713E-2</v>
      </c>
      <c r="AB23" s="3">
        <v>0.7</v>
      </c>
      <c r="AC23" s="15">
        <v>81.099999999999994</v>
      </c>
      <c r="AD23" s="15">
        <v>16</v>
      </c>
      <c r="AE23" s="15">
        <v>2.9</v>
      </c>
      <c r="AF23" s="18">
        <v>0.84</v>
      </c>
      <c r="AG23" s="60">
        <v>57.62175835</v>
      </c>
      <c r="AH23" s="60">
        <v>58.142418960000001</v>
      </c>
    </row>
    <row r="24" spans="1:34">
      <c r="A24" s="2">
        <v>6</v>
      </c>
      <c r="B24" s="11">
        <v>127.48933599999999</v>
      </c>
      <c r="C24" s="11">
        <v>37.140254300000002</v>
      </c>
      <c r="D24" s="7">
        <v>44768</v>
      </c>
      <c r="E24" s="7">
        <v>44713</v>
      </c>
      <c r="F24" s="4">
        <v>3080</v>
      </c>
      <c r="G24" s="4">
        <v>3774</v>
      </c>
      <c r="H24" s="4">
        <v>4587</v>
      </c>
      <c r="I24" s="68">
        <v>3386</v>
      </c>
      <c r="J24" s="68">
        <v>4152</v>
      </c>
      <c r="K24" s="68">
        <v>5136</v>
      </c>
      <c r="L24" s="68">
        <v>6208</v>
      </c>
      <c r="M24" s="4">
        <v>4769</v>
      </c>
      <c r="N24" s="4">
        <v>5372</v>
      </c>
      <c r="O24" s="4">
        <v>5739</v>
      </c>
      <c r="P24" s="4">
        <v>5826</v>
      </c>
      <c r="Q24" s="4">
        <v>6558</v>
      </c>
      <c r="R24" s="4">
        <v>5134</v>
      </c>
      <c r="S24" s="5">
        <v>0.11898588303082686</v>
      </c>
      <c r="T24" s="23">
        <v>0.11166525360331156</v>
      </c>
      <c r="U24" s="46">
        <v>0.78675655893727814</v>
      </c>
      <c r="V24" s="3">
        <v>0.30222460727875888</v>
      </c>
      <c r="W24" s="3">
        <v>-2566.6463305221605</v>
      </c>
      <c r="X24" s="24">
        <v>0.17847025495750707</v>
      </c>
      <c r="Y24" s="24">
        <v>2773.4038652890063</v>
      </c>
      <c r="Z24" s="3">
        <v>-3210.8889016407843</v>
      </c>
      <c r="AA24" s="3">
        <v>-5.9108527131782947E-2</v>
      </c>
      <c r="AB24" s="3">
        <v>0.7</v>
      </c>
      <c r="AC24" s="15">
        <v>68</v>
      </c>
      <c r="AD24" s="15">
        <v>30.3</v>
      </c>
      <c r="AE24" s="15">
        <v>1.7</v>
      </c>
      <c r="AF24" s="18">
        <v>1.07</v>
      </c>
      <c r="AG24" s="60">
        <v>57.66722309</v>
      </c>
      <c r="AH24" s="60">
        <v>57.813515860000003</v>
      </c>
    </row>
    <row r="25" spans="1:34">
      <c r="A25" s="2">
        <v>6</v>
      </c>
      <c r="B25" s="11">
        <v>127.48933599999999</v>
      </c>
      <c r="C25" s="11">
        <v>37.140254300000002</v>
      </c>
      <c r="D25" s="7">
        <v>44768</v>
      </c>
      <c r="E25" s="7">
        <v>44828</v>
      </c>
      <c r="F25" s="4">
        <v>2619</v>
      </c>
      <c r="G25" s="4">
        <v>3291</v>
      </c>
      <c r="H25" s="4">
        <v>3892</v>
      </c>
      <c r="I25" s="68">
        <v>2892</v>
      </c>
      <c r="J25" s="68">
        <v>3626</v>
      </c>
      <c r="K25" s="68">
        <v>4408</v>
      </c>
      <c r="L25" s="68">
        <v>5375</v>
      </c>
      <c r="M25" s="4">
        <v>4050</v>
      </c>
      <c r="N25" s="4">
        <v>4372</v>
      </c>
      <c r="O25" s="4">
        <v>4792</v>
      </c>
      <c r="P25" s="4">
        <v>4939</v>
      </c>
      <c r="Q25" s="4">
        <v>5744</v>
      </c>
      <c r="R25" s="4">
        <v>4258</v>
      </c>
      <c r="S25" s="5">
        <v>0.11855961952213792</v>
      </c>
      <c r="T25" s="23">
        <v>0.1208561125974177</v>
      </c>
      <c r="U25" s="46">
        <v>0.78648561304205555</v>
      </c>
      <c r="V25" s="3">
        <v>0.3026186484767906</v>
      </c>
      <c r="W25" s="3">
        <v>-2128.6156480232439</v>
      </c>
      <c r="X25" s="24">
        <v>0.1778293608107343</v>
      </c>
      <c r="Y25" s="24">
        <v>2365.776029598369</v>
      </c>
      <c r="Z25" s="3">
        <v>-2719.8752151789799</v>
      </c>
      <c r="AA25" s="3">
        <v>-7.5353365159599367E-2</v>
      </c>
      <c r="AB25" s="3">
        <v>0.7</v>
      </c>
      <c r="AC25" s="15">
        <v>68</v>
      </c>
      <c r="AD25" s="15">
        <v>30.3</v>
      </c>
      <c r="AE25" s="15">
        <v>1.7</v>
      </c>
      <c r="AF25" s="18">
        <v>1.07</v>
      </c>
      <c r="AG25" s="60">
        <v>57.66722309</v>
      </c>
      <c r="AH25" s="60">
        <v>57.813515860000003</v>
      </c>
    </row>
    <row r="26" spans="1:34">
      <c r="A26" s="2">
        <v>6</v>
      </c>
      <c r="B26" s="11">
        <v>127.48933599999999</v>
      </c>
      <c r="C26" s="11">
        <v>37.140254300000002</v>
      </c>
      <c r="D26" s="7">
        <v>44768</v>
      </c>
      <c r="E26" s="7">
        <v>44853</v>
      </c>
      <c r="F26" s="4">
        <v>2365</v>
      </c>
      <c r="G26" s="4">
        <v>2894</v>
      </c>
      <c r="H26" s="4">
        <v>3555</v>
      </c>
      <c r="I26" s="68">
        <v>2554</v>
      </c>
      <c r="J26" s="68">
        <v>3098</v>
      </c>
      <c r="K26" s="68">
        <v>3820</v>
      </c>
      <c r="L26" s="68">
        <v>4758</v>
      </c>
      <c r="M26" s="4">
        <v>3695</v>
      </c>
      <c r="N26" s="4">
        <v>3960</v>
      </c>
      <c r="O26" s="4">
        <v>4118</v>
      </c>
      <c r="P26" s="4">
        <v>4291</v>
      </c>
      <c r="Q26" s="4">
        <v>5450</v>
      </c>
      <c r="R26" s="4">
        <v>4175</v>
      </c>
      <c r="S26" s="5">
        <v>9.3805760897272494E-2</v>
      </c>
      <c r="T26" s="23">
        <v>0.14999042206755636</v>
      </c>
      <c r="U26" s="46">
        <v>0.7705879319696568</v>
      </c>
      <c r="V26" s="3">
        <v>0.23336926881856807</v>
      </c>
      <c r="W26" s="3">
        <v>-2087.0791694425939</v>
      </c>
      <c r="X26" s="24">
        <v>0.14069967501433761</v>
      </c>
      <c r="Y26" s="24">
        <v>2093.002680892268</v>
      </c>
      <c r="Z26" s="3">
        <v>-2238.9853440306742</v>
      </c>
      <c r="AA26" s="3">
        <v>-0.11898162406323787</v>
      </c>
      <c r="AB26" s="3">
        <v>0.7</v>
      </c>
      <c r="AC26" s="15">
        <v>68</v>
      </c>
      <c r="AD26" s="15">
        <v>30.3</v>
      </c>
      <c r="AE26" s="15">
        <v>1.7</v>
      </c>
      <c r="AF26" s="18">
        <v>1.07</v>
      </c>
      <c r="AG26" s="60">
        <v>57.66722309</v>
      </c>
      <c r="AH26" s="60">
        <v>57.813515860000003</v>
      </c>
    </row>
    <row r="27" spans="1:34">
      <c r="A27" s="2">
        <v>6</v>
      </c>
      <c r="B27" s="11">
        <v>127.48933599999999</v>
      </c>
      <c r="C27" s="11">
        <v>37.140254300000002</v>
      </c>
      <c r="D27" s="7">
        <v>44768</v>
      </c>
      <c r="E27" s="7">
        <v>44863</v>
      </c>
      <c r="F27" s="4">
        <v>2533</v>
      </c>
      <c r="G27" s="4">
        <v>3107</v>
      </c>
      <c r="H27" s="4">
        <v>3838</v>
      </c>
      <c r="I27" s="68">
        <v>2620</v>
      </c>
      <c r="J27" s="68">
        <v>3188</v>
      </c>
      <c r="K27" s="68">
        <v>3958</v>
      </c>
      <c r="L27" s="68">
        <v>4824</v>
      </c>
      <c r="M27" s="4">
        <v>4507</v>
      </c>
      <c r="N27" s="4">
        <v>4335</v>
      </c>
      <c r="O27" s="4">
        <v>4410</v>
      </c>
      <c r="P27" s="4">
        <v>4543</v>
      </c>
      <c r="Q27" s="4">
        <v>6085</v>
      </c>
      <c r="R27" s="4">
        <v>4712</v>
      </c>
      <c r="S27" s="5">
        <v>8.4118840233862305E-2</v>
      </c>
      <c r="T27" s="23">
        <v>0.16748044002588389</v>
      </c>
      <c r="U27" s="46">
        <v>0.76427667780317765</v>
      </c>
      <c r="V27" s="3">
        <v>0.2055513441016969</v>
      </c>
      <c r="W27" s="3">
        <v>-2355.5471584038696</v>
      </c>
      <c r="X27" s="24">
        <v>0.12617073316232177</v>
      </c>
      <c r="Y27" s="24">
        <v>2236.6279678718734</v>
      </c>
      <c r="Z27" s="3">
        <v>-2307.6744995074482</v>
      </c>
      <c r="AA27" s="3">
        <v>-0.14508844561535567</v>
      </c>
      <c r="AB27" s="3">
        <v>0.7</v>
      </c>
      <c r="AC27" s="15">
        <v>68</v>
      </c>
      <c r="AD27" s="15">
        <v>30.3</v>
      </c>
      <c r="AE27" s="15">
        <v>1.7</v>
      </c>
      <c r="AF27" s="18">
        <v>1.07</v>
      </c>
      <c r="AG27" s="60">
        <v>57.66722309</v>
      </c>
      <c r="AH27" s="60">
        <v>57.813515860000003</v>
      </c>
    </row>
    <row r="28" spans="1:34">
      <c r="A28" s="2">
        <v>7</v>
      </c>
      <c r="B28" s="11">
        <v>127.5011897</v>
      </c>
      <c r="C28" s="11">
        <v>37.150497700000003</v>
      </c>
      <c r="D28" s="7">
        <v>44768</v>
      </c>
      <c r="E28" s="7">
        <v>44853</v>
      </c>
      <c r="F28" s="13">
        <v>1566</v>
      </c>
      <c r="G28" s="13">
        <v>1578</v>
      </c>
      <c r="H28" s="13">
        <v>1597</v>
      </c>
      <c r="I28" s="13">
        <v>1457</v>
      </c>
      <c r="J28" s="13">
        <v>1457</v>
      </c>
      <c r="K28" s="13">
        <v>1487</v>
      </c>
      <c r="L28" s="13">
        <v>1633</v>
      </c>
      <c r="M28" s="13">
        <v>1751</v>
      </c>
      <c r="N28" s="13">
        <v>1818</v>
      </c>
      <c r="O28" s="13">
        <v>1796</v>
      </c>
      <c r="P28" s="13">
        <v>1812</v>
      </c>
      <c r="Q28" s="13">
        <v>2450</v>
      </c>
      <c r="R28" s="13">
        <v>2245</v>
      </c>
      <c r="S28" s="5">
        <v>6.3068348489293047E-2</v>
      </c>
      <c r="T28" s="23">
        <v>9.0101010101010098E-2</v>
      </c>
      <c r="U28" s="46">
        <v>0.75037880333155271</v>
      </c>
      <c r="V28" s="3">
        <v>-1.5357142857142858</v>
      </c>
      <c r="W28" s="3">
        <v>-1122.078557312253</v>
      </c>
      <c r="X28" s="24">
        <v>9.4588649362076546E-2</v>
      </c>
      <c r="Y28" s="24">
        <v>961.70202130274095</v>
      </c>
      <c r="Z28" s="3">
        <v>-853.51242307789573</v>
      </c>
      <c r="AA28" s="3">
        <v>-0.14969497888315345</v>
      </c>
      <c r="AB28" s="3">
        <v>0.65</v>
      </c>
      <c r="AC28" s="15">
        <v>66.2</v>
      </c>
      <c r="AD28" s="15">
        <v>32.5</v>
      </c>
      <c r="AE28" s="15">
        <v>1.4</v>
      </c>
      <c r="AF28" s="18">
        <v>0.47</v>
      </c>
      <c r="AG28" s="60">
        <v>57.619385270000002</v>
      </c>
      <c r="AH28" s="60">
        <v>57.924558640000001</v>
      </c>
    </row>
    <row r="29" spans="1:34">
      <c r="A29" s="2">
        <v>8</v>
      </c>
      <c r="B29" s="11">
        <v>127.5006666</v>
      </c>
      <c r="C29" s="11">
        <v>37.150883899999997</v>
      </c>
      <c r="D29" s="7">
        <v>44768</v>
      </c>
      <c r="E29" s="58">
        <v>44828</v>
      </c>
      <c r="F29" s="4">
        <v>1690</v>
      </c>
      <c r="G29" s="4">
        <v>1758</v>
      </c>
      <c r="H29" s="4">
        <v>1843</v>
      </c>
      <c r="I29" s="13">
        <v>1434</v>
      </c>
      <c r="J29" s="13">
        <v>1484</v>
      </c>
      <c r="K29" s="13">
        <v>1518</v>
      </c>
      <c r="L29" s="13">
        <v>1808</v>
      </c>
      <c r="M29" s="4">
        <v>1995</v>
      </c>
      <c r="N29" s="4">
        <v>2207</v>
      </c>
      <c r="O29" s="4">
        <v>2174</v>
      </c>
      <c r="P29" s="4">
        <v>2155</v>
      </c>
      <c r="Q29" s="4">
        <v>2619</v>
      </c>
      <c r="R29" s="4">
        <v>2538</v>
      </c>
      <c r="S29" s="5">
        <v>7.8039019509754878E-2</v>
      </c>
      <c r="T29" s="23">
        <v>7.4274708077524981E-2</v>
      </c>
      <c r="U29" s="46">
        <v>0.76028877376280846</v>
      </c>
      <c r="V29" s="3">
        <v>1.4471243042671613</v>
      </c>
      <c r="W29" s="3">
        <v>-1268.6522518485324</v>
      </c>
      <c r="X29" s="24">
        <v>0.11704389145929724</v>
      </c>
      <c r="Y29" s="24">
        <v>1112.117000239733</v>
      </c>
      <c r="Z29" s="3">
        <v>-1073.8999729985994</v>
      </c>
      <c r="AA29" s="3">
        <v>-9.7193129451193974E-2</v>
      </c>
      <c r="AB29" s="3">
        <v>0.6</v>
      </c>
      <c r="AC29" s="15">
        <v>67.400000000000006</v>
      </c>
      <c r="AD29" s="15">
        <v>32.6</v>
      </c>
      <c r="AE29" s="15">
        <v>0</v>
      </c>
      <c r="AF29" s="18">
        <v>0.52</v>
      </c>
      <c r="AG29" s="60">
        <v>57.622756779999996</v>
      </c>
      <c r="AH29" s="60">
        <v>57.765518870000001</v>
      </c>
    </row>
    <row r="30" spans="1:34">
      <c r="A30" s="2">
        <v>10</v>
      </c>
      <c r="B30" s="2">
        <v>127.514349925614</v>
      </c>
      <c r="C30" s="2">
        <v>37.145336365961697</v>
      </c>
      <c r="D30" s="7">
        <v>44800</v>
      </c>
      <c r="E30" s="7">
        <v>44713</v>
      </c>
      <c r="F30" s="4">
        <v>2360</v>
      </c>
      <c r="G30" s="4">
        <v>3076</v>
      </c>
      <c r="H30" s="4">
        <v>4017</v>
      </c>
      <c r="I30" s="68">
        <v>2282</v>
      </c>
      <c r="J30" s="68">
        <v>2970</v>
      </c>
      <c r="K30" s="68">
        <v>3874</v>
      </c>
      <c r="L30" s="68">
        <v>4788</v>
      </c>
      <c r="M30" s="4">
        <v>4191</v>
      </c>
      <c r="N30" s="4">
        <v>4523</v>
      </c>
      <c r="O30" s="4">
        <v>4758</v>
      </c>
      <c r="P30" s="4">
        <v>4662</v>
      </c>
      <c r="Q30" s="4">
        <v>5297</v>
      </c>
      <c r="R30" s="4">
        <v>4314</v>
      </c>
      <c r="S30" s="5">
        <v>7.4317317663325264E-2</v>
      </c>
      <c r="T30" s="23">
        <v>0.14030362389813908</v>
      </c>
      <c r="U30" s="46">
        <v>0.75783726331140866</v>
      </c>
      <c r="V30" s="3">
        <v>0.14572977858111161</v>
      </c>
      <c r="W30" s="3">
        <v>-2156.7251744498121</v>
      </c>
      <c r="X30" s="24">
        <v>0.11146955469785126</v>
      </c>
      <c r="Y30" s="24">
        <v>2293.2826787041417</v>
      </c>
      <c r="Z30" s="3">
        <v>-2294.2561047516933</v>
      </c>
      <c r="AA30" s="3">
        <v>-6.3761421829500953E-2</v>
      </c>
      <c r="AB30" s="3">
        <v>0.6216216216216216</v>
      </c>
      <c r="AC30" s="39">
        <v>29.126213592233015</v>
      </c>
      <c r="AD30" s="39">
        <v>70.873786407766985</v>
      </c>
      <c r="AE30" s="39">
        <v>0</v>
      </c>
      <c r="AF30" s="19" t="s">
        <v>13</v>
      </c>
      <c r="AG30" s="60">
        <v>57.645648180000002</v>
      </c>
      <c r="AH30" s="60">
        <v>58.107661880000002</v>
      </c>
    </row>
    <row r="31" spans="1:34">
      <c r="A31" s="2">
        <v>10</v>
      </c>
      <c r="B31" s="2">
        <v>127.514349925614</v>
      </c>
      <c r="C31" s="2">
        <v>37.145336365961697</v>
      </c>
      <c r="D31" s="7">
        <v>44800</v>
      </c>
      <c r="E31" s="7">
        <v>44828</v>
      </c>
      <c r="F31" s="4">
        <v>1793</v>
      </c>
      <c r="G31" s="4">
        <v>2328</v>
      </c>
      <c r="H31" s="4">
        <v>2963</v>
      </c>
      <c r="I31" s="68">
        <v>1784</v>
      </c>
      <c r="J31" s="68">
        <v>2278</v>
      </c>
      <c r="K31" s="68">
        <v>2936</v>
      </c>
      <c r="L31" s="68">
        <v>3546</v>
      </c>
      <c r="M31" s="4">
        <v>3215</v>
      </c>
      <c r="N31" s="4">
        <v>3429</v>
      </c>
      <c r="O31" s="4">
        <v>3515</v>
      </c>
      <c r="P31" s="4">
        <v>3540</v>
      </c>
      <c r="Q31" s="4">
        <v>4190</v>
      </c>
      <c r="R31" s="4">
        <v>3238</v>
      </c>
      <c r="S31" s="5">
        <v>8.8728279255728126E-2</v>
      </c>
      <c r="T31" s="23">
        <v>0.14576325484542688</v>
      </c>
      <c r="U31" s="46">
        <v>0.76728630852878388</v>
      </c>
      <c r="V31" s="3">
        <v>0.18325605030807346</v>
      </c>
      <c r="W31" s="3">
        <v>-1618.6569751188147</v>
      </c>
      <c r="X31" s="24">
        <v>0.13308218651495349</v>
      </c>
      <c r="Y31" s="24">
        <v>1723.3866207106414</v>
      </c>
      <c r="Z31" s="3">
        <v>-1822.1664375865446</v>
      </c>
      <c r="AA31" s="3">
        <v>-8.4087968952134537E-2</v>
      </c>
      <c r="AB31" s="3">
        <v>0.6216216216216216</v>
      </c>
      <c r="AC31" s="39">
        <v>29.126213592233015</v>
      </c>
      <c r="AD31" s="39">
        <v>70.873786407766985</v>
      </c>
      <c r="AE31" s="39">
        <v>0</v>
      </c>
      <c r="AF31" s="19" t="s">
        <v>13</v>
      </c>
      <c r="AG31" s="60">
        <v>57.645648180000002</v>
      </c>
      <c r="AH31" s="60">
        <v>58.107661880000002</v>
      </c>
    </row>
    <row r="32" spans="1:34">
      <c r="A32" s="2">
        <v>10</v>
      </c>
      <c r="B32" s="2">
        <v>127.514349925614</v>
      </c>
      <c r="C32" s="2">
        <v>37.145336365961697</v>
      </c>
      <c r="D32" s="7">
        <v>44800</v>
      </c>
      <c r="E32" s="7">
        <v>44723</v>
      </c>
      <c r="F32" s="4">
        <v>2267</v>
      </c>
      <c r="G32" s="4">
        <v>3039</v>
      </c>
      <c r="H32" s="4">
        <v>4062</v>
      </c>
      <c r="I32" s="68">
        <v>2176</v>
      </c>
      <c r="J32" s="68">
        <v>2914</v>
      </c>
      <c r="K32" s="68">
        <v>3980</v>
      </c>
      <c r="L32" s="68">
        <v>4640</v>
      </c>
      <c r="M32" s="4">
        <v>4326</v>
      </c>
      <c r="N32" s="4">
        <v>4623</v>
      </c>
      <c r="O32" s="4">
        <v>4678</v>
      </c>
      <c r="P32" s="4">
        <v>4761</v>
      </c>
      <c r="Q32" s="4">
        <v>5346</v>
      </c>
      <c r="R32" s="4">
        <v>4223</v>
      </c>
      <c r="S32" s="5">
        <v>7.9224753485209118E-2</v>
      </c>
      <c r="T32" s="23">
        <v>0.14480408858603067</v>
      </c>
      <c r="U32" s="46">
        <v>0.76106816612259454</v>
      </c>
      <c r="V32" s="3">
        <v>0.1440464905411532</v>
      </c>
      <c r="W32" s="3">
        <v>-2111.2270698267616</v>
      </c>
      <c r="X32" s="24">
        <v>0.11883039610132033</v>
      </c>
      <c r="Y32" s="24">
        <v>2319.0631729213414</v>
      </c>
      <c r="Z32" s="3">
        <v>-2381.9690575198742</v>
      </c>
      <c r="AA32" s="3">
        <v>-5.7880676758682102E-2</v>
      </c>
      <c r="AB32" s="3">
        <v>0.6216216216216216</v>
      </c>
      <c r="AC32" s="39">
        <v>29.126213592233015</v>
      </c>
      <c r="AD32" s="39">
        <v>70.873786407766985</v>
      </c>
      <c r="AE32" s="39">
        <v>0</v>
      </c>
      <c r="AF32" s="19" t="s">
        <v>13</v>
      </c>
      <c r="AG32" s="60">
        <v>57.645648180000002</v>
      </c>
      <c r="AH32" s="60">
        <v>58.107661880000002</v>
      </c>
    </row>
    <row r="33" spans="1:34">
      <c r="A33" s="2">
        <v>11</v>
      </c>
      <c r="B33" s="2">
        <v>127.509622750009</v>
      </c>
      <c r="C33" s="2">
        <v>37.140433063957303</v>
      </c>
      <c r="D33" s="7">
        <v>44800</v>
      </c>
      <c r="E33" s="7">
        <v>44713</v>
      </c>
      <c r="F33" s="4">
        <v>2634</v>
      </c>
      <c r="G33" s="4">
        <v>3336</v>
      </c>
      <c r="H33" s="4">
        <v>4182</v>
      </c>
      <c r="I33" s="68">
        <v>2616</v>
      </c>
      <c r="J33" s="68">
        <v>3254</v>
      </c>
      <c r="K33" s="68">
        <v>4066</v>
      </c>
      <c r="L33" s="68">
        <v>5251</v>
      </c>
      <c r="M33" s="4">
        <v>4643</v>
      </c>
      <c r="N33" s="4">
        <v>4939</v>
      </c>
      <c r="O33" s="4">
        <v>5175</v>
      </c>
      <c r="P33" s="4">
        <v>5240</v>
      </c>
      <c r="Q33" s="4">
        <v>6247</v>
      </c>
      <c r="R33" s="4">
        <v>5120</v>
      </c>
      <c r="S33" s="5">
        <v>0.1122903842071747</v>
      </c>
      <c r="T33" s="23">
        <v>0.13959460197781784</v>
      </c>
      <c r="U33" s="46">
        <v>0.78248986204753779</v>
      </c>
      <c r="V33" s="3">
        <v>0.25004726791453957</v>
      </c>
      <c r="W33" s="3">
        <v>-2559.6040268456377</v>
      </c>
      <c r="X33" s="24">
        <v>0.16842663836561422</v>
      </c>
      <c r="Y33" s="24">
        <v>2496.1218809273805</v>
      </c>
      <c r="Z33" s="3">
        <v>-2851.2308019274847</v>
      </c>
      <c r="AA33" s="3">
        <v>-8.7664316183511795E-2</v>
      </c>
      <c r="AB33" s="3">
        <v>0.52380952380952384</v>
      </c>
      <c r="AC33" s="39">
        <v>65.373134328358219</v>
      </c>
      <c r="AD33" s="39">
        <v>34.626865671641795</v>
      </c>
      <c r="AE33" s="39">
        <v>0</v>
      </c>
      <c r="AF33" s="19" t="s">
        <v>14</v>
      </c>
      <c r="AG33" s="60">
        <v>57.683168889999997</v>
      </c>
      <c r="AH33" s="60">
        <v>57.889439809999999</v>
      </c>
    </row>
    <row r="34" spans="1:34">
      <c r="A34" s="2">
        <v>11</v>
      </c>
      <c r="B34" s="2">
        <v>127.509622750009</v>
      </c>
      <c r="C34" s="2">
        <v>37.140433063957303</v>
      </c>
      <c r="D34" s="7">
        <v>44800</v>
      </c>
      <c r="E34" s="7">
        <v>44828</v>
      </c>
      <c r="F34" s="4">
        <v>2400</v>
      </c>
      <c r="G34" s="4">
        <v>3030</v>
      </c>
      <c r="H34" s="4">
        <v>3778</v>
      </c>
      <c r="I34" s="68">
        <v>2356</v>
      </c>
      <c r="J34" s="68">
        <v>2982</v>
      </c>
      <c r="K34" s="68">
        <v>3600</v>
      </c>
      <c r="L34" s="68">
        <v>4719</v>
      </c>
      <c r="M34" s="4">
        <v>4244</v>
      </c>
      <c r="N34" s="4">
        <v>4482</v>
      </c>
      <c r="O34" s="4">
        <v>4632</v>
      </c>
      <c r="P34" s="4">
        <v>4774</v>
      </c>
      <c r="Q34" s="4">
        <v>6116</v>
      </c>
      <c r="R34" s="4">
        <v>4751</v>
      </c>
      <c r="S34" s="5">
        <v>0.11646398503274089</v>
      </c>
      <c r="T34" s="23">
        <v>0.15936254980079681</v>
      </c>
      <c r="U34" s="46">
        <v>0.78515220501043037</v>
      </c>
      <c r="V34" s="3">
        <v>0.26368738748279152</v>
      </c>
      <c r="W34" s="3">
        <v>-2375.0274381000504</v>
      </c>
      <c r="X34" s="24">
        <v>0.17468576439637534</v>
      </c>
      <c r="Y34" s="24">
        <v>2266.7955845691563</v>
      </c>
      <c r="Z34" s="3">
        <v>-2618.7632999531484</v>
      </c>
      <c r="AA34" s="3">
        <v>-0.12323232323232323</v>
      </c>
      <c r="AB34" s="3">
        <v>0.52380952380952384</v>
      </c>
      <c r="AC34" s="39">
        <v>65.373134328358219</v>
      </c>
      <c r="AD34" s="39">
        <v>34.626865671641795</v>
      </c>
      <c r="AE34" s="39">
        <v>0</v>
      </c>
      <c r="AF34" s="19" t="s">
        <v>14</v>
      </c>
      <c r="AG34" s="60">
        <v>57.683168889999997</v>
      </c>
      <c r="AH34" s="60">
        <v>57.889439809999999</v>
      </c>
    </row>
    <row r="35" spans="1:34">
      <c r="A35" s="2">
        <v>11</v>
      </c>
      <c r="B35" s="2">
        <v>127.509622750009</v>
      </c>
      <c r="C35" s="2">
        <v>37.140433063957303</v>
      </c>
      <c r="D35" s="7">
        <v>44800</v>
      </c>
      <c r="E35" s="7">
        <v>44853</v>
      </c>
      <c r="F35" s="4">
        <v>2519</v>
      </c>
      <c r="G35" s="4">
        <v>3209</v>
      </c>
      <c r="H35" s="4">
        <v>3717</v>
      </c>
      <c r="I35" s="68">
        <v>2400</v>
      </c>
      <c r="J35" s="68">
        <v>3048</v>
      </c>
      <c r="K35" s="68">
        <v>3502</v>
      </c>
      <c r="L35" s="68">
        <v>4907</v>
      </c>
      <c r="M35" s="4">
        <v>4432</v>
      </c>
      <c r="N35" s="4">
        <v>4708</v>
      </c>
      <c r="O35" s="4">
        <v>4845</v>
      </c>
      <c r="P35" s="4">
        <v>4978</v>
      </c>
      <c r="Q35" s="4">
        <v>5634</v>
      </c>
      <c r="R35" s="4">
        <v>4519</v>
      </c>
      <c r="S35" s="5">
        <v>0.14502587694077057</v>
      </c>
      <c r="T35" s="23">
        <v>0.11004273504273504</v>
      </c>
      <c r="U35" s="46">
        <v>0.80313503032850619</v>
      </c>
      <c r="V35" s="3">
        <v>0.37581212374083567</v>
      </c>
      <c r="W35" s="3">
        <v>-2259.0900342172799</v>
      </c>
      <c r="X35" s="24">
        <v>0.21752630671036743</v>
      </c>
      <c r="Y35" s="24">
        <v>2330.8142115769092</v>
      </c>
      <c r="Z35" s="3">
        <v>-2857.2521053112127</v>
      </c>
      <c r="AA35" s="3">
        <v>-6.1816811157180553E-2</v>
      </c>
      <c r="AB35" s="3">
        <v>0.52380952380952384</v>
      </c>
      <c r="AC35" s="39">
        <v>65.373134328358219</v>
      </c>
      <c r="AD35" s="39">
        <v>34.626865671641795</v>
      </c>
      <c r="AE35" s="39">
        <v>0</v>
      </c>
      <c r="AF35" s="19" t="s">
        <v>14</v>
      </c>
      <c r="AG35" s="60">
        <v>57.683168889999997</v>
      </c>
      <c r="AH35" s="60">
        <v>57.889439809999999</v>
      </c>
    </row>
    <row r="36" spans="1:34">
      <c r="A36" s="2">
        <v>11</v>
      </c>
      <c r="B36" s="2">
        <v>127.509622750009</v>
      </c>
      <c r="C36" s="2">
        <v>37.140433063957303</v>
      </c>
      <c r="D36" s="7">
        <v>44800</v>
      </c>
      <c r="E36" s="7">
        <v>44858</v>
      </c>
      <c r="F36" s="4">
        <v>3085</v>
      </c>
      <c r="G36" s="4">
        <v>4003</v>
      </c>
      <c r="H36" s="4">
        <v>4527</v>
      </c>
      <c r="I36" s="68">
        <v>2830</v>
      </c>
      <c r="J36" s="68">
        <v>3652</v>
      </c>
      <c r="K36" s="68">
        <v>4038</v>
      </c>
      <c r="L36" s="68">
        <v>6064</v>
      </c>
      <c r="M36" s="4">
        <v>5472</v>
      </c>
      <c r="N36" s="4">
        <v>5873</v>
      </c>
      <c r="O36" s="4">
        <v>5999</v>
      </c>
      <c r="P36" s="4">
        <v>6148</v>
      </c>
      <c r="Q36" s="4">
        <v>6991</v>
      </c>
      <c r="R36" s="4">
        <v>5382</v>
      </c>
      <c r="S36" s="5">
        <v>0.15185011709601873</v>
      </c>
      <c r="T36" s="23">
        <v>0.11011517517228085</v>
      </c>
      <c r="U36" s="46">
        <v>0.8073723534380024</v>
      </c>
      <c r="V36" s="3">
        <v>0.39833882144787935</v>
      </c>
      <c r="W36" s="3">
        <v>-2690.5721850855107</v>
      </c>
      <c r="X36" s="24">
        <v>0.22776450751721231</v>
      </c>
      <c r="Y36" s="24">
        <v>2873.5506878347483</v>
      </c>
      <c r="Z36" s="3">
        <v>-3559.6760322537511</v>
      </c>
      <c r="AA36" s="3">
        <v>-6.4160133952355577E-2</v>
      </c>
      <c r="AB36" s="3">
        <v>0.52380952380952384</v>
      </c>
      <c r="AC36" s="39">
        <v>65.373134328358219</v>
      </c>
      <c r="AD36" s="39">
        <v>34.626865671641795</v>
      </c>
      <c r="AE36" s="39">
        <v>0</v>
      </c>
      <c r="AF36" s="19" t="s">
        <v>14</v>
      </c>
      <c r="AG36" s="60">
        <v>57.683168889999997</v>
      </c>
      <c r="AH36" s="60">
        <v>57.889439809999999</v>
      </c>
    </row>
    <row r="37" spans="1:34">
      <c r="A37" s="2">
        <v>11</v>
      </c>
      <c r="B37" s="2">
        <v>127.509622750009</v>
      </c>
      <c r="C37" s="2">
        <v>37.140433063957303</v>
      </c>
      <c r="D37" s="7">
        <v>44800</v>
      </c>
      <c r="E37" s="7">
        <v>44863</v>
      </c>
      <c r="F37" s="4">
        <v>2390</v>
      </c>
      <c r="G37" s="4">
        <v>2941</v>
      </c>
      <c r="H37" s="4">
        <v>3580</v>
      </c>
      <c r="I37" s="68">
        <v>2366</v>
      </c>
      <c r="J37" s="68">
        <v>2888</v>
      </c>
      <c r="K37" s="68">
        <v>3622</v>
      </c>
      <c r="L37" s="68">
        <v>4448</v>
      </c>
      <c r="M37" s="4">
        <v>4010</v>
      </c>
      <c r="N37" s="4">
        <v>4284</v>
      </c>
      <c r="O37" s="4">
        <v>4454</v>
      </c>
      <c r="P37" s="4">
        <v>4566</v>
      </c>
      <c r="Q37" s="4">
        <v>5809</v>
      </c>
      <c r="R37" s="4">
        <v>4737</v>
      </c>
      <c r="S37" s="5">
        <v>0.12104100171863491</v>
      </c>
      <c r="T37" s="23">
        <v>0.14885286020189661</v>
      </c>
      <c r="U37" s="46">
        <v>0.78806154691028729</v>
      </c>
      <c r="V37" s="3">
        <v>0.30349667569564148</v>
      </c>
      <c r="W37" s="3">
        <v>-2368.0252396166134</v>
      </c>
      <c r="X37" s="24">
        <v>0.18155035904989872</v>
      </c>
      <c r="Y37" s="24">
        <v>2168.3131436415933</v>
      </c>
      <c r="Z37" s="3">
        <v>-2525.756660019937</v>
      </c>
      <c r="AA37" s="3">
        <v>-0.11980722891566264</v>
      </c>
      <c r="AB37" s="3">
        <v>0.52380952380952384</v>
      </c>
      <c r="AC37" s="39">
        <v>65.373134328358219</v>
      </c>
      <c r="AD37" s="39">
        <v>34.626865671641795</v>
      </c>
      <c r="AE37" s="39">
        <v>0</v>
      </c>
      <c r="AF37" s="19" t="s">
        <v>14</v>
      </c>
      <c r="AG37" s="60">
        <v>57.683168889999997</v>
      </c>
      <c r="AH37" s="60">
        <v>57.889439809999999</v>
      </c>
    </row>
    <row r="38" spans="1:34">
      <c r="A38" s="2">
        <v>11</v>
      </c>
      <c r="B38" s="2">
        <v>127.509622750009</v>
      </c>
      <c r="C38" s="2">
        <v>37.140433063957303</v>
      </c>
      <c r="D38" s="7">
        <v>44800</v>
      </c>
      <c r="E38" s="7">
        <v>44723</v>
      </c>
      <c r="F38" s="4">
        <v>2478</v>
      </c>
      <c r="G38" s="4">
        <v>3158</v>
      </c>
      <c r="H38" s="4">
        <v>4009</v>
      </c>
      <c r="I38" s="68">
        <v>2420</v>
      </c>
      <c r="J38" s="68">
        <v>3032</v>
      </c>
      <c r="K38" s="68">
        <v>3876</v>
      </c>
      <c r="L38" s="68">
        <v>4908</v>
      </c>
      <c r="M38" s="4">
        <v>4484</v>
      </c>
      <c r="N38" s="4">
        <v>4852</v>
      </c>
      <c r="O38" s="4">
        <v>5071</v>
      </c>
      <c r="P38" s="4">
        <v>5323</v>
      </c>
      <c r="Q38" s="4">
        <v>6147</v>
      </c>
      <c r="R38" s="4">
        <v>4949</v>
      </c>
      <c r="S38" s="5">
        <v>0.14080582940420061</v>
      </c>
      <c r="T38" s="23">
        <v>0.13114662805591135</v>
      </c>
      <c r="U38" s="46">
        <v>0.80050348494194612</v>
      </c>
      <c r="V38" s="3">
        <v>0.30436393959047531</v>
      </c>
      <c r="W38" s="3">
        <v>-2474.0790095500638</v>
      </c>
      <c r="X38" s="24">
        <v>0.21119742834181623</v>
      </c>
      <c r="Y38" s="24">
        <v>2458.0790602962034</v>
      </c>
      <c r="Z38" s="3">
        <v>-3037.8046887165406</v>
      </c>
      <c r="AA38" s="3">
        <v>-7.1839581517000872E-2</v>
      </c>
      <c r="AB38" s="3">
        <v>0.52380952380952384</v>
      </c>
      <c r="AC38" s="39">
        <v>65.373134328358219</v>
      </c>
      <c r="AD38" s="39">
        <v>34.626865671641795</v>
      </c>
      <c r="AE38" s="39">
        <v>0</v>
      </c>
      <c r="AF38" s="19" t="s">
        <v>14</v>
      </c>
      <c r="AG38" s="60">
        <v>57.683168889999997</v>
      </c>
      <c r="AH38" s="60">
        <v>57.889439809999999</v>
      </c>
    </row>
    <row r="39" spans="1:34">
      <c r="A39" s="2">
        <v>12</v>
      </c>
      <c r="B39" s="2">
        <v>127.51009067707299</v>
      </c>
      <c r="C39" s="2">
        <v>37.140230023506398</v>
      </c>
      <c r="D39" s="7">
        <v>44800</v>
      </c>
      <c r="E39" s="7">
        <v>44713</v>
      </c>
      <c r="F39" s="4">
        <v>2730</v>
      </c>
      <c r="G39" s="4">
        <v>3392</v>
      </c>
      <c r="H39" s="4">
        <v>4198</v>
      </c>
      <c r="I39" s="68">
        <v>2662</v>
      </c>
      <c r="J39" s="68">
        <v>3330</v>
      </c>
      <c r="K39" s="68">
        <v>3952</v>
      </c>
      <c r="L39" s="68">
        <v>5235</v>
      </c>
      <c r="M39" s="4">
        <v>4571</v>
      </c>
      <c r="N39" s="4">
        <v>4961</v>
      </c>
      <c r="O39" s="4">
        <v>5140</v>
      </c>
      <c r="P39" s="4">
        <v>5283</v>
      </c>
      <c r="Q39" s="4">
        <v>6174</v>
      </c>
      <c r="R39" s="4">
        <v>4989</v>
      </c>
      <c r="S39" s="5">
        <v>0.11443940512604156</v>
      </c>
      <c r="T39" s="23">
        <v>0.12831112319825946</v>
      </c>
      <c r="U39" s="46">
        <v>0.78386185334282055</v>
      </c>
      <c r="V39" s="3">
        <v>0.27133139941982592</v>
      </c>
      <c r="W39" s="3">
        <v>-2494.1190108936662</v>
      </c>
      <c r="X39" s="24">
        <v>0.1716500553709856</v>
      </c>
      <c r="Y39" s="24">
        <v>2517.4713283151586</v>
      </c>
      <c r="Z39" s="3">
        <v>-2886.7982899353506</v>
      </c>
      <c r="AA39" s="3">
        <v>-7.7769049489395128E-2</v>
      </c>
      <c r="AB39" s="3">
        <v>0.82608695652173914</v>
      </c>
      <c r="AC39" s="39">
        <v>54.301075268817215</v>
      </c>
      <c r="AD39" s="39">
        <v>45.6989247311828</v>
      </c>
      <c r="AE39" s="39">
        <v>0</v>
      </c>
      <c r="AF39" s="19" t="s">
        <v>15</v>
      </c>
      <c r="AG39" s="60">
        <v>57.641683399999998</v>
      </c>
      <c r="AH39" s="60">
        <v>57.797164620000004</v>
      </c>
    </row>
    <row r="40" spans="1:34">
      <c r="A40" s="2">
        <v>12</v>
      </c>
      <c r="B40" s="2">
        <v>127.51009067707299</v>
      </c>
      <c r="C40" s="2">
        <v>37.140230023506398</v>
      </c>
      <c r="D40" s="7">
        <v>44800</v>
      </c>
      <c r="E40" s="7">
        <v>44828</v>
      </c>
      <c r="F40" s="4">
        <v>2434</v>
      </c>
      <c r="G40" s="4">
        <v>3086</v>
      </c>
      <c r="H40" s="4">
        <v>3820</v>
      </c>
      <c r="I40" s="68">
        <v>2250</v>
      </c>
      <c r="J40" s="68">
        <v>2918</v>
      </c>
      <c r="K40" s="68">
        <v>3526</v>
      </c>
      <c r="L40" s="68">
        <v>4789</v>
      </c>
      <c r="M40" s="4">
        <v>4194</v>
      </c>
      <c r="N40" s="4">
        <v>4611</v>
      </c>
      <c r="O40" s="4">
        <v>4735</v>
      </c>
      <c r="P40" s="4">
        <v>4874</v>
      </c>
      <c r="Q40" s="4">
        <v>5925</v>
      </c>
      <c r="R40" s="4">
        <v>4609</v>
      </c>
      <c r="S40" s="5">
        <v>0.12123303427651254</v>
      </c>
      <c r="T40" s="23">
        <v>0.14290740632146837</v>
      </c>
      <c r="U40" s="46">
        <v>0.78818337604678812</v>
      </c>
      <c r="V40" s="3">
        <v>0.27620545073375258</v>
      </c>
      <c r="W40" s="3">
        <v>-2304.0680279088856</v>
      </c>
      <c r="X40" s="24">
        <v>0.18183909367991258</v>
      </c>
      <c r="Y40" s="24">
        <v>2306.3119187713241</v>
      </c>
      <c r="Z40" s="3">
        <v>-2697.0682179651526</v>
      </c>
      <c r="AA40" s="3">
        <v>-9.7323826280211134E-2</v>
      </c>
      <c r="AB40" s="3">
        <v>0.82608695652173914</v>
      </c>
      <c r="AC40" s="39">
        <v>54.301075268817215</v>
      </c>
      <c r="AD40" s="39">
        <v>45.6989247311828</v>
      </c>
      <c r="AE40" s="39">
        <v>0</v>
      </c>
      <c r="AF40" s="19" t="s">
        <v>15</v>
      </c>
      <c r="AG40" s="60">
        <v>57.641683399999998</v>
      </c>
      <c r="AH40" s="60">
        <v>57.797164620000004</v>
      </c>
    </row>
    <row r="41" spans="1:34">
      <c r="A41" s="28">
        <v>12</v>
      </c>
      <c r="B41" s="28">
        <v>127.51009067707299</v>
      </c>
      <c r="C41" s="28">
        <v>37.140230023506398</v>
      </c>
      <c r="D41" s="7">
        <v>44800</v>
      </c>
      <c r="E41" s="7">
        <v>44853</v>
      </c>
      <c r="F41" s="13">
        <v>2426</v>
      </c>
      <c r="G41" s="13">
        <v>2997</v>
      </c>
      <c r="H41" s="13">
        <v>3544</v>
      </c>
      <c r="I41" s="68">
        <v>2340</v>
      </c>
      <c r="J41" s="68">
        <v>2936</v>
      </c>
      <c r="K41" s="68">
        <v>3556</v>
      </c>
      <c r="L41" s="68">
        <v>4643</v>
      </c>
      <c r="M41" s="13">
        <v>3990</v>
      </c>
      <c r="N41" s="13">
        <v>4288</v>
      </c>
      <c r="O41" s="13">
        <v>4346</v>
      </c>
      <c r="P41" s="13">
        <v>4472</v>
      </c>
      <c r="Q41" s="13">
        <v>5231</v>
      </c>
      <c r="R41" s="13">
        <v>4178</v>
      </c>
      <c r="S41" s="5">
        <v>0.1157684630738523</v>
      </c>
      <c r="T41" s="23">
        <v>0.11976009698207107</v>
      </c>
      <c r="U41" s="46">
        <v>0.7847091582706629</v>
      </c>
      <c r="V41" s="3">
        <v>0.30761071333863699</v>
      </c>
      <c r="W41" s="3">
        <v>-2088.615542388332</v>
      </c>
      <c r="X41" s="24">
        <v>0.17364186365620907</v>
      </c>
      <c r="Y41" s="24">
        <v>2148.4032572018587</v>
      </c>
      <c r="Z41" s="3">
        <v>-2449.8545901760126</v>
      </c>
      <c r="AA41" s="3">
        <v>-7.8223229928887972E-2</v>
      </c>
      <c r="AB41" s="3">
        <v>0.82608695652173914</v>
      </c>
      <c r="AC41" s="39">
        <v>54.301075268817215</v>
      </c>
      <c r="AD41" s="39">
        <v>45.6989247311828</v>
      </c>
      <c r="AE41" s="39">
        <v>0</v>
      </c>
      <c r="AF41" s="19" t="s">
        <v>15</v>
      </c>
      <c r="AG41" s="60">
        <v>57.641683399999998</v>
      </c>
      <c r="AH41" s="60">
        <v>57.797164620000004</v>
      </c>
    </row>
    <row r="42" spans="1:34">
      <c r="A42" s="28">
        <v>12</v>
      </c>
      <c r="B42" s="28">
        <v>127.51009067707299</v>
      </c>
      <c r="C42" s="28">
        <v>37.140230023506398</v>
      </c>
      <c r="D42" s="7">
        <v>44800</v>
      </c>
      <c r="E42" s="7">
        <v>44858</v>
      </c>
      <c r="F42" s="13">
        <v>2636</v>
      </c>
      <c r="G42" s="13">
        <v>3368</v>
      </c>
      <c r="H42" s="13">
        <v>4002</v>
      </c>
      <c r="I42" s="68">
        <v>2644</v>
      </c>
      <c r="J42" s="68">
        <v>3392</v>
      </c>
      <c r="K42" s="68">
        <v>3952</v>
      </c>
      <c r="L42" s="68">
        <v>5243</v>
      </c>
      <c r="M42" s="13">
        <v>4623</v>
      </c>
      <c r="N42" s="13">
        <v>4928</v>
      </c>
      <c r="O42" s="13">
        <v>5124</v>
      </c>
      <c r="P42" s="13">
        <v>5210</v>
      </c>
      <c r="Q42" s="13">
        <v>6164</v>
      </c>
      <c r="R42" s="13">
        <v>4582</v>
      </c>
      <c r="S42" s="5">
        <v>0.13113330438558402</v>
      </c>
      <c r="T42" s="23">
        <v>0.12880302020874973</v>
      </c>
      <c r="U42" s="46">
        <v>0.79443898720139861</v>
      </c>
      <c r="V42" s="3">
        <v>0.31947529884692688</v>
      </c>
      <c r="W42" s="3">
        <v>-2290.5747024687716</v>
      </c>
      <c r="X42" s="24">
        <v>0.19668928086838536</v>
      </c>
      <c r="Y42" s="24">
        <v>2460.8834908535505</v>
      </c>
      <c r="Z42" s="3">
        <v>-2931.0579366401016</v>
      </c>
      <c r="AA42" s="3">
        <v>-8.3875505538948472E-2</v>
      </c>
      <c r="AB42" s="3">
        <v>0.82608695652173914</v>
      </c>
      <c r="AC42" s="39">
        <v>54.301075268817215</v>
      </c>
      <c r="AD42" s="39">
        <v>45.6989247311828</v>
      </c>
      <c r="AE42" s="39">
        <v>0</v>
      </c>
      <c r="AF42" s="19" t="s">
        <v>15</v>
      </c>
      <c r="AG42" s="60">
        <v>57.641683399999998</v>
      </c>
      <c r="AH42" s="60">
        <v>57.797164620000004</v>
      </c>
    </row>
    <row r="43" spans="1:34">
      <c r="A43" s="28">
        <v>12</v>
      </c>
      <c r="B43" s="28">
        <v>127.51009067707299</v>
      </c>
      <c r="C43" s="28">
        <v>37.140230023506398</v>
      </c>
      <c r="D43" s="7">
        <v>44800</v>
      </c>
      <c r="E43" s="7">
        <v>44863</v>
      </c>
      <c r="F43" s="13">
        <v>2376</v>
      </c>
      <c r="G43" s="13">
        <v>2903</v>
      </c>
      <c r="H43" s="13">
        <v>3516</v>
      </c>
      <c r="I43" s="68">
        <v>2366</v>
      </c>
      <c r="J43" s="68">
        <v>2920</v>
      </c>
      <c r="K43" s="68">
        <v>3530</v>
      </c>
      <c r="L43" s="68">
        <v>4421</v>
      </c>
      <c r="M43" s="13">
        <v>3873</v>
      </c>
      <c r="N43" s="13">
        <v>4066</v>
      </c>
      <c r="O43" s="13">
        <v>4180</v>
      </c>
      <c r="P43" s="13">
        <v>4296</v>
      </c>
      <c r="Q43" s="13">
        <v>5518</v>
      </c>
      <c r="R43" s="13">
        <v>4478</v>
      </c>
      <c r="S43" s="5">
        <v>9.9846390168970817E-2</v>
      </c>
      <c r="T43" s="23">
        <v>0.15038838660384565</v>
      </c>
      <c r="U43" s="46">
        <v>0.77449750817479768</v>
      </c>
      <c r="V43" s="3">
        <v>0.25749372771688894</v>
      </c>
      <c r="W43" s="3">
        <v>-2238.5568345323741</v>
      </c>
      <c r="X43" s="24">
        <v>0.14976</v>
      </c>
      <c r="Y43" s="24">
        <v>2088.2018048497557</v>
      </c>
      <c r="Z43" s="3">
        <v>-2275.2444739892576</v>
      </c>
      <c r="AA43" s="3">
        <v>-0.12451599755451397</v>
      </c>
      <c r="AB43" s="3">
        <v>0.82608695652173914</v>
      </c>
      <c r="AC43" s="39">
        <v>54.301075268817215</v>
      </c>
      <c r="AD43" s="39">
        <v>45.6989247311828</v>
      </c>
      <c r="AE43" s="39">
        <v>0</v>
      </c>
      <c r="AF43" s="19" t="s">
        <v>15</v>
      </c>
      <c r="AG43" s="60">
        <v>57.641683399999998</v>
      </c>
      <c r="AH43" s="60">
        <v>57.797164620000004</v>
      </c>
    </row>
    <row r="44" spans="1:34">
      <c r="A44" s="28">
        <v>12</v>
      </c>
      <c r="B44" s="28">
        <v>127.51009067707299</v>
      </c>
      <c r="C44" s="28">
        <v>37.140230023506398</v>
      </c>
      <c r="D44" s="7">
        <v>44800</v>
      </c>
      <c r="E44" s="7">
        <v>44723</v>
      </c>
      <c r="F44" s="13">
        <v>2534</v>
      </c>
      <c r="G44" s="13">
        <v>3175</v>
      </c>
      <c r="H44" s="13">
        <v>3945</v>
      </c>
      <c r="I44" s="68">
        <v>2484</v>
      </c>
      <c r="J44" s="68">
        <v>3030</v>
      </c>
      <c r="K44" s="68">
        <v>3664</v>
      </c>
      <c r="L44" s="68">
        <v>5035</v>
      </c>
      <c r="M44" s="13">
        <v>4392</v>
      </c>
      <c r="N44" s="13">
        <v>4822</v>
      </c>
      <c r="O44" s="13">
        <v>5062</v>
      </c>
      <c r="P44" s="13">
        <v>5212</v>
      </c>
      <c r="Q44" s="13">
        <v>5951</v>
      </c>
      <c r="R44" s="13">
        <v>4788</v>
      </c>
      <c r="S44" s="5">
        <v>0.13836409304357322</v>
      </c>
      <c r="T44" s="23">
        <v>0.12186826890375241</v>
      </c>
      <c r="U44" s="46">
        <v>0.79897690394877696</v>
      </c>
      <c r="V44" s="3">
        <v>0.32066207734359187</v>
      </c>
      <c r="W44" s="3">
        <v>-2393.5946246337276</v>
      </c>
      <c r="X44" s="24">
        <v>0.20753480753480755</v>
      </c>
      <c r="Y44" s="24">
        <v>2422.3173936450926</v>
      </c>
      <c r="Z44" s="3">
        <v>-2964.1895786024829</v>
      </c>
      <c r="AA44" s="3">
        <v>-6.6200842067544563E-2</v>
      </c>
      <c r="AB44" s="3">
        <v>0.82608695652173914</v>
      </c>
      <c r="AC44" s="39">
        <v>54.301075268817215</v>
      </c>
      <c r="AD44" s="39">
        <v>45.6989247311828</v>
      </c>
      <c r="AE44" s="39">
        <v>0</v>
      </c>
      <c r="AF44" s="19" t="s">
        <v>15</v>
      </c>
      <c r="AG44" s="60">
        <v>57.641683399999998</v>
      </c>
      <c r="AH44" s="60">
        <v>57.797164620000004</v>
      </c>
    </row>
    <row r="45" spans="1:34">
      <c r="A45" s="28">
        <v>13</v>
      </c>
      <c r="B45" s="28">
        <v>127.51153476319401</v>
      </c>
      <c r="C45" s="28">
        <v>37.139536279814898</v>
      </c>
      <c r="D45" s="7">
        <v>44800</v>
      </c>
      <c r="E45" s="7">
        <v>44713</v>
      </c>
      <c r="F45" s="13">
        <v>3003</v>
      </c>
      <c r="G45" s="13">
        <v>3748</v>
      </c>
      <c r="H45" s="13">
        <v>4562</v>
      </c>
      <c r="I45" s="68">
        <v>2790</v>
      </c>
      <c r="J45" s="68">
        <v>3556</v>
      </c>
      <c r="K45" s="68">
        <v>4456</v>
      </c>
      <c r="L45" s="68">
        <v>5540</v>
      </c>
      <c r="M45" s="13">
        <v>4921</v>
      </c>
      <c r="N45" s="13">
        <v>5308</v>
      </c>
      <c r="O45" s="13">
        <v>5437</v>
      </c>
      <c r="P45" s="13">
        <v>5578</v>
      </c>
      <c r="Q45" s="13">
        <v>6408</v>
      </c>
      <c r="R45" s="13">
        <v>5228</v>
      </c>
      <c r="S45" s="5">
        <v>0.10019723865877712</v>
      </c>
      <c r="T45" s="23">
        <v>0.12219323819753465</v>
      </c>
      <c r="U45" s="46">
        <v>0.7747239757867167</v>
      </c>
      <c r="V45" s="3">
        <v>0.24356331207747997</v>
      </c>
      <c r="W45" s="3">
        <v>-2613.6634764378819</v>
      </c>
      <c r="X45" s="24">
        <v>0.15028844731522115</v>
      </c>
      <c r="Y45" s="24">
        <v>2707.4676975604593</v>
      </c>
      <c r="Z45" s="3">
        <v>-2956.7238423830559</v>
      </c>
      <c r="AA45" s="3">
        <v>-6.9247455364592023E-2</v>
      </c>
      <c r="AB45" s="3">
        <v>0.43243243243243246</v>
      </c>
      <c r="AC45" s="39">
        <v>37.323943661971832</v>
      </c>
      <c r="AD45" s="39">
        <v>62.676056338028175</v>
      </c>
      <c r="AE45" s="39">
        <v>0</v>
      </c>
      <c r="AF45" s="19" t="s">
        <v>16</v>
      </c>
      <c r="AG45" s="60">
        <v>57.685281509999996</v>
      </c>
      <c r="AH45" s="60">
        <v>57.785632030000002</v>
      </c>
    </row>
    <row r="46" spans="1:34">
      <c r="A46" s="28">
        <v>13</v>
      </c>
      <c r="B46" s="28">
        <v>127.51153476319401</v>
      </c>
      <c r="C46" s="28">
        <v>37.139536279814898</v>
      </c>
      <c r="D46" s="7">
        <v>44800</v>
      </c>
      <c r="E46" s="7">
        <v>44828</v>
      </c>
      <c r="F46" s="13">
        <v>2666</v>
      </c>
      <c r="G46" s="13">
        <v>3373</v>
      </c>
      <c r="H46" s="13">
        <v>4128</v>
      </c>
      <c r="I46" s="68">
        <v>2500</v>
      </c>
      <c r="J46" s="68">
        <v>3214</v>
      </c>
      <c r="K46" s="68">
        <v>3962</v>
      </c>
      <c r="L46" s="68">
        <v>4801</v>
      </c>
      <c r="M46" s="13">
        <v>4477</v>
      </c>
      <c r="N46" s="13">
        <v>4617</v>
      </c>
      <c r="O46" s="13">
        <v>4777</v>
      </c>
      <c r="P46" s="13">
        <v>4852</v>
      </c>
      <c r="Q46" s="13">
        <v>5969</v>
      </c>
      <c r="R46" s="13">
        <v>4535</v>
      </c>
      <c r="S46" s="5">
        <v>8.0623608017817372E-2</v>
      </c>
      <c r="T46" s="23">
        <v>0.14640931024694862</v>
      </c>
      <c r="U46" s="46">
        <v>0.76198661931678124</v>
      </c>
      <c r="V46" s="3">
        <v>0.18803241221691253</v>
      </c>
      <c r="W46" s="3">
        <v>-2267.1353733412557</v>
      </c>
      <c r="X46" s="24">
        <v>0.1209286788040755</v>
      </c>
      <c r="Y46" s="24">
        <v>2402.7626923097409</v>
      </c>
      <c r="Z46" s="3">
        <v>-2438.3606573228813</v>
      </c>
      <c r="AA46" s="3">
        <v>-0.10322521023934941</v>
      </c>
      <c r="AB46" s="3">
        <v>0.43243243243243246</v>
      </c>
      <c r="AC46" s="39">
        <v>37.323943661971832</v>
      </c>
      <c r="AD46" s="39">
        <v>62.676056338028175</v>
      </c>
      <c r="AE46" s="39">
        <v>0</v>
      </c>
      <c r="AF46" s="19" t="s">
        <v>16</v>
      </c>
      <c r="AG46" s="60">
        <v>57.685281509999996</v>
      </c>
      <c r="AH46" s="60">
        <v>57.785632030000002</v>
      </c>
    </row>
    <row r="47" spans="1:34">
      <c r="A47" s="28">
        <v>13</v>
      </c>
      <c r="B47" s="28">
        <v>127.51153476319401</v>
      </c>
      <c r="C47" s="28">
        <v>37.139536279814898</v>
      </c>
      <c r="D47" s="7">
        <v>44800</v>
      </c>
      <c r="E47" s="7">
        <v>44853</v>
      </c>
      <c r="F47" s="13">
        <v>2166</v>
      </c>
      <c r="G47" s="13">
        <v>2706</v>
      </c>
      <c r="H47" s="13">
        <v>3350</v>
      </c>
      <c r="I47" s="68">
        <v>2070</v>
      </c>
      <c r="J47" s="68">
        <v>2562</v>
      </c>
      <c r="K47" s="68">
        <v>3198</v>
      </c>
      <c r="L47" s="68">
        <v>4030</v>
      </c>
      <c r="M47" s="13">
        <v>3554</v>
      </c>
      <c r="N47" s="13">
        <v>3736</v>
      </c>
      <c r="O47" s="13">
        <v>3818</v>
      </c>
      <c r="P47" s="13">
        <v>3952</v>
      </c>
      <c r="Q47" s="13">
        <v>4798</v>
      </c>
      <c r="R47" s="13">
        <v>3755</v>
      </c>
      <c r="S47" s="5">
        <v>8.2443166255820322E-2</v>
      </c>
      <c r="T47" s="23">
        <v>0.14229636898920511</v>
      </c>
      <c r="U47" s="46">
        <v>0.76317964219167966</v>
      </c>
      <c r="V47" s="3">
        <v>0.19275102459016394</v>
      </c>
      <c r="W47" s="3">
        <v>-1877.144618971653</v>
      </c>
      <c r="X47" s="24">
        <v>0.12365628209517289</v>
      </c>
      <c r="Y47" s="24">
        <v>1948.3109494009307</v>
      </c>
      <c r="Z47" s="3">
        <v>-1997.2979591315441</v>
      </c>
      <c r="AA47" s="3">
        <v>-9.6685714285714291E-2</v>
      </c>
      <c r="AB47" s="3">
        <v>0.43243243243243246</v>
      </c>
      <c r="AC47" s="39">
        <v>37.323943661971832</v>
      </c>
      <c r="AD47" s="39">
        <v>62.676056338028175</v>
      </c>
      <c r="AE47" s="39">
        <v>0</v>
      </c>
      <c r="AF47" s="19" t="s">
        <v>16</v>
      </c>
      <c r="AG47" s="60">
        <v>57.685281509999996</v>
      </c>
      <c r="AH47" s="60">
        <v>57.785632030000002</v>
      </c>
    </row>
    <row r="48" spans="1:34">
      <c r="A48" s="28">
        <v>13</v>
      </c>
      <c r="B48" s="28">
        <v>127.51153476319401</v>
      </c>
      <c r="C48" s="28">
        <v>37.139536279814898</v>
      </c>
      <c r="D48" s="7">
        <v>44800</v>
      </c>
      <c r="E48" s="7">
        <v>44858</v>
      </c>
      <c r="F48" s="13">
        <v>2395</v>
      </c>
      <c r="G48" s="13">
        <v>3089</v>
      </c>
      <c r="H48" s="13">
        <v>3740</v>
      </c>
      <c r="I48" s="68">
        <v>2252</v>
      </c>
      <c r="J48" s="68">
        <v>2904</v>
      </c>
      <c r="K48" s="68">
        <v>3392</v>
      </c>
      <c r="L48" s="68">
        <v>4696</v>
      </c>
      <c r="M48" s="13">
        <v>4200</v>
      </c>
      <c r="N48" s="13">
        <v>4436</v>
      </c>
      <c r="O48" s="13">
        <v>4489</v>
      </c>
      <c r="P48" s="13">
        <v>4578</v>
      </c>
      <c r="Q48" s="13">
        <v>5566</v>
      </c>
      <c r="R48" s="13">
        <v>4056</v>
      </c>
      <c r="S48" s="5">
        <v>0.10074537148352969</v>
      </c>
      <c r="T48" s="23">
        <v>0.14331347134344863</v>
      </c>
      <c r="U48" s="46">
        <v>0.77507765513110338</v>
      </c>
      <c r="V48" s="3">
        <v>0.231325567272125</v>
      </c>
      <c r="W48" s="3">
        <v>-2027.6076071773934</v>
      </c>
      <c r="X48" s="24">
        <v>0.15110897397367315</v>
      </c>
      <c r="Y48" s="24">
        <v>2223.300974277262</v>
      </c>
      <c r="Z48" s="3">
        <v>-2429.7322829925088</v>
      </c>
      <c r="AA48" s="3">
        <v>-9.7397476340694011E-2</v>
      </c>
      <c r="AB48" s="3">
        <v>0.43243243243243246</v>
      </c>
      <c r="AC48" s="39">
        <v>37.323943661971832</v>
      </c>
      <c r="AD48" s="39">
        <v>62.676056338028175</v>
      </c>
      <c r="AE48" s="39">
        <v>0</v>
      </c>
      <c r="AF48" s="19" t="s">
        <v>16</v>
      </c>
      <c r="AG48" s="60">
        <v>57.685281509999996</v>
      </c>
      <c r="AH48" s="60">
        <v>57.785632030000002</v>
      </c>
    </row>
    <row r="49" spans="1:34">
      <c r="A49" s="28">
        <v>13</v>
      </c>
      <c r="B49" s="28">
        <v>127.51153476319401</v>
      </c>
      <c r="C49" s="28">
        <v>37.139536279814898</v>
      </c>
      <c r="D49" s="7">
        <v>44800</v>
      </c>
      <c r="E49" s="7">
        <v>44863</v>
      </c>
      <c r="F49" s="13">
        <v>2431</v>
      </c>
      <c r="G49" s="13">
        <v>3041</v>
      </c>
      <c r="H49" s="13">
        <v>3720</v>
      </c>
      <c r="I49" s="68">
        <v>2368</v>
      </c>
      <c r="J49" s="68">
        <v>2954</v>
      </c>
      <c r="K49" s="68">
        <v>3500</v>
      </c>
      <c r="L49" s="68">
        <v>4363</v>
      </c>
      <c r="M49" s="13">
        <v>4092</v>
      </c>
      <c r="N49" s="13">
        <v>4201</v>
      </c>
      <c r="O49" s="13">
        <v>4386</v>
      </c>
      <c r="P49" s="13">
        <v>4417</v>
      </c>
      <c r="Q49" s="13">
        <v>5690</v>
      </c>
      <c r="R49" s="13">
        <v>4583</v>
      </c>
      <c r="S49" s="5">
        <v>8.5658104952685263E-2</v>
      </c>
      <c r="T49" s="23">
        <v>0.15758395866650265</v>
      </c>
      <c r="U49" s="46">
        <v>0.76528302277829552</v>
      </c>
      <c r="V49" s="3">
        <v>0.20486743871612484</v>
      </c>
      <c r="W49" s="3">
        <v>-2291.0813409839548</v>
      </c>
      <c r="X49" s="24">
        <v>0.12847926267281107</v>
      </c>
      <c r="Y49" s="24">
        <v>2175.5196058770775</v>
      </c>
      <c r="Z49" s="3">
        <v>-2253.8695967111917</v>
      </c>
      <c r="AA49" s="3">
        <v>-0.12595231028000395</v>
      </c>
      <c r="AB49" s="3">
        <v>0.43243243243243246</v>
      </c>
      <c r="AC49" s="39">
        <v>37.323943661971832</v>
      </c>
      <c r="AD49" s="39">
        <v>62.676056338028175</v>
      </c>
      <c r="AE49" s="39">
        <v>0</v>
      </c>
      <c r="AF49" s="19" t="s">
        <v>16</v>
      </c>
      <c r="AG49" s="60">
        <v>57.685281509999996</v>
      </c>
      <c r="AH49" s="60">
        <v>57.785632030000002</v>
      </c>
    </row>
    <row r="50" spans="1:34">
      <c r="A50" s="28">
        <v>13</v>
      </c>
      <c r="B50" s="28">
        <v>127.51153476319401</v>
      </c>
      <c r="C50" s="28">
        <v>37.139536279814898</v>
      </c>
      <c r="D50" s="7">
        <v>44800</v>
      </c>
      <c r="E50" s="7">
        <v>44723</v>
      </c>
      <c r="F50" s="13">
        <v>3095</v>
      </c>
      <c r="G50" s="13">
        <v>3874</v>
      </c>
      <c r="H50" s="13">
        <v>4741</v>
      </c>
      <c r="I50" s="68">
        <v>2952</v>
      </c>
      <c r="J50" s="68">
        <v>3766</v>
      </c>
      <c r="K50" s="68">
        <v>4804</v>
      </c>
      <c r="L50" s="68">
        <v>5869</v>
      </c>
      <c r="M50" s="13">
        <v>5240</v>
      </c>
      <c r="N50" s="13">
        <v>5721</v>
      </c>
      <c r="O50" s="13">
        <v>5982</v>
      </c>
      <c r="P50" s="13">
        <v>6013</v>
      </c>
      <c r="Q50" s="13">
        <v>6608</v>
      </c>
      <c r="R50" s="13">
        <v>5421</v>
      </c>
      <c r="S50" s="5">
        <v>0.11828156964850288</v>
      </c>
      <c r="T50" s="23">
        <v>0.1095468543774747</v>
      </c>
      <c r="U50" s="46">
        <v>0.78630882587473405</v>
      </c>
      <c r="V50" s="3">
        <v>0.28272949544343184</v>
      </c>
      <c r="W50" s="3">
        <v>-2710.1710132158591</v>
      </c>
      <c r="X50" s="24">
        <v>0.17741410572318564</v>
      </c>
      <c r="Y50" s="24">
        <v>2860.4802627064801</v>
      </c>
      <c r="Z50" s="3">
        <v>-3309.6765455204372</v>
      </c>
      <c r="AA50" s="3">
        <v>-4.7143649473100388E-2</v>
      </c>
      <c r="AB50" s="3">
        <v>0.43243243243243246</v>
      </c>
      <c r="AC50" s="39">
        <v>37.323943661971832</v>
      </c>
      <c r="AD50" s="39">
        <v>62.676056338028175</v>
      </c>
      <c r="AE50" s="39">
        <v>0</v>
      </c>
      <c r="AF50" s="19" t="s">
        <v>16</v>
      </c>
      <c r="AG50" s="60">
        <v>57.685281509999996</v>
      </c>
      <c r="AH50" s="60">
        <v>57.785632030000002</v>
      </c>
    </row>
    <row r="51" spans="1:34">
      <c r="A51" s="28">
        <v>14</v>
      </c>
      <c r="B51" s="28">
        <v>127.51351223426801</v>
      </c>
      <c r="C51" s="28">
        <v>37.133029324864303</v>
      </c>
      <c r="D51" s="7">
        <v>44800</v>
      </c>
      <c r="E51" s="7">
        <v>44713</v>
      </c>
      <c r="F51" s="13">
        <v>3091</v>
      </c>
      <c r="G51" s="13">
        <v>3912</v>
      </c>
      <c r="H51" s="13">
        <v>4900</v>
      </c>
      <c r="I51" s="68">
        <v>3010</v>
      </c>
      <c r="J51" s="68">
        <v>3812</v>
      </c>
      <c r="K51" s="68">
        <v>4804</v>
      </c>
      <c r="L51" s="68">
        <v>5916</v>
      </c>
      <c r="M51" s="13">
        <v>5331</v>
      </c>
      <c r="N51" s="13">
        <v>5557</v>
      </c>
      <c r="O51" s="13">
        <v>5744</v>
      </c>
      <c r="P51" s="13">
        <v>5903</v>
      </c>
      <c r="Q51" s="13">
        <v>6858</v>
      </c>
      <c r="R51" s="13">
        <v>5025</v>
      </c>
      <c r="S51" s="5">
        <v>9.2844580209201152E-2</v>
      </c>
      <c r="T51" s="23">
        <v>0.13319198149575945</v>
      </c>
      <c r="U51" s="46">
        <v>0.76996401228187361</v>
      </c>
      <c r="V51" s="3">
        <v>0.20686383698387162</v>
      </c>
      <c r="W51" s="3">
        <v>-2512.1669784845649</v>
      </c>
      <c r="X51" s="24">
        <v>0.13926042486231313</v>
      </c>
      <c r="Y51" s="24">
        <v>2870.523626255128</v>
      </c>
      <c r="Z51" s="3">
        <v>-3072.5129255437278</v>
      </c>
      <c r="AA51" s="3">
        <v>-7.4837395188464856E-2</v>
      </c>
      <c r="AB51" s="3">
        <v>0.4</v>
      </c>
      <c r="AC51" s="39">
        <v>36.034115138592746</v>
      </c>
      <c r="AD51" s="39">
        <v>57.569296375266518</v>
      </c>
      <c r="AE51" s="39">
        <v>6.3965884861407236</v>
      </c>
      <c r="AF51" s="19" t="s">
        <v>17</v>
      </c>
      <c r="AG51" s="60">
        <v>57.617489559999996</v>
      </c>
      <c r="AH51" s="60">
        <v>57.814268160000005</v>
      </c>
    </row>
    <row r="52" spans="1:34">
      <c r="A52" s="28">
        <v>14</v>
      </c>
      <c r="B52" s="28">
        <v>127.51351223426801</v>
      </c>
      <c r="C52" s="28">
        <v>37.133029324864303</v>
      </c>
      <c r="D52" s="7">
        <v>44800</v>
      </c>
      <c r="E52" s="7">
        <v>44828</v>
      </c>
      <c r="F52" s="13">
        <v>2994</v>
      </c>
      <c r="G52" s="13">
        <v>3855</v>
      </c>
      <c r="H52" s="13">
        <v>4680</v>
      </c>
      <c r="I52" s="68">
        <v>3010</v>
      </c>
      <c r="J52" s="68">
        <v>3900</v>
      </c>
      <c r="K52" s="68">
        <v>4696</v>
      </c>
      <c r="L52" s="68">
        <v>5499</v>
      </c>
      <c r="M52" s="13">
        <v>5113</v>
      </c>
      <c r="N52" s="13">
        <v>5273</v>
      </c>
      <c r="O52" s="13">
        <v>5380</v>
      </c>
      <c r="P52" s="13">
        <v>5386</v>
      </c>
      <c r="Q52" s="13">
        <v>6996</v>
      </c>
      <c r="R52" s="13">
        <v>4873</v>
      </c>
      <c r="S52" s="5">
        <v>7.0137095171865685E-2</v>
      </c>
      <c r="T52" s="23">
        <v>0.16433984842441166</v>
      </c>
      <c r="U52" s="46">
        <v>0.75507423156393416</v>
      </c>
      <c r="V52" s="3">
        <v>0.16027969487831456</v>
      </c>
      <c r="W52" s="3">
        <v>-2436.1033227712596</v>
      </c>
      <c r="X52" s="24">
        <v>0.10520041722545075</v>
      </c>
      <c r="Y52" s="24">
        <v>2703.3399301193658</v>
      </c>
      <c r="Z52" s="3">
        <v>-2610.6062000665665</v>
      </c>
      <c r="AA52" s="3">
        <v>-0.13002745921498951</v>
      </c>
      <c r="AB52" s="3">
        <v>0.4</v>
      </c>
      <c r="AC52" s="39">
        <v>36.034115138592746</v>
      </c>
      <c r="AD52" s="39">
        <v>57.569296375266518</v>
      </c>
      <c r="AE52" s="39">
        <v>6.3965884861407236</v>
      </c>
      <c r="AF52" s="19" t="s">
        <v>17</v>
      </c>
      <c r="AG52" s="60">
        <v>57.617489559999996</v>
      </c>
      <c r="AH52" s="60">
        <v>57.814268160000005</v>
      </c>
    </row>
    <row r="53" spans="1:34">
      <c r="A53" s="28">
        <v>14</v>
      </c>
      <c r="B53" s="28">
        <v>127.51351223426801</v>
      </c>
      <c r="C53" s="28">
        <v>37.133029324864303</v>
      </c>
      <c r="D53" s="7">
        <v>44800</v>
      </c>
      <c r="E53" s="7">
        <v>44853</v>
      </c>
      <c r="F53" s="13">
        <v>2357</v>
      </c>
      <c r="G53" s="13">
        <v>2975</v>
      </c>
      <c r="H53" s="13">
        <v>3666</v>
      </c>
      <c r="I53" s="68">
        <v>2272</v>
      </c>
      <c r="J53" s="68">
        <v>2906</v>
      </c>
      <c r="K53" s="68">
        <v>3610</v>
      </c>
      <c r="L53" s="68">
        <v>4340</v>
      </c>
      <c r="M53" s="13">
        <v>3891</v>
      </c>
      <c r="N53" s="13">
        <v>4077</v>
      </c>
      <c r="O53" s="13">
        <v>4144</v>
      </c>
      <c r="P53" s="13">
        <v>4179</v>
      </c>
      <c r="Q53" s="13">
        <v>5415</v>
      </c>
      <c r="R53" s="13">
        <v>3828</v>
      </c>
      <c r="S53" s="5">
        <v>6.5391969407265771E-2</v>
      </c>
      <c r="T53" s="23">
        <v>0.1629634372798873</v>
      </c>
      <c r="U53" s="46">
        <v>0.75192550788443513</v>
      </c>
      <c r="V53" s="3">
        <v>0.15090898393834207</v>
      </c>
      <c r="W53" s="3">
        <v>-1913.6148425456947</v>
      </c>
      <c r="X53" s="24">
        <v>9.8081702887005295E-2</v>
      </c>
      <c r="Y53" s="24">
        <v>2101.6983079828033</v>
      </c>
      <c r="Z53" s="3">
        <v>-1988.0222394098196</v>
      </c>
      <c r="AA53" s="3">
        <v>-0.1288305190744215</v>
      </c>
      <c r="AB53" s="3">
        <v>0.4</v>
      </c>
      <c r="AC53" s="39">
        <v>36.034115138592746</v>
      </c>
      <c r="AD53" s="39">
        <v>57.569296375266518</v>
      </c>
      <c r="AE53" s="39">
        <v>6.3965884861407236</v>
      </c>
      <c r="AF53" s="19" t="s">
        <v>17</v>
      </c>
      <c r="AG53" s="60">
        <v>57.617489559999996</v>
      </c>
      <c r="AH53" s="60">
        <v>57.814268160000005</v>
      </c>
    </row>
    <row r="54" spans="1:34">
      <c r="A54" s="28">
        <v>14</v>
      </c>
      <c r="B54" s="28">
        <v>127.51351223426801</v>
      </c>
      <c r="C54" s="28">
        <v>37.133029324864303</v>
      </c>
      <c r="D54" s="7">
        <v>44800</v>
      </c>
      <c r="E54" s="7">
        <v>44863</v>
      </c>
      <c r="F54" s="13">
        <v>2737</v>
      </c>
      <c r="G54" s="13">
        <v>3454</v>
      </c>
      <c r="H54" s="13">
        <v>4236</v>
      </c>
      <c r="I54" s="68">
        <v>2686</v>
      </c>
      <c r="J54" s="68">
        <v>3408</v>
      </c>
      <c r="K54" s="68">
        <v>4208</v>
      </c>
      <c r="L54" s="68">
        <v>5027</v>
      </c>
      <c r="M54" s="13">
        <v>4619</v>
      </c>
      <c r="N54" s="13">
        <v>4733</v>
      </c>
      <c r="O54" s="13">
        <v>4877</v>
      </c>
      <c r="P54" s="13">
        <v>4872</v>
      </c>
      <c r="Q54" s="13">
        <v>6484</v>
      </c>
      <c r="R54" s="13">
        <v>4811</v>
      </c>
      <c r="S54" s="5">
        <v>6.9828722002635041E-2</v>
      </c>
      <c r="T54" s="23">
        <v>0.16973102733373344</v>
      </c>
      <c r="U54" s="46">
        <v>0.75487000337981047</v>
      </c>
      <c r="V54" s="3">
        <v>0.16288480254059318</v>
      </c>
      <c r="W54" s="3">
        <v>-2405.080636134689</v>
      </c>
      <c r="X54" s="24">
        <v>0.10473733326014163</v>
      </c>
      <c r="Y54" s="24">
        <v>2440.6327959044647</v>
      </c>
      <c r="Z54" s="3">
        <v>-2358.699436621836</v>
      </c>
      <c r="AA54" s="3">
        <v>-0.14195139133497711</v>
      </c>
      <c r="AB54" s="3">
        <v>0.4</v>
      </c>
      <c r="AC54" s="39">
        <v>36.034115138592746</v>
      </c>
      <c r="AD54" s="39">
        <v>57.569296375266518</v>
      </c>
      <c r="AE54" s="39">
        <v>6.3965884861407236</v>
      </c>
      <c r="AF54" s="19" t="s">
        <v>17</v>
      </c>
      <c r="AG54" s="60">
        <v>57.617489559999996</v>
      </c>
      <c r="AH54" s="60">
        <v>57.814268160000005</v>
      </c>
    </row>
    <row r="55" spans="1:34">
      <c r="A55" s="28">
        <v>14</v>
      </c>
      <c r="B55" s="28">
        <v>127.51351223426801</v>
      </c>
      <c r="C55" s="28">
        <v>37.133029324864303</v>
      </c>
      <c r="D55" s="7">
        <v>44800</v>
      </c>
      <c r="E55" s="7">
        <v>44723</v>
      </c>
      <c r="F55" s="13">
        <v>3453</v>
      </c>
      <c r="G55" s="13">
        <v>4308</v>
      </c>
      <c r="H55" s="13">
        <v>5263</v>
      </c>
      <c r="I55" s="68">
        <v>3420</v>
      </c>
      <c r="J55" s="68">
        <v>4228</v>
      </c>
      <c r="K55" s="68">
        <v>5220</v>
      </c>
      <c r="L55" s="68">
        <v>5926</v>
      </c>
      <c r="M55" s="13">
        <v>5663</v>
      </c>
      <c r="N55" s="13">
        <v>5731</v>
      </c>
      <c r="O55" s="13">
        <v>5951</v>
      </c>
      <c r="P55" s="13">
        <v>6004</v>
      </c>
      <c r="Q55" s="13">
        <v>7660</v>
      </c>
      <c r="R55" s="13">
        <v>5984</v>
      </c>
      <c r="S55" s="5">
        <v>6.5767284991568295E-2</v>
      </c>
      <c r="T55" s="23">
        <v>0.1548704200178731</v>
      </c>
      <c r="U55" s="46">
        <v>0.75217503613957315</v>
      </c>
      <c r="V55" s="3">
        <v>0.15852980189123272</v>
      </c>
      <c r="W55" s="3">
        <v>-2991.6290622098422</v>
      </c>
      <c r="X55" s="24">
        <v>9.8646549811404485E-2</v>
      </c>
      <c r="Y55" s="24">
        <v>3024.0893762512301</v>
      </c>
      <c r="Z55" s="3">
        <v>-2860.6841635106775</v>
      </c>
      <c r="AA55" s="3">
        <v>-0.1211943793911007</v>
      </c>
      <c r="AB55" s="3">
        <v>0.4</v>
      </c>
      <c r="AC55" s="39">
        <v>36.034115138592746</v>
      </c>
      <c r="AD55" s="39">
        <v>57.569296375266518</v>
      </c>
      <c r="AE55" s="39">
        <v>6.3965884861407236</v>
      </c>
      <c r="AF55" s="19" t="s">
        <v>17</v>
      </c>
      <c r="AG55" s="60">
        <v>57.617489559999996</v>
      </c>
      <c r="AH55" s="60">
        <v>57.814268160000005</v>
      </c>
    </row>
    <row r="56" spans="1:34">
      <c r="A56" s="28">
        <v>15</v>
      </c>
      <c r="B56" s="28">
        <v>127.53705853143801</v>
      </c>
      <c r="C56" s="28">
        <v>37.118106182777403</v>
      </c>
      <c r="D56" s="7">
        <v>44800</v>
      </c>
      <c r="E56" s="7">
        <v>44713</v>
      </c>
      <c r="F56" s="13">
        <v>2502</v>
      </c>
      <c r="G56" s="13">
        <v>2993</v>
      </c>
      <c r="H56" s="13">
        <v>3540</v>
      </c>
      <c r="I56" s="68">
        <v>2462</v>
      </c>
      <c r="J56" s="68">
        <v>2904</v>
      </c>
      <c r="K56" s="68">
        <v>3496</v>
      </c>
      <c r="L56" s="68">
        <v>4421</v>
      </c>
      <c r="M56" s="13">
        <v>3895</v>
      </c>
      <c r="N56" s="13">
        <v>4206</v>
      </c>
      <c r="O56" s="13">
        <v>4352</v>
      </c>
      <c r="P56" s="13">
        <v>4397</v>
      </c>
      <c r="Q56" s="13">
        <v>4942</v>
      </c>
      <c r="R56" s="13">
        <v>3871</v>
      </c>
      <c r="S56" s="5">
        <v>0.10797530553105708</v>
      </c>
      <c r="T56" s="23">
        <v>0.10291918600871204</v>
      </c>
      <c r="U56" s="46">
        <v>0.77972771242983085</v>
      </c>
      <c r="V56" s="3">
        <v>0.31172704786847083</v>
      </c>
      <c r="W56" s="3">
        <v>-1935.1694565601792</v>
      </c>
      <c r="X56" s="24">
        <v>0.16195275590551181</v>
      </c>
      <c r="Y56" s="24">
        <v>2129.7693667520798</v>
      </c>
      <c r="Z56" s="3">
        <v>-2371.4061949365741</v>
      </c>
      <c r="AA56" s="3">
        <v>-5.8357425848591923E-2</v>
      </c>
      <c r="AB56" s="3">
        <v>0.5</v>
      </c>
      <c r="AC56" s="39">
        <v>17.11340206185567</v>
      </c>
      <c r="AD56" s="39">
        <v>82.88659793814432</v>
      </c>
      <c r="AE56" s="39">
        <v>0</v>
      </c>
      <c r="AF56" s="19" t="s">
        <v>18</v>
      </c>
      <c r="AG56" s="60">
        <v>57.64810808</v>
      </c>
      <c r="AH56" s="60">
        <v>57.717796669999998</v>
      </c>
    </row>
    <row r="57" spans="1:34">
      <c r="A57" s="28">
        <v>16</v>
      </c>
      <c r="B57" s="2">
        <v>127.53765737685499</v>
      </c>
      <c r="C57" s="2">
        <v>37.117635382131503</v>
      </c>
      <c r="D57" s="7">
        <v>44800</v>
      </c>
      <c r="E57" s="7">
        <v>44713</v>
      </c>
      <c r="F57" s="4">
        <v>2460</v>
      </c>
      <c r="G57" s="4">
        <v>2937</v>
      </c>
      <c r="H57" s="4">
        <v>3450</v>
      </c>
      <c r="I57" s="13">
        <v>2310</v>
      </c>
      <c r="J57" s="13">
        <v>2732</v>
      </c>
      <c r="K57" s="13">
        <v>3260</v>
      </c>
      <c r="L57" s="13">
        <v>4247</v>
      </c>
      <c r="M57" s="4">
        <v>3731</v>
      </c>
      <c r="N57" s="4">
        <v>4165</v>
      </c>
      <c r="O57" s="4">
        <v>4427</v>
      </c>
      <c r="P57" s="4">
        <v>4372</v>
      </c>
      <c r="Q57" s="4">
        <v>4680</v>
      </c>
      <c r="R57" s="4">
        <v>3749</v>
      </c>
      <c r="S57" s="5">
        <v>0.11787266683712605</v>
      </c>
      <c r="T57" s="23">
        <v>8.6753107873278973E-2</v>
      </c>
      <c r="U57" s="46">
        <v>0.78604876873965401</v>
      </c>
      <c r="V57" s="3">
        <v>0.34802959383964971</v>
      </c>
      <c r="W57" s="3">
        <v>-1874.1974541876768</v>
      </c>
      <c r="X57" s="24">
        <v>0.17679769894534994</v>
      </c>
      <c r="Y57" s="24">
        <v>2098.7523542439317</v>
      </c>
      <c r="Z57" s="3">
        <v>-2404.5552268990455</v>
      </c>
      <c r="AA57" s="3">
        <v>-3.4025629695095004E-2</v>
      </c>
      <c r="AB57" s="3">
        <v>0.47619047619047616</v>
      </c>
      <c r="AC57" s="39">
        <v>52.405063291139243</v>
      </c>
      <c r="AD57" s="39">
        <v>23.544303797468356</v>
      </c>
      <c r="AE57" s="39">
        <v>24.050632911392402</v>
      </c>
      <c r="AF57" s="19" t="s">
        <v>19</v>
      </c>
      <c r="AG57" s="60">
        <v>57.595263639999999</v>
      </c>
      <c r="AH57" s="60">
        <v>57.717492800000002</v>
      </c>
    </row>
    <row r="58" spans="1:34">
      <c r="A58" s="28">
        <v>17</v>
      </c>
      <c r="B58" s="28">
        <v>127.53669729593599</v>
      </c>
      <c r="C58" s="28">
        <v>37.119767591725598</v>
      </c>
      <c r="D58" s="7">
        <v>44800</v>
      </c>
      <c r="E58" s="7">
        <v>44713</v>
      </c>
      <c r="F58" s="13">
        <v>4953</v>
      </c>
      <c r="G58" s="13">
        <v>5427</v>
      </c>
      <c r="H58" s="13">
        <v>5950</v>
      </c>
      <c r="I58" s="68">
        <v>4156</v>
      </c>
      <c r="J58" s="68">
        <v>4768</v>
      </c>
      <c r="K58" s="68">
        <v>5576</v>
      </c>
      <c r="L58" s="68">
        <v>6413</v>
      </c>
      <c r="M58" s="13">
        <v>6381</v>
      </c>
      <c r="N58" s="13">
        <v>6370</v>
      </c>
      <c r="O58" s="13">
        <v>6356</v>
      </c>
      <c r="P58" s="13">
        <v>6447</v>
      </c>
      <c r="Q58" s="13">
        <v>7988</v>
      </c>
      <c r="R58" s="13">
        <v>7006</v>
      </c>
      <c r="S58" s="5">
        <v>4.0090344438170528E-2</v>
      </c>
      <c r="T58" s="23">
        <v>0.10016575893914278</v>
      </c>
      <c r="U58" s="46">
        <v>0.7349083918681093</v>
      </c>
      <c r="V58" s="3">
        <v>0.24847515248475149</v>
      </c>
      <c r="W58" s="3">
        <v>-3502.7075830403901</v>
      </c>
      <c r="X58" s="24">
        <v>6.0133091349062313E-2</v>
      </c>
      <c r="Y58" s="24">
        <v>3438.6469884405274</v>
      </c>
      <c r="Z58" s="3">
        <v>-2671.2795697392412</v>
      </c>
      <c r="AA58" s="3">
        <v>-0.10675441634915137</v>
      </c>
      <c r="AB58" s="3">
        <v>0.33333333333333331</v>
      </c>
      <c r="AC58" s="39">
        <v>42.553191489361694</v>
      </c>
      <c r="AD58" s="39">
        <v>45.531914893617014</v>
      </c>
      <c r="AE58" s="39">
        <v>11.914893617021274</v>
      </c>
      <c r="AF58" s="19" t="s">
        <v>20</v>
      </c>
      <c r="AG58" s="60">
        <v>57.721572269999996</v>
      </c>
      <c r="AH58" s="60">
        <v>58.077202530000001</v>
      </c>
    </row>
    <row r="59" spans="1:34">
      <c r="A59" s="28">
        <v>17</v>
      </c>
      <c r="B59" s="28">
        <v>127.53669729593599</v>
      </c>
      <c r="C59" s="28">
        <v>37.119767591725598</v>
      </c>
      <c r="D59" s="7">
        <v>44800</v>
      </c>
      <c r="E59" s="7">
        <v>44828</v>
      </c>
      <c r="F59" s="13">
        <v>4326</v>
      </c>
      <c r="G59" s="13">
        <v>4730</v>
      </c>
      <c r="H59" s="13">
        <v>5144</v>
      </c>
      <c r="I59" s="68">
        <v>3552</v>
      </c>
      <c r="J59" s="68">
        <v>3984</v>
      </c>
      <c r="K59" s="68">
        <v>4588</v>
      </c>
      <c r="L59" s="68">
        <v>5197</v>
      </c>
      <c r="M59" s="13">
        <v>5574</v>
      </c>
      <c r="N59" s="13">
        <v>5695</v>
      </c>
      <c r="O59" s="13">
        <v>5585</v>
      </c>
      <c r="P59" s="13">
        <v>5628</v>
      </c>
      <c r="Q59" s="13">
        <v>7213</v>
      </c>
      <c r="R59" s="13">
        <v>6117</v>
      </c>
      <c r="S59" s="5">
        <v>4.493130337913108E-2</v>
      </c>
      <c r="T59" s="23">
        <v>0.10770471964501815</v>
      </c>
      <c r="U59" s="46">
        <v>0.73819462432283478</v>
      </c>
      <c r="V59" s="3">
        <v>0.29891304347826086</v>
      </c>
      <c r="W59" s="3">
        <v>-3058.1651561741382</v>
      </c>
      <c r="X59" s="24">
        <v>6.739382687398468E-2</v>
      </c>
      <c r="Y59" s="24">
        <v>2990.8753828194772</v>
      </c>
      <c r="Z59" s="3">
        <v>-2410.6749678229721</v>
      </c>
      <c r="AA59" s="3">
        <v>-0.12343275445837551</v>
      </c>
      <c r="AB59" s="3">
        <v>0.33333333333333331</v>
      </c>
      <c r="AC59" s="39">
        <v>42.553191489361694</v>
      </c>
      <c r="AD59" s="39">
        <v>45.531914893617014</v>
      </c>
      <c r="AE59" s="39">
        <v>11.914893617021274</v>
      </c>
      <c r="AF59" s="19" t="s">
        <v>20</v>
      </c>
      <c r="AG59" s="60">
        <v>57.721572269999996</v>
      </c>
      <c r="AH59" s="60">
        <v>58.077202530000001</v>
      </c>
    </row>
    <row r="60" spans="1:34">
      <c r="A60" s="28">
        <v>17</v>
      </c>
      <c r="B60" s="28">
        <v>127.53669729593599</v>
      </c>
      <c r="C60" s="28">
        <v>37.119767591725598</v>
      </c>
      <c r="D60" s="7">
        <v>44800</v>
      </c>
      <c r="E60" s="7">
        <v>44853</v>
      </c>
      <c r="F60" s="13">
        <v>4334</v>
      </c>
      <c r="G60" s="13">
        <v>4721</v>
      </c>
      <c r="H60" s="13">
        <v>5093</v>
      </c>
      <c r="I60" s="68">
        <v>3206</v>
      </c>
      <c r="J60" s="68">
        <v>3822</v>
      </c>
      <c r="K60" s="68">
        <v>4344</v>
      </c>
      <c r="L60" s="68">
        <v>5100</v>
      </c>
      <c r="M60" s="13">
        <v>5348</v>
      </c>
      <c r="N60" s="13">
        <v>5442</v>
      </c>
      <c r="O60" s="13">
        <v>5354</v>
      </c>
      <c r="P60" s="13">
        <v>5405</v>
      </c>
      <c r="Q60" s="13">
        <v>6886</v>
      </c>
      <c r="R60" s="13">
        <v>6239</v>
      </c>
      <c r="S60" s="5">
        <v>2.9719946656505999E-2</v>
      </c>
      <c r="T60" s="23">
        <v>0.10314025232526015</v>
      </c>
      <c r="U60" s="46">
        <v>0.72781862208692216</v>
      </c>
      <c r="V60" s="3">
        <v>0.22549869904596703</v>
      </c>
      <c r="W60" s="3">
        <v>-3119.2006677796326</v>
      </c>
      <c r="X60" s="24">
        <v>4.4577796828118306E-2</v>
      </c>
      <c r="Y60" s="24">
        <v>2933.3430871049954</v>
      </c>
      <c r="Z60" s="3">
        <v>-2047.7623905447249</v>
      </c>
      <c r="AA60" s="3">
        <v>-0.12049467089740461</v>
      </c>
      <c r="AB60" s="3">
        <v>0.33333333333333331</v>
      </c>
      <c r="AC60" s="39">
        <v>42.553191489361694</v>
      </c>
      <c r="AD60" s="39">
        <v>45.531914893617014</v>
      </c>
      <c r="AE60" s="39">
        <v>11.914893617021274</v>
      </c>
      <c r="AF60" s="19" t="s">
        <v>20</v>
      </c>
      <c r="AG60" s="60">
        <v>57.721572269999996</v>
      </c>
      <c r="AH60" s="60">
        <v>58.077202530000001</v>
      </c>
    </row>
    <row r="61" spans="1:34">
      <c r="A61" s="28">
        <v>17</v>
      </c>
      <c r="B61" s="28">
        <v>127.53669729593599</v>
      </c>
      <c r="C61" s="28">
        <v>37.119767591725598</v>
      </c>
      <c r="D61" s="7">
        <v>44800</v>
      </c>
      <c r="E61" s="7">
        <v>44858</v>
      </c>
      <c r="F61" s="13">
        <v>4078</v>
      </c>
      <c r="G61" s="13">
        <v>4755</v>
      </c>
      <c r="H61" s="13">
        <v>5519</v>
      </c>
      <c r="I61" s="68">
        <v>3316</v>
      </c>
      <c r="J61" s="68">
        <v>4164</v>
      </c>
      <c r="K61" s="68">
        <v>5152</v>
      </c>
      <c r="L61" s="68">
        <v>6351</v>
      </c>
      <c r="M61" s="13">
        <v>6053</v>
      </c>
      <c r="N61" s="13">
        <v>6064</v>
      </c>
      <c r="O61" s="13">
        <v>6245</v>
      </c>
      <c r="P61" s="13">
        <v>6290</v>
      </c>
      <c r="Q61" s="13">
        <v>8106</v>
      </c>
      <c r="R61" s="13">
        <v>6340</v>
      </c>
      <c r="S61" s="5">
        <v>6.5289186213904643E-2</v>
      </c>
      <c r="T61" s="23">
        <v>0.13574792647855624</v>
      </c>
      <c r="U61" s="46">
        <v>0.75185715811841858</v>
      </c>
      <c r="V61" s="3">
        <v>0.21853741496598639</v>
      </c>
      <c r="W61" s="3">
        <v>-3169.620284749743</v>
      </c>
      <c r="X61" s="24">
        <v>9.7929632922647017E-2</v>
      </c>
      <c r="Y61" s="24">
        <v>3208.2097119040641</v>
      </c>
      <c r="Z61" s="3">
        <v>-2991.0860444763998</v>
      </c>
      <c r="AA61" s="3">
        <v>-0.126146151708808</v>
      </c>
      <c r="AB61" s="3">
        <v>0.33333333333333331</v>
      </c>
      <c r="AC61" s="39">
        <v>42.553191489361694</v>
      </c>
      <c r="AD61" s="39">
        <v>45.531914893617014</v>
      </c>
      <c r="AE61" s="39">
        <v>11.914893617021274</v>
      </c>
      <c r="AF61" s="19" t="s">
        <v>20</v>
      </c>
      <c r="AG61" s="60">
        <v>57.721572269999996</v>
      </c>
      <c r="AH61" s="60">
        <v>58.077202530000001</v>
      </c>
    </row>
    <row r="62" spans="1:34">
      <c r="A62" s="28">
        <v>17</v>
      </c>
      <c r="B62" s="28">
        <v>127.53669729593599</v>
      </c>
      <c r="C62" s="28">
        <v>37.119767591725598</v>
      </c>
      <c r="D62" s="7">
        <v>44800</v>
      </c>
      <c r="E62" s="7">
        <v>44863</v>
      </c>
      <c r="F62" s="13">
        <v>4432</v>
      </c>
      <c r="G62" s="13">
        <v>4769</v>
      </c>
      <c r="H62" s="13">
        <v>5092</v>
      </c>
      <c r="I62" s="68">
        <v>3888</v>
      </c>
      <c r="J62" s="68">
        <v>4264</v>
      </c>
      <c r="K62" s="68">
        <v>4688</v>
      </c>
      <c r="L62" s="68">
        <v>5271</v>
      </c>
      <c r="M62" s="13">
        <v>5425</v>
      </c>
      <c r="N62" s="13">
        <v>5382</v>
      </c>
      <c r="O62" s="13">
        <v>5442</v>
      </c>
      <c r="P62" s="13">
        <v>5450</v>
      </c>
      <c r="Q62" s="13">
        <v>7181</v>
      </c>
      <c r="R62" s="13">
        <v>6628</v>
      </c>
      <c r="S62" s="5">
        <v>3.3959400493265034E-2</v>
      </c>
      <c r="T62" s="23">
        <v>0.10792146242383209</v>
      </c>
      <c r="U62" s="46">
        <v>0.73072525650429321</v>
      </c>
      <c r="V62" s="3">
        <v>0.323923271806008</v>
      </c>
      <c r="W62" s="3">
        <v>-3313.659605670523</v>
      </c>
      <c r="X62" s="24">
        <v>5.0936684847047664E-2</v>
      </c>
      <c r="Y62" s="24">
        <v>2950.9758273041366</v>
      </c>
      <c r="Z62" s="3">
        <v>-2149.6159472654913</v>
      </c>
      <c r="AA62" s="3">
        <v>-0.13704378117330376</v>
      </c>
      <c r="AB62" s="3">
        <v>0.33333333333333331</v>
      </c>
      <c r="AC62" s="39">
        <v>42.553191489361694</v>
      </c>
      <c r="AD62" s="39">
        <v>45.531914893617014</v>
      </c>
      <c r="AE62" s="39">
        <v>11.914893617021274</v>
      </c>
      <c r="AF62" s="19" t="s">
        <v>20</v>
      </c>
      <c r="AG62" s="60">
        <v>57.721572269999996</v>
      </c>
      <c r="AH62" s="60">
        <v>58.077202530000001</v>
      </c>
    </row>
    <row r="63" spans="1:34">
      <c r="A63" s="28">
        <v>18</v>
      </c>
      <c r="B63" s="28">
        <v>127.536181614686</v>
      </c>
      <c r="C63" s="28">
        <v>37.120319735186001</v>
      </c>
      <c r="D63" s="7">
        <v>44800</v>
      </c>
      <c r="E63" s="7">
        <v>44713</v>
      </c>
      <c r="F63" s="13">
        <v>3697</v>
      </c>
      <c r="G63" s="13">
        <v>4492</v>
      </c>
      <c r="H63" s="13">
        <v>5349</v>
      </c>
      <c r="I63" s="68">
        <v>3602</v>
      </c>
      <c r="J63" s="68">
        <v>4432</v>
      </c>
      <c r="K63" s="68">
        <v>5232</v>
      </c>
      <c r="L63" s="68">
        <v>6107</v>
      </c>
      <c r="M63" s="13">
        <v>5670</v>
      </c>
      <c r="N63" s="13">
        <v>5822</v>
      </c>
      <c r="O63" s="13">
        <v>6045</v>
      </c>
      <c r="P63" s="13">
        <v>6153</v>
      </c>
      <c r="Q63" s="13">
        <v>7851</v>
      </c>
      <c r="R63" s="13">
        <v>6262</v>
      </c>
      <c r="S63" s="5">
        <v>6.9900886802295253E-2</v>
      </c>
      <c r="T63" s="23">
        <v>0.14533622559652928</v>
      </c>
      <c r="U63" s="46">
        <v>0.75491780135475361</v>
      </c>
      <c r="V63" s="3">
        <v>0.19105555819590322</v>
      </c>
      <c r="W63" s="3">
        <v>-3130.6209378077419</v>
      </c>
      <c r="X63" s="24">
        <v>0.10484677244077374</v>
      </c>
      <c r="Y63" s="24">
        <v>3102.8530598645998</v>
      </c>
      <c r="Z63" s="3">
        <v>-2979.7382836985116</v>
      </c>
      <c r="AA63" s="3">
        <v>-0.12125107112253641</v>
      </c>
      <c r="AB63" s="3">
        <v>0.8</v>
      </c>
      <c r="AC63" s="39">
        <v>37.810945273631845</v>
      </c>
      <c r="AD63" s="39">
        <v>53.482587064676622</v>
      </c>
      <c r="AE63" s="39">
        <v>8.7064676616915424</v>
      </c>
      <c r="AF63" s="19" t="s">
        <v>21</v>
      </c>
      <c r="AG63" s="60">
        <v>57.615087539999998</v>
      </c>
      <c r="AH63" s="60">
        <v>57.836378320000001</v>
      </c>
    </row>
    <row r="64" spans="1:34">
      <c r="A64" s="28">
        <v>18</v>
      </c>
      <c r="B64" s="28">
        <v>127.536181614686</v>
      </c>
      <c r="C64" s="28">
        <v>37.120319735186001</v>
      </c>
      <c r="D64" s="7">
        <v>44800</v>
      </c>
      <c r="E64" s="7">
        <v>44828</v>
      </c>
      <c r="F64" s="13">
        <v>2777</v>
      </c>
      <c r="G64" s="13">
        <v>3442</v>
      </c>
      <c r="H64" s="13">
        <v>4121</v>
      </c>
      <c r="I64" s="68">
        <v>2804</v>
      </c>
      <c r="J64" s="68">
        <v>3400</v>
      </c>
      <c r="K64" s="68">
        <v>4074</v>
      </c>
      <c r="L64" s="68">
        <v>4871</v>
      </c>
      <c r="M64" s="13">
        <v>4477</v>
      </c>
      <c r="N64" s="13">
        <v>4628</v>
      </c>
      <c r="O64" s="13">
        <v>4790</v>
      </c>
      <c r="P64" s="13">
        <v>4905</v>
      </c>
      <c r="Q64" s="13">
        <v>6638</v>
      </c>
      <c r="R64" s="13">
        <v>4887</v>
      </c>
      <c r="S64" s="5">
        <v>8.686018169731885E-2</v>
      </c>
      <c r="T64" s="23">
        <v>0.16685646114635866</v>
      </c>
      <c r="U64" s="46">
        <v>0.7660680007005376</v>
      </c>
      <c r="V64" s="3">
        <v>0.22261343631097733</v>
      </c>
      <c r="W64" s="3">
        <v>-2443.0321561338292</v>
      </c>
      <c r="X64" s="24">
        <v>0.13028305544784799</v>
      </c>
      <c r="Y64" s="24">
        <v>2424.1614816032552</v>
      </c>
      <c r="Z64" s="3">
        <v>-2511.6016718668384</v>
      </c>
      <c r="AA64" s="3">
        <v>-0.15013428051633024</v>
      </c>
      <c r="AB64" s="3">
        <v>0.8</v>
      </c>
      <c r="AC64" s="39">
        <v>37.810945273631845</v>
      </c>
      <c r="AD64" s="39">
        <v>53.482587064676622</v>
      </c>
      <c r="AE64" s="39">
        <v>8.7064676616915424</v>
      </c>
      <c r="AF64" s="19" t="s">
        <v>21</v>
      </c>
      <c r="AG64" s="60">
        <v>57.615087539999998</v>
      </c>
      <c r="AH64" s="60">
        <v>57.836378320000001</v>
      </c>
    </row>
    <row r="65" spans="1:34">
      <c r="A65" s="28">
        <v>18</v>
      </c>
      <c r="B65" s="28">
        <v>127.536181614686</v>
      </c>
      <c r="C65" s="28">
        <v>37.120319735186001</v>
      </c>
      <c r="D65" s="7">
        <v>44800</v>
      </c>
      <c r="E65" s="7">
        <v>44853</v>
      </c>
      <c r="F65" s="13">
        <v>2303</v>
      </c>
      <c r="G65" s="13">
        <v>2913</v>
      </c>
      <c r="H65" s="13">
        <v>3642</v>
      </c>
      <c r="I65" s="68">
        <v>2238</v>
      </c>
      <c r="J65" s="68">
        <v>2860</v>
      </c>
      <c r="K65" s="68">
        <v>3596</v>
      </c>
      <c r="L65" s="68">
        <v>4401</v>
      </c>
      <c r="M65" s="13">
        <v>3877</v>
      </c>
      <c r="N65" s="13">
        <v>4023</v>
      </c>
      <c r="O65" s="13">
        <v>4090</v>
      </c>
      <c r="P65" s="13">
        <v>4264</v>
      </c>
      <c r="Q65" s="13">
        <v>5673</v>
      </c>
      <c r="R65" s="13">
        <v>4222</v>
      </c>
      <c r="S65" s="5">
        <v>7.8674424487730835E-2</v>
      </c>
      <c r="T65" s="23">
        <v>0.1730260672459388</v>
      </c>
      <c r="U65" s="46">
        <v>0.76070652980484588</v>
      </c>
      <c r="V65" s="3">
        <v>0.17581547854598906</v>
      </c>
      <c r="W65" s="3">
        <v>-2110.5639759553455</v>
      </c>
      <c r="X65" s="24">
        <v>0.11800417378106622</v>
      </c>
      <c r="Y65" s="24">
        <v>2106.3773271767918</v>
      </c>
      <c r="Z65" s="3">
        <v>-2129.4923612633038</v>
      </c>
      <c r="AA65" s="3">
        <v>-0.14179329777598873</v>
      </c>
      <c r="AB65" s="3">
        <v>0.8</v>
      </c>
      <c r="AC65" s="39">
        <v>37.810945273631845</v>
      </c>
      <c r="AD65" s="39">
        <v>53.482587064676622</v>
      </c>
      <c r="AE65" s="39">
        <v>8.7064676616915424</v>
      </c>
      <c r="AF65" s="19" t="s">
        <v>21</v>
      </c>
      <c r="AG65" s="60">
        <v>57.615087539999998</v>
      </c>
      <c r="AH65" s="60">
        <v>57.836378320000001</v>
      </c>
    </row>
    <row r="66" spans="1:34">
      <c r="A66" s="28">
        <v>18</v>
      </c>
      <c r="B66" s="28">
        <v>127.536181614686</v>
      </c>
      <c r="C66" s="28">
        <v>37.120319735186001</v>
      </c>
      <c r="D66" s="7">
        <v>44800</v>
      </c>
      <c r="E66" s="7">
        <v>44858</v>
      </c>
      <c r="F66" s="13">
        <v>2756</v>
      </c>
      <c r="G66" s="13">
        <v>3601</v>
      </c>
      <c r="H66" s="13">
        <v>4601</v>
      </c>
      <c r="I66" s="68">
        <v>2788</v>
      </c>
      <c r="J66" s="68">
        <v>3664</v>
      </c>
      <c r="K66" s="68">
        <v>4648</v>
      </c>
      <c r="L66" s="68">
        <v>5730</v>
      </c>
      <c r="M66" s="13">
        <v>5018</v>
      </c>
      <c r="N66" s="13">
        <v>5161</v>
      </c>
      <c r="O66" s="13">
        <v>5460</v>
      </c>
      <c r="P66" s="13">
        <v>5607</v>
      </c>
      <c r="Q66" s="13">
        <v>7732</v>
      </c>
      <c r="R66" s="13">
        <v>5552</v>
      </c>
      <c r="S66" s="5">
        <v>9.8550156739811906E-2</v>
      </c>
      <c r="T66" s="23">
        <v>0.19182450715114033</v>
      </c>
      <c r="U66" s="46">
        <v>0.77366023339694279</v>
      </c>
      <c r="V66" s="3">
        <v>0.20049426020408162</v>
      </c>
      <c r="W66" s="3">
        <v>-2775.4922977136371</v>
      </c>
      <c r="X66" s="24">
        <v>0.14781799480824803</v>
      </c>
      <c r="Y66" s="24">
        <v>2699.2766726579835</v>
      </c>
      <c r="Z66" s="3">
        <v>-2960.4799410472942</v>
      </c>
      <c r="AA66" s="3">
        <v>-0.15930729439988006</v>
      </c>
      <c r="AB66" s="3">
        <v>0.8</v>
      </c>
      <c r="AC66" s="39">
        <v>37.810945273631845</v>
      </c>
      <c r="AD66" s="39">
        <v>53.482587064676622</v>
      </c>
      <c r="AE66" s="39">
        <v>8.7064676616915424</v>
      </c>
      <c r="AF66" s="19" t="s">
        <v>21</v>
      </c>
      <c r="AG66" s="60">
        <v>57.615087539999998</v>
      </c>
      <c r="AH66" s="60">
        <v>57.836378320000001</v>
      </c>
    </row>
    <row r="67" spans="1:34">
      <c r="A67" s="28">
        <v>18</v>
      </c>
      <c r="B67" s="28">
        <v>127.536181614686</v>
      </c>
      <c r="C67" s="28">
        <v>37.120319735186001</v>
      </c>
      <c r="D67" s="7">
        <v>44800</v>
      </c>
      <c r="E67" s="7">
        <v>44863</v>
      </c>
      <c r="F67" s="13">
        <v>2717</v>
      </c>
      <c r="G67" s="13">
        <v>3340</v>
      </c>
      <c r="H67" s="13">
        <v>4063</v>
      </c>
      <c r="I67" s="68">
        <v>2712</v>
      </c>
      <c r="J67" s="68">
        <v>3348</v>
      </c>
      <c r="K67" s="68">
        <v>4084</v>
      </c>
      <c r="L67" s="68">
        <v>4839</v>
      </c>
      <c r="M67" s="13">
        <v>4362</v>
      </c>
      <c r="N67" s="13">
        <v>4409</v>
      </c>
      <c r="O67" s="13">
        <v>4640</v>
      </c>
      <c r="P67" s="13">
        <v>4724</v>
      </c>
      <c r="Q67" s="13">
        <v>6612</v>
      </c>
      <c r="R67" s="13">
        <v>5032</v>
      </c>
      <c r="S67" s="5">
        <v>7.5224763855695917E-2</v>
      </c>
      <c r="T67" s="23">
        <v>0.178516228748068</v>
      </c>
      <c r="U67" s="46">
        <v>0.75843573482246729</v>
      </c>
      <c r="V67" s="3">
        <v>0.18938742765457567</v>
      </c>
      <c r="W67" s="3">
        <v>-2515.5224803297115</v>
      </c>
      <c r="X67" s="24">
        <v>0.11283072546230441</v>
      </c>
      <c r="Y67" s="24">
        <v>2356.5451406667348</v>
      </c>
      <c r="Z67" s="3">
        <v>-2332.1174711607582</v>
      </c>
      <c r="AA67" s="3">
        <v>-0.16654904728299225</v>
      </c>
      <c r="AB67" s="3">
        <v>0.8</v>
      </c>
      <c r="AC67" s="39">
        <v>37.810945273631845</v>
      </c>
      <c r="AD67" s="39">
        <v>53.482587064676622</v>
      </c>
      <c r="AE67" s="39">
        <v>8.7064676616915424</v>
      </c>
      <c r="AF67" s="19" t="s">
        <v>21</v>
      </c>
      <c r="AG67" s="60">
        <v>57.615087539999998</v>
      </c>
      <c r="AH67" s="60">
        <v>57.836378320000001</v>
      </c>
    </row>
    <row r="68" spans="1:34">
      <c r="A68" s="28">
        <v>18</v>
      </c>
      <c r="B68" s="28">
        <v>127.536181614686</v>
      </c>
      <c r="C68" s="28">
        <v>37.120319735186001</v>
      </c>
      <c r="D68" s="7">
        <v>44800</v>
      </c>
      <c r="E68" s="7">
        <v>44723</v>
      </c>
      <c r="F68" s="13">
        <v>3538</v>
      </c>
      <c r="G68" s="13">
        <v>4362</v>
      </c>
      <c r="H68" s="13">
        <v>5037</v>
      </c>
      <c r="I68" s="68">
        <v>3402</v>
      </c>
      <c r="J68" s="68">
        <v>4240</v>
      </c>
      <c r="K68" s="68">
        <v>4976</v>
      </c>
      <c r="L68" s="68">
        <v>5987</v>
      </c>
      <c r="M68" s="13">
        <v>5545</v>
      </c>
      <c r="N68" s="13">
        <v>5865</v>
      </c>
      <c r="O68" s="13">
        <v>6100</v>
      </c>
      <c r="P68" s="13">
        <v>6174</v>
      </c>
      <c r="Q68" s="13">
        <v>7724</v>
      </c>
      <c r="R68" s="13">
        <v>6065</v>
      </c>
      <c r="S68" s="5">
        <v>0.10141824993310142</v>
      </c>
      <c r="T68" s="23">
        <v>0.13567391981488897</v>
      </c>
      <c r="U68" s="46">
        <v>0.77551160528589214</v>
      </c>
      <c r="V68" s="3">
        <v>0.28822754005272766</v>
      </c>
      <c r="W68" s="3">
        <v>-3032.0789061275664</v>
      </c>
      <c r="X68" s="24">
        <v>0.15212059046514739</v>
      </c>
      <c r="Y68" s="24">
        <v>3027.9565716832863</v>
      </c>
      <c r="Z68" s="3">
        <v>-3281.9926472635193</v>
      </c>
      <c r="AA68" s="3">
        <v>-0.11152683839401353</v>
      </c>
      <c r="AB68" s="3">
        <v>0.8</v>
      </c>
      <c r="AC68" s="39">
        <v>37.810945273631845</v>
      </c>
      <c r="AD68" s="39">
        <v>53.482587064676622</v>
      </c>
      <c r="AE68" s="39">
        <v>8.7064676616915424</v>
      </c>
      <c r="AF68" s="19" t="s">
        <v>21</v>
      </c>
      <c r="AG68" s="60">
        <v>57.615087539999998</v>
      </c>
      <c r="AH68" s="60">
        <v>57.836378320000001</v>
      </c>
    </row>
    <row r="69" spans="1:34">
      <c r="A69" s="28">
        <v>19</v>
      </c>
      <c r="B69" s="28">
        <v>127.53604540318899</v>
      </c>
      <c r="C69" s="28">
        <v>37.119483496779701</v>
      </c>
      <c r="D69" s="7">
        <v>44800</v>
      </c>
      <c r="E69" s="7">
        <v>44713</v>
      </c>
      <c r="F69" s="13">
        <v>3646</v>
      </c>
      <c r="G69" s="13">
        <v>4428</v>
      </c>
      <c r="H69" s="13">
        <v>5303</v>
      </c>
      <c r="I69" s="68">
        <v>3608</v>
      </c>
      <c r="J69" s="68">
        <v>4356</v>
      </c>
      <c r="K69" s="68">
        <v>5224</v>
      </c>
      <c r="L69" s="68">
        <v>6082</v>
      </c>
      <c r="M69" s="13">
        <v>5656</v>
      </c>
      <c r="N69" s="13">
        <v>5849</v>
      </c>
      <c r="O69" s="13">
        <v>6050</v>
      </c>
      <c r="P69" s="13">
        <v>6151</v>
      </c>
      <c r="Q69" s="13">
        <v>7895</v>
      </c>
      <c r="R69" s="13">
        <v>6339</v>
      </c>
      <c r="S69" s="5">
        <v>7.4035271520866072E-2</v>
      </c>
      <c r="T69" s="23">
        <v>0.14790171776473146</v>
      </c>
      <c r="U69" s="46">
        <v>0.7576511542397768</v>
      </c>
      <c r="V69" s="3">
        <v>0.1995294117647059</v>
      </c>
      <c r="W69" s="3">
        <v>-3169.1072429729525</v>
      </c>
      <c r="X69" s="24">
        <v>0.11104805971452268</v>
      </c>
      <c r="Y69" s="24">
        <v>3083.3566485604974</v>
      </c>
      <c r="Z69" s="3">
        <v>-3024.0834231812541</v>
      </c>
      <c r="AA69" s="3">
        <v>-0.12416346290758935</v>
      </c>
      <c r="AB69" s="3">
        <v>0.30769230769230771</v>
      </c>
      <c r="AC69" s="39">
        <v>43.333333333333336</v>
      </c>
      <c r="AD69" s="39">
        <v>56.666666666666679</v>
      </c>
      <c r="AE69" s="39">
        <v>0</v>
      </c>
      <c r="AF69" s="19" t="s">
        <v>22</v>
      </c>
      <c r="AG69" s="60">
        <v>57.638745989999997</v>
      </c>
      <c r="AH69" s="60">
        <v>58.015603740000003</v>
      </c>
    </row>
    <row r="70" spans="1:34">
      <c r="A70" s="28">
        <v>19</v>
      </c>
      <c r="B70" s="28">
        <v>127.53604540318899</v>
      </c>
      <c r="C70" s="28">
        <v>37.119483496779701</v>
      </c>
      <c r="D70" s="7">
        <v>44800</v>
      </c>
      <c r="E70" s="7">
        <v>44828</v>
      </c>
      <c r="F70" s="13">
        <v>2697</v>
      </c>
      <c r="G70" s="13">
        <v>3343</v>
      </c>
      <c r="H70" s="13">
        <v>3987</v>
      </c>
      <c r="I70" s="68">
        <v>2676</v>
      </c>
      <c r="J70" s="68">
        <v>3302</v>
      </c>
      <c r="K70" s="68">
        <v>3990</v>
      </c>
      <c r="L70" s="68">
        <v>4715</v>
      </c>
      <c r="M70" s="13">
        <v>4322</v>
      </c>
      <c r="N70" s="13">
        <v>4517</v>
      </c>
      <c r="O70" s="13">
        <v>4640</v>
      </c>
      <c r="P70" s="13">
        <v>4830</v>
      </c>
      <c r="Q70" s="13">
        <v>6400</v>
      </c>
      <c r="R70" s="13">
        <v>4723</v>
      </c>
      <c r="S70" s="5">
        <v>9.5610751956447776E-2</v>
      </c>
      <c r="T70" s="23">
        <v>0.15965166908563136</v>
      </c>
      <c r="U70" s="46">
        <v>0.77175822117839976</v>
      </c>
      <c r="V70" s="3">
        <v>0.24719957773737611</v>
      </c>
      <c r="W70" s="3">
        <v>-2361.0354254909512</v>
      </c>
      <c r="X70" s="24">
        <v>0.14340799546356678</v>
      </c>
      <c r="Y70" s="24">
        <v>2366.448769311894</v>
      </c>
      <c r="Z70" s="3">
        <v>-2531.8462748176307</v>
      </c>
      <c r="AA70" s="3">
        <v>-0.13980409617097062</v>
      </c>
      <c r="AB70" s="3">
        <v>0.30769230769230771</v>
      </c>
      <c r="AC70" s="39">
        <v>43.333333333333336</v>
      </c>
      <c r="AD70" s="39">
        <v>56.666666666666679</v>
      </c>
      <c r="AE70" s="39">
        <v>0</v>
      </c>
      <c r="AF70" s="19" t="s">
        <v>22</v>
      </c>
      <c r="AG70" s="60">
        <v>57.638745989999997</v>
      </c>
      <c r="AH70" s="60">
        <v>58.015603740000003</v>
      </c>
    </row>
    <row r="71" spans="1:34">
      <c r="A71" s="28">
        <v>19</v>
      </c>
      <c r="B71" s="28">
        <v>127.53604540318899</v>
      </c>
      <c r="C71" s="28">
        <v>37.119483496779701</v>
      </c>
      <c r="D71" s="7">
        <v>44800</v>
      </c>
      <c r="E71" s="7">
        <v>44853</v>
      </c>
      <c r="F71" s="13">
        <v>2370</v>
      </c>
      <c r="G71" s="13">
        <v>2937</v>
      </c>
      <c r="H71" s="13">
        <v>3748</v>
      </c>
      <c r="I71" s="68">
        <v>2412</v>
      </c>
      <c r="J71" s="68">
        <v>2962</v>
      </c>
      <c r="K71" s="68">
        <v>3832</v>
      </c>
      <c r="L71" s="68">
        <v>4633</v>
      </c>
      <c r="M71" s="13">
        <v>3859</v>
      </c>
      <c r="N71" s="13">
        <v>4044</v>
      </c>
      <c r="O71" s="13">
        <v>4133</v>
      </c>
      <c r="P71" s="13">
        <v>4248</v>
      </c>
      <c r="Q71" s="13">
        <v>5477</v>
      </c>
      <c r="R71" s="13">
        <v>4092</v>
      </c>
      <c r="S71" s="5">
        <v>6.2531265632816413E-2</v>
      </c>
      <c r="T71" s="23">
        <v>0.16455216814997159</v>
      </c>
      <c r="U71" s="46">
        <v>0.75002084346557762</v>
      </c>
      <c r="V71" s="3">
        <v>0.13947779513501452</v>
      </c>
      <c r="W71" s="3">
        <v>-2045.6251896813353</v>
      </c>
      <c r="X71" s="24">
        <v>9.3791033577190014E-2</v>
      </c>
      <c r="Y71" s="24">
        <v>2127.0474319529826</v>
      </c>
      <c r="Z71" s="3">
        <v>-1996.5463729963649</v>
      </c>
      <c r="AA71" s="3">
        <v>-0.12637532133676094</v>
      </c>
      <c r="AB71" s="3">
        <v>0.30769230769230771</v>
      </c>
      <c r="AC71" s="39">
        <v>43.333333333333336</v>
      </c>
      <c r="AD71" s="39">
        <v>56.666666666666679</v>
      </c>
      <c r="AE71" s="39">
        <v>0</v>
      </c>
      <c r="AF71" s="19" t="s">
        <v>22</v>
      </c>
      <c r="AG71" s="60">
        <v>57.638745989999997</v>
      </c>
      <c r="AH71" s="60">
        <v>58.015603740000003</v>
      </c>
    </row>
    <row r="72" spans="1:34">
      <c r="A72" s="28">
        <v>19</v>
      </c>
      <c r="B72" s="28">
        <v>127.53604540318899</v>
      </c>
      <c r="C72" s="28">
        <v>37.119483496779701</v>
      </c>
      <c r="D72" s="7">
        <v>44800</v>
      </c>
      <c r="E72" s="7">
        <v>44858</v>
      </c>
      <c r="F72" s="13">
        <v>2910</v>
      </c>
      <c r="G72" s="13">
        <v>3800</v>
      </c>
      <c r="H72" s="13">
        <v>4844</v>
      </c>
      <c r="I72" s="68">
        <v>2910</v>
      </c>
      <c r="J72" s="68">
        <v>3806</v>
      </c>
      <c r="K72" s="68">
        <v>4788</v>
      </c>
      <c r="L72" s="68">
        <v>5945</v>
      </c>
      <c r="M72" s="13">
        <v>5273</v>
      </c>
      <c r="N72" s="13">
        <v>5377</v>
      </c>
      <c r="O72" s="13">
        <v>5659</v>
      </c>
      <c r="P72" s="13">
        <v>5794</v>
      </c>
      <c r="Q72" s="13">
        <v>7734</v>
      </c>
      <c r="R72" s="13">
        <v>5407</v>
      </c>
      <c r="S72" s="5">
        <v>8.930250047001316E-2</v>
      </c>
      <c r="T72" s="23">
        <v>0.18203176393196127</v>
      </c>
      <c r="U72" s="46">
        <v>0.76766040699648774</v>
      </c>
      <c r="V72" s="3">
        <v>0.18221574344023325</v>
      </c>
      <c r="W72" s="3">
        <v>-2703.0405040146275</v>
      </c>
      <c r="X72" s="24">
        <v>0.13394745499835503</v>
      </c>
      <c r="Y72" s="24">
        <v>2818.0917893733222</v>
      </c>
      <c r="Z72" s="3">
        <v>-2987.2542549797149</v>
      </c>
      <c r="AA72" s="3">
        <v>-0.14340626848018923</v>
      </c>
      <c r="AB72" s="3">
        <v>0.30769230769230771</v>
      </c>
      <c r="AC72" s="39">
        <v>43.333333333333336</v>
      </c>
      <c r="AD72" s="39">
        <v>56.666666666666679</v>
      </c>
      <c r="AE72" s="39">
        <v>0</v>
      </c>
      <c r="AF72" s="19" t="s">
        <v>22</v>
      </c>
      <c r="AG72" s="60">
        <v>57.638745989999997</v>
      </c>
      <c r="AH72" s="60">
        <v>58.015603740000003</v>
      </c>
    </row>
    <row r="73" spans="1:34">
      <c r="A73" s="28">
        <v>19</v>
      </c>
      <c r="B73" s="28">
        <v>127.53604540318899</v>
      </c>
      <c r="C73" s="28">
        <v>37.119483496779701</v>
      </c>
      <c r="D73" s="7">
        <v>44800</v>
      </c>
      <c r="E73" s="7">
        <v>44863</v>
      </c>
      <c r="F73" s="13">
        <v>2749</v>
      </c>
      <c r="G73" s="13">
        <v>3403</v>
      </c>
      <c r="H73" s="13">
        <v>4147</v>
      </c>
      <c r="I73" s="68">
        <v>2814</v>
      </c>
      <c r="J73" s="68">
        <v>3448</v>
      </c>
      <c r="K73" s="68">
        <v>4256</v>
      </c>
      <c r="L73" s="68">
        <v>5063</v>
      </c>
      <c r="M73" s="13">
        <v>4518</v>
      </c>
      <c r="N73" s="13">
        <v>4576</v>
      </c>
      <c r="O73" s="13">
        <v>4741</v>
      </c>
      <c r="P73" s="13">
        <v>4961</v>
      </c>
      <c r="Q73" s="13">
        <v>6689</v>
      </c>
      <c r="R73" s="13">
        <v>5080</v>
      </c>
      <c r="S73" s="5">
        <v>8.9371980676328497E-2</v>
      </c>
      <c r="T73" s="23">
        <v>0.16855386606276285</v>
      </c>
      <c r="U73" s="46">
        <v>0.76770566018255226</v>
      </c>
      <c r="V73" s="3">
        <v>0.22056034249173576</v>
      </c>
      <c r="W73" s="3">
        <v>-2539.5308664759618</v>
      </c>
      <c r="X73" s="24">
        <v>0.13405061206565297</v>
      </c>
      <c r="Y73" s="24">
        <v>2435.604853008796</v>
      </c>
      <c r="Z73" s="3">
        <v>-2558.2381821050549</v>
      </c>
      <c r="AA73" s="3">
        <v>-0.14832618025751074</v>
      </c>
      <c r="AB73" s="3">
        <v>0.30769230769230771</v>
      </c>
      <c r="AC73" s="39">
        <v>43.333333333333336</v>
      </c>
      <c r="AD73" s="39">
        <v>56.666666666666679</v>
      </c>
      <c r="AE73" s="39">
        <v>0</v>
      </c>
      <c r="AF73" s="19" t="s">
        <v>22</v>
      </c>
      <c r="AG73" s="60">
        <v>57.638745989999997</v>
      </c>
      <c r="AH73" s="60">
        <v>58.015603740000003</v>
      </c>
    </row>
    <row r="74" spans="1:34">
      <c r="A74" s="28">
        <v>19</v>
      </c>
      <c r="B74" s="28">
        <v>127.53604540318899</v>
      </c>
      <c r="C74" s="28">
        <v>37.119483496779701</v>
      </c>
      <c r="D74" s="7">
        <v>44800</v>
      </c>
      <c r="E74" s="7">
        <v>44723</v>
      </c>
      <c r="F74" s="13">
        <v>3202</v>
      </c>
      <c r="G74" s="13">
        <v>4041</v>
      </c>
      <c r="H74" s="13">
        <v>4737</v>
      </c>
      <c r="I74" s="68">
        <v>3210</v>
      </c>
      <c r="J74" s="68">
        <v>4006</v>
      </c>
      <c r="K74" s="68">
        <v>4728</v>
      </c>
      <c r="L74" s="68">
        <v>5836</v>
      </c>
      <c r="M74" s="13">
        <v>5316</v>
      </c>
      <c r="N74" s="13">
        <v>5708</v>
      </c>
      <c r="O74" s="13">
        <v>5972</v>
      </c>
      <c r="P74" s="13">
        <v>6126</v>
      </c>
      <c r="Q74" s="13">
        <v>7452</v>
      </c>
      <c r="R74" s="13">
        <v>5749</v>
      </c>
      <c r="S74" s="5">
        <v>0.12786523059928195</v>
      </c>
      <c r="T74" s="23">
        <v>0.13296463261607103</v>
      </c>
      <c r="U74" s="46">
        <v>0.79237947386292262</v>
      </c>
      <c r="V74" s="3">
        <v>0.32964685779381053</v>
      </c>
      <c r="W74" s="3">
        <v>-2874.0545529122232</v>
      </c>
      <c r="X74" s="24">
        <v>0.19178901827219588</v>
      </c>
      <c r="Y74" s="24">
        <v>2911.5999038329428</v>
      </c>
      <c r="Z74" s="3">
        <v>-3428.4433462628608</v>
      </c>
      <c r="AA74" s="3">
        <v>-9.7657976137870084E-2</v>
      </c>
      <c r="AB74" s="3">
        <v>0.30769230769230771</v>
      </c>
      <c r="AC74" s="39">
        <v>43.333333333333336</v>
      </c>
      <c r="AD74" s="39">
        <v>56.666666666666679</v>
      </c>
      <c r="AE74" s="39">
        <v>0</v>
      </c>
      <c r="AF74" s="19" t="s">
        <v>22</v>
      </c>
      <c r="AG74" s="60">
        <v>57.638745989999997</v>
      </c>
      <c r="AH74" s="60">
        <v>58.015603740000003</v>
      </c>
    </row>
    <row r="75" spans="1:34">
      <c r="A75" s="28">
        <v>20</v>
      </c>
      <c r="B75" s="2">
        <v>127.523045054886</v>
      </c>
      <c r="C75" s="2">
        <v>37.125712867772997</v>
      </c>
      <c r="D75" s="7">
        <v>44800</v>
      </c>
      <c r="E75" s="7">
        <v>44713</v>
      </c>
      <c r="F75" s="4">
        <v>2665</v>
      </c>
      <c r="G75" s="4">
        <v>3132</v>
      </c>
      <c r="H75" s="4">
        <v>3572</v>
      </c>
      <c r="I75" s="13">
        <v>2722</v>
      </c>
      <c r="J75" s="13">
        <v>3206</v>
      </c>
      <c r="K75" s="13">
        <v>3662</v>
      </c>
      <c r="L75" s="13">
        <v>4692</v>
      </c>
      <c r="M75" s="4">
        <v>3905</v>
      </c>
      <c r="N75" s="4">
        <v>4363</v>
      </c>
      <c r="O75" s="4">
        <v>4484</v>
      </c>
      <c r="P75" s="4">
        <v>4599</v>
      </c>
      <c r="Q75" s="4">
        <v>4782</v>
      </c>
      <c r="R75" s="4">
        <v>3943</v>
      </c>
      <c r="S75" s="5">
        <v>0.12568841023130584</v>
      </c>
      <c r="T75" s="23">
        <v>6.9791266487386344E-2</v>
      </c>
      <c r="U75" s="46">
        <v>0.79100468407671631</v>
      </c>
      <c r="V75" s="3">
        <v>0.42476631648606167</v>
      </c>
      <c r="W75" s="3">
        <v>-1971.2103530819868</v>
      </c>
      <c r="X75" s="24">
        <v>0.18852107936119439</v>
      </c>
      <c r="Y75" s="24">
        <v>2204.0218036832375</v>
      </c>
      <c r="Z75" s="3">
        <v>-2564.530692611163</v>
      </c>
      <c r="AA75" s="3">
        <v>-1.9507515190278223E-2</v>
      </c>
      <c r="AB75" s="3">
        <v>0.45238095238095238</v>
      </c>
      <c r="AC75" s="39">
        <v>50.775193798449614</v>
      </c>
      <c r="AD75" s="39">
        <v>49.224806201550386</v>
      </c>
      <c r="AE75" s="39">
        <v>0</v>
      </c>
      <c r="AF75" s="19" t="s">
        <v>23</v>
      </c>
      <c r="AG75" s="60">
        <v>57.719040020000001</v>
      </c>
      <c r="AH75" s="60">
        <v>57.997458360000003</v>
      </c>
    </row>
    <row r="76" spans="1:34">
      <c r="A76" s="28">
        <v>21</v>
      </c>
      <c r="B76" s="2">
        <v>127.52342098896101</v>
      </c>
      <c r="C76" s="2">
        <v>37.125634995351902</v>
      </c>
      <c r="D76" s="7">
        <v>44800</v>
      </c>
      <c r="E76" s="7">
        <v>44713</v>
      </c>
      <c r="F76" s="4">
        <v>2669</v>
      </c>
      <c r="G76" s="4">
        <v>3132</v>
      </c>
      <c r="H76" s="4">
        <v>3603</v>
      </c>
      <c r="I76" s="13">
        <v>2628</v>
      </c>
      <c r="J76" s="13">
        <v>3116</v>
      </c>
      <c r="K76" s="13">
        <v>3562</v>
      </c>
      <c r="L76" s="13">
        <v>4418</v>
      </c>
      <c r="M76" s="4">
        <v>3847</v>
      </c>
      <c r="N76" s="4">
        <v>4140</v>
      </c>
      <c r="O76" s="4">
        <v>4346</v>
      </c>
      <c r="P76" s="4">
        <v>4403</v>
      </c>
      <c r="Q76" s="4">
        <v>4849</v>
      </c>
      <c r="R76" s="4">
        <v>4002</v>
      </c>
      <c r="S76" s="5">
        <v>9.9925056207844115E-2</v>
      </c>
      <c r="T76" s="23">
        <v>8.8894614790002574E-2</v>
      </c>
      <c r="U76" s="46">
        <v>0.77454829172095141</v>
      </c>
      <c r="V76" s="3">
        <v>0.33308352069281372</v>
      </c>
      <c r="W76" s="3">
        <v>-2000.7051934224535</v>
      </c>
      <c r="X76" s="24">
        <v>0.14987822394304628</v>
      </c>
      <c r="Y76" s="24">
        <v>2164.8054056760952</v>
      </c>
      <c r="Z76" s="3">
        <v>-2332.3521716083842</v>
      </c>
      <c r="AA76" s="3">
        <v>-4.8205793341980115E-2</v>
      </c>
      <c r="AB76" s="3">
        <v>0.84615384615384615</v>
      </c>
      <c r="AC76" s="39">
        <v>51.267605633802816</v>
      </c>
      <c r="AD76" s="39">
        <v>48.732394366197184</v>
      </c>
      <c r="AE76" s="39">
        <v>0</v>
      </c>
      <c r="AF76" s="19" t="s">
        <v>24</v>
      </c>
      <c r="AG76" s="60">
        <v>57.819259240000001</v>
      </c>
      <c r="AH76" s="60">
        <v>57.887168020000004</v>
      </c>
    </row>
    <row r="77" spans="1:34">
      <c r="A77" s="28">
        <v>22</v>
      </c>
      <c r="B77" s="2">
        <v>127.523068230842</v>
      </c>
      <c r="C77" s="2">
        <v>37.125078776356197</v>
      </c>
      <c r="D77" s="7">
        <v>44800</v>
      </c>
      <c r="E77" s="7">
        <v>44713</v>
      </c>
      <c r="F77" s="4">
        <v>2426</v>
      </c>
      <c r="G77" s="4">
        <v>2864</v>
      </c>
      <c r="H77" s="4">
        <v>3345</v>
      </c>
      <c r="I77" s="13">
        <v>2416</v>
      </c>
      <c r="J77" s="13">
        <v>2870</v>
      </c>
      <c r="K77" s="13">
        <v>3354</v>
      </c>
      <c r="L77" s="13">
        <v>4200</v>
      </c>
      <c r="M77" s="4">
        <v>3637</v>
      </c>
      <c r="N77" s="4">
        <v>4000</v>
      </c>
      <c r="O77" s="4">
        <v>4139</v>
      </c>
      <c r="P77" s="4">
        <v>4141</v>
      </c>
      <c r="Q77" s="4">
        <v>4514</v>
      </c>
      <c r="R77" s="4">
        <v>3682</v>
      </c>
      <c r="S77" s="5">
        <v>0.10633181939620626</v>
      </c>
      <c r="T77" s="23">
        <v>8.9560515735477617E-2</v>
      </c>
      <c r="U77" s="46">
        <v>0.77867311459700872</v>
      </c>
      <c r="V77" s="3">
        <v>0.33072959946817354</v>
      </c>
      <c r="W77" s="3">
        <v>-1840.702544529262</v>
      </c>
      <c r="X77" s="24">
        <v>0.15948707673812862</v>
      </c>
      <c r="Y77" s="24">
        <v>2014.9276799814816</v>
      </c>
      <c r="Z77" s="3">
        <v>-2225.5030253666473</v>
      </c>
      <c r="AA77" s="3">
        <v>-4.3096476025418835E-2</v>
      </c>
      <c r="AB77" s="3">
        <v>0.47499999999999998</v>
      </c>
      <c r="AC77" s="39">
        <v>44.47004608294931</v>
      </c>
      <c r="AD77" s="39">
        <v>55.529953917050697</v>
      </c>
      <c r="AE77" s="39">
        <v>0</v>
      </c>
      <c r="AF77" s="19" t="s">
        <v>13</v>
      </c>
      <c r="AG77" s="60">
        <v>57.63939714</v>
      </c>
      <c r="AH77" s="60">
        <v>57.796137250000001</v>
      </c>
    </row>
    <row r="78" spans="1:34">
      <c r="A78" s="28">
        <v>23</v>
      </c>
      <c r="B78" s="2">
        <v>127.52376425208401</v>
      </c>
      <c r="C78" s="2">
        <v>37.126121573920699</v>
      </c>
      <c r="D78" s="7">
        <v>44800</v>
      </c>
      <c r="E78" s="7">
        <v>44713</v>
      </c>
      <c r="F78" s="4">
        <v>2458</v>
      </c>
      <c r="G78" s="4">
        <v>2935</v>
      </c>
      <c r="H78" s="4">
        <v>3433</v>
      </c>
      <c r="I78" s="13">
        <v>2524</v>
      </c>
      <c r="J78" s="13">
        <v>3008</v>
      </c>
      <c r="K78" s="13">
        <v>3476</v>
      </c>
      <c r="L78" s="13">
        <v>4426</v>
      </c>
      <c r="M78" s="4">
        <v>3701</v>
      </c>
      <c r="N78" s="4">
        <v>4197</v>
      </c>
      <c r="O78" s="4">
        <v>4354</v>
      </c>
      <c r="P78" s="4">
        <v>4341</v>
      </c>
      <c r="Q78" s="4">
        <v>4800</v>
      </c>
      <c r="R78" s="4">
        <v>3820</v>
      </c>
      <c r="S78" s="5">
        <v>0.11679958837149472</v>
      </c>
      <c r="T78" s="23">
        <v>9.5396487493347532E-2</v>
      </c>
      <c r="U78" s="46">
        <v>0.78536589458130579</v>
      </c>
      <c r="V78" s="3">
        <v>0.34896233666410453</v>
      </c>
      <c r="W78" s="3">
        <v>-1909.6679621083313</v>
      </c>
      <c r="X78" s="24">
        <v>0.17518811499131776</v>
      </c>
      <c r="Y78" s="24">
        <v>2088.167591188238</v>
      </c>
      <c r="Z78" s="3">
        <v>-2382.7271011323896</v>
      </c>
      <c r="AA78" s="3">
        <v>-5.0213324581555627E-2</v>
      </c>
      <c r="AB78" s="3">
        <v>0.58695652173913049</v>
      </c>
      <c r="AC78" s="39">
        <v>65.352697095435687</v>
      </c>
      <c r="AD78" s="39">
        <v>34.647302904564313</v>
      </c>
      <c r="AE78" s="39">
        <v>0</v>
      </c>
      <c r="AF78" s="19" t="s">
        <v>25</v>
      </c>
      <c r="AG78" s="60">
        <v>57.730312149999996</v>
      </c>
      <c r="AH78" s="60">
        <v>57.82429587</v>
      </c>
    </row>
    <row r="79" spans="1:34">
      <c r="A79" s="28">
        <v>24</v>
      </c>
      <c r="B79" s="28">
        <v>127.524959461297</v>
      </c>
      <c r="C79" s="28">
        <v>37.127562777623901</v>
      </c>
      <c r="D79" s="7">
        <v>44800</v>
      </c>
      <c r="E79" s="7">
        <v>44713</v>
      </c>
      <c r="F79" s="13">
        <v>2914</v>
      </c>
      <c r="G79" s="13">
        <v>3671</v>
      </c>
      <c r="H79" s="13">
        <v>4644</v>
      </c>
      <c r="I79" s="68">
        <v>3014</v>
      </c>
      <c r="J79" s="68">
        <v>3778</v>
      </c>
      <c r="K79" s="68">
        <v>4720</v>
      </c>
      <c r="L79" s="68">
        <v>5720</v>
      </c>
      <c r="M79" s="13">
        <v>5049</v>
      </c>
      <c r="N79" s="13">
        <v>5236</v>
      </c>
      <c r="O79" s="13">
        <v>5512</v>
      </c>
      <c r="P79" s="13">
        <v>5569</v>
      </c>
      <c r="Q79" s="13">
        <v>6681</v>
      </c>
      <c r="R79" s="13">
        <v>5453</v>
      </c>
      <c r="S79" s="5">
        <v>9.0570841084891801E-2</v>
      </c>
      <c r="T79" s="23">
        <v>0.14347738287560582</v>
      </c>
      <c r="U79" s="46">
        <v>0.76848607084636988</v>
      </c>
      <c r="V79" s="3">
        <v>0.19971500129544864</v>
      </c>
      <c r="W79" s="3">
        <v>-2726.1402966625465</v>
      </c>
      <c r="X79" s="24">
        <v>0.13584961080922309</v>
      </c>
      <c r="Y79" s="24">
        <v>2709.1765456602411</v>
      </c>
      <c r="Z79" s="3">
        <v>-2881.1942856990318</v>
      </c>
      <c r="AA79" s="3">
        <v>-9.077551020408163E-2</v>
      </c>
      <c r="AB79" s="3">
        <v>0.7142857142857143</v>
      </c>
      <c r="AC79" s="39">
        <v>48.421052631578945</v>
      </c>
      <c r="AD79" s="39">
        <v>42.105263157894733</v>
      </c>
      <c r="AE79" s="39">
        <v>9.4736842105263168</v>
      </c>
      <c r="AF79" s="19" t="s">
        <v>26</v>
      </c>
      <c r="AG79" s="60">
        <v>57.78470488</v>
      </c>
      <c r="AH79" s="60">
        <v>58.138946019999999</v>
      </c>
    </row>
    <row r="80" spans="1:34">
      <c r="A80" s="28">
        <v>24</v>
      </c>
      <c r="B80" s="28">
        <v>127.524959461297</v>
      </c>
      <c r="C80" s="28">
        <v>37.127562777623901</v>
      </c>
      <c r="D80" s="7">
        <v>44800</v>
      </c>
      <c r="E80" s="7">
        <v>44828</v>
      </c>
      <c r="F80" s="13">
        <v>2138</v>
      </c>
      <c r="G80" s="13">
        <v>2720</v>
      </c>
      <c r="H80" s="13">
        <v>3468</v>
      </c>
      <c r="I80" s="68">
        <v>2196</v>
      </c>
      <c r="J80" s="68">
        <v>2754</v>
      </c>
      <c r="K80" s="68">
        <v>3508</v>
      </c>
      <c r="L80" s="68">
        <v>4383</v>
      </c>
      <c r="M80" s="13">
        <v>3915</v>
      </c>
      <c r="N80" s="13">
        <v>4054</v>
      </c>
      <c r="O80" s="13">
        <v>4251</v>
      </c>
      <c r="P80" s="13">
        <v>4343</v>
      </c>
      <c r="Q80" s="13">
        <v>5779</v>
      </c>
      <c r="R80" s="13">
        <v>4309</v>
      </c>
      <c r="S80" s="5">
        <v>0.11202150812956088</v>
      </c>
      <c r="T80" s="23">
        <v>0.17586469989827061</v>
      </c>
      <c r="U80" s="46">
        <v>0.78231803515549925</v>
      </c>
      <c r="V80" s="3">
        <v>0.23993638258198971</v>
      </c>
      <c r="W80" s="3">
        <v>-2154.0002162629758</v>
      </c>
      <c r="X80" s="24">
        <v>0.16802150675286437</v>
      </c>
      <c r="Y80" s="24">
        <v>2062.5516289834354</v>
      </c>
      <c r="Z80" s="3">
        <v>-2361.8405501520688</v>
      </c>
      <c r="AA80" s="3">
        <v>-0.14186919581110452</v>
      </c>
      <c r="AB80" s="3">
        <v>0.7142857142857143</v>
      </c>
      <c r="AC80" s="39">
        <v>48.421052631578945</v>
      </c>
      <c r="AD80" s="39">
        <v>42.105263157894733</v>
      </c>
      <c r="AE80" s="39">
        <v>9.4736842105263168</v>
      </c>
      <c r="AF80" s="19" t="s">
        <v>26</v>
      </c>
      <c r="AG80" s="60">
        <v>57.78470488</v>
      </c>
      <c r="AH80" s="60">
        <v>58.138946019999999</v>
      </c>
    </row>
    <row r="81" spans="1:34">
      <c r="A81" s="28">
        <v>24</v>
      </c>
      <c r="B81" s="28">
        <v>127.524959461297</v>
      </c>
      <c r="C81" s="28">
        <v>37.127562777623901</v>
      </c>
      <c r="D81" s="7">
        <v>44800</v>
      </c>
      <c r="E81" s="7">
        <v>44853</v>
      </c>
      <c r="F81" s="13">
        <v>2191</v>
      </c>
      <c r="G81" s="13">
        <v>2761</v>
      </c>
      <c r="H81" s="13">
        <v>3528</v>
      </c>
      <c r="I81" s="68">
        <v>2180</v>
      </c>
      <c r="J81" s="68">
        <v>2748</v>
      </c>
      <c r="K81" s="68">
        <v>3524</v>
      </c>
      <c r="L81" s="68">
        <v>4279</v>
      </c>
      <c r="M81" s="13">
        <v>3736</v>
      </c>
      <c r="N81" s="13">
        <v>3873</v>
      </c>
      <c r="O81" s="13">
        <v>4066</v>
      </c>
      <c r="P81" s="13">
        <v>4067</v>
      </c>
      <c r="Q81" s="13">
        <v>5126</v>
      </c>
      <c r="R81" s="13">
        <v>4116</v>
      </c>
      <c r="S81" s="5">
        <v>7.0967741935483872E-2</v>
      </c>
      <c r="T81" s="23">
        <v>0.16067596566523606</v>
      </c>
      <c r="U81" s="46">
        <v>0.75562407448114288</v>
      </c>
      <c r="V81" s="3">
        <v>0.15306412222411542</v>
      </c>
      <c r="W81" s="3">
        <v>-2057.6307336799537</v>
      </c>
      <c r="X81" s="24">
        <v>0.10644460535843592</v>
      </c>
      <c r="Y81" s="24">
        <v>2016.8841205075605</v>
      </c>
      <c r="Z81" s="3">
        <v>-1977.3769427692848</v>
      </c>
      <c r="AA81" s="3">
        <v>-0.11519634504514305</v>
      </c>
      <c r="AB81" s="3">
        <v>0.7142857142857143</v>
      </c>
      <c r="AC81" s="39">
        <v>48.421052631578945</v>
      </c>
      <c r="AD81" s="39">
        <v>42.105263157894733</v>
      </c>
      <c r="AE81" s="39">
        <v>9.4736842105263168</v>
      </c>
      <c r="AF81" s="19" t="s">
        <v>26</v>
      </c>
      <c r="AG81" s="60">
        <v>57.78470488</v>
      </c>
      <c r="AH81" s="60">
        <v>58.138946019999999</v>
      </c>
    </row>
    <row r="82" spans="1:34">
      <c r="A82" s="28">
        <v>24</v>
      </c>
      <c r="B82" s="28">
        <v>127.524959461297</v>
      </c>
      <c r="C82" s="28">
        <v>37.127562777623901</v>
      </c>
      <c r="D82" s="7">
        <v>44800</v>
      </c>
      <c r="E82" s="7">
        <v>44863</v>
      </c>
      <c r="F82" s="13">
        <v>1982</v>
      </c>
      <c r="G82" s="13">
        <v>2370</v>
      </c>
      <c r="H82" s="13">
        <v>2943</v>
      </c>
      <c r="I82" s="68">
        <v>1996</v>
      </c>
      <c r="J82" s="68">
        <v>2412</v>
      </c>
      <c r="K82" s="68">
        <v>3022</v>
      </c>
      <c r="L82" s="68">
        <v>3697</v>
      </c>
      <c r="M82" s="13">
        <v>3181</v>
      </c>
      <c r="N82" s="13">
        <v>3302</v>
      </c>
      <c r="O82" s="13">
        <v>3475</v>
      </c>
      <c r="P82" s="13">
        <v>3551</v>
      </c>
      <c r="Q82" s="13">
        <v>4552</v>
      </c>
      <c r="R82" s="13">
        <v>3521</v>
      </c>
      <c r="S82" s="5">
        <v>9.3624884508777331E-2</v>
      </c>
      <c r="T82" s="23">
        <v>0.15059871046975745</v>
      </c>
      <c r="U82" s="46">
        <v>0.77047056044262807</v>
      </c>
      <c r="V82" s="3">
        <v>0.23955870764381404</v>
      </c>
      <c r="W82" s="3">
        <v>-1760.070704375667</v>
      </c>
      <c r="X82" s="24">
        <v>0.14042651474324427</v>
      </c>
      <c r="Y82" s="24">
        <v>1728.4466372375452</v>
      </c>
      <c r="Z82" s="3">
        <v>-1851.9630038620569</v>
      </c>
      <c r="AA82" s="3">
        <v>-0.12353449339750709</v>
      </c>
      <c r="AB82" s="3">
        <v>0.7142857142857143</v>
      </c>
      <c r="AC82" s="39">
        <v>48.421052631578945</v>
      </c>
      <c r="AD82" s="39">
        <v>42.105263157894733</v>
      </c>
      <c r="AE82" s="39">
        <v>9.4736842105263168</v>
      </c>
      <c r="AF82" s="19" t="s">
        <v>26</v>
      </c>
      <c r="AG82" s="60">
        <v>57.78470488</v>
      </c>
      <c r="AH82" s="60">
        <v>58.138946019999999</v>
      </c>
    </row>
    <row r="83" spans="1:34">
      <c r="A83" s="28">
        <v>25</v>
      </c>
      <c r="B83" s="28">
        <v>127.523912778281</v>
      </c>
      <c r="C83" s="28">
        <v>37.127160279638403</v>
      </c>
      <c r="D83" s="7">
        <v>44800</v>
      </c>
      <c r="E83" s="7">
        <v>44713</v>
      </c>
      <c r="F83" s="13">
        <v>2920</v>
      </c>
      <c r="G83" s="13">
        <v>3651</v>
      </c>
      <c r="H83" s="13">
        <v>4378</v>
      </c>
      <c r="I83" s="68">
        <v>3248</v>
      </c>
      <c r="J83" s="68">
        <v>4172</v>
      </c>
      <c r="K83" s="68">
        <v>4852</v>
      </c>
      <c r="L83" s="68">
        <v>6003</v>
      </c>
      <c r="M83" s="13">
        <v>4967</v>
      </c>
      <c r="N83" s="13">
        <v>5174</v>
      </c>
      <c r="O83" s="13">
        <v>5305</v>
      </c>
      <c r="P83" s="13">
        <v>5454</v>
      </c>
      <c r="Q83" s="13">
        <v>6348</v>
      </c>
      <c r="R83" s="13">
        <v>4963</v>
      </c>
      <c r="S83" s="5">
        <v>0.10943856794141578</v>
      </c>
      <c r="T83" s="23">
        <v>0.1231413612565445</v>
      </c>
      <c r="U83" s="46">
        <v>0.78066546480641485</v>
      </c>
      <c r="V83" s="3">
        <v>0.27384709355594011</v>
      </c>
      <c r="W83" s="3">
        <v>-2481.1327025263354</v>
      </c>
      <c r="X83" s="24">
        <v>0.16414950419527077</v>
      </c>
      <c r="Y83" s="24">
        <v>2629.8035625836728</v>
      </c>
      <c r="Z83" s="3">
        <v>-2950.5387126103178</v>
      </c>
      <c r="AA83" s="3">
        <v>-7.5749872902897808E-2</v>
      </c>
      <c r="AB83" s="3">
        <v>0.6428571428571429</v>
      </c>
      <c r="AC83" s="39">
        <v>35.452793834296727</v>
      </c>
      <c r="AD83" s="39">
        <v>53.564547206165692</v>
      </c>
      <c r="AE83" s="39">
        <v>10.98265895953757</v>
      </c>
      <c r="AF83" s="19" t="s">
        <v>27</v>
      </c>
      <c r="AG83" s="60">
        <v>57.603641769999996</v>
      </c>
      <c r="AH83" s="60">
        <v>57.79247634</v>
      </c>
    </row>
    <row r="84" spans="1:34">
      <c r="A84" s="28">
        <v>25</v>
      </c>
      <c r="B84" s="28">
        <v>127.523912778281</v>
      </c>
      <c r="C84" s="28">
        <v>37.127160279638403</v>
      </c>
      <c r="D84" s="7">
        <v>44800</v>
      </c>
      <c r="E84" s="7">
        <v>44853</v>
      </c>
      <c r="F84" s="13">
        <v>2138</v>
      </c>
      <c r="G84" s="13">
        <v>2702</v>
      </c>
      <c r="H84" s="13">
        <v>3442</v>
      </c>
      <c r="I84" s="68">
        <v>2172</v>
      </c>
      <c r="J84" s="68">
        <v>2758</v>
      </c>
      <c r="K84" s="68">
        <v>3536</v>
      </c>
      <c r="L84" s="68">
        <v>4397</v>
      </c>
      <c r="M84" s="13">
        <v>3829</v>
      </c>
      <c r="N84" s="13">
        <v>4059</v>
      </c>
      <c r="O84" s="13">
        <v>4156</v>
      </c>
      <c r="P84" s="13">
        <v>4228</v>
      </c>
      <c r="Q84" s="13">
        <v>5081</v>
      </c>
      <c r="R84" s="13">
        <v>3783</v>
      </c>
      <c r="S84" s="5">
        <v>0.10247718383311603</v>
      </c>
      <c r="T84" s="23">
        <v>0.14487205319363289</v>
      </c>
      <c r="U84" s="46">
        <v>0.7761940374887687</v>
      </c>
      <c r="V84" s="3">
        <v>0.22213429798779108</v>
      </c>
      <c r="W84" s="3">
        <v>-1891.115438761145</v>
      </c>
      <c r="X84" s="24">
        <v>0.15370575581774329</v>
      </c>
      <c r="Y84" s="24">
        <v>2028.2491628660091</v>
      </c>
      <c r="Z84" s="3">
        <v>-2252.9284488001713</v>
      </c>
      <c r="AA84" s="3">
        <v>-9.1631754216349767E-2</v>
      </c>
      <c r="AB84" s="3">
        <v>0.6428571428571429</v>
      </c>
      <c r="AC84" s="39">
        <v>35.452793834296727</v>
      </c>
      <c r="AD84" s="39">
        <v>53.564547206165692</v>
      </c>
      <c r="AE84" s="39">
        <v>10.98265895953757</v>
      </c>
      <c r="AF84" s="19" t="s">
        <v>27</v>
      </c>
      <c r="AG84" s="60">
        <v>57.603641769999996</v>
      </c>
      <c r="AH84" s="60">
        <v>57.79247634</v>
      </c>
    </row>
    <row r="85" spans="1:34">
      <c r="A85" s="28">
        <v>25</v>
      </c>
      <c r="B85" s="28">
        <v>127.523912778281</v>
      </c>
      <c r="C85" s="28">
        <v>37.127160279638403</v>
      </c>
      <c r="D85" s="7">
        <v>44800</v>
      </c>
      <c r="E85" s="7">
        <v>44863</v>
      </c>
      <c r="F85" s="13">
        <v>2360</v>
      </c>
      <c r="G85" s="13">
        <v>2921</v>
      </c>
      <c r="H85" s="13">
        <v>3681</v>
      </c>
      <c r="I85" s="68">
        <v>2438</v>
      </c>
      <c r="J85" s="68">
        <v>3036</v>
      </c>
      <c r="K85" s="68">
        <v>3868</v>
      </c>
      <c r="L85" s="68">
        <v>4709</v>
      </c>
      <c r="M85" s="13">
        <v>4072</v>
      </c>
      <c r="N85" s="13">
        <v>4226</v>
      </c>
      <c r="O85" s="13">
        <v>4411</v>
      </c>
      <c r="P85" s="13">
        <v>4505</v>
      </c>
      <c r="Q85" s="13">
        <v>5467</v>
      </c>
      <c r="R85" s="13">
        <v>4197</v>
      </c>
      <c r="S85" s="5">
        <v>0.1006596628389934</v>
      </c>
      <c r="T85" s="23">
        <v>0.14257166052582276</v>
      </c>
      <c r="U85" s="46">
        <v>0.77502236279928949</v>
      </c>
      <c r="V85" s="3">
        <v>0.23166891587944219</v>
      </c>
      <c r="W85" s="3">
        <v>-2098.10957481692</v>
      </c>
      <c r="X85" s="24">
        <v>0.1509802723996824</v>
      </c>
      <c r="Y85" s="24">
        <v>2169.9213247386542</v>
      </c>
      <c r="Z85" s="3">
        <v>-2390.5065714269263</v>
      </c>
      <c r="AA85" s="3">
        <v>-9.6470116325711994E-2</v>
      </c>
      <c r="AB85" s="3">
        <v>0.6428571428571429</v>
      </c>
      <c r="AC85" s="39">
        <v>35.452793834296727</v>
      </c>
      <c r="AD85" s="39">
        <v>53.564547206165692</v>
      </c>
      <c r="AE85" s="39">
        <v>10.98265895953757</v>
      </c>
      <c r="AF85" s="19" t="s">
        <v>27</v>
      </c>
      <c r="AG85" s="60">
        <v>57.603641769999996</v>
      </c>
      <c r="AH85" s="60">
        <v>57.79247634</v>
      </c>
    </row>
    <row r="86" spans="1:34">
      <c r="A86" s="28">
        <v>25</v>
      </c>
      <c r="B86" s="28">
        <v>127.523912778281</v>
      </c>
      <c r="C86" s="28">
        <v>37.127160279638403</v>
      </c>
      <c r="D86" s="7">
        <v>44800</v>
      </c>
      <c r="E86" s="7">
        <v>44723</v>
      </c>
      <c r="F86" s="13">
        <v>2938</v>
      </c>
      <c r="G86" s="13">
        <v>3646</v>
      </c>
      <c r="H86" s="13">
        <v>4272</v>
      </c>
      <c r="I86" s="68">
        <v>3294</v>
      </c>
      <c r="J86" s="68">
        <v>4120</v>
      </c>
      <c r="K86" s="68">
        <v>4704</v>
      </c>
      <c r="L86" s="68">
        <v>6236</v>
      </c>
      <c r="M86" s="13">
        <v>4982</v>
      </c>
      <c r="N86" s="13">
        <v>5377</v>
      </c>
      <c r="O86" s="13">
        <v>5668</v>
      </c>
      <c r="P86" s="13">
        <v>5798</v>
      </c>
      <c r="Q86" s="13">
        <v>6458</v>
      </c>
      <c r="R86" s="13">
        <v>5011</v>
      </c>
      <c r="S86" s="5">
        <v>0.15153922542204568</v>
      </c>
      <c r="T86" s="23">
        <v>0.10243501489777047</v>
      </c>
      <c r="U86" s="46">
        <v>0.80717979745658008</v>
      </c>
      <c r="V86" s="3">
        <v>0.40602383993188595</v>
      </c>
      <c r="W86" s="3">
        <v>-2505.0925822383747</v>
      </c>
      <c r="X86" s="24">
        <v>0.22729755225659104</v>
      </c>
      <c r="Y86" s="24">
        <v>2690.7269567080853</v>
      </c>
      <c r="Z86" s="3">
        <v>-3355.7333086128574</v>
      </c>
      <c r="AA86" s="3">
        <v>-5.3851174934725847E-2</v>
      </c>
      <c r="AB86" s="3">
        <v>0.6428571428571429</v>
      </c>
      <c r="AC86" s="39">
        <v>35.452793834296727</v>
      </c>
      <c r="AD86" s="39">
        <v>53.564547206165692</v>
      </c>
      <c r="AE86" s="39">
        <v>10.98265895953757</v>
      </c>
      <c r="AF86" s="19" t="s">
        <v>27</v>
      </c>
      <c r="AG86" s="60">
        <v>57.603641769999996</v>
      </c>
      <c r="AH86" s="60">
        <v>57.79247634</v>
      </c>
    </row>
    <row r="87" spans="1:34">
      <c r="A87" s="28">
        <v>26</v>
      </c>
      <c r="B87" s="28">
        <v>127.524152044994</v>
      </c>
      <c r="C87" s="28">
        <v>37.126877448490198</v>
      </c>
      <c r="D87" s="7">
        <v>44800</v>
      </c>
      <c r="E87" s="7">
        <v>44713</v>
      </c>
      <c r="F87" s="13">
        <v>3277</v>
      </c>
      <c r="G87" s="13">
        <v>4081</v>
      </c>
      <c r="H87" s="13">
        <v>4985</v>
      </c>
      <c r="I87" s="68">
        <v>3182</v>
      </c>
      <c r="J87" s="68">
        <v>4012</v>
      </c>
      <c r="K87" s="68">
        <v>4860</v>
      </c>
      <c r="L87" s="68">
        <v>5907</v>
      </c>
      <c r="M87" s="13">
        <v>5096</v>
      </c>
      <c r="N87" s="13">
        <v>5420</v>
      </c>
      <c r="O87" s="13">
        <v>5929</v>
      </c>
      <c r="P87" s="13">
        <v>5809</v>
      </c>
      <c r="Q87" s="13">
        <v>6733</v>
      </c>
      <c r="R87" s="13">
        <v>5398</v>
      </c>
      <c r="S87" s="5">
        <v>7.6338706688901248E-2</v>
      </c>
      <c r="T87" s="23">
        <v>0.12651413189771199</v>
      </c>
      <c r="U87" s="46">
        <v>0.75916974827037276</v>
      </c>
      <c r="V87" s="3">
        <v>0.18487772043975767</v>
      </c>
      <c r="W87" s="3">
        <v>-2698.7016810308046</v>
      </c>
      <c r="X87" s="24">
        <v>0.11450275603316504</v>
      </c>
      <c r="Y87" s="24">
        <v>2891.5445123094105</v>
      </c>
      <c r="Z87" s="3">
        <v>-2878.7384418079932</v>
      </c>
      <c r="AA87" s="3">
        <v>-7.3672460532610423E-2</v>
      </c>
      <c r="AB87" s="3">
        <v>0.66666666666666663</v>
      </c>
      <c r="AC87" s="39">
        <v>37.500000000000007</v>
      </c>
      <c r="AD87" s="39">
        <v>46.09375</v>
      </c>
      <c r="AE87" s="39">
        <v>16.40625</v>
      </c>
      <c r="AF87" s="19" t="s">
        <v>28</v>
      </c>
      <c r="AG87" s="60">
        <v>57.687206019999998</v>
      </c>
      <c r="AH87" s="60">
        <v>57.749558319999998</v>
      </c>
    </row>
    <row r="88" spans="1:34">
      <c r="A88" s="28">
        <v>26</v>
      </c>
      <c r="B88" s="28">
        <v>127.524152044994</v>
      </c>
      <c r="C88" s="28">
        <v>37.126877448490198</v>
      </c>
      <c r="D88" s="7">
        <v>44800</v>
      </c>
      <c r="E88" s="7">
        <v>44828</v>
      </c>
      <c r="F88" s="13">
        <v>2310</v>
      </c>
      <c r="G88" s="13">
        <v>3018</v>
      </c>
      <c r="H88" s="13">
        <v>3767</v>
      </c>
      <c r="I88" s="68">
        <v>2232</v>
      </c>
      <c r="J88" s="68">
        <v>2990</v>
      </c>
      <c r="K88" s="68">
        <v>3700</v>
      </c>
      <c r="L88" s="68">
        <v>4563</v>
      </c>
      <c r="M88" s="13">
        <v>4105</v>
      </c>
      <c r="N88" s="13">
        <v>4111</v>
      </c>
      <c r="O88" s="13">
        <v>4354</v>
      </c>
      <c r="P88" s="13">
        <v>4550</v>
      </c>
      <c r="Q88" s="13">
        <v>5223</v>
      </c>
      <c r="R88" s="13">
        <v>3805</v>
      </c>
      <c r="S88" s="5">
        <v>9.4144523265600577E-2</v>
      </c>
      <c r="T88" s="23">
        <v>0.13438485804416403</v>
      </c>
      <c r="U88" s="46">
        <v>0.77080770835896595</v>
      </c>
      <c r="V88" s="3">
        <v>0.19917582417582416</v>
      </c>
      <c r="W88" s="3">
        <v>-1902.1761205650093</v>
      </c>
      <c r="X88" s="24">
        <v>0.14120829576194771</v>
      </c>
      <c r="Y88" s="24">
        <v>2211.1111585706303</v>
      </c>
      <c r="Z88" s="3">
        <v>-2376.2082066805365</v>
      </c>
      <c r="AA88" s="3">
        <v>-6.8863194515501894E-2</v>
      </c>
      <c r="AB88" s="3">
        <v>0.66666666666666663</v>
      </c>
      <c r="AC88" s="39">
        <v>37.500000000000007</v>
      </c>
      <c r="AD88" s="39">
        <v>46.09375</v>
      </c>
      <c r="AE88" s="39">
        <v>16.40625</v>
      </c>
      <c r="AF88" s="19" t="s">
        <v>28</v>
      </c>
      <c r="AG88" s="60">
        <v>57.687206019999998</v>
      </c>
      <c r="AH88" s="60">
        <v>57.749558319999998</v>
      </c>
    </row>
    <row r="89" spans="1:34">
      <c r="A89" s="28">
        <v>26</v>
      </c>
      <c r="B89" s="28">
        <v>127.524152044994</v>
      </c>
      <c r="C89" s="28">
        <v>37.126877448490198</v>
      </c>
      <c r="D89" s="7">
        <v>44800</v>
      </c>
      <c r="E89" s="7">
        <v>44853</v>
      </c>
      <c r="F89" s="13">
        <v>2160</v>
      </c>
      <c r="G89" s="13">
        <v>2718</v>
      </c>
      <c r="H89" s="13">
        <v>3463</v>
      </c>
      <c r="I89" s="68">
        <v>2130</v>
      </c>
      <c r="J89" s="68">
        <v>2658</v>
      </c>
      <c r="K89" s="68">
        <v>3416</v>
      </c>
      <c r="L89" s="68">
        <v>4107</v>
      </c>
      <c r="M89" s="13">
        <v>3710</v>
      </c>
      <c r="N89" s="13">
        <v>3796</v>
      </c>
      <c r="O89" s="13">
        <v>3894</v>
      </c>
      <c r="P89" s="13">
        <v>4027</v>
      </c>
      <c r="Q89" s="13">
        <v>4670</v>
      </c>
      <c r="R89" s="13">
        <v>3390</v>
      </c>
      <c r="S89" s="5">
        <v>7.5300400534045395E-2</v>
      </c>
      <c r="T89" s="23">
        <v>0.13589385474860335</v>
      </c>
      <c r="U89" s="46">
        <v>0.75848559678747063</v>
      </c>
      <c r="V89" s="3">
        <v>0.1638391819660702</v>
      </c>
      <c r="W89" s="3">
        <v>-1694.7032210474551</v>
      </c>
      <c r="X89" s="24">
        <v>0.1129430612108671</v>
      </c>
      <c r="Y89" s="24">
        <v>1988.7634907706404</v>
      </c>
      <c r="Z89" s="3">
        <v>-1988.5168056417567</v>
      </c>
      <c r="AA89" s="3">
        <v>-7.3933540301253306E-2</v>
      </c>
      <c r="AB89" s="3">
        <v>0.66666666666666663</v>
      </c>
      <c r="AC89" s="39">
        <v>37.500000000000007</v>
      </c>
      <c r="AD89" s="39">
        <v>46.09375</v>
      </c>
      <c r="AE89" s="39">
        <v>16.40625</v>
      </c>
      <c r="AF89" s="19" t="s">
        <v>28</v>
      </c>
      <c r="AG89" s="60">
        <v>57.687206019999998</v>
      </c>
      <c r="AH89" s="60">
        <v>57.749558319999998</v>
      </c>
    </row>
    <row r="90" spans="1:34">
      <c r="A90" s="28">
        <v>26</v>
      </c>
      <c r="B90" s="28">
        <v>127.524152044994</v>
      </c>
      <c r="C90" s="28">
        <v>37.126877448490198</v>
      </c>
      <c r="D90" s="7">
        <v>44800</v>
      </c>
      <c r="E90" s="7">
        <v>44863</v>
      </c>
      <c r="F90" s="13">
        <v>2355</v>
      </c>
      <c r="G90" s="13">
        <v>2889</v>
      </c>
      <c r="H90" s="13">
        <v>3583</v>
      </c>
      <c r="I90" s="68">
        <v>2300</v>
      </c>
      <c r="J90" s="68">
        <v>2802</v>
      </c>
      <c r="K90" s="68">
        <v>3522</v>
      </c>
      <c r="L90" s="68">
        <v>4157</v>
      </c>
      <c r="M90" s="13">
        <v>3930</v>
      </c>
      <c r="N90" s="13">
        <v>4200</v>
      </c>
      <c r="O90" s="13">
        <v>4268</v>
      </c>
      <c r="P90" s="13">
        <v>4330</v>
      </c>
      <c r="Q90" s="13">
        <v>5255</v>
      </c>
      <c r="R90" s="13">
        <v>4034</v>
      </c>
      <c r="S90" s="5">
        <v>9.4401617591305442E-2</v>
      </c>
      <c r="T90" s="23">
        <v>0.13869741673645558</v>
      </c>
      <c r="U90" s="46">
        <v>0.77097445975291901</v>
      </c>
      <c r="V90" s="3">
        <v>0.22867813628849568</v>
      </c>
      <c r="W90" s="3">
        <v>-2016.6216766602556</v>
      </c>
      <c r="X90" s="24">
        <v>0.14159347949706197</v>
      </c>
      <c r="Y90" s="24">
        <v>2106.4216629683201</v>
      </c>
      <c r="Z90" s="3">
        <v>-2262.7923052432684</v>
      </c>
      <c r="AA90" s="3">
        <v>-9.6504955659885233E-2</v>
      </c>
      <c r="AB90" s="3">
        <v>0.66666666666666663</v>
      </c>
      <c r="AC90" s="39">
        <v>37.500000000000007</v>
      </c>
      <c r="AD90" s="39">
        <v>46.09375</v>
      </c>
      <c r="AE90" s="39">
        <v>16.40625</v>
      </c>
      <c r="AF90" s="19" t="s">
        <v>28</v>
      </c>
      <c r="AG90" s="60">
        <v>57.687206019999998</v>
      </c>
      <c r="AH90" s="60">
        <v>57.749558319999998</v>
      </c>
    </row>
    <row r="91" spans="1:34">
      <c r="A91" s="28">
        <v>27</v>
      </c>
      <c r="B91" s="28">
        <v>127.52433528984101</v>
      </c>
      <c r="C91" s="28">
        <v>37.127149438758401</v>
      </c>
      <c r="D91" s="7">
        <v>44800</v>
      </c>
      <c r="E91" s="7">
        <v>44713</v>
      </c>
      <c r="F91" s="13">
        <v>3001</v>
      </c>
      <c r="G91" s="13">
        <v>3740</v>
      </c>
      <c r="H91" s="13">
        <v>4703</v>
      </c>
      <c r="I91" s="68">
        <v>2988</v>
      </c>
      <c r="J91" s="68">
        <v>3754</v>
      </c>
      <c r="K91" s="68">
        <v>4696</v>
      </c>
      <c r="L91" s="68">
        <v>5464</v>
      </c>
      <c r="M91" s="13">
        <v>5086</v>
      </c>
      <c r="N91" s="13">
        <v>5182</v>
      </c>
      <c r="O91" s="13">
        <v>5407</v>
      </c>
      <c r="P91" s="13">
        <v>5439</v>
      </c>
      <c r="Q91" s="13">
        <v>6623</v>
      </c>
      <c r="R91" s="13">
        <v>5336</v>
      </c>
      <c r="S91" s="5">
        <v>7.2569512916584505E-2</v>
      </c>
      <c r="T91" s="23">
        <v>0.14600829707578669</v>
      </c>
      <c r="U91" s="46">
        <v>0.75668323155504413</v>
      </c>
      <c r="V91" s="3">
        <v>0.16501502174790367</v>
      </c>
      <c r="W91" s="3">
        <v>-2667.6609870221596</v>
      </c>
      <c r="X91" s="24">
        <v>0.10884890313039192</v>
      </c>
      <c r="Y91" s="24">
        <v>2701.615360401172</v>
      </c>
      <c r="Z91" s="3">
        <v>-2660.0706167771646</v>
      </c>
      <c r="AA91" s="3">
        <v>-9.815950920245399E-2</v>
      </c>
      <c r="AB91" s="3">
        <v>0.5</v>
      </c>
      <c r="AC91" s="39">
        <v>36.86274509803922</v>
      </c>
      <c r="AD91" s="39">
        <v>56.470588235294116</v>
      </c>
      <c r="AE91" s="39">
        <v>6.6666666666666679</v>
      </c>
      <c r="AF91" s="19" t="s">
        <v>29</v>
      </c>
      <c r="AG91" s="60">
        <v>57.66152177</v>
      </c>
      <c r="AH91" s="60">
        <v>57.978878880000003</v>
      </c>
    </row>
    <row r="92" spans="1:34">
      <c r="A92" s="28">
        <v>27</v>
      </c>
      <c r="B92" s="28">
        <v>127.52433528984101</v>
      </c>
      <c r="C92" s="28">
        <v>37.127149438758401</v>
      </c>
      <c r="D92" s="7">
        <v>44800</v>
      </c>
      <c r="E92" s="7">
        <v>44828</v>
      </c>
      <c r="F92" s="13">
        <v>2109</v>
      </c>
      <c r="G92" s="13">
        <v>2661</v>
      </c>
      <c r="H92" s="13">
        <v>3318</v>
      </c>
      <c r="I92" s="68">
        <v>2152</v>
      </c>
      <c r="J92" s="68">
        <v>2712</v>
      </c>
      <c r="K92" s="68">
        <v>3320</v>
      </c>
      <c r="L92" s="68">
        <v>4152</v>
      </c>
      <c r="M92" s="13">
        <v>3597</v>
      </c>
      <c r="N92" s="13">
        <v>3910</v>
      </c>
      <c r="O92" s="13">
        <v>4024</v>
      </c>
      <c r="P92" s="13">
        <v>4191</v>
      </c>
      <c r="Q92" s="13">
        <v>5294</v>
      </c>
      <c r="R92" s="13">
        <v>3930</v>
      </c>
      <c r="S92" s="5">
        <v>0.11626048741510188</v>
      </c>
      <c r="T92" s="23">
        <v>0.15504291845493562</v>
      </c>
      <c r="U92" s="46">
        <v>0.78502260312369465</v>
      </c>
      <c r="V92" s="3">
        <v>0.26350739511017207</v>
      </c>
      <c r="W92" s="3">
        <v>-1964.5411587135725</v>
      </c>
      <c r="X92" s="24">
        <v>0.17437911978160997</v>
      </c>
      <c r="Y92" s="24">
        <v>1990.3803656587852</v>
      </c>
      <c r="Z92" s="3">
        <v>-2298.0481569985704</v>
      </c>
      <c r="AA92" s="3">
        <v>-0.11628887717448604</v>
      </c>
      <c r="AB92" s="3">
        <v>0.5</v>
      </c>
      <c r="AC92" s="39">
        <v>36.86274509803922</v>
      </c>
      <c r="AD92" s="39">
        <v>56.470588235294116</v>
      </c>
      <c r="AE92" s="39">
        <v>6.6666666666666679</v>
      </c>
      <c r="AF92" s="19" t="s">
        <v>29</v>
      </c>
      <c r="AG92" s="60">
        <v>57.66152177</v>
      </c>
      <c r="AH92" s="60">
        <v>57.978878880000003</v>
      </c>
    </row>
    <row r="93" spans="1:34">
      <c r="A93" s="28">
        <v>27</v>
      </c>
      <c r="B93" s="28">
        <v>127.52433528984101</v>
      </c>
      <c r="C93" s="28">
        <v>37.127149438758401</v>
      </c>
      <c r="D93" s="7">
        <v>44800</v>
      </c>
      <c r="E93" s="7">
        <v>44853</v>
      </c>
      <c r="F93" s="13">
        <v>1885</v>
      </c>
      <c r="G93" s="13">
        <v>2328</v>
      </c>
      <c r="H93" s="13">
        <v>2903</v>
      </c>
      <c r="I93" s="68">
        <v>1912</v>
      </c>
      <c r="J93" s="68">
        <v>2400</v>
      </c>
      <c r="K93" s="68">
        <v>2956</v>
      </c>
      <c r="L93" s="68">
        <v>3546</v>
      </c>
      <c r="M93" s="13">
        <v>3089</v>
      </c>
      <c r="N93" s="13">
        <v>3191</v>
      </c>
      <c r="O93" s="13">
        <v>3342</v>
      </c>
      <c r="P93" s="13">
        <v>3434</v>
      </c>
      <c r="Q93" s="13">
        <v>4219</v>
      </c>
      <c r="R93" s="13">
        <v>3166</v>
      </c>
      <c r="S93" s="5">
        <v>8.3793593182894116E-2</v>
      </c>
      <c r="T93" s="23">
        <v>0.14492404147576562</v>
      </c>
      <c r="U93" s="46">
        <v>0.76406386721457664</v>
      </c>
      <c r="V93" s="3">
        <v>0.19767701585883402</v>
      </c>
      <c r="W93" s="3">
        <v>-1582.6304927699002</v>
      </c>
      <c r="X93" s="24">
        <v>0.12568047337278107</v>
      </c>
      <c r="Y93" s="24">
        <v>1687.8437592252296</v>
      </c>
      <c r="Z93" s="3">
        <v>-1742.5987841023966</v>
      </c>
      <c r="AA93" s="3">
        <v>-0.10257415392656474</v>
      </c>
      <c r="AB93" s="3">
        <v>0.5</v>
      </c>
      <c r="AC93" s="39">
        <v>36.86274509803922</v>
      </c>
      <c r="AD93" s="39">
        <v>56.470588235294116</v>
      </c>
      <c r="AE93" s="39">
        <v>6.6666666666666679</v>
      </c>
      <c r="AF93" s="19" t="s">
        <v>29</v>
      </c>
      <c r="AG93" s="60">
        <v>57.66152177</v>
      </c>
      <c r="AH93" s="60">
        <v>57.978878880000003</v>
      </c>
    </row>
    <row r="94" spans="1:34">
      <c r="A94" s="28">
        <v>27</v>
      </c>
      <c r="B94" s="28">
        <v>127.52433528984101</v>
      </c>
      <c r="C94" s="28">
        <v>37.127149438758401</v>
      </c>
      <c r="D94" s="7">
        <v>44800</v>
      </c>
      <c r="E94" s="7">
        <v>44863</v>
      </c>
      <c r="F94" s="13">
        <v>2215</v>
      </c>
      <c r="G94" s="13">
        <v>2682</v>
      </c>
      <c r="H94" s="13">
        <v>3286</v>
      </c>
      <c r="I94" s="68">
        <v>2252</v>
      </c>
      <c r="J94" s="68">
        <v>2706</v>
      </c>
      <c r="K94" s="68">
        <v>3308</v>
      </c>
      <c r="L94" s="68">
        <v>4010</v>
      </c>
      <c r="M94" s="13">
        <v>3480</v>
      </c>
      <c r="N94" s="13">
        <v>3603</v>
      </c>
      <c r="O94" s="13">
        <v>3749</v>
      </c>
      <c r="P94" s="13">
        <v>3869</v>
      </c>
      <c r="Q94" s="13">
        <v>4717</v>
      </c>
      <c r="R94" s="13">
        <v>3697</v>
      </c>
      <c r="S94" s="5">
        <v>8.1481481481481488E-2</v>
      </c>
      <c r="T94" s="23">
        <v>0.13622488819478953</v>
      </c>
      <c r="U94" s="46">
        <v>0.76254933052326623</v>
      </c>
      <c r="V94" s="3">
        <v>0.20900552090055208</v>
      </c>
      <c r="W94" s="3">
        <v>-1848.1424287856073</v>
      </c>
      <c r="X94" s="24">
        <v>0.12221368178324366</v>
      </c>
      <c r="Y94" s="24">
        <v>1913.695697393455</v>
      </c>
      <c r="Z94" s="3">
        <v>-1949.5492883380841</v>
      </c>
      <c r="AA94" s="3">
        <v>-9.8765432098765427E-2</v>
      </c>
      <c r="AB94" s="3">
        <v>0.5</v>
      </c>
      <c r="AC94" s="39">
        <v>36.86274509803922</v>
      </c>
      <c r="AD94" s="39">
        <v>56.470588235294116</v>
      </c>
      <c r="AE94" s="39">
        <v>6.6666666666666679</v>
      </c>
      <c r="AF94" s="19" t="s">
        <v>29</v>
      </c>
      <c r="AG94" s="60">
        <v>57.66152177</v>
      </c>
      <c r="AH94" s="60">
        <v>57.978878880000003</v>
      </c>
    </row>
    <row r="95" spans="1:34">
      <c r="A95" s="28">
        <v>27</v>
      </c>
      <c r="B95" s="28">
        <v>127.52433528984101</v>
      </c>
      <c r="C95" s="28">
        <v>37.127149438758401</v>
      </c>
      <c r="D95" s="7">
        <v>44800</v>
      </c>
      <c r="E95" s="7">
        <v>44723</v>
      </c>
      <c r="F95" s="13">
        <v>2928</v>
      </c>
      <c r="G95" s="13">
        <v>3729</v>
      </c>
      <c r="H95" s="13">
        <v>4598</v>
      </c>
      <c r="I95" s="68">
        <v>2898</v>
      </c>
      <c r="J95" s="68">
        <v>3654</v>
      </c>
      <c r="K95" s="68">
        <v>4500</v>
      </c>
      <c r="L95" s="68">
        <v>5728</v>
      </c>
      <c r="M95" s="13">
        <v>5079</v>
      </c>
      <c r="N95" s="13">
        <v>5512</v>
      </c>
      <c r="O95" s="13">
        <v>5812</v>
      </c>
      <c r="P95" s="13">
        <v>5971</v>
      </c>
      <c r="Q95" s="13">
        <v>6607</v>
      </c>
      <c r="R95" s="13">
        <v>5296</v>
      </c>
      <c r="S95" s="5">
        <v>0.12990822215914466</v>
      </c>
      <c r="T95" s="23">
        <v>0.11470354158376443</v>
      </c>
      <c r="U95" s="46">
        <v>0.7936675766082073</v>
      </c>
      <c r="V95" s="3">
        <v>0.2959051724137931</v>
      </c>
      <c r="W95" s="3">
        <v>-2647.6414420845977</v>
      </c>
      <c r="X95" s="24">
        <v>0.19485311509532144</v>
      </c>
      <c r="Y95" s="24">
        <v>2802.7741416120007</v>
      </c>
      <c r="Z95" s="3">
        <v>-3352.72066060209</v>
      </c>
      <c r="AA95" s="3">
        <v>-5.0564477659405312E-2</v>
      </c>
      <c r="AB95" s="3">
        <v>0.5</v>
      </c>
      <c r="AC95" s="39">
        <v>36.86274509803922</v>
      </c>
      <c r="AD95" s="39">
        <v>56.470588235294116</v>
      </c>
      <c r="AE95" s="39">
        <v>6.6666666666666679</v>
      </c>
      <c r="AF95" s="19" t="s">
        <v>29</v>
      </c>
      <c r="AG95" s="60">
        <v>57.66152177</v>
      </c>
      <c r="AH95" s="60">
        <v>57.978878880000003</v>
      </c>
    </row>
    <row r="96" spans="1:34">
      <c r="A96" s="28">
        <v>28</v>
      </c>
      <c r="B96" s="2">
        <v>127.536804708985</v>
      </c>
      <c r="C96" s="2">
        <v>37.126940728976997</v>
      </c>
      <c r="D96" s="7">
        <v>44800</v>
      </c>
      <c r="E96" s="7">
        <v>44713</v>
      </c>
      <c r="F96" s="4">
        <v>2230</v>
      </c>
      <c r="G96" s="4">
        <v>2503</v>
      </c>
      <c r="H96" s="4">
        <v>2814</v>
      </c>
      <c r="I96" s="13">
        <v>2198</v>
      </c>
      <c r="J96" s="13">
        <v>2482</v>
      </c>
      <c r="K96" s="13">
        <v>2692</v>
      </c>
      <c r="L96" s="13">
        <v>3172</v>
      </c>
      <c r="M96" s="4">
        <v>3049</v>
      </c>
      <c r="N96" s="4">
        <v>3192</v>
      </c>
      <c r="O96" s="4">
        <v>3259</v>
      </c>
      <c r="P96" s="4">
        <v>3312</v>
      </c>
      <c r="Q96" s="4">
        <v>3490</v>
      </c>
      <c r="R96" s="4">
        <v>2946</v>
      </c>
      <c r="S96" s="5">
        <v>8.1292850146914786E-2</v>
      </c>
      <c r="T96" s="23">
        <v>6.4325510720918452E-2</v>
      </c>
      <c r="U96" s="46">
        <v>0.7624256358143493</v>
      </c>
      <c r="V96" s="3">
        <v>0.35858294930875578</v>
      </c>
      <c r="W96" s="3">
        <v>-1472.7855670103093</v>
      </c>
      <c r="X96" s="24">
        <v>0.12192932343099649</v>
      </c>
      <c r="Y96" s="24">
        <v>1671.7571926302908</v>
      </c>
      <c r="Z96" s="3">
        <v>-1667.8735994480937</v>
      </c>
      <c r="AA96" s="3">
        <v>-2.6168773890032342E-2</v>
      </c>
      <c r="AB96" s="3">
        <v>0.58695652173913049</v>
      </c>
      <c r="AC96" s="39">
        <v>48.915662650602407</v>
      </c>
      <c r="AD96" s="39">
        <v>51.084337349397593</v>
      </c>
      <c r="AE96" s="39">
        <v>0</v>
      </c>
      <c r="AF96" s="19" t="s">
        <v>24</v>
      </c>
      <c r="AG96" s="60">
        <v>57.750613559999998</v>
      </c>
      <c r="AH96" s="60">
        <v>57.920087270000003</v>
      </c>
    </row>
    <row r="97" spans="1:34">
      <c r="A97" s="28">
        <v>29</v>
      </c>
      <c r="B97" s="2">
        <v>127.53687794791099</v>
      </c>
      <c r="C97" s="2">
        <v>37.126661860203498</v>
      </c>
      <c r="D97" s="7">
        <v>44800</v>
      </c>
      <c r="E97" s="7">
        <v>44713</v>
      </c>
      <c r="F97" s="4">
        <v>2218</v>
      </c>
      <c r="G97" s="4">
        <v>2468</v>
      </c>
      <c r="H97" s="4">
        <v>2812</v>
      </c>
      <c r="I97" s="13">
        <v>2174</v>
      </c>
      <c r="J97" s="13">
        <v>2442</v>
      </c>
      <c r="K97" s="13">
        <v>2770</v>
      </c>
      <c r="L97" s="13">
        <v>3255</v>
      </c>
      <c r="M97" s="4">
        <v>3031</v>
      </c>
      <c r="N97" s="4">
        <v>3128</v>
      </c>
      <c r="O97" s="4">
        <v>3204</v>
      </c>
      <c r="P97" s="4">
        <v>3245</v>
      </c>
      <c r="Q97" s="4">
        <v>3461</v>
      </c>
      <c r="R97" s="4">
        <v>2883</v>
      </c>
      <c r="S97" s="5">
        <v>7.1487535083374604E-2</v>
      </c>
      <c r="T97" s="23">
        <v>6.9018404907975464E-2</v>
      </c>
      <c r="U97" s="46">
        <v>0.75596794580416871</v>
      </c>
      <c r="V97" s="3">
        <v>0.31079529141544648</v>
      </c>
      <c r="W97" s="3">
        <v>-1441.2931144405484</v>
      </c>
      <c r="X97" s="24">
        <v>0.10722245150639703</v>
      </c>
      <c r="Y97" s="24">
        <v>1650.8715879801191</v>
      </c>
      <c r="Z97" s="3">
        <v>-1580.7182995521889</v>
      </c>
      <c r="AA97" s="3">
        <v>-3.2209961228750375E-2</v>
      </c>
      <c r="AB97" s="3">
        <v>1.0652173913043479</v>
      </c>
      <c r="AC97" s="39">
        <v>21.428571428571427</v>
      </c>
      <c r="AD97" s="39">
        <v>78.571428571428569</v>
      </c>
      <c r="AE97" s="39">
        <v>0</v>
      </c>
      <c r="AF97" s="19" t="s">
        <v>30</v>
      </c>
      <c r="AG97" s="60">
        <v>57.760814910000001</v>
      </c>
      <c r="AH97" s="60">
        <v>57.958823459999998</v>
      </c>
    </row>
    <row r="98" spans="1:34">
      <c r="A98" s="28">
        <v>30</v>
      </c>
      <c r="B98" s="2">
        <v>127.536435581959</v>
      </c>
      <c r="C98" s="2">
        <v>37.127181727569997</v>
      </c>
      <c r="D98" s="7">
        <v>44800</v>
      </c>
      <c r="E98" s="7">
        <v>44713</v>
      </c>
      <c r="F98" s="4">
        <v>2214</v>
      </c>
      <c r="G98" s="4">
        <v>2465</v>
      </c>
      <c r="H98" s="4">
        <v>2767</v>
      </c>
      <c r="I98" s="13">
        <v>2258</v>
      </c>
      <c r="J98" s="13">
        <v>2482</v>
      </c>
      <c r="K98" s="13">
        <v>2826</v>
      </c>
      <c r="L98" s="13">
        <v>3237</v>
      </c>
      <c r="M98" s="4">
        <v>2864</v>
      </c>
      <c r="N98" s="4">
        <v>3051</v>
      </c>
      <c r="O98" s="4">
        <v>3137</v>
      </c>
      <c r="P98" s="4">
        <v>3189</v>
      </c>
      <c r="Q98" s="4">
        <v>3389</v>
      </c>
      <c r="R98" s="4">
        <v>2916</v>
      </c>
      <c r="S98" s="5">
        <v>7.0852921423774348E-2</v>
      </c>
      <c r="T98" s="23">
        <v>6.5144043602387749E-2</v>
      </c>
      <c r="U98" s="46">
        <v>0.75554809338901407</v>
      </c>
      <c r="V98" s="3">
        <v>0.33103231879510508</v>
      </c>
      <c r="W98" s="3">
        <v>-1457.7979535488062</v>
      </c>
      <c r="X98" s="24">
        <v>0.10627046084109797</v>
      </c>
      <c r="Y98" s="24">
        <v>1629.6637349124785</v>
      </c>
      <c r="Z98" s="3">
        <v>-1549.7906936242216</v>
      </c>
      <c r="AA98" s="3">
        <v>-3.0404378230465188E-2</v>
      </c>
      <c r="AB98" s="3">
        <v>0.62222222222222223</v>
      </c>
      <c r="AC98" s="39">
        <v>63.333333333333329</v>
      </c>
      <c r="AD98" s="39">
        <v>36.666666666666671</v>
      </c>
      <c r="AE98" s="39">
        <v>0</v>
      </c>
      <c r="AF98" s="19" t="s">
        <v>31</v>
      </c>
      <c r="AG98" s="60">
        <v>57.6840805</v>
      </c>
      <c r="AH98" s="60">
        <v>58.061155300000003</v>
      </c>
    </row>
    <row r="99" spans="1:34">
      <c r="A99" s="28">
        <v>31</v>
      </c>
      <c r="B99" s="2">
        <v>127.537093685109</v>
      </c>
      <c r="C99" s="2">
        <v>37.127495301800401</v>
      </c>
      <c r="D99" s="7">
        <v>44800</v>
      </c>
      <c r="E99" s="7">
        <v>44713</v>
      </c>
      <c r="F99" s="4">
        <v>2233</v>
      </c>
      <c r="G99" s="4">
        <v>2515</v>
      </c>
      <c r="H99" s="4">
        <v>2809</v>
      </c>
      <c r="I99" s="13">
        <v>2126</v>
      </c>
      <c r="J99" s="13">
        <v>2402</v>
      </c>
      <c r="K99" s="13">
        <v>2716</v>
      </c>
      <c r="L99" s="13">
        <v>3291</v>
      </c>
      <c r="M99" s="4">
        <v>2957</v>
      </c>
      <c r="N99" s="4">
        <v>3253</v>
      </c>
      <c r="O99" s="4">
        <v>3377</v>
      </c>
      <c r="P99" s="4">
        <v>3396</v>
      </c>
      <c r="Q99" s="4">
        <v>3573</v>
      </c>
      <c r="R99" s="4">
        <v>3004</v>
      </c>
      <c r="S99" s="5">
        <v>9.4601128122481865E-2</v>
      </c>
      <c r="T99" s="23">
        <v>6.2692531845808003E-2</v>
      </c>
      <c r="U99" s="46">
        <v>0.77110383744504984</v>
      </c>
      <c r="V99" s="3">
        <v>0.41886684743827607</v>
      </c>
      <c r="W99" s="3">
        <v>-1501.7606141312863</v>
      </c>
      <c r="X99" s="24">
        <v>0.14189025864152768</v>
      </c>
      <c r="Y99" s="24">
        <v>1691.4333829296645</v>
      </c>
      <c r="Z99" s="3">
        <v>-1775.5556777450888</v>
      </c>
      <c r="AA99" s="3">
        <v>-2.5398191993112353E-2</v>
      </c>
      <c r="AB99" s="3">
        <v>0.55555555555555558</v>
      </c>
      <c r="AC99" s="39">
        <v>36.883116883116877</v>
      </c>
      <c r="AD99" s="39">
        <v>63.116883116883116</v>
      </c>
      <c r="AE99" s="39">
        <v>0</v>
      </c>
      <c r="AF99" s="19" t="s">
        <v>32</v>
      </c>
      <c r="AG99" s="60">
        <v>57.619877109999997</v>
      </c>
      <c r="AH99" s="60">
        <v>57.840270750000002</v>
      </c>
    </row>
    <row r="100" spans="1:34">
      <c r="A100" s="28">
        <v>32</v>
      </c>
      <c r="B100" s="2">
        <v>127.538045799401</v>
      </c>
      <c r="C100" s="2">
        <v>37.127068269023802</v>
      </c>
      <c r="D100" s="7">
        <v>44800</v>
      </c>
      <c r="E100" s="7">
        <v>44713</v>
      </c>
      <c r="F100" s="4">
        <v>2175</v>
      </c>
      <c r="G100" s="4">
        <v>2479</v>
      </c>
      <c r="H100" s="4">
        <v>2856</v>
      </c>
      <c r="I100" s="13">
        <v>2152</v>
      </c>
      <c r="J100" s="13">
        <v>2466</v>
      </c>
      <c r="K100" s="13">
        <v>2822</v>
      </c>
      <c r="L100" s="13">
        <v>3396</v>
      </c>
      <c r="M100" s="4">
        <v>3042</v>
      </c>
      <c r="N100" s="4">
        <v>3243</v>
      </c>
      <c r="O100" s="4">
        <v>3321</v>
      </c>
      <c r="P100" s="4">
        <v>3401</v>
      </c>
      <c r="Q100" s="4">
        <v>3689</v>
      </c>
      <c r="R100" s="4">
        <v>3154</v>
      </c>
      <c r="S100" s="5">
        <v>8.7102445261307337E-2</v>
      </c>
      <c r="T100" s="23">
        <v>7.9943899018232817E-2</v>
      </c>
      <c r="U100" s="46">
        <v>0.76622610583385076</v>
      </c>
      <c r="V100" s="3">
        <v>0.32244704768666427</v>
      </c>
      <c r="W100" s="3">
        <v>-1576.7454934311029</v>
      </c>
      <c r="X100" s="24">
        <v>0.13064322812624851</v>
      </c>
      <c r="Y100" s="24">
        <v>1695.3851741975595</v>
      </c>
      <c r="Z100" s="3">
        <v>-1742.6215574714079</v>
      </c>
      <c r="AA100" s="3">
        <v>-4.062059238363893E-2</v>
      </c>
      <c r="AB100" s="3">
        <v>0.5</v>
      </c>
      <c r="AC100" s="39">
        <v>47.956403269754766</v>
      </c>
      <c r="AD100" s="39">
        <v>52.043596730245234</v>
      </c>
      <c r="AE100" s="39">
        <v>0</v>
      </c>
      <c r="AF100" s="19" t="s">
        <v>16</v>
      </c>
      <c r="AG100" s="60">
        <v>57.619066789999998</v>
      </c>
      <c r="AH100" s="60">
        <v>57.711487750000003</v>
      </c>
    </row>
    <row r="101" spans="1:34">
      <c r="A101" s="28">
        <v>33</v>
      </c>
      <c r="B101" s="2">
        <v>127.537609138379</v>
      </c>
      <c r="C101" s="2">
        <v>37.127063385404597</v>
      </c>
      <c r="D101" s="7">
        <v>44800</v>
      </c>
      <c r="E101" s="7">
        <v>44713</v>
      </c>
      <c r="F101" s="4">
        <v>2268</v>
      </c>
      <c r="G101" s="4">
        <v>2540</v>
      </c>
      <c r="H101" s="4">
        <v>2879</v>
      </c>
      <c r="I101" s="13">
        <v>2366</v>
      </c>
      <c r="J101" s="13">
        <v>2636</v>
      </c>
      <c r="K101" s="13">
        <v>2972</v>
      </c>
      <c r="L101" s="13">
        <v>3502</v>
      </c>
      <c r="M101" s="4">
        <v>3007</v>
      </c>
      <c r="N101" s="4">
        <v>3188</v>
      </c>
      <c r="O101" s="4">
        <v>3306</v>
      </c>
      <c r="P101" s="4">
        <v>3431</v>
      </c>
      <c r="Q101" s="4">
        <v>3654</v>
      </c>
      <c r="R101" s="4">
        <v>3118</v>
      </c>
      <c r="S101" s="5">
        <v>8.7480190174326469E-2</v>
      </c>
      <c r="T101" s="23">
        <v>6.8181818181818177E-2</v>
      </c>
      <c r="U101" s="46">
        <v>0.76647256322345059</v>
      </c>
      <c r="V101" s="3">
        <v>0.37337662337662336</v>
      </c>
      <c r="W101" s="3">
        <v>-1558.7627793082338</v>
      </c>
      <c r="X101" s="24">
        <v>0.1312098882814357</v>
      </c>
      <c r="Y101" s="24">
        <v>1716.3268919410427</v>
      </c>
      <c r="Z101" s="3">
        <v>-1759.8819152868161</v>
      </c>
      <c r="AA101" s="3">
        <v>-3.1474947071277348E-2</v>
      </c>
      <c r="AB101" s="3">
        <v>0.625</v>
      </c>
      <c r="AC101" s="39">
        <v>59.505703422053237</v>
      </c>
      <c r="AD101" s="39">
        <v>40.49429657794677</v>
      </c>
      <c r="AE101" s="39">
        <v>0</v>
      </c>
      <c r="AF101" s="19" t="s">
        <v>33</v>
      </c>
      <c r="AG101" s="60">
        <v>57.63884728</v>
      </c>
      <c r="AH101" s="60">
        <v>57.701677090000004</v>
      </c>
    </row>
    <row r="102" spans="1:34">
      <c r="A102" s="28">
        <v>34</v>
      </c>
      <c r="B102" s="2">
        <v>127.53803751804099</v>
      </c>
      <c r="C102" s="2">
        <v>37.127368067329101</v>
      </c>
      <c r="D102" s="7">
        <v>44800</v>
      </c>
      <c r="E102" s="7">
        <v>44713</v>
      </c>
      <c r="F102" s="4">
        <v>2292</v>
      </c>
      <c r="G102" s="4">
        <v>2614</v>
      </c>
      <c r="H102" s="4">
        <v>2973</v>
      </c>
      <c r="I102" s="13">
        <v>2282</v>
      </c>
      <c r="J102" s="13">
        <v>2622</v>
      </c>
      <c r="K102" s="13">
        <v>2960</v>
      </c>
      <c r="L102" s="13">
        <v>3703</v>
      </c>
      <c r="M102" s="4">
        <v>3165</v>
      </c>
      <c r="N102" s="4">
        <v>3384</v>
      </c>
      <c r="O102" s="4">
        <v>3551</v>
      </c>
      <c r="P102" s="4">
        <v>3587</v>
      </c>
      <c r="Q102" s="4">
        <v>3894</v>
      </c>
      <c r="R102" s="4">
        <v>3346</v>
      </c>
      <c r="S102" s="5">
        <v>9.3597560975609756E-2</v>
      </c>
      <c r="T102" s="23">
        <v>7.7514514357445469E-2</v>
      </c>
      <c r="U102" s="46">
        <v>0.7704528285207406</v>
      </c>
      <c r="V102" s="3">
        <v>0.36237016052880072</v>
      </c>
      <c r="W102" s="3">
        <v>-1672.7317996505533</v>
      </c>
      <c r="X102" s="24">
        <v>0.14038564133831263</v>
      </c>
      <c r="Y102" s="24">
        <v>1780.7081612537061</v>
      </c>
      <c r="Z102" s="3">
        <v>-1870.608274003667</v>
      </c>
      <c r="AA102" s="3">
        <v>-4.1037294479347682E-2</v>
      </c>
      <c r="AB102" s="3">
        <v>0.75862068965517238</v>
      </c>
      <c r="AC102" s="39">
        <v>40.533333333333331</v>
      </c>
      <c r="AD102" s="39">
        <v>44.800000000000004</v>
      </c>
      <c r="AE102" s="39">
        <v>14.666666666666666</v>
      </c>
      <c r="AF102" s="19" t="s">
        <v>34</v>
      </c>
      <c r="AG102" s="60">
        <v>57.610428200000001</v>
      </c>
      <c r="AH102" s="60">
        <v>57.786977740000005</v>
      </c>
    </row>
    <row r="103" spans="1:34">
      <c r="A103" s="14">
        <v>35</v>
      </c>
      <c r="B103" s="14">
        <v>127.523977253556</v>
      </c>
      <c r="C103" s="14">
        <v>37.271079624407299</v>
      </c>
      <c r="D103" s="12">
        <v>44849</v>
      </c>
      <c r="E103" s="7">
        <v>44828</v>
      </c>
      <c r="F103" s="13">
        <v>1800</v>
      </c>
      <c r="G103" s="13">
        <v>2366</v>
      </c>
      <c r="H103" s="13">
        <v>3271</v>
      </c>
      <c r="I103" s="68">
        <v>1780</v>
      </c>
      <c r="J103" s="68">
        <v>2324</v>
      </c>
      <c r="K103" s="68">
        <v>3254</v>
      </c>
      <c r="L103" s="68">
        <v>4026</v>
      </c>
      <c r="M103" s="13">
        <v>3612</v>
      </c>
      <c r="N103" s="13">
        <v>3875</v>
      </c>
      <c r="O103" s="13">
        <v>4020</v>
      </c>
      <c r="P103" s="13">
        <v>4019</v>
      </c>
      <c r="Q103" s="13">
        <v>4956</v>
      </c>
      <c r="R103" s="13">
        <v>3791</v>
      </c>
      <c r="S103" s="5">
        <v>0.10260631001371742</v>
      </c>
      <c r="T103" s="23">
        <v>0.17143670795956145</v>
      </c>
      <c r="U103" s="46">
        <v>0.77627721209225087</v>
      </c>
      <c r="V103" s="3">
        <v>0.18430908732505419</v>
      </c>
      <c r="W103" s="3">
        <v>-1895.090422946038</v>
      </c>
      <c r="X103" s="24">
        <v>0.15389890953981208</v>
      </c>
      <c r="Y103" s="24">
        <v>1898.8229687537134</v>
      </c>
      <c r="Z103" s="3">
        <v>-2142.1791381607713</v>
      </c>
      <c r="AA103" s="3">
        <v>-0.10440111420612813</v>
      </c>
      <c r="AB103" s="3">
        <v>0.46666666666666667</v>
      </c>
      <c r="AC103" s="39">
        <v>16.556291390728479</v>
      </c>
      <c r="AD103" s="39">
        <v>83.443708609271525</v>
      </c>
      <c r="AE103" s="39">
        <v>0</v>
      </c>
      <c r="AF103" s="20">
        <v>1</v>
      </c>
      <c r="AG103" s="60">
        <v>57.71098009</v>
      </c>
      <c r="AH103" s="60">
        <v>57.97660681</v>
      </c>
    </row>
    <row r="104" spans="1:34">
      <c r="A104" s="14">
        <v>35</v>
      </c>
      <c r="B104" s="14">
        <v>127.523977253556</v>
      </c>
      <c r="C104" s="14">
        <v>37.271079624407299</v>
      </c>
      <c r="D104" s="12">
        <v>44849</v>
      </c>
      <c r="E104" s="7">
        <v>44853</v>
      </c>
      <c r="F104" s="13">
        <v>1942</v>
      </c>
      <c r="G104" s="13">
        <v>2532</v>
      </c>
      <c r="H104" s="13">
        <v>3454</v>
      </c>
      <c r="I104" s="68">
        <v>1947</v>
      </c>
      <c r="J104" s="68">
        <v>2548</v>
      </c>
      <c r="K104" s="68">
        <v>3526</v>
      </c>
      <c r="L104" s="68">
        <v>4443</v>
      </c>
      <c r="M104" s="13">
        <v>3905</v>
      </c>
      <c r="N104" s="13">
        <v>4044</v>
      </c>
      <c r="O104" s="13">
        <v>4174</v>
      </c>
      <c r="P104" s="13">
        <v>4224</v>
      </c>
      <c r="Q104" s="13">
        <v>5113</v>
      </c>
      <c r="R104" s="13">
        <v>4114</v>
      </c>
      <c r="S104" s="5">
        <v>0.10028653295128939</v>
      </c>
      <c r="T104" s="23">
        <v>0.16296748795221611</v>
      </c>
      <c r="U104" s="46">
        <v>0.77478160338981295</v>
      </c>
      <c r="V104" s="3">
        <v>0.1853813559322034</v>
      </c>
      <c r="W104" s="3">
        <v>-2056.6127450980393</v>
      </c>
      <c r="X104" s="24">
        <v>0.1504200039070131</v>
      </c>
      <c r="Y104" s="24">
        <v>2005.0856451644265</v>
      </c>
      <c r="Z104" s="3">
        <v>-2239.4278300518254</v>
      </c>
      <c r="AA104" s="3">
        <v>-9.5212595051943877E-2</v>
      </c>
      <c r="AB104" s="3">
        <v>0.46666666666666667</v>
      </c>
      <c r="AC104" s="39">
        <v>16.556291390728479</v>
      </c>
      <c r="AD104" s="39">
        <v>83.443708609271525</v>
      </c>
      <c r="AE104" s="39">
        <v>0</v>
      </c>
      <c r="AF104" s="20">
        <v>1</v>
      </c>
      <c r="AG104" s="60">
        <v>57.71098009</v>
      </c>
      <c r="AH104" s="60">
        <v>57.97660681</v>
      </c>
    </row>
    <row r="105" spans="1:34">
      <c r="A105" s="14">
        <v>35</v>
      </c>
      <c r="B105" s="14">
        <v>127.523977253556</v>
      </c>
      <c r="C105" s="14">
        <v>37.271079624407299</v>
      </c>
      <c r="D105" s="12">
        <v>44849</v>
      </c>
      <c r="E105" s="7">
        <v>44858</v>
      </c>
      <c r="F105" s="13">
        <v>2476</v>
      </c>
      <c r="G105" s="13">
        <v>3268</v>
      </c>
      <c r="H105" s="13">
        <v>4343</v>
      </c>
      <c r="I105" s="68">
        <v>2462</v>
      </c>
      <c r="J105" s="68">
        <v>3238</v>
      </c>
      <c r="K105" s="68">
        <v>4364</v>
      </c>
      <c r="L105" s="68">
        <v>5438</v>
      </c>
      <c r="M105" s="13">
        <v>4895</v>
      </c>
      <c r="N105" s="13">
        <v>5111</v>
      </c>
      <c r="O105" s="13">
        <v>5246</v>
      </c>
      <c r="P105" s="13">
        <v>5378</v>
      </c>
      <c r="Q105" s="13">
        <v>6364</v>
      </c>
      <c r="R105" s="13">
        <v>4870</v>
      </c>
      <c r="S105" s="5">
        <v>0.10647052772348524</v>
      </c>
      <c r="T105" s="23">
        <v>0.15370939065783093</v>
      </c>
      <c r="U105" s="46">
        <v>0.77876217661330038</v>
      </c>
      <c r="V105" s="3">
        <v>0.20109582653299138</v>
      </c>
      <c r="W105" s="3">
        <v>-2434.6225252147929</v>
      </c>
      <c r="X105" s="24">
        <v>0.15969757753433111</v>
      </c>
      <c r="Y105" s="24">
        <v>2548.7329531880478</v>
      </c>
      <c r="Z105" s="3">
        <v>-2891.2367507129793</v>
      </c>
      <c r="AA105" s="3">
        <v>-8.3972066087548966E-2</v>
      </c>
      <c r="AB105" s="3">
        <v>0.46666666666666667</v>
      </c>
      <c r="AC105" s="39">
        <v>16.556291390728479</v>
      </c>
      <c r="AD105" s="39">
        <v>83.443708609271525</v>
      </c>
      <c r="AE105" s="39">
        <v>0</v>
      </c>
      <c r="AF105" s="20">
        <v>1</v>
      </c>
      <c r="AG105" s="60">
        <v>57.71098009</v>
      </c>
      <c r="AH105" s="60">
        <v>57.97660681</v>
      </c>
    </row>
    <row r="106" spans="1:34">
      <c r="A106" s="14">
        <v>35</v>
      </c>
      <c r="B106" s="14">
        <v>127.523977253556</v>
      </c>
      <c r="C106" s="14">
        <v>37.271079624407299</v>
      </c>
      <c r="D106" s="12">
        <v>44849</v>
      </c>
      <c r="E106" s="7">
        <v>44863</v>
      </c>
      <c r="F106" s="13">
        <v>2043</v>
      </c>
      <c r="G106" s="13">
        <v>2663</v>
      </c>
      <c r="H106" s="13">
        <v>3608</v>
      </c>
      <c r="I106" s="68">
        <v>2022</v>
      </c>
      <c r="J106" s="68">
        <v>2646</v>
      </c>
      <c r="K106" s="68">
        <v>3652</v>
      </c>
      <c r="L106" s="68">
        <v>4466</v>
      </c>
      <c r="M106" s="13">
        <v>4053</v>
      </c>
      <c r="N106" s="13">
        <v>4211</v>
      </c>
      <c r="O106" s="13">
        <v>4301</v>
      </c>
      <c r="P106" s="13">
        <v>4380</v>
      </c>
      <c r="Q106" s="13">
        <v>5496</v>
      </c>
      <c r="R106" s="13">
        <v>4437</v>
      </c>
      <c r="S106" s="5">
        <v>9.6644967451176761E-2</v>
      </c>
      <c r="T106" s="23">
        <v>0.17266696721839375</v>
      </c>
      <c r="U106" s="46">
        <v>0.77242796910208833</v>
      </c>
      <c r="V106" s="3">
        <v>0.18026432540979781</v>
      </c>
      <c r="W106" s="3">
        <v>-2218.0852828116422</v>
      </c>
      <c r="X106" s="24">
        <v>0.1449583776678976</v>
      </c>
      <c r="Y106" s="24">
        <v>2089.487789440805</v>
      </c>
      <c r="Z106" s="3">
        <v>-2301.8614747599677</v>
      </c>
      <c r="AA106" s="3">
        <v>-0.11300121506682867</v>
      </c>
      <c r="AB106" s="3">
        <v>0.46666666666666667</v>
      </c>
      <c r="AC106" s="39">
        <v>16.556291390728479</v>
      </c>
      <c r="AD106" s="39">
        <v>83.443708609271525</v>
      </c>
      <c r="AE106" s="39">
        <v>0</v>
      </c>
      <c r="AF106" s="20">
        <v>1</v>
      </c>
      <c r="AG106" s="60">
        <v>57.71098009</v>
      </c>
      <c r="AH106" s="60">
        <v>57.97660681</v>
      </c>
    </row>
    <row r="107" spans="1:34">
      <c r="A107" s="14">
        <v>36</v>
      </c>
      <c r="B107" s="14">
        <v>127.52318573680699</v>
      </c>
      <c r="C107" s="14">
        <v>37.2703673847708</v>
      </c>
      <c r="D107" s="12">
        <v>44849</v>
      </c>
      <c r="E107" s="7">
        <v>44828</v>
      </c>
      <c r="F107" s="13">
        <v>2198</v>
      </c>
      <c r="G107" s="13">
        <v>2880</v>
      </c>
      <c r="H107" s="13">
        <v>3686</v>
      </c>
      <c r="I107" s="68">
        <v>2222</v>
      </c>
      <c r="J107" s="68">
        <v>2882</v>
      </c>
      <c r="K107" s="68">
        <v>3688</v>
      </c>
      <c r="L107" s="68">
        <v>4441</v>
      </c>
      <c r="M107" s="13">
        <v>4071</v>
      </c>
      <c r="N107" s="13">
        <v>4291</v>
      </c>
      <c r="O107" s="13">
        <v>4384</v>
      </c>
      <c r="P107" s="13">
        <v>4502</v>
      </c>
      <c r="Q107" s="13">
        <v>5477</v>
      </c>
      <c r="R107" s="13">
        <v>4072</v>
      </c>
      <c r="S107" s="5">
        <v>9.9658036150464091E-2</v>
      </c>
      <c r="T107" s="23">
        <v>0.15526697346025342</v>
      </c>
      <c r="U107" s="46">
        <v>0.77437590106515075</v>
      </c>
      <c r="V107" s="3">
        <v>0.20130254588513916</v>
      </c>
      <c r="W107" s="3">
        <v>-2035.6091226538629</v>
      </c>
      <c r="X107" s="24">
        <v>0.14947792636013921</v>
      </c>
      <c r="Y107" s="24">
        <v>2164.0753735076378</v>
      </c>
      <c r="Z107" s="3">
        <v>-2383.2945170894131</v>
      </c>
      <c r="AA107" s="3">
        <v>-9.7705180879847683E-2</v>
      </c>
      <c r="AB107" s="3">
        <v>0.5</v>
      </c>
      <c r="AC107" s="39">
        <v>63.679245283018872</v>
      </c>
      <c r="AD107" s="39">
        <v>32.547169811320757</v>
      </c>
      <c r="AE107" s="39">
        <v>3.7735849056603774</v>
      </c>
      <c r="AF107" s="20">
        <v>0.86</v>
      </c>
      <c r="AG107" s="60">
        <v>57.690953610000001</v>
      </c>
      <c r="AH107" s="60">
        <v>57.82267495</v>
      </c>
    </row>
    <row r="108" spans="1:34">
      <c r="A108" s="14">
        <v>36</v>
      </c>
      <c r="B108" s="14">
        <v>127.52318573680699</v>
      </c>
      <c r="C108" s="14">
        <v>37.2703673847708</v>
      </c>
      <c r="D108" s="12">
        <v>44849</v>
      </c>
      <c r="E108" s="7">
        <v>44853</v>
      </c>
      <c r="F108" s="13">
        <v>2172</v>
      </c>
      <c r="G108" s="13">
        <v>2819</v>
      </c>
      <c r="H108" s="13">
        <v>3560</v>
      </c>
      <c r="I108" s="68">
        <v>2184</v>
      </c>
      <c r="J108" s="68">
        <v>2786</v>
      </c>
      <c r="K108" s="68">
        <v>3436</v>
      </c>
      <c r="L108" s="68">
        <v>4471</v>
      </c>
      <c r="M108" s="13">
        <v>4041</v>
      </c>
      <c r="N108" s="13">
        <v>4240</v>
      </c>
      <c r="O108" s="13">
        <v>4389</v>
      </c>
      <c r="P108" s="13">
        <v>4417</v>
      </c>
      <c r="Q108" s="13">
        <v>5187</v>
      </c>
      <c r="R108" s="13">
        <v>4032</v>
      </c>
      <c r="S108" s="5">
        <v>0.10743387238310141</v>
      </c>
      <c r="T108" s="23">
        <v>0.14071465832029212</v>
      </c>
      <c r="U108" s="46">
        <v>0.77938044136551277</v>
      </c>
      <c r="V108" s="3">
        <v>0.22581155143338955</v>
      </c>
      <c r="W108" s="3">
        <v>-2015.6280292638316</v>
      </c>
      <c r="X108" s="24">
        <v>0.16114070824193044</v>
      </c>
      <c r="Y108" s="24">
        <v>2111.6147060168591</v>
      </c>
      <c r="Z108" s="3">
        <v>-2379.461796657677</v>
      </c>
      <c r="AA108" s="3">
        <v>-8.0174927113702624E-2</v>
      </c>
      <c r="AB108" s="3">
        <v>0.5</v>
      </c>
      <c r="AC108" s="39">
        <v>63.679245283018872</v>
      </c>
      <c r="AD108" s="39">
        <v>32.547169811320757</v>
      </c>
      <c r="AE108" s="39">
        <v>3.7735849056603774</v>
      </c>
      <c r="AF108" s="20">
        <v>0.86</v>
      </c>
      <c r="AG108" s="60">
        <v>57.690953610000001</v>
      </c>
      <c r="AH108" s="60">
        <v>57.82267495</v>
      </c>
    </row>
    <row r="109" spans="1:34">
      <c r="A109" s="14">
        <v>36</v>
      </c>
      <c r="B109" s="14">
        <v>127.52318573680699</v>
      </c>
      <c r="C109" s="14">
        <v>37.2703673847708</v>
      </c>
      <c r="D109" s="12">
        <v>44849</v>
      </c>
      <c r="E109" s="7">
        <v>44858</v>
      </c>
      <c r="F109" s="13">
        <v>2951</v>
      </c>
      <c r="G109" s="13">
        <v>3809</v>
      </c>
      <c r="H109" s="13">
        <v>4616</v>
      </c>
      <c r="I109" s="68">
        <v>2962</v>
      </c>
      <c r="J109" s="68">
        <v>3742</v>
      </c>
      <c r="K109" s="68">
        <v>4408</v>
      </c>
      <c r="L109" s="68">
        <v>5732</v>
      </c>
      <c r="M109" s="13">
        <v>5203</v>
      </c>
      <c r="N109" s="13">
        <v>5592</v>
      </c>
      <c r="O109" s="13">
        <v>5746</v>
      </c>
      <c r="P109" s="13">
        <v>5862</v>
      </c>
      <c r="Q109" s="13">
        <v>6636</v>
      </c>
      <c r="R109" s="13">
        <v>4888</v>
      </c>
      <c r="S109" s="5">
        <v>0.11891582363046382</v>
      </c>
      <c r="T109" s="23">
        <v>0.12155494642412161</v>
      </c>
      <c r="U109" s="46">
        <v>0.78671203348522889</v>
      </c>
      <c r="V109" s="3">
        <v>0.27261191090885223</v>
      </c>
      <c r="W109" s="3">
        <v>-2443.6409846263218</v>
      </c>
      <c r="X109" s="24">
        <v>0.17836522403015698</v>
      </c>
      <c r="Y109" s="24">
        <v>2792.4298658257394</v>
      </c>
      <c r="Z109" s="3">
        <v>-3230.3173296080572</v>
      </c>
      <c r="AA109" s="3">
        <v>-6.1929908785405663E-2</v>
      </c>
      <c r="AB109" s="3">
        <v>0.5</v>
      </c>
      <c r="AC109" s="39">
        <v>63.679245283018872</v>
      </c>
      <c r="AD109" s="39">
        <v>32.547169811320757</v>
      </c>
      <c r="AE109" s="39">
        <v>3.7735849056603774</v>
      </c>
      <c r="AF109" s="20">
        <v>0.86</v>
      </c>
      <c r="AG109" s="60">
        <v>57.690953610000001</v>
      </c>
      <c r="AH109" s="60">
        <v>57.82267495</v>
      </c>
    </row>
    <row r="110" spans="1:34">
      <c r="A110" s="14">
        <v>36</v>
      </c>
      <c r="B110" s="14">
        <v>127.52318573680699</v>
      </c>
      <c r="C110" s="14">
        <v>37.2703673847708</v>
      </c>
      <c r="D110" s="12">
        <v>44849</v>
      </c>
      <c r="E110" s="7">
        <v>44863</v>
      </c>
      <c r="F110" s="13">
        <v>2416</v>
      </c>
      <c r="G110" s="13">
        <v>3162</v>
      </c>
      <c r="H110" s="13">
        <v>3973</v>
      </c>
      <c r="I110" s="68">
        <v>2498</v>
      </c>
      <c r="J110" s="68">
        <v>3266</v>
      </c>
      <c r="K110" s="68">
        <v>3946</v>
      </c>
      <c r="L110" s="68">
        <v>4972</v>
      </c>
      <c r="M110" s="13">
        <v>4553</v>
      </c>
      <c r="N110" s="13">
        <v>4699</v>
      </c>
      <c r="O110" s="13">
        <v>4791</v>
      </c>
      <c r="P110" s="13">
        <v>4882</v>
      </c>
      <c r="Q110" s="13">
        <v>5886</v>
      </c>
      <c r="R110" s="13">
        <v>4718</v>
      </c>
      <c r="S110" s="5">
        <v>0.10265386787125917</v>
      </c>
      <c r="T110" s="23">
        <v>0.14926852013755318</v>
      </c>
      <c r="U110" s="46">
        <v>0.77630784349461468</v>
      </c>
      <c r="V110" s="3">
        <v>0.2143665691915857</v>
      </c>
      <c r="W110" s="3">
        <v>-2358.6119675456389</v>
      </c>
      <c r="X110" s="24">
        <v>0.15397210772965952</v>
      </c>
      <c r="Y110" s="24">
        <v>2347.9754163013622</v>
      </c>
      <c r="Z110" s="3">
        <v>-2602.4973704596832</v>
      </c>
      <c r="AA110" s="3">
        <v>-9.3239227340267461E-2</v>
      </c>
      <c r="AB110" s="3">
        <v>0.5</v>
      </c>
      <c r="AC110" s="39">
        <v>63.679245283018872</v>
      </c>
      <c r="AD110" s="39">
        <v>32.547169811320757</v>
      </c>
      <c r="AE110" s="39">
        <v>3.7735849056603774</v>
      </c>
      <c r="AF110" s="20">
        <v>0.86</v>
      </c>
      <c r="AG110" s="60">
        <v>57.690953610000001</v>
      </c>
      <c r="AH110" s="60">
        <v>57.82267495</v>
      </c>
    </row>
    <row r="111" spans="1:34">
      <c r="A111" s="27">
        <v>37</v>
      </c>
      <c r="B111" s="27">
        <v>127.52117556421101</v>
      </c>
      <c r="C111" s="27">
        <v>37.2691517508608</v>
      </c>
      <c r="D111" s="12">
        <v>44849</v>
      </c>
      <c r="E111" s="7">
        <v>44828</v>
      </c>
      <c r="F111" s="13">
        <v>2564</v>
      </c>
      <c r="G111" s="13">
        <v>3347</v>
      </c>
      <c r="H111" s="13">
        <v>4222</v>
      </c>
      <c r="I111" s="68">
        <v>2596</v>
      </c>
      <c r="J111" s="68">
        <v>3370</v>
      </c>
      <c r="K111" s="68">
        <v>4204</v>
      </c>
      <c r="L111" s="68">
        <v>4926</v>
      </c>
      <c r="M111" s="13">
        <v>4645</v>
      </c>
      <c r="N111" s="13">
        <v>4784</v>
      </c>
      <c r="O111" s="13">
        <v>4945</v>
      </c>
      <c r="P111" s="13">
        <v>4911</v>
      </c>
      <c r="Q111" s="13">
        <v>6236</v>
      </c>
      <c r="R111" s="13">
        <v>4457</v>
      </c>
      <c r="S111" s="5">
        <v>7.5440709514945803E-2</v>
      </c>
      <c r="T111" s="23">
        <v>0.16634138181007083</v>
      </c>
      <c r="U111" s="46">
        <v>0.75857808399329985</v>
      </c>
      <c r="V111" s="3">
        <v>0.15639186489921919</v>
      </c>
      <c r="W111" s="3">
        <v>-2228.1148771393059</v>
      </c>
      <c r="X111" s="24">
        <v>0.11315486943668911</v>
      </c>
      <c r="Y111" s="24">
        <v>2430.0346133794519</v>
      </c>
      <c r="Z111" s="3">
        <v>-2426.2460204564823</v>
      </c>
      <c r="AA111" s="3">
        <v>-0.11886606261774468</v>
      </c>
      <c r="AB111" s="3">
        <v>0.83333333333333337</v>
      </c>
      <c r="AC111" s="39">
        <v>66.064981949458485</v>
      </c>
      <c r="AD111" s="39">
        <v>30.324909747292416</v>
      </c>
      <c r="AE111" s="39">
        <v>3.6101083032490973</v>
      </c>
      <c r="AF111" s="20">
        <v>0.85</v>
      </c>
      <c r="AG111" s="60">
        <v>57.720631579999996</v>
      </c>
      <c r="AH111" s="60">
        <v>57.97146996</v>
      </c>
    </row>
    <row r="112" spans="1:34">
      <c r="A112" s="27">
        <v>37</v>
      </c>
      <c r="B112" s="27">
        <v>127.52117556421101</v>
      </c>
      <c r="C112" s="27">
        <v>37.2691517508608</v>
      </c>
      <c r="D112" s="12">
        <v>44849</v>
      </c>
      <c r="E112" s="7">
        <v>44853</v>
      </c>
      <c r="F112" s="13">
        <v>2735</v>
      </c>
      <c r="G112" s="13">
        <v>3456</v>
      </c>
      <c r="H112" s="13">
        <v>4111</v>
      </c>
      <c r="I112" s="68">
        <v>2714</v>
      </c>
      <c r="J112" s="68">
        <v>3418</v>
      </c>
      <c r="K112" s="68">
        <v>4038</v>
      </c>
      <c r="L112" s="68">
        <v>4971</v>
      </c>
      <c r="M112" s="13">
        <v>4570</v>
      </c>
      <c r="N112" s="13">
        <v>4686</v>
      </c>
      <c r="O112" s="13">
        <v>4826</v>
      </c>
      <c r="P112" s="13">
        <v>4922</v>
      </c>
      <c r="Q112" s="13">
        <v>5863</v>
      </c>
      <c r="R112" s="13">
        <v>4605</v>
      </c>
      <c r="S112" s="5">
        <v>8.9781910771615195E-2</v>
      </c>
      <c r="T112" s="23">
        <v>0.13141625545913449</v>
      </c>
      <c r="U112" s="46">
        <v>0.76797259766974446</v>
      </c>
      <c r="V112" s="3">
        <v>0.22337905580344847</v>
      </c>
      <c r="W112" s="3">
        <v>-2302.1487218045113</v>
      </c>
      <c r="X112" s="24">
        <v>0.13466541207726795</v>
      </c>
      <c r="Y112" s="24">
        <v>2428.313109044127</v>
      </c>
      <c r="Z112" s="3">
        <v>-2540.9810633495454</v>
      </c>
      <c r="AA112" s="3">
        <v>-8.7250811312007417E-2</v>
      </c>
      <c r="AB112" s="3">
        <v>0.83333333333333337</v>
      </c>
      <c r="AC112" s="39">
        <v>66.064981949458485</v>
      </c>
      <c r="AD112" s="39">
        <v>30.324909747292416</v>
      </c>
      <c r="AE112" s="39">
        <v>3.6101083032490973</v>
      </c>
      <c r="AF112" s="20">
        <v>0.85</v>
      </c>
      <c r="AG112" s="60">
        <v>57.720631579999996</v>
      </c>
      <c r="AH112" s="60">
        <v>57.97146996</v>
      </c>
    </row>
    <row r="113" spans="1:34">
      <c r="A113" s="27">
        <v>37</v>
      </c>
      <c r="B113" s="27">
        <v>127.52117556421101</v>
      </c>
      <c r="C113" s="27">
        <v>37.2691517508608</v>
      </c>
      <c r="D113" s="12">
        <v>44849</v>
      </c>
      <c r="E113" s="7">
        <v>44863</v>
      </c>
      <c r="F113" s="13">
        <v>2965</v>
      </c>
      <c r="G113" s="13">
        <v>3716</v>
      </c>
      <c r="H113" s="13">
        <v>4331</v>
      </c>
      <c r="I113" s="68">
        <v>2974</v>
      </c>
      <c r="J113" s="68">
        <v>3740</v>
      </c>
      <c r="K113" s="68">
        <v>4284</v>
      </c>
      <c r="L113" s="68">
        <v>5167</v>
      </c>
      <c r="M113" s="13">
        <v>4813</v>
      </c>
      <c r="N113" s="13">
        <v>4877</v>
      </c>
      <c r="O113" s="13">
        <v>5020</v>
      </c>
      <c r="P113" s="13">
        <v>5104</v>
      </c>
      <c r="Q113" s="13">
        <v>6288</v>
      </c>
      <c r="R113" s="13">
        <v>5023</v>
      </c>
      <c r="S113" s="5">
        <v>8.1928987811340753E-2</v>
      </c>
      <c r="T113" s="23">
        <v>0.13645119863013699</v>
      </c>
      <c r="U113" s="46">
        <v>0.76284270187984415</v>
      </c>
      <c r="V113" s="3">
        <v>0.21827525837239511</v>
      </c>
      <c r="W113" s="3">
        <v>-2511.1314500941621</v>
      </c>
      <c r="X113" s="24">
        <v>0.12288696942398389</v>
      </c>
      <c r="Y113" s="24">
        <v>2552.0587114458526</v>
      </c>
      <c r="Z113" s="3">
        <v>-2575.4869401805549</v>
      </c>
      <c r="AA113" s="3">
        <v>-0.10393258426966293</v>
      </c>
      <c r="AB113" s="3">
        <v>0.83333333333333337</v>
      </c>
      <c r="AC113" s="39">
        <v>66.064981949458485</v>
      </c>
      <c r="AD113" s="39">
        <v>30.324909747292416</v>
      </c>
      <c r="AE113" s="39">
        <v>3.6101083032490973</v>
      </c>
      <c r="AF113" s="20">
        <v>0.85</v>
      </c>
      <c r="AG113" s="60">
        <v>57.720631579999996</v>
      </c>
      <c r="AH113" s="60">
        <v>57.97146996</v>
      </c>
    </row>
    <row r="114" spans="1:34">
      <c r="A114" s="27">
        <v>38</v>
      </c>
      <c r="B114" s="27">
        <v>127.520322207893</v>
      </c>
      <c r="C114" s="27">
        <v>37.269490448026801</v>
      </c>
      <c r="D114" s="12">
        <v>44849</v>
      </c>
      <c r="E114" s="7">
        <v>44828</v>
      </c>
      <c r="F114" s="13">
        <v>1955</v>
      </c>
      <c r="G114" s="13">
        <v>2645</v>
      </c>
      <c r="H114" s="13">
        <v>3688</v>
      </c>
      <c r="I114" s="68">
        <v>1965</v>
      </c>
      <c r="J114" s="68">
        <v>2636</v>
      </c>
      <c r="K114" s="68">
        <v>3684</v>
      </c>
      <c r="L114" s="68">
        <v>4456</v>
      </c>
      <c r="M114" s="13">
        <v>4126</v>
      </c>
      <c r="N114" s="13">
        <v>4233</v>
      </c>
      <c r="O114" s="13">
        <v>4371</v>
      </c>
      <c r="P114" s="13">
        <v>4417</v>
      </c>
      <c r="Q114" s="13">
        <v>5532</v>
      </c>
      <c r="R114" s="13">
        <v>4065</v>
      </c>
      <c r="S114" s="5">
        <v>8.9944478716841456E-2</v>
      </c>
      <c r="T114" s="23">
        <v>0.18265777321703439</v>
      </c>
      <c r="U114" s="46">
        <v>0.76807843265960896</v>
      </c>
      <c r="V114" s="3">
        <v>0.1533639079395801</v>
      </c>
      <c r="W114" s="3">
        <v>-2032.1000433792431</v>
      </c>
      <c r="X114" s="24">
        <v>0.13490839553389675</v>
      </c>
      <c r="Y114" s="24">
        <v>2111.0097110150869</v>
      </c>
      <c r="Z114" s="3">
        <v>-2281.2664933807214</v>
      </c>
      <c r="AA114" s="3">
        <v>-0.11207156498140516</v>
      </c>
      <c r="AB114" s="3">
        <v>0.56666666666666665</v>
      </c>
      <c r="AC114" s="39">
        <v>45.217391304347828</v>
      </c>
      <c r="AD114" s="39">
        <v>54.782608695652179</v>
      </c>
      <c r="AE114" s="39">
        <v>0</v>
      </c>
      <c r="AF114" s="20">
        <v>1.08</v>
      </c>
      <c r="AG114" s="60">
        <v>57.730818460000002</v>
      </c>
      <c r="AH114" s="60">
        <v>58.324060449999998</v>
      </c>
    </row>
    <row r="115" spans="1:34">
      <c r="A115" s="27">
        <v>38</v>
      </c>
      <c r="B115" s="27">
        <v>127.520322207893</v>
      </c>
      <c r="C115" s="27">
        <v>37.269490448026801</v>
      </c>
      <c r="D115" s="12">
        <v>44849</v>
      </c>
      <c r="E115" s="7">
        <v>44853</v>
      </c>
      <c r="F115" s="13">
        <v>2119</v>
      </c>
      <c r="G115" s="13">
        <v>2829</v>
      </c>
      <c r="H115" s="13">
        <v>3799</v>
      </c>
      <c r="I115" s="68">
        <v>2136</v>
      </c>
      <c r="J115" s="68">
        <v>2844</v>
      </c>
      <c r="K115" s="68">
        <v>3798</v>
      </c>
      <c r="L115" s="68">
        <v>4686</v>
      </c>
      <c r="M115" s="13">
        <v>4260</v>
      </c>
      <c r="N115" s="13">
        <v>4440</v>
      </c>
      <c r="O115" s="13">
        <v>4565</v>
      </c>
      <c r="P115" s="13">
        <v>4580</v>
      </c>
      <c r="Q115" s="13">
        <v>5555</v>
      </c>
      <c r="R115" s="13">
        <v>4323</v>
      </c>
      <c r="S115" s="5">
        <v>9.3209213509965388E-2</v>
      </c>
      <c r="T115" s="23">
        <v>0.1653896467949916</v>
      </c>
      <c r="U115" s="46">
        <v>0.77020076182120556</v>
      </c>
      <c r="V115" s="3">
        <v>0.17004136729806224</v>
      </c>
      <c r="W115" s="3">
        <v>-2161.1245857830036</v>
      </c>
      <c r="X115" s="24">
        <v>0.13980547765379797</v>
      </c>
      <c r="Y115" s="24">
        <v>2196.260508733475</v>
      </c>
      <c r="Z115" s="3">
        <v>-2386.1101644387654</v>
      </c>
      <c r="AA115" s="3">
        <v>-9.6201282683769124E-2</v>
      </c>
      <c r="AB115" s="3">
        <v>0.56666666666666665</v>
      </c>
      <c r="AC115" s="39">
        <v>45.217391304347828</v>
      </c>
      <c r="AD115" s="39">
        <v>54.782608695652179</v>
      </c>
      <c r="AE115" s="39">
        <v>0</v>
      </c>
      <c r="AF115" s="20">
        <v>1.08</v>
      </c>
      <c r="AG115" s="60">
        <v>57.730818460000002</v>
      </c>
      <c r="AH115" s="60">
        <v>58.324060449999998</v>
      </c>
    </row>
    <row r="116" spans="1:34">
      <c r="A116" s="27">
        <v>38</v>
      </c>
      <c r="B116" s="27">
        <v>127.520322207893</v>
      </c>
      <c r="C116" s="27">
        <v>37.269490448026801</v>
      </c>
      <c r="D116" s="12">
        <v>44849</v>
      </c>
      <c r="E116" s="7">
        <v>44863</v>
      </c>
      <c r="F116" s="13">
        <v>2265</v>
      </c>
      <c r="G116" s="13">
        <v>2978</v>
      </c>
      <c r="H116" s="13">
        <v>3906</v>
      </c>
      <c r="I116" s="68">
        <v>2204</v>
      </c>
      <c r="J116" s="68">
        <v>2910</v>
      </c>
      <c r="K116" s="68">
        <v>3832</v>
      </c>
      <c r="L116" s="68">
        <v>4627</v>
      </c>
      <c r="M116" s="13">
        <v>4351</v>
      </c>
      <c r="N116" s="13">
        <v>4542</v>
      </c>
      <c r="O116" s="13">
        <v>4693</v>
      </c>
      <c r="P116" s="13">
        <v>4673</v>
      </c>
      <c r="Q116" s="13">
        <v>5890</v>
      </c>
      <c r="R116" s="13">
        <v>4666</v>
      </c>
      <c r="S116" s="5">
        <v>8.940435948245716E-2</v>
      </c>
      <c r="T116" s="23">
        <v>0.17079000836620056</v>
      </c>
      <c r="U116" s="46">
        <v>0.76772674792692819</v>
      </c>
      <c r="V116" s="3">
        <v>0.17239829175095528</v>
      </c>
      <c r="W116" s="3">
        <v>-2332.5949780545066</v>
      </c>
      <c r="X116" s="24">
        <v>0.13409872370184742</v>
      </c>
      <c r="Y116" s="24">
        <v>2259.8487904184108</v>
      </c>
      <c r="Z116" s="3">
        <v>-2409.927963676143</v>
      </c>
      <c r="AA116" s="3">
        <v>-0.11521348101865</v>
      </c>
      <c r="AB116" s="3">
        <v>0.56666666666666665</v>
      </c>
      <c r="AC116" s="39">
        <v>45.217391304347828</v>
      </c>
      <c r="AD116" s="39">
        <v>54.782608695652179</v>
      </c>
      <c r="AE116" s="39">
        <v>0</v>
      </c>
      <c r="AF116" s="20">
        <v>1.08</v>
      </c>
      <c r="AG116" s="60">
        <v>57.730818460000002</v>
      </c>
      <c r="AH116" s="60">
        <v>58.324060449999998</v>
      </c>
    </row>
    <row r="117" spans="1:34">
      <c r="A117" s="27">
        <v>39</v>
      </c>
      <c r="B117" s="27">
        <v>127.51941827237501</v>
      </c>
      <c r="C117" s="27">
        <v>37.2728454480268</v>
      </c>
      <c r="D117" s="12">
        <v>44849</v>
      </c>
      <c r="E117" s="7">
        <v>44828</v>
      </c>
      <c r="F117" s="13">
        <v>2286</v>
      </c>
      <c r="G117" s="13">
        <v>2980</v>
      </c>
      <c r="H117" s="13">
        <v>3665</v>
      </c>
      <c r="I117" s="68">
        <v>2324</v>
      </c>
      <c r="J117" s="68">
        <v>3082</v>
      </c>
      <c r="K117" s="68">
        <v>3662</v>
      </c>
      <c r="L117" s="68">
        <v>5257</v>
      </c>
      <c r="M117" s="13">
        <v>4194</v>
      </c>
      <c r="N117" s="13">
        <v>4672</v>
      </c>
      <c r="O117" s="13">
        <v>4897</v>
      </c>
      <c r="P117" s="13">
        <v>4922</v>
      </c>
      <c r="Q117" s="13">
        <v>5611</v>
      </c>
      <c r="R117" s="13">
        <v>4216</v>
      </c>
      <c r="S117" s="5">
        <v>0.14638406894142308</v>
      </c>
      <c r="T117" s="23">
        <v>0.12545498665372481</v>
      </c>
      <c r="U117" s="46">
        <v>0.80398014213127367</v>
      </c>
      <c r="V117" s="3">
        <v>0.32171375921375922</v>
      </c>
      <c r="W117" s="3">
        <v>-2107.58046782365</v>
      </c>
      <c r="X117" s="24">
        <v>0.21956331877729257</v>
      </c>
      <c r="Y117" s="24">
        <v>2273.9761798811055</v>
      </c>
      <c r="Z117" s="3">
        <v>-2830.1586669105031</v>
      </c>
      <c r="AA117" s="3">
        <v>-6.5413462451343399E-2</v>
      </c>
      <c r="AB117" s="3">
        <v>0.56666666666666665</v>
      </c>
      <c r="AC117" s="39">
        <v>67.672413793103445</v>
      </c>
      <c r="AD117" s="39">
        <v>32.327586206896555</v>
      </c>
      <c r="AE117" s="39">
        <v>0</v>
      </c>
      <c r="AF117" s="20">
        <v>0.88</v>
      </c>
      <c r="AG117" s="60">
        <v>57.682430779999997</v>
      </c>
      <c r="AH117" s="60">
        <v>57.902563819999997</v>
      </c>
    </row>
    <row r="118" spans="1:34">
      <c r="A118" s="27">
        <v>39</v>
      </c>
      <c r="B118" s="27">
        <v>127.51941827237501</v>
      </c>
      <c r="C118" s="27">
        <v>37.2728454480268</v>
      </c>
      <c r="D118" s="12">
        <v>44849</v>
      </c>
      <c r="E118" s="7">
        <v>44853</v>
      </c>
      <c r="F118" s="13">
        <v>2335</v>
      </c>
      <c r="G118" s="13">
        <v>3010</v>
      </c>
      <c r="H118" s="13">
        <v>3657</v>
      </c>
      <c r="I118" s="68">
        <v>2266</v>
      </c>
      <c r="J118" s="68">
        <v>2890</v>
      </c>
      <c r="K118" s="68">
        <v>3508</v>
      </c>
      <c r="L118" s="68">
        <v>4804</v>
      </c>
      <c r="M118" s="13">
        <v>4076</v>
      </c>
      <c r="N118" s="13">
        <v>4410</v>
      </c>
      <c r="O118" s="13">
        <v>4576</v>
      </c>
      <c r="P118" s="13">
        <v>4657</v>
      </c>
      <c r="Q118" s="13">
        <v>5427</v>
      </c>
      <c r="R118" s="13">
        <v>4258</v>
      </c>
      <c r="S118" s="5">
        <v>0.12027904738994467</v>
      </c>
      <c r="T118" s="23">
        <v>0.1301318736003981</v>
      </c>
      <c r="U118" s="46">
        <v>0.78757796273762304</v>
      </c>
      <c r="V118" s="3">
        <v>0.27510316368638238</v>
      </c>
      <c r="W118" s="3">
        <v>-2128.6103467253715</v>
      </c>
      <c r="X118" s="24">
        <v>0.18040772145047809</v>
      </c>
      <c r="Y118" s="24">
        <v>2214.1313320477525</v>
      </c>
      <c r="Z118" s="3">
        <v>-2572.5913694600345</v>
      </c>
      <c r="AA118" s="3">
        <v>-7.6358587861959537E-2</v>
      </c>
      <c r="AB118" s="3">
        <v>0.56666666666666665</v>
      </c>
      <c r="AC118" s="39">
        <v>67.672413793103445</v>
      </c>
      <c r="AD118" s="39">
        <v>32.327586206896555</v>
      </c>
      <c r="AE118" s="39">
        <v>0</v>
      </c>
      <c r="AF118" s="20">
        <v>0.88</v>
      </c>
      <c r="AG118" s="60">
        <v>57.682430779999997</v>
      </c>
      <c r="AH118" s="60">
        <v>57.902563819999997</v>
      </c>
    </row>
    <row r="119" spans="1:34">
      <c r="A119" s="27">
        <v>39</v>
      </c>
      <c r="B119" s="27">
        <v>127.51941827237501</v>
      </c>
      <c r="C119" s="27">
        <v>37.2728454480268</v>
      </c>
      <c r="D119" s="12">
        <v>44849</v>
      </c>
      <c r="E119" s="7">
        <v>44863</v>
      </c>
      <c r="F119" s="13">
        <v>2459</v>
      </c>
      <c r="G119" s="13">
        <v>3120</v>
      </c>
      <c r="H119" s="13">
        <v>3781</v>
      </c>
      <c r="I119" s="68">
        <v>2422</v>
      </c>
      <c r="J119" s="68">
        <v>3066</v>
      </c>
      <c r="K119" s="68">
        <v>3610</v>
      </c>
      <c r="L119" s="68">
        <v>4743</v>
      </c>
      <c r="M119" s="13">
        <v>4336</v>
      </c>
      <c r="N119" s="13">
        <v>4531</v>
      </c>
      <c r="O119" s="13">
        <v>4706</v>
      </c>
      <c r="P119" s="13">
        <v>4810</v>
      </c>
      <c r="Q119" s="13">
        <v>5708</v>
      </c>
      <c r="R119" s="13">
        <v>4537</v>
      </c>
      <c r="S119" s="5">
        <v>0.11977651030147829</v>
      </c>
      <c r="T119" s="23">
        <v>0.13247404224847834</v>
      </c>
      <c r="U119" s="46">
        <v>0.78725885850937127</v>
      </c>
      <c r="V119" s="3">
        <v>0.28411287205257052</v>
      </c>
      <c r="W119" s="3">
        <v>-2268.0938883034773</v>
      </c>
      <c r="X119" s="24">
        <v>0.1796543094919397</v>
      </c>
      <c r="Y119" s="24">
        <v>2289.2614286902422</v>
      </c>
      <c r="Z119" s="3">
        <v>-2654.7120246884347</v>
      </c>
      <c r="AA119" s="3">
        <v>-8.537744818406541E-2</v>
      </c>
      <c r="AB119" s="3">
        <v>0.56666666666666665</v>
      </c>
      <c r="AC119" s="39">
        <v>67.672413793103445</v>
      </c>
      <c r="AD119" s="39">
        <v>32.327586206896555</v>
      </c>
      <c r="AE119" s="39">
        <v>0</v>
      </c>
      <c r="AF119" s="20">
        <v>0.88</v>
      </c>
      <c r="AG119" s="60">
        <v>57.682430779999997</v>
      </c>
      <c r="AH119" s="60">
        <v>57.902563819999997</v>
      </c>
    </row>
    <row r="120" spans="1:34">
      <c r="A120" s="27">
        <v>40</v>
      </c>
      <c r="B120" s="27">
        <v>127.518856947587</v>
      </c>
      <c r="C120" s="27">
        <v>37.273386113560399</v>
      </c>
      <c r="D120" s="12">
        <v>44849</v>
      </c>
      <c r="E120" s="7">
        <v>44828</v>
      </c>
      <c r="F120" s="13">
        <v>2848</v>
      </c>
      <c r="G120" s="13">
        <v>3645</v>
      </c>
      <c r="H120" s="13">
        <v>4430</v>
      </c>
      <c r="I120" s="68">
        <v>2918</v>
      </c>
      <c r="J120" s="68">
        <v>3686</v>
      </c>
      <c r="K120" s="68">
        <v>4540</v>
      </c>
      <c r="L120" s="68">
        <v>5381</v>
      </c>
      <c r="M120" s="13">
        <v>4922</v>
      </c>
      <c r="N120" s="13">
        <v>5066</v>
      </c>
      <c r="O120" s="13">
        <v>5192</v>
      </c>
      <c r="P120" s="13">
        <v>5266</v>
      </c>
      <c r="Q120" s="13">
        <v>6532</v>
      </c>
      <c r="R120" s="13">
        <v>4584</v>
      </c>
      <c r="S120" s="5">
        <v>8.6221122112211224E-2</v>
      </c>
      <c r="T120" s="23">
        <v>0.14929754665548334</v>
      </c>
      <c r="U120" s="46">
        <v>0.76565078339423853</v>
      </c>
      <c r="V120" s="3">
        <v>0.19929436445122534</v>
      </c>
      <c r="W120" s="3">
        <v>-2291.6165283225396</v>
      </c>
      <c r="X120" s="24">
        <v>0.12932501418037437</v>
      </c>
      <c r="Y120" s="24">
        <v>2595.7589555957534</v>
      </c>
      <c r="Z120" s="3">
        <v>-2691.5199558069785</v>
      </c>
      <c r="AA120" s="3">
        <v>-0.10730632310561113</v>
      </c>
      <c r="AB120" s="3">
        <v>0.6</v>
      </c>
      <c r="AC120" s="39">
        <v>63.837638376383765</v>
      </c>
      <c r="AD120" s="39">
        <v>36.162361623616235</v>
      </c>
      <c r="AE120" s="39">
        <v>0</v>
      </c>
      <c r="AF120" s="20">
        <v>0.69</v>
      </c>
      <c r="AG120" s="60">
        <v>57.680520739999999</v>
      </c>
      <c r="AH120" s="60">
        <v>58.119642759999998</v>
      </c>
    </row>
    <row r="121" spans="1:34">
      <c r="A121" s="27">
        <v>40</v>
      </c>
      <c r="B121" s="27">
        <v>127.518856947587</v>
      </c>
      <c r="C121" s="27">
        <v>37.273386113560399</v>
      </c>
      <c r="D121" s="12">
        <v>44849</v>
      </c>
      <c r="E121" s="7">
        <v>44853</v>
      </c>
      <c r="F121" s="13">
        <v>2383</v>
      </c>
      <c r="G121" s="13">
        <v>2999</v>
      </c>
      <c r="H121" s="13">
        <v>3457</v>
      </c>
      <c r="I121" s="68">
        <v>2372</v>
      </c>
      <c r="J121" s="68">
        <v>2988</v>
      </c>
      <c r="K121" s="68">
        <v>3488</v>
      </c>
      <c r="L121" s="68">
        <v>4612</v>
      </c>
      <c r="M121" s="13">
        <v>3988</v>
      </c>
      <c r="N121" s="13">
        <v>4276</v>
      </c>
      <c r="O121" s="13">
        <v>4430</v>
      </c>
      <c r="P121" s="13">
        <v>4500</v>
      </c>
      <c r="Q121" s="13">
        <v>5067</v>
      </c>
      <c r="R121" s="13">
        <v>3719</v>
      </c>
      <c r="S121" s="5">
        <v>0.13107955259519918</v>
      </c>
      <c r="T121" s="23">
        <v>0.10651002790939183</v>
      </c>
      <c r="U121" s="46">
        <v>0.79440515645053511</v>
      </c>
      <c r="V121" s="3">
        <v>0.35377518485855775</v>
      </c>
      <c r="W121" s="3">
        <v>-1859.1222873900292</v>
      </c>
      <c r="X121" s="24">
        <v>0.19660697455230913</v>
      </c>
      <c r="Y121" s="24">
        <v>2139.4404772172456</v>
      </c>
      <c r="Z121" s="3">
        <v>-2531.3771294174171</v>
      </c>
      <c r="AA121" s="3">
        <v>-5.9266227657572904E-2</v>
      </c>
      <c r="AB121" s="3">
        <v>0.6</v>
      </c>
      <c r="AC121" s="39">
        <v>63.837638376383765</v>
      </c>
      <c r="AD121" s="39">
        <v>36.162361623616235</v>
      </c>
      <c r="AE121" s="39">
        <v>0</v>
      </c>
      <c r="AF121" s="20">
        <v>0.69</v>
      </c>
      <c r="AG121" s="60">
        <v>57.680520739999999</v>
      </c>
      <c r="AH121" s="60">
        <v>58.119642759999998</v>
      </c>
    </row>
    <row r="122" spans="1:34">
      <c r="A122" s="27">
        <v>40</v>
      </c>
      <c r="B122" s="27">
        <v>127.518856947587</v>
      </c>
      <c r="C122" s="27">
        <v>37.273386113560399</v>
      </c>
      <c r="D122" s="12">
        <v>44849</v>
      </c>
      <c r="E122" s="7">
        <v>44863</v>
      </c>
      <c r="F122" s="13">
        <v>2524</v>
      </c>
      <c r="G122" s="13">
        <v>3214</v>
      </c>
      <c r="H122" s="13">
        <v>3587</v>
      </c>
      <c r="I122" s="68">
        <v>2470</v>
      </c>
      <c r="J122" s="68">
        <v>3170</v>
      </c>
      <c r="K122" s="68">
        <v>3600</v>
      </c>
      <c r="L122" s="68">
        <v>4686</v>
      </c>
      <c r="M122" s="13">
        <v>4142</v>
      </c>
      <c r="N122" s="13">
        <v>4464</v>
      </c>
      <c r="O122" s="13">
        <v>4572</v>
      </c>
      <c r="P122" s="13">
        <v>4634</v>
      </c>
      <c r="Q122" s="13">
        <v>5420</v>
      </c>
      <c r="R122" s="13">
        <v>4072</v>
      </c>
      <c r="S122" s="5">
        <v>0.12735676924948303</v>
      </c>
      <c r="T122" s="23">
        <v>0.11438292607485308</v>
      </c>
      <c r="U122" s="46">
        <v>0.79205856428011878</v>
      </c>
      <c r="V122" s="3">
        <v>0.36218347862183475</v>
      </c>
      <c r="W122" s="3">
        <v>-2035.5930284191829</v>
      </c>
      <c r="X122" s="24">
        <v>0.19102353585112206</v>
      </c>
      <c r="Y122" s="24">
        <v>2227.861979566957</v>
      </c>
      <c r="Z122" s="3">
        <v>-2591.2202688400325</v>
      </c>
      <c r="AA122" s="3">
        <v>-7.817783966580466E-2</v>
      </c>
      <c r="AB122" s="3">
        <v>0.6</v>
      </c>
      <c r="AC122" s="39">
        <v>63.837638376383765</v>
      </c>
      <c r="AD122" s="39">
        <v>36.162361623616235</v>
      </c>
      <c r="AE122" s="39">
        <v>0</v>
      </c>
      <c r="AF122" s="20">
        <v>0.69</v>
      </c>
      <c r="AG122" s="60">
        <v>57.680520739999999</v>
      </c>
      <c r="AH122" s="60">
        <v>58.119642759999998</v>
      </c>
    </row>
    <row r="123" spans="1:34">
      <c r="A123" s="27">
        <v>41</v>
      </c>
      <c r="B123" s="27">
        <v>127.51847889517499</v>
      </c>
      <c r="C123" s="27">
        <v>37.2739530262062</v>
      </c>
      <c r="D123" s="12">
        <v>44849</v>
      </c>
      <c r="E123" s="7">
        <v>44828</v>
      </c>
      <c r="F123" s="13">
        <v>2298</v>
      </c>
      <c r="G123" s="13">
        <v>2987</v>
      </c>
      <c r="H123" s="13">
        <v>3815</v>
      </c>
      <c r="I123" s="68">
        <v>2160</v>
      </c>
      <c r="J123" s="68">
        <v>2820</v>
      </c>
      <c r="K123" s="68">
        <v>3574</v>
      </c>
      <c r="L123" s="68">
        <v>4409</v>
      </c>
      <c r="M123" s="13">
        <v>4252</v>
      </c>
      <c r="N123" s="13">
        <v>4447</v>
      </c>
      <c r="O123" s="13">
        <v>4627</v>
      </c>
      <c r="P123" s="13">
        <v>4588</v>
      </c>
      <c r="Q123" s="13">
        <v>5702</v>
      </c>
      <c r="R123" s="13">
        <v>4152</v>
      </c>
      <c r="S123" s="5">
        <v>9.1990955611091274E-2</v>
      </c>
      <c r="T123" s="23">
        <v>0.16039748826434189</v>
      </c>
      <c r="U123" s="46">
        <v>0.76940948500203143</v>
      </c>
      <c r="V123" s="3">
        <v>0.18864701288559158</v>
      </c>
      <c r="W123" s="3">
        <v>-2075.6034881277578</v>
      </c>
      <c r="X123" s="24">
        <v>0.13797822335931456</v>
      </c>
      <c r="Y123" s="24">
        <v>2224.2636234643292</v>
      </c>
      <c r="Z123" s="3">
        <v>-2382.6551903129844</v>
      </c>
      <c r="AA123" s="3">
        <v>-0.10826044703595725</v>
      </c>
      <c r="AB123" s="3">
        <v>0.6333333333333333</v>
      </c>
      <c r="AC123" s="39">
        <v>55.033557046979865</v>
      </c>
      <c r="AD123" s="39">
        <v>44.966442953020135</v>
      </c>
      <c r="AE123" s="39">
        <v>0</v>
      </c>
      <c r="AF123" s="20">
        <v>0.61</v>
      </c>
      <c r="AG123" s="60">
        <v>57.677438629999997</v>
      </c>
      <c r="AH123" s="60">
        <v>57.742091520000002</v>
      </c>
    </row>
    <row r="124" spans="1:34">
      <c r="A124" s="27">
        <v>41</v>
      </c>
      <c r="B124" s="27">
        <v>127.51847889517499</v>
      </c>
      <c r="C124" s="27">
        <v>37.2739530262062</v>
      </c>
      <c r="D124" s="12">
        <v>44849</v>
      </c>
      <c r="E124" s="7">
        <v>44853</v>
      </c>
      <c r="F124" s="13">
        <v>2350</v>
      </c>
      <c r="G124" s="13">
        <v>2989</v>
      </c>
      <c r="H124" s="13">
        <v>3712</v>
      </c>
      <c r="I124" s="68">
        <v>2410</v>
      </c>
      <c r="J124" s="68">
        <v>3082</v>
      </c>
      <c r="K124" s="68">
        <v>3856</v>
      </c>
      <c r="L124" s="68">
        <v>4817</v>
      </c>
      <c r="M124" s="13">
        <v>4172</v>
      </c>
      <c r="N124" s="13">
        <v>4449</v>
      </c>
      <c r="O124" s="13">
        <v>4486</v>
      </c>
      <c r="P124" s="13">
        <v>4638</v>
      </c>
      <c r="Q124" s="13">
        <v>5377</v>
      </c>
      <c r="R124" s="13">
        <v>4157</v>
      </c>
      <c r="S124" s="5">
        <v>0.11089820359281437</v>
      </c>
      <c r="T124" s="23">
        <v>0.1306835852460036</v>
      </c>
      <c r="U124" s="46">
        <v>0.78159977200151121</v>
      </c>
      <c r="V124" s="3">
        <v>0.24930002153779884</v>
      </c>
      <c r="W124" s="3">
        <v>-2078.1336633663368</v>
      </c>
      <c r="X124" s="24">
        <v>0.16633734506915754</v>
      </c>
      <c r="Y124" s="24">
        <v>2216.7069921144043</v>
      </c>
      <c r="Z124" s="3">
        <v>-2516.5808940861389</v>
      </c>
      <c r="AA124" s="3">
        <v>-7.378931602596106E-2</v>
      </c>
      <c r="AB124" s="3">
        <v>0.6333333333333333</v>
      </c>
      <c r="AC124" s="39">
        <v>55.033557046979865</v>
      </c>
      <c r="AD124" s="39">
        <v>44.966442953020135</v>
      </c>
      <c r="AE124" s="39">
        <v>0</v>
      </c>
      <c r="AF124" s="20">
        <v>0.61</v>
      </c>
      <c r="AG124" s="60">
        <v>57.677438629999997</v>
      </c>
      <c r="AH124" s="60">
        <v>57.742091520000002</v>
      </c>
    </row>
    <row r="125" spans="1:34">
      <c r="A125" s="27">
        <v>41</v>
      </c>
      <c r="B125" s="27">
        <v>127.51847889517499</v>
      </c>
      <c r="C125" s="27">
        <v>37.2739530262062</v>
      </c>
      <c r="D125" s="12">
        <v>44849</v>
      </c>
      <c r="E125" s="7">
        <v>44863</v>
      </c>
      <c r="F125" s="13">
        <v>2558</v>
      </c>
      <c r="G125" s="13">
        <v>3227</v>
      </c>
      <c r="H125" s="13">
        <v>3945</v>
      </c>
      <c r="I125" s="68">
        <v>2630</v>
      </c>
      <c r="J125" s="68">
        <v>3292</v>
      </c>
      <c r="K125" s="68">
        <v>4076</v>
      </c>
      <c r="L125" s="68">
        <v>4979</v>
      </c>
      <c r="M125" s="13">
        <v>4429</v>
      </c>
      <c r="N125" s="13">
        <v>4565</v>
      </c>
      <c r="O125" s="13">
        <v>4721</v>
      </c>
      <c r="P125" s="13">
        <v>4779</v>
      </c>
      <c r="Q125" s="13">
        <v>5801</v>
      </c>
      <c r="R125" s="13">
        <v>4487</v>
      </c>
      <c r="S125" s="5">
        <v>9.5598349381017883E-2</v>
      </c>
      <c r="T125" s="23">
        <v>0.14101738570508693</v>
      </c>
      <c r="U125" s="46">
        <v>0.77175018586393473</v>
      </c>
      <c r="V125" s="3">
        <v>0.22504047490555856</v>
      </c>
      <c r="W125" s="3">
        <v>-2243.1191648712424</v>
      </c>
      <c r="X125" s="24">
        <v>0.14338930597741992</v>
      </c>
      <c r="Y125" s="24">
        <v>2328.9338285528374</v>
      </c>
      <c r="Z125" s="3">
        <v>-2505.0322947537875</v>
      </c>
      <c r="AA125" s="3">
        <v>-9.6597353497164459E-2</v>
      </c>
      <c r="AB125" s="3">
        <v>0.6333333333333333</v>
      </c>
      <c r="AC125" s="39">
        <v>55.033557046979865</v>
      </c>
      <c r="AD125" s="39">
        <v>44.966442953020135</v>
      </c>
      <c r="AE125" s="39">
        <v>0</v>
      </c>
      <c r="AF125" s="20">
        <v>0.61</v>
      </c>
      <c r="AG125" s="60">
        <v>57.677438629999997</v>
      </c>
      <c r="AH125" s="60">
        <v>57.742091520000002</v>
      </c>
    </row>
    <row r="126" spans="1:34">
      <c r="A126" s="27">
        <v>42</v>
      </c>
      <c r="B126" s="27">
        <v>127.52203813444601</v>
      </c>
      <c r="C126" s="27">
        <v>37.269773948458798</v>
      </c>
      <c r="D126" s="12">
        <v>44849</v>
      </c>
      <c r="E126" s="7">
        <v>44828</v>
      </c>
      <c r="F126" s="13">
        <v>2039</v>
      </c>
      <c r="G126" s="13">
        <v>2760</v>
      </c>
      <c r="H126" s="13">
        <v>3795</v>
      </c>
      <c r="I126" s="68">
        <v>2046</v>
      </c>
      <c r="J126" s="68">
        <v>2804</v>
      </c>
      <c r="K126" s="68">
        <v>3880</v>
      </c>
      <c r="L126" s="68">
        <v>4650</v>
      </c>
      <c r="M126" s="13">
        <v>4265</v>
      </c>
      <c r="N126" s="13">
        <v>4406</v>
      </c>
      <c r="O126" s="13">
        <v>4561</v>
      </c>
      <c r="P126" s="13">
        <v>4592</v>
      </c>
      <c r="Q126" s="13">
        <v>5783</v>
      </c>
      <c r="R126" s="13">
        <v>4300</v>
      </c>
      <c r="S126" s="5">
        <v>9.502801955407178E-2</v>
      </c>
      <c r="T126" s="23">
        <v>0.18181257326176814</v>
      </c>
      <c r="U126" s="46">
        <v>0.77138059319253804</v>
      </c>
      <c r="V126" s="3">
        <v>0.16507186943374344</v>
      </c>
      <c r="W126" s="3">
        <v>-2149.5849253575529</v>
      </c>
      <c r="X126" s="24">
        <v>0.14253353204172875</v>
      </c>
      <c r="Y126" s="24">
        <v>2188.5075838215512</v>
      </c>
      <c r="Z126" s="3">
        <v>-2403.54639222991</v>
      </c>
      <c r="AA126" s="3">
        <v>-0.11479518072289156</v>
      </c>
      <c r="AB126" s="3">
        <v>0.6</v>
      </c>
      <c r="AC126" s="39">
        <v>66.666666666666671</v>
      </c>
      <c r="AD126" s="39">
        <v>32.302405498281786</v>
      </c>
      <c r="AE126" s="39">
        <v>1.0309278350515465</v>
      </c>
      <c r="AF126" s="20">
        <v>1.04</v>
      </c>
      <c r="AG126" s="60">
        <v>57.907410339999998</v>
      </c>
      <c r="AH126" s="60">
        <v>57.952239329999998</v>
      </c>
    </row>
    <row r="127" spans="1:34">
      <c r="A127" s="14">
        <v>42</v>
      </c>
      <c r="B127" s="14">
        <v>127.52203813444601</v>
      </c>
      <c r="C127" s="14">
        <v>37.269773948458798</v>
      </c>
      <c r="D127" s="12">
        <v>44849</v>
      </c>
      <c r="E127" s="7">
        <v>44853</v>
      </c>
      <c r="F127" s="13">
        <v>2184</v>
      </c>
      <c r="G127" s="13">
        <v>2933</v>
      </c>
      <c r="H127" s="13">
        <v>3834</v>
      </c>
      <c r="I127" s="68">
        <v>2204</v>
      </c>
      <c r="J127" s="68">
        <v>2986</v>
      </c>
      <c r="K127" s="68">
        <v>3910</v>
      </c>
      <c r="L127" s="68">
        <v>4972</v>
      </c>
      <c r="M127" s="13">
        <v>4296</v>
      </c>
      <c r="N127" s="13">
        <v>4478</v>
      </c>
      <c r="O127" s="13">
        <v>4640</v>
      </c>
      <c r="P127" s="13">
        <v>4640</v>
      </c>
      <c r="Q127" s="13">
        <v>5546</v>
      </c>
      <c r="R127" s="13">
        <v>4384</v>
      </c>
      <c r="S127" s="5">
        <v>9.5114467783809303E-2</v>
      </c>
      <c r="T127" s="23">
        <v>0.15773882991853863</v>
      </c>
      <c r="U127" s="46">
        <v>0.77143662590248419</v>
      </c>
      <c r="V127" s="3">
        <v>0.17887261429205503</v>
      </c>
      <c r="W127" s="3">
        <v>-2191.6350069288987</v>
      </c>
      <c r="X127" s="24">
        <v>0.14266328396955572</v>
      </c>
      <c r="Y127" s="24">
        <v>2231.881244351699</v>
      </c>
      <c r="Z127" s="3">
        <v>-2429.2037742001403</v>
      </c>
      <c r="AA127" s="3">
        <v>-8.8945611623797369E-2</v>
      </c>
      <c r="AB127" s="3">
        <v>0.6</v>
      </c>
      <c r="AC127" s="39">
        <v>66.666666666666671</v>
      </c>
      <c r="AD127" s="39">
        <v>32.302405498281786</v>
      </c>
      <c r="AE127" s="39">
        <v>1.0309278350515465</v>
      </c>
      <c r="AF127" s="20">
        <v>1.04</v>
      </c>
      <c r="AG127" s="60">
        <v>57.907410339999998</v>
      </c>
      <c r="AH127" s="60">
        <v>57.952239329999998</v>
      </c>
    </row>
    <row r="128" spans="1:34">
      <c r="A128" s="14">
        <v>42</v>
      </c>
      <c r="B128" s="14">
        <v>127.52203813444601</v>
      </c>
      <c r="C128" s="14">
        <v>37.269773948458798</v>
      </c>
      <c r="D128" s="12">
        <v>44849</v>
      </c>
      <c r="E128" s="7">
        <v>44863</v>
      </c>
      <c r="F128" s="13">
        <v>2345</v>
      </c>
      <c r="G128" s="13">
        <v>3166</v>
      </c>
      <c r="H128" s="13">
        <v>3965</v>
      </c>
      <c r="I128" s="68">
        <v>2400</v>
      </c>
      <c r="J128" s="68">
        <v>3276</v>
      </c>
      <c r="K128" s="68">
        <v>4140</v>
      </c>
      <c r="L128" s="68">
        <v>5040</v>
      </c>
      <c r="M128" s="13">
        <v>4487</v>
      </c>
      <c r="N128" s="13">
        <v>4575</v>
      </c>
      <c r="O128" s="13">
        <v>4840</v>
      </c>
      <c r="P128" s="13">
        <v>4741</v>
      </c>
      <c r="Q128" s="13">
        <v>5903</v>
      </c>
      <c r="R128" s="13">
        <v>4763</v>
      </c>
      <c r="S128" s="5">
        <v>8.9133930622559157E-2</v>
      </c>
      <c r="T128" s="23">
        <v>0.16409106995399317</v>
      </c>
      <c r="U128" s="46">
        <v>0.76755060460047786</v>
      </c>
      <c r="V128" s="3">
        <v>0.17725798346201288</v>
      </c>
      <c r="W128" s="3">
        <v>-2381.1072550410377</v>
      </c>
      <c r="X128" s="24">
        <v>0.13369321771090564</v>
      </c>
      <c r="Y128" s="24">
        <v>2314.7320939293745</v>
      </c>
      <c r="Z128" s="3">
        <v>-2443.1779910548685</v>
      </c>
      <c r="AA128" s="3">
        <v>-0.10916948515595641</v>
      </c>
      <c r="AB128" s="3">
        <v>0.6</v>
      </c>
      <c r="AC128" s="39">
        <v>66.666666666666671</v>
      </c>
      <c r="AD128" s="39">
        <v>32.302405498281786</v>
      </c>
      <c r="AE128" s="39">
        <v>1.0309278350515465</v>
      </c>
      <c r="AF128" s="20">
        <v>1.04</v>
      </c>
      <c r="AG128" s="60">
        <v>57.907410339999998</v>
      </c>
      <c r="AH128" s="60">
        <v>57.952239329999998</v>
      </c>
    </row>
    <row r="129" spans="1:34">
      <c r="A129" s="14">
        <v>43</v>
      </c>
      <c r="B129" s="14">
        <v>127.522709628523</v>
      </c>
      <c r="C129" s="14">
        <v>37.269345721392398</v>
      </c>
      <c r="D129" s="12">
        <v>44849</v>
      </c>
      <c r="E129" s="7">
        <v>44828</v>
      </c>
      <c r="F129" s="13">
        <v>1845</v>
      </c>
      <c r="G129" s="13">
        <v>2399</v>
      </c>
      <c r="H129" s="13">
        <v>3221</v>
      </c>
      <c r="I129" s="68">
        <v>1830</v>
      </c>
      <c r="J129" s="68">
        <v>2386</v>
      </c>
      <c r="K129" s="68">
        <v>3210</v>
      </c>
      <c r="L129" s="68">
        <v>3999</v>
      </c>
      <c r="M129" s="13">
        <v>3573</v>
      </c>
      <c r="N129" s="13">
        <v>3733</v>
      </c>
      <c r="O129" s="13">
        <v>3856</v>
      </c>
      <c r="P129" s="13">
        <v>3931</v>
      </c>
      <c r="Q129" s="13">
        <v>4863</v>
      </c>
      <c r="R129" s="13">
        <v>3791</v>
      </c>
      <c r="S129" s="5">
        <v>9.9272930648769575E-2</v>
      </c>
      <c r="T129" s="23">
        <v>0.16652236652236652</v>
      </c>
      <c r="U129" s="46">
        <v>0.77412720572834126</v>
      </c>
      <c r="V129" s="3">
        <v>0.18841887373281674</v>
      </c>
      <c r="W129" s="3">
        <v>-1895.0938157081014</v>
      </c>
      <c r="X129" s="24">
        <v>0.14889898636840265</v>
      </c>
      <c r="Y129" s="24">
        <v>1873.2859721178008</v>
      </c>
      <c r="Z129" s="3">
        <v>-2079.0858439744361</v>
      </c>
      <c r="AA129" s="3">
        <v>-0.10598135092108256</v>
      </c>
      <c r="AB129" s="3">
        <v>0.7</v>
      </c>
      <c r="AC129" s="39">
        <v>36.5</v>
      </c>
      <c r="AD129" s="39">
        <v>61</v>
      </c>
      <c r="AE129" s="39">
        <v>2.5</v>
      </c>
      <c r="AF129" s="20">
        <v>1.04</v>
      </c>
      <c r="AG129" s="60">
        <v>57.947521179999995</v>
      </c>
      <c r="AH129" s="60">
        <v>58.006849109999997</v>
      </c>
    </row>
    <row r="130" spans="1:34">
      <c r="A130" s="14">
        <v>43</v>
      </c>
      <c r="B130" s="14">
        <v>127.522709628523</v>
      </c>
      <c r="C130" s="14">
        <v>37.269345721392398</v>
      </c>
      <c r="D130" s="12">
        <v>44849</v>
      </c>
      <c r="E130" s="7">
        <v>44853</v>
      </c>
      <c r="F130" s="13">
        <v>1911</v>
      </c>
      <c r="G130" s="13">
        <v>2462</v>
      </c>
      <c r="H130" s="13">
        <v>3204</v>
      </c>
      <c r="I130" s="68">
        <v>1942</v>
      </c>
      <c r="J130" s="68">
        <v>2498</v>
      </c>
      <c r="K130" s="68">
        <v>3320</v>
      </c>
      <c r="L130" s="68">
        <v>4153</v>
      </c>
      <c r="M130" s="13">
        <v>3574</v>
      </c>
      <c r="N130" s="13">
        <v>3717</v>
      </c>
      <c r="O130" s="13">
        <v>3868</v>
      </c>
      <c r="P130" s="13">
        <v>3937</v>
      </c>
      <c r="Q130" s="13">
        <v>4895</v>
      </c>
      <c r="R130" s="13">
        <v>3996</v>
      </c>
      <c r="S130" s="5">
        <v>0.10264668813891611</v>
      </c>
      <c r="T130" s="23">
        <v>0.1613967161396716</v>
      </c>
      <c r="U130" s="46">
        <v>0.77630321919911949</v>
      </c>
      <c r="V130" s="3">
        <v>0.20754289597372444</v>
      </c>
      <c r="W130" s="3">
        <v>-1997.5824691358025</v>
      </c>
      <c r="X130" s="24">
        <v>0.153959252257929</v>
      </c>
      <c r="Y130" s="24">
        <v>1880.5149708405822</v>
      </c>
      <c r="Z130" s="3">
        <v>-2098.6601175442156</v>
      </c>
      <c r="AA130" s="3">
        <v>-0.10846920289855072</v>
      </c>
      <c r="AB130" s="3">
        <v>0.7</v>
      </c>
      <c r="AC130" s="39">
        <v>36.5</v>
      </c>
      <c r="AD130" s="39">
        <v>61</v>
      </c>
      <c r="AE130" s="39">
        <v>2.5</v>
      </c>
      <c r="AF130" s="20">
        <v>1.04</v>
      </c>
      <c r="AG130" s="60">
        <v>57.947521179999995</v>
      </c>
      <c r="AH130" s="60">
        <v>58.006849109999997</v>
      </c>
    </row>
    <row r="131" spans="1:34">
      <c r="A131" s="14">
        <v>43</v>
      </c>
      <c r="B131" s="14">
        <v>127.522709628523</v>
      </c>
      <c r="C131" s="14">
        <v>37.269345721392398</v>
      </c>
      <c r="D131" s="12">
        <v>44849</v>
      </c>
      <c r="E131" s="7">
        <v>44863</v>
      </c>
      <c r="F131" s="13">
        <v>2014</v>
      </c>
      <c r="G131" s="13">
        <v>2612</v>
      </c>
      <c r="H131" s="13">
        <v>3369</v>
      </c>
      <c r="I131" s="68">
        <v>2036</v>
      </c>
      <c r="J131" s="68">
        <v>2698</v>
      </c>
      <c r="K131" s="68">
        <v>3508</v>
      </c>
      <c r="L131" s="68">
        <v>4305</v>
      </c>
      <c r="M131" s="13">
        <v>3753</v>
      </c>
      <c r="N131" s="13">
        <v>3875</v>
      </c>
      <c r="O131" s="13">
        <v>3952</v>
      </c>
      <c r="P131" s="13">
        <v>4083</v>
      </c>
      <c r="Q131" s="13">
        <v>5140</v>
      </c>
      <c r="R131" s="13">
        <v>4187</v>
      </c>
      <c r="S131" s="5">
        <v>9.5813204508856678E-2</v>
      </c>
      <c r="T131" s="23">
        <v>0.16513761467889909</v>
      </c>
      <c r="U131" s="46">
        <v>0.77188937323223761</v>
      </c>
      <c r="V131" s="3">
        <v>0.1941694767758077</v>
      </c>
      <c r="W131" s="3">
        <v>-2093.0837837837839</v>
      </c>
      <c r="X131" s="24">
        <v>0.14371016437437101</v>
      </c>
      <c r="Y131" s="24">
        <v>1967.6154208697501</v>
      </c>
      <c r="Z131" s="3">
        <v>-2141.3281428517735</v>
      </c>
      <c r="AA131" s="3">
        <v>-0.11460479236690882</v>
      </c>
      <c r="AB131" s="3">
        <v>0.7</v>
      </c>
      <c r="AC131" s="39">
        <v>36.5</v>
      </c>
      <c r="AD131" s="39">
        <v>61</v>
      </c>
      <c r="AE131" s="39">
        <v>2.5</v>
      </c>
      <c r="AF131" s="20">
        <v>1.04</v>
      </c>
      <c r="AG131" s="60">
        <v>57.947521179999995</v>
      </c>
      <c r="AH131" s="60">
        <v>58.006849109999997</v>
      </c>
    </row>
    <row r="132" spans="1:34">
      <c r="A132" s="14">
        <v>44</v>
      </c>
      <c r="B132" s="14">
        <v>127.523696</v>
      </c>
      <c r="C132" s="14">
        <v>37.269146464346001</v>
      </c>
      <c r="D132" s="12">
        <v>44849</v>
      </c>
      <c r="E132" s="7">
        <v>44828</v>
      </c>
      <c r="F132" s="13">
        <v>1724</v>
      </c>
      <c r="G132" s="13">
        <v>2244</v>
      </c>
      <c r="H132" s="13">
        <v>3124</v>
      </c>
      <c r="I132" s="68">
        <v>1766</v>
      </c>
      <c r="J132" s="68">
        <v>2324</v>
      </c>
      <c r="K132" s="68">
        <v>3260</v>
      </c>
      <c r="L132" s="68">
        <v>4011</v>
      </c>
      <c r="M132" s="13">
        <v>3467</v>
      </c>
      <c r="N132" s="13">
        <v>3652</v>
      </c>
      <c r="O132" s="13">
        <v>3805</v>
      </c>
      <c r="P132" s="13">
        <v>3902</v>
      </c>
      <c r="Q132" s="13">
        <v>4574</v>
      </c>
      <c r="R132" s="13">
        <v>3662</v>
      </c>
      <c r="S132" s="5">
        <v>0.11073156846000569</v>
      </c>
      <c r="T132" s="23">
        <v>0.15550885619933955</v>
      </c>
      <c r="U132" s="46">
        <v>0.78149316597140228</v>
      </c>
      <c r="V132" s="3">
        <v>0.20016465987444687</v>
      </c>
      <c r="W132" s="3">
        <v>-1830.6233277048968</v>
      </c>
      <c r="X132" s="24">
        <v>0.16608553333807727</v>
      </c>
      <c r="Y132" s="24">
        <v>1826.3660336550527</v>
      </c>
      <c r="Z132" s="3">
        <v>-2116.4740538173401</v>
      </c>
      <c r="AA132" s="3">
        <v>-7.928268050967438E-2</v>
      </c>
      <c r="AB132" s="3">
        <v>0.6333333333333333</v>
      </c>
      <c r="AC132" s="39">
        <v>32.692307692307686</v>
      </c>
      <c r="AD132" s="39">
        <v>67.307692307692307</v>
      </c>
      <c r="AE132" s="39">
        <v>0</v>
      </c>
      <c r="AF132" s="20">
        <v>0.96</v>
      </c>
      <c r="AG132" s="60">
        <v>57.623566820000001</v>
      </c>
      <c r="AH132" s="60">
        <v>58.030218160000004</v>
      </c>
    </row>
    <row r="133" spans="1:34">
      <c r="A133" s="14">
        <v>44</v>
      </c>
      <c r="B133" s="14">
        <v>127.523696</v>
      </c>
      <c r="C133" s="14">
        <v>37.269146464346001</v>
      </c>
      <c r="D133" s="12">
        <v>44849</v>
      </c>
      <c r="E133" s="7">
        <v>44853</v>
      </c>
      <c r="F133" s="13">
        <v>1843</v>
      </c>
      <c r="G133" s="13">
        <v>2415</v>
      </c>
      <c r="H133" s="13">
        <v>3332</v>
      </c>
      <c r="I133" s="68">
        <v>1943</v>
      </c>
      <c r="J133" s="68">
        <v>2616</v>
      </c>
      <c r="K133" s="68">
        <v>3632</v>
      </c>
      <c r="L133" s="68">
        <v>4453</v>
      </c>
      <c r="M133" s="13">
        <v>3744</v>
      </c>
      <c r="N133" s="13">
        <v>3952</v>
      </c>
      <c r="O133" s="13">
        <v>4024</v>
      </c>
      <c r="P133" s="13">
        <v>4039</v>
      </c>
      <c r="Q133" s="13">
        <v>4795</v>
      </c>
      <c r="R133" s="13">
        <v>4003</v>
      </c>
      <c r="S133" s="5">
        <v>9.5916429249762583E-2</v>
      </c>
      <c r="T133" s="23">
        <v>0.1602541223499179</v>
      </c>
      <c r="U133" s="46">
        <v>0.77195623532021729</v>
      </c>
      <c r="V133" s="3">
        <v>0.17312307164895441</v>
      </c>
      <c r="W133" s="3">
        <v>-2001.1400098425197</v>
      </c>
      <c r="X133" s="24">
        <v>0.14386488503018383</v>
      </c>
      <c r="Y133" s="24">
        <v>1922.0350904416102</v>
      </c>
      <c r="Z133" s="3">
        <v>-2118.79675869229</v>
      </c>
      <c r="AA133" s="3">
        <v>-8.5578446909667191E-2</v>
      </c>
      <c r="AB133" s="3">
        <v>0.6333333333333333</v>
      </c>
      <c r="AC133" s="39">
        <v>32.692307692307686</v>
      </c>
      <c r="AD133" s="39">
        <v>67.307692307692307</v>
      </c>
      <c r="AE133" s="39">
        <v>0</v>
      </c>
      <c r="AF133" s="20">
        <v>0.96</v>
      </c>
      <c r="AG133" s="60">
        <v>57.623566820000001</v>
      </c>
      <c r="AH133" s="60">
        <v>58.030218160000004</v>
      </c>
    </row>
    <row r="134" spans="1:34">
      <c r="A134" s="14">
        <v>44</v>
      </c>
      <c r="B134" s="14">
        <v>127.523696</v>
      </c>
      <c r="C134" s="14">
        <v>37.269146464346001</v>
      </c>
      <c r="D134" s="12">
        <v>44849</v>
      </c>
      <c r="E134" s="7">
        <v>44863</v>
      </c>
      <c r="F134" s="13">
        <v>1999</v>
      </c>
      <c r="G134" s="13">
        <v>2580</v>
      </c>
      <c r="H134" s="13">
        <v>3514</v>
      </c>
      <c r="I134" s="68">
        <v>2098</v>
      </c>
      <c r="J134" s="68">
        <v>2726</v>
      </c>
      <c r="K134" s="68">
        <v>3756</v>
      </c>
      <c r="L134" s="68">
        <v>4431</v>
      </c>
      <c r="M134" s="13">
        <v>3910</v>
      </c>
      <c r="N134" s="13">
        <v>4058</v>
      </c>
      <c r="O134" s="13">
        <v>4246</v>
      </c>
      <c r="P134" s="13">
        <v>4192</v>
      </c>
      <c r="Q134" s="13">
        <v>5145</v>
      </c>
      <c r="R134" s="13">
        <v>4249</v>
      </c>
      <c r="S134" s="5">
        <v>8.7983389566571507E-2</v>
      </c>
      <c r="T134" s="23">
        <v>0.1661952861952862</v>
      </c>
      <c r="U134" s="46">
        <v>0.76680074958659994</v>
      </c>
      <c r="V134" s="3">
        <v>0.16481112353541738</v>
      </c>
      <c r="W134" s="3">
        <v>-2124.1233256351038</v>
      </c>
      <c r="X134" s="24">
        <v>0.13196652176733925</v>
      </c>
      <c r="Y134" s="24">
        <v>2015.9767414884088</v>
      </c>
      <c r="Z134" s="3">
        <v>-2153.325611408779</v>
      </c>
      <c r="AA134" s="3">
        <v>-0.10206704508942915</v>
      </c>
      <c r="AB134" s="3">
        <v>0.6333333333333333</v>
      </c>
      <c r="AC134" s="39">
        <v>32.692307692307686</v>
      </c>
      <c r="AD134" s="39">
        <v>67.307692307692307</v>
      </c>
      <c r="AE134" s="39">
        <v>0</v>
      </c>
      <c r="AF134" s="20">
        <v>0.96</v>
      </c>
      <c r="AG134" s="60">
        <v>57.623566820000001</v>
      </c>
      <c r="AH134" s="60">
        <v>58.030218160000004</v>
      </c>
    </row>
    <row r="135" spans="1:34">
      <c r="A135" s="14">
        <v>45</v>
      </c>
      <c r="B135" s="14">
        <v>127.523496814262</v>
      </c>
      <c r="C135" s="14">
        <v>37.268802278607602</v>
      </c>
      <c r="D135" s="12">
        <v>44849</v>
      </c>
      <c r="E135" s="7">
        <v>44828</v>
      </c>
      <c r="F135" s="13">
        <v>1692</v>
      </c>
      <c r="G135" s="13">
        <v>2253</v>
      </c>
      <c r="H135" s="13">
        <v>3207</v>
      </c>
      <c r="I135" s="68">
        <v>1673</v>
      </c>
      <c r="J135" s="68">
        <v>2224</v>
      </c>
      <c r="K135" s="68">
        <v>3166</v>
      </c>
      <c r="L135" s="68">
        <v>3958</v>
      </c>
      <c r="M135" s="13">
        <v>3566</v>
      </c>
      <c r="N135" s="13">
        <v>3731</v>
      </c>
      <c r="O135" s="13">
        <v>3936</v>
      </c>
      <c r="P135" s="13">
        <v>3949</v>
      </c>
      <c r="Q135" s="13">
        <v>4819</v>
      </c>
      <c r="R135" s="13">
        <v>3610</v>
      </c>
      <c r="S135" s="5">
        <v>0.10368921185019564</v>
      </c>
      <c r="T135" s="23">
        <v>0.17450793883076021</v>
      </c>
      <c r="U135" s="46">
        <v>0.77697439587813677</v>
      </c>
      <c r="V135" s="3">
        <v>0.17663302228147021</v>
      </c>
      <c r="W135" s="3">
        <v>-1804.5983555500186</v>
      </c>
      <c r="X135" s="24">
        <v>0.15552295116327813</v>
      </c>
      <c r="Y135" s="24">
        <v>1854.5876750492127</v>
      </c>
      <c r="Z135" s="3">
        <v>-2110.0116459754172</v>
      </c>
      <c r="AA135" s="3">
        <v>-9.9224452554744519E-2</v>
      </c>
      <c r="AB135" s="3">
        <v>0.66666666666666663</v>
      </c>
      <c r="AC135" s="39">
        <v>38.028169014084511</v>
      </c>
      <c r="AD135" s="39">
        <v>61.971830985915503</v>
      </c>
      <c r="AE135" s="39">
        <v>0</v>
      </c>
      <c r="AF135" s="20">
        <v>1.01</v>
      </c>
      <c r="AG135" s="60">
        <v>57.672649059999998</v>
      </c>
      <c r="AH135" s="60">
        <v>57.773448010000003</v>
      </c>
    </row>
    <row r="136" spans="1:34">
      <c r="A136" s="14">
        <v>45</v>
      </c>
      <c r="B136" s="14">
        <v>127.523496814262</v>
      </c>
      <c r="C136" s="14">
        <v>37.268802278607602</v>
      </c>
      <c r="D136" s="12">
        <v>44849</v>
      </c>
      <c r="E136" s="7">
        <v>44853</v>
      </c>
      <c r="F136" s="13">
        <v>1836</v>
      </c>
      <c r="G136" s="13">
        <v>2390</v>
      </c>
      <c r="H136" s="13">
        <v>3336</v>
      </c>
      <c r="I136" s="68">
        <v>1882</v>
      </c>
      <c r="J136" s="68">
        <v>2452</v>
      </c>
      <c r="K136" s="68">
        <v>3408</v>
      </c>
      <c r="L136" s="68">
        <v>4220</v>
      </c>
      <c r="M136" s="13">
        <v>3700</v>
      </c>
      <c r="N136" s="13">
        <v>3822</v>
      </c>
      <c r="O136" s="13">
        <v>3996</v>
      </c>
      <c r="P136" s="13">
        <v>4010</v>
      </c>
      <c r="Q136" s="13">
        <v>4918</v>
      </c>
      <c r="R136" s="13">
        <v>3864</v>
      </c>
      <c r="S136" s="5">
        <v>9.1750612578273896E-2</v>
      </c>
      <c r="T136" s="23">
        <v>0.17078014184397164</v>
      </c>
      <c r="U136" s="46">
        <v>0.76925328246181301</v>
      </c>
      <c r="V136" s="3">
        <v>0.16427805401189433</v>
      </c>
      <c r="W136" s="3">
        <v>-1931.6167171411266</v>
      </c>
      <c r="X136" s="24">
        <v>0.13761655209963927</v>
      </c>
      <c r="Y136" s="24">
        <v>1912.5636082377903</v>
      </c>
      <c r="Z136" s="3">
        <v>-2081.1339585462201</v>
      </c>
      <c r="AA136" s="3">
        <v>-0.10170250896057348</v>
      </c>
      <c r="AB136" s="3">
        <v>0.66666666666666663</v>
      </c>
      <c r="AC136" s="39">
        <v>38.028169014084511</v>
      </c>
      <c r="AD136" s="39">
        <v>61.971830985915503</v>
      </c>
      <c r="AE136" s="39">
        <v>0</v>
      </c>
      <c r="AF136" s="20">
        <v>1.01</v>
      </c>
      <c r="AG136" s="60">
        <v>57.672649059999998</v>
      </c>
      <c r="AH136" s="60">
        <v>57.773448010000003</v>
      </c>
    </row>
    <row r="137" spans="1:34">
      <c r="A137" s="14">
        <v>45</v>
      </c>
      <c r="B137" s="14">
        <v>127.523496814262</v>
      </c>
      <c r="C137" s="14">
        <v>37.268802278607602</v>
      </c>
      <c r="D137" s="12">
        <v>44849</v>
      </c>
      <c r="E137" s="7">
        <v>44863</v>
      </c>
      <c r="F137" s="13">
        <v>1890</v>
      </c>
      <c r="G137" s="13">
        <v>2458</v>
      </c>
      <c r="H137" s="13">
        <v>3382</v>
      </c>
      <c r="I137" s="68">
        <v>1944</v>
      </c>
      <c r="J137" s="68">
        <v>2544</v>
      </c>
      <c r="K137" s="68">
        <v>3508</v>
      </c>
      <c r="L137" s="68">
        <v>4245</v>
      </c>
      <c r="M137" s="13">
        <v>3722</v>
      </c>
      <c r="N137" s="13">
        <v>3867</v>
      </c>
      <c r="O137" s="13">
        <v>3988</v>
      </c>
      <c r="P137" s="13">
        <v>3968</v>
      </c>
      <c r="Q137" s="13">
        <v>4946</v>
      </c>
      <c r="R137" s="13">
        <v>3983</v>
      </c>
      <c r="S137" s="5">
        <v>7.9727891156462588E-2</v>
      </c>
      <c r="T137" s="23">
        <v>0.17411532496827858</v>
      </c>
      <c r="U137" s="46">
        <v>0.76139864142015823</v>
      </c>
      <c r="V137" s="3">
        <v>0.14525084275232997</v>
      </c>
      <c r="W137" s="3">
        <v>-1991.1244447112499</v>
      </c>
      <c r="X137" s="24">
        <v>0.11958370178899394</v>
      </c>
      <c r="Y137" s="24">
        <v>1921.3627108556745</v>
      </c>
      <c r="Z137" s="3">
        <v>-1988.4048636509797</v>
      </c>
      <c r="AA137" s="3">
        <v>-0.10971505496971057</v>
      </c>
      <c r="AB137" s="3">
        <v>0.66666666666666663</v>
      </c>
      <c r="AC137" s="39">
        <v>38.028169014084511</v>
      </c>
      <c r="AD137" s="39">
        <v>61.971830985915503</v>
      </c>
      <c r="AE137" s="39">
        <v>0</v>
      </c>
      <c r="AF137" s="20">
        <v>1.01</v>
      </c>
      <c r="AG137" s="60">
        <v>57.672649059999998</v>
      </c>
      <c r="AH137" s="60">
        <v>57.773448010000003</v>
      </c>
    </row>
    <row r="138" spans="1:34">
      <c r="A138" s="14">
        <v>46</v>
      </c>
      <c r="B138" s="14">
        <v>127.519622341854</v>
      </c>
      <c r="C138" s="14">
        <v>37.268656670926902</v>
      </c>
      <c r="D138" s="12">
        <v>44849</v>
      </c>
      <c r="E138" s="7">
        <v>44828</v>
      </c>
      <c r="F138" s="13">
        <v>2144</v>
      </c>
      <c r="G138" s="13">
        <v>2890</v>
      </c>
      <c r="H138" s="13">
        <v>3820</v>
      </c>
      <c r="I138" s="68">
        <v>2038</v>
      </c>
      <c r="J138" s="68">
        <v>2754</v>
      </c>
      <c r="K138" s="68">
        <v>3648</v>
      </c>
      <c r="L138" s="68">
        <v>4429</v>
      </c>
      <c r="M138" s="13">
        <v>4214</v>
      </c>
      <c r="N138" s="13">
        <v>4427</v>
      </c>
      <c r="O138" s="13">
        <v>4577</v>
      </c>
      <c r="P138" s="13">
        <v>4599</v>
      </c>
      <c r="Q138" s="13">
        <v>5658</v>
      </c>
      <c r="R138" s="13">
        <v>4278</v>
      </c>
      <c r="S138" s="5">
        <v>9.2528803895949641E-2</v>
      </c>
      <c r="T138" s="23">
        <v>0.16860859379816287</v>
      </c>
      <c r="U138" s="46">
        <v>0.76975892583064576</v>
      </c>
      <c r="V138" s="3">
        <v>0.17023601398601398</v>
      </c>
      <c r="W138" s="3">
        <v>-2138.6121953792594</v>
      </c>
      <c r="X138" s="24">
        <v>0.13878496347764119</v>
      </c>
      <c r="Y138" s="24">
        <v>2213.4764260973934</v>
      </c>
      <c r="Z138" s="3">
        <v>-2391.7558334545561</v>
      </c>
      <c r="AA138" s="3">
        <v>-0.10324656332260895</v>
      </c>
      <c r="AB138" s="3">
        <v>0.66666666666666663</v>
      </c>
      <c r="AC138" s="39">
        <v>61.154855643044627</v>
      </c>
      <c r="AD138" s="39">
        <v>23.884514435695539</v>
      </c>
      <c r="AE138" s="39">
        <v>14.960629921259841</v>
      </c>
      <c r="AF138" s="20">
        <v>0.91</v>
      </c>
      <c r="AG138" s="60">
        <v>57.77377989</v>
      </c>
      <c r="AH138" s="60">
        <v>57.852106929999998</v>
      </c>
    </row>
    <row r="139" spans="1:34">
      <c r="A139" s="14">
        <v>46</v>
      </c>
      <c r="B139" s="14">
        <v>127.519622341854</v>
      </c>
      <c r="C139" s="14">
        <v>37.268656670926902</v>
      </c>
      <c r="D139" s="12">
        <v>44849</v>
      </c>
      <c r="E139" s="7">
        <v>44853</v>
      </c>
      <c r="F139" s="13">
        <v>2521</v>
      </c>
      <c r="G139" s="13">
        <v>3362</v>
      </c>
      <c r="H139" s="13">
        <v>4235</v>
      </c>
      <c r="I139" s="68">
        <v>2522</v>
      </c>
      <c r="J139" s="68">
        <v>3348</v>
      </c>
      <c r="K139" s="68">
        <v>4180</v>
      </c>
      <c r="L139" s="68">
        <v>5232</v>
      </c>
      <c r="M139" s="13">
        <v>4658</v>
      </c>
      <c r="N139" s="13">
        <v>4825</v>
      </c>
      <c r="O139" s="13">
        <v>4949</v>
      </c>
      <c r="P139" s="13">
        <v>5021</v>
      </c>
      <c r="Q139" s="13">
        <v>6073</v>
      </c>
      <c r="R139" s="13">
        <v>4870</v>
      </c>
      <c r="S139" s="5">
        <v>8.4917891097666384E-2</v>
      </c>
      <c r="T139" s="23">
        <v>0.1549579831932773</v>
      </c>
      <c r="U139" s="46">
        <v>0.76479924888670381</v>
      </c>
      <c r="V139" s="3">
        <v>0.17050631263829233</v>
      </c>
      <c r="W139" s="3">
        <v>-2434.6434183722959</v>
      </c>
      <c r="X139" s="24">
        <v>0.1273699562469616</v>
      </c>
      <c r="Y139" s="24">
        <v>2459.6456384338512</v>
      </c>
      <c r="Z139" s="3">
        <v>-2556.5514684861578</v>
      </c>
      <c r="AA139" s="3">
        <v>-9.48260320894177E-2</v>
      </c>
      <c r="AB139" s="3">
        <v>0.66666666666666663</v>
      </c>
      <c r="AC139" s="39">
        <v>61.154855643044627</v>
      </c>
      <c r="AD139" s="39">
        <v>23.884514435695539</v>
      </c>
      <c r="AE139" s="39">
        <v>14.960629921259841</v>
      </c>
      <c r="AF139" s="20">
        <v>0.91</v>
      </c>
      <c r="AG139" s="60">
        <v>57.77377989</v>
      </c>
      <c r="AH139" s="60">
        <v>57.852106929999998</v>
      </c>
    </row>
    <row r="140" spans="1:34">
      <c r="A140" s="14">
        <v>46</v>
      </c>
      <c r="B140" s="14">
        <v>127.519622341854</v>
      </c>
      <c r="C140" s="14">
        <v>37.268656670926902</v>
      </c>
      <c r="D140" s="12">
        <v>44849</v>
      </c>
      <c r="E140" s="7">
        <v>44863</v>
      </c>
      <c r="F140" s="13">
        <v>2552</v>
      </c>
      <c r="G140" s="13">
        <v>3410</v>
      </c>
      <c r="H140" s="13">
        <v>4276</v>
      </c>
      <c r="I140" s="68">
        <v>2598</v>
      </c>
      <c r="J140" s="68">
        <v>3504</v>
      </c>
      <c r="K140" s="68">
        <v>4324</v>
      </c>
      <c r="L140" s="68">
        <v>5353</v>
      </c>
      <c r="M140" s="13">
        <v>4747</v>
      </c>
      <c r="N140" s="13">
        <v>4862</v>
      </c>
      <c r="O140" s="13">
        <v>4993</v>
      </c>
      <c r="P140" s="13">
        <v>5041</v>
      </c>
      <c r="Q140" s="13">
        <v>6168</v>
      </c>
      <c r="R140" s="13">
        <v>5022</v>
      </c>
      <c r="S140" s="5">
        <v>8.2107974669958145E-2</v>
      </c>
      <c r="T140" s="23">
        <v>0.15806397959749405</v>
      </c>
      <c r="U140" s="46">
        <v>0.762960008565297</v>
      </c>
      <c r="V140" s="3">
        <v>0.16546980446444021</v>
      </c>
      <c r="W140" s="3">
        <v>-2510.637721397798</v>
      </c>
      <c r="X140" s="24">
        <v>0.12315535283069493</v>
      </c>
      <c r="Y140" s="24">
        <v>2479.3358653747041</v>
      </c>
      <c r="Z140" s="3">
        <v>-2545.0994116148936</v>
      </c>
      <c r="AA140" s="3">
        <v>-0.10054420554911232</v>
      </c>
      <c r="AB140" s="3">
        <v>0.66666666666666663</v>
      </c>
      <c r="AC140" s="39">
        <v>61.154855643044627</v>
      </c>
      <c r="AD140" s="39">
        <v>23.884514435695539</v>
      </c>
      <c r="AE140" s="39">
        <v>14.960629921259841</v>
      </c>
      <c r="AF140" s="20">
        <v>0.91</v>
      </c>
      <c r="AG140" s="60">
        <v>57.77377989</v>
      </c>
      <c r="AH140" s="60">
        <v>57.852106929999998</v>
      </c>
    </row>
    <row r="141" spans="1:34">
      <c r="A141" s="14">
        <v>47</v>
      </c>
      <c r="B141" s="14">
        <v>127.519654367415</v>
      </c>
      <c r="C141" s="14">
        <v>37.269117696488202</v>
      </c>
      <c r="D141" s="12">
        <v>44849</v>
      </c>
      <c r="E141" s="7">
        <v>44828</v>
      </c>
      <c r="F141" s="13">
        <v>2006</v>
      </c>
      <c r="G141" s="13">
        <v>2655</v>
      </c>
      <c r="H141" s="13">
        <v>3614</v>
      </c>
      <c r="I141" s="68">
        <v>1961</v>
      </c>
      <c r="J141" s="68">
        <v>2608</v>
      </c>
      <c r="K141" s="68">
        <v>3570</v>
      </c>
      <c r="L141" s="68">
        <v>4397</v>
      </c>
      <c r="M141" s="13">
        <v>4049</v>
      </c>
      <c r="N141" s="13">
        <v>4214</v>
      </c>
      <c r="O141" s="13">
        <v>4350</v>
      </c>
      <c r="P141" s="13">
        <v>4447</v>
      </c>
      <c r="Q141" s="13">
        <v>5464</v>
      </c>
      <c r="R141" s="13">
        <v>4075</v>
      </c>
      <c r="S141" s="5">
        <v>0.10333705495596079</v>
      </c>
      <c r="T141" s="23">
        <v>0.16901680509947847</v>
      </c>
      <c r="U141" s="46">
        <v>0.77674774216341358</v>
      </c>
      <c r="V141" s="3">
        <v>0.18783259673491479</v>
      </c>
      <c r="W141" s="3">
        <v>-2037.0924661306312</v>
      </c>
      <c r="X141" s="24">
        <v>0.15499596849221609</v>
      </c>
      <c r="Y141" s="24">
        <v>2105.1743131838011</v>
      </c>
      <c r="Z141" s="3">
        <v>-2374.2513710949447</v>
      </c>
      <c r="AA141" s="3">
        <v>-0.10261325799616587</v>
      </c>
      <c r="AB141" s="3">
        <v>0.56666666666666665</v>
      </c>
      <c r="AC141" s="39">
        <v>24.958949096880133</v>
      </c>
      <c r="AD141" s="39">
        <v>75.041050903119881</v>
      </c>
      <c r="AE141" s="39">
        <v>0</v>
      </c>
      <c r="AF141" s="20">
        <v>0.92</v>
      </c>
      <c r="AG141" s="60">
        <v>57.666195439999996</v>
      </c>
      <c r="AH141" s="60">
        <v>57.879353940000001</v>
      </c>
    </row>
    <row r="142" spans="1:34">
      <c r="A142" s="14">
        <v>47</v>
      </c>
      <c r="B142" s="14">
        <v>127.519654367415</v>
      </c>
      <c r="C142" s="14">
        <v>37.269117696488202</v>
      </c>
      <c r="D142" s="12">
        <v>44849</v>
      </c>
      <c r="E142" s="7">
        <v>44853</v>
      </c>
      <c r="F142" s="13">
        <v>2099</v>
      </c>
      <c r="G142" s="13">
        <v>2772</v>
      </c>
      <c r="H142" s="13">
        <v>3713</v>
      </c>
      <c r="I142" s="68">
        <v>2114</v>
      </c>
      <c r="J142" s="68">
        <v>2786</v>
      </c>
      <c r="K142" s="68">
        <v>3732</v>
      </c>
      <c r="L142" s="68">
        <v>4640</v>
      </c>
      <c r="M142" s="13">
        <v>4147</v>
      </c>
      <c r="N142" s="13">
        <v>4294</v>
      </c>
      <c r="O142" s="13">
        <v>4474</v>
      </c>
      <c r="P142" s="13">
        <v>4507</v>
      </c>
      <c r="Q142" s="13">
        <v>5530</v>
      </c>
      <c r="R142" s="13">
        <v>4475</v>
      </c>
      <c r="S142" s="5">
        <v>9.6593673965936738E-2</v>
      </c>
      <c r="T142" s="23">
        <v>0.16638273708120385</v>
      </c>
      <c r="U142" s="46">
        <v>0.772394765625672</v>
      </c>
      <c r="V142" s="3">
        <v>0.17974374066192783</v>
      </c>
      <c r="W142" s="3">
        <v>-2237.1068801384681</v>
      </c>
      <c r="X142" s="24">
        <v>0.14488169819354055</v>
      </c>
      <c r="Y142" s="24">
        <v>2154.6693997507418</v>
      </c>
      <c r="Z142" s="3">
        <v>-2368.3106939547579</v>
      </c>
      <c r="AA142" s="3">
        <v>-0.10192288532430009</v>
      </c>
      <c r="AB142" s="3">
        <v>0.56666666666666665</v>
      </c>
      <c r="AC142" s="39">
        <v>24.958949096880133</v>
      </c>
      <c r="AD142" s="39">
        <v>75.041050903119881</v>
      </c>
      <c r="AE142" s="39">
        <v>0</v>
      </c>
      <c r="AF142" s="20">
        <v>0.92</v>
      </c>
      <c r="AG142" s="60">
        <v>57.666195439999996</v>
      </c>
      <c r="AH142" s="60">
        <v>57.879353940000001</v>
      </c>
    </row>
    <row r="143" spans="1:34">
      <c r="A143" s="14">
        <v>47</v>
      </c>
      <c r="B143" s="14">
        <v>127.519654367415</v>
      </c>
      <c r="C143" s="14">
        <v>37.269117696488202</v>
      </c>
      <c r="D143" s="12">
        <v>44849</v>
      </c>
      <c r="E143" s="7">
        <v>44863</v>
      </c>
      <c r="F143" s="13">
        <v>2180</v>
      </c>
      <c r="G143" s="13">
        <v>2861</v>
      </c>
      <c r="H143" s="13">
        <v>3759</v>
      </c>
      <c r="I143" s="68">
        <v>2268</v>
      </c>
      <c r="J143" s="68">
        <v>2926</v>
      </c>
      <c r="K143" s="68">
        <v>3796</v>
      </c>
      <c r="L143" s="68">
        <v>4608</v>
      </c>
      <c r="M143" s="13">
        <v>4194</v>
      </c>
      <c r="N143" s="13">
        <v>4337</v>
      </c>
      <c r="O143" s="13">
        <v>4464</v>
      </c>
      <c r="P143" s="13">
        <v>4546</v>
      </c>
      <c r="Q143" s="13">
        <v>5707</v>
      </c>
      <c r="R143" s="13">
        <v>4643</v>
      </c>
      <c r="S143" s="5">
        <v>9.4762191450933175E-2</v>
      </c>
      <c r="T143" s="23">
        <v>0.1692193675889328</v>
      </c>
      <c r="U143" s="46">
        <v>0.77120826723456037</v>
      </c>
      <c r="V143" s="3">
        <v>0.18300623197842061</v>
      </c>
      <c r="W143" s="3">
        <v>-2321.0884651948877</v>
      </c>
      <c r="X143" s="24">
        <v>0.14213472999819396</v>
      </c>
      <c r="Y143" s="24">
        <v>2185.343044517776</v>
      </c>
      <c r="Z143" s="3">
        <v>-2377.8638245990228</v>
      </c>
      <c r="AA143" s="3">
        <v>-0.11323515068760363</v>
      </c>
      <c r="AB143" s="3">
        <v>0.56666666666666665</v>
      </c>
      <c r="AC143" s="39">
        <v>24.958949096880133</v>
      </c>
      <c r="AD143" s="39">
        <v>75.041050903119881</v>
      </c>
      <c r="AE143" s="39">
        <v>0</v>
      </c>
      <c r="AF143" s="20">
        <v>0.92</v>
      </c>
      <c r="AG143" s="60">
        <v>57.666195439999996</v>
      </c>
      <c r="AH143" s="60">
        <v>57.879353940000001</v>
      </c>
    </row>
    <row r="144" spans="1:34">
      <c r="A144" s="14">
        <v>48</v>
      </c>
      <c r="B144" s="14">
        <v>127.52024431629199</v>
      </c>
      <c r="C144" s="14">
        <v>37.268045012780703</v>
      </c>
      <c r="D144" s="12">
        <v>44849</v>
      </c>
      <c r="E144" s="7">
        <v>44828</v>
      </c>
      <c r="F144" s="13">
        <v>2085</v>
      </c>
      <c r="G144" s="13">
        <v>2734</v>
      </c>
      <c r="H144" s="13">
        <v>3546</v>
      </c>
      <c r="I144" s="68">
        <v>2007</v>
      </c>
      <c r="J144" s="68">
        <v>2638</v>
      </c>
      <c r="K144" s="68">
        <v>3514</v>
      </c>
      <c r="L144" s="68">
        <v>4365</v>
      </c>
      <c r="M144" s="13">
        <v>3870</v>
      </c>
      <c r="N144" s="13">
        <v>3951</v>
      </c>
      <c r="O144" s="13">
        <v>4104</v>
      </c>
      <c r="P144" s="13">
        <v>4265</v>
      </c>
      <c r="Q144" s="13">
        <v>4953</v>
      </c>
      <c r="R144" s="13">
        <v>3925</v>
      </c>
      <c r="S144" s="5">
        <v>9.204967353731916E-2</v>
      </c>
      <c r="T144" s="23">
        <v>0.14472355040743484</v>
      </c>
      <c r="U144" s="46">
        <v>0.76944764184271774</v>
      </c>
      <c r="V144" s="3">
        <v>0.18148316421828461</v>
      </c>
      <c r="W144" s="3">
        <v>-1962.1689411764705</v>
      </c>
      <c r="X144" s="24">
        <v>0.13806567240606799</v>
      </c>
      <c r="Y144" s="24">
        <v>2061.2589734323915</v>
      </c>
      <c r="Z144" s="3">
        <v>-2215.2430794448828</v>
      </c>
      <c r="AA144" s="3">
        <v>-7.4636580603167718E-2</v>
      </c>
      <c r="AB144" s="3">
        <v>0.56666666666666665</v>
      </c>
      <c r="AC144" s="39">
        <v>59.118236472945895</v>
      </c>
      <c r="AD144" s="39">
        <v>34.268537074148291</v>
      </c>
      <c r="AE144" s="39">
        <v>6.6132264529058116</v>
      </c>
      <c r="AF144" s="20">
        <v>1.03</v>
      </c>
      <c r="AG144" s="60">
        <v>57.968806549999996</v>
      </c>
      <c r="AH144" s="60">
        <v>57.931503820000003</v>
      </c>
    </row>
    <row r="145" spans="1:34">
      <c r="A145" s="14">
        <v>48</v>
      </c>
      <c r="B145" s="14">
        <v>127.52024431629199</v>
      </c>
      <c r="C145" s="14">
        <v>37.268045012780703</v>
      </c>
      <c r="D145" s="12">
        <v>44849</v>
      </c>
      <c r="E145" s="7">
        <v>44853</v>
      </c>
      <c r="F145" s="13">
        <v>2307</v>
      </c>
      <c r="G145" s="13">
        <v>2961</v>
      </c>
      <c r="H145" s="13">
        <v>3747</v>
      </c>
      <c r="I145" s="68">
        <v>2272</v>
      </c>
      <c r="J145" s="68">
        <v>2988</v>
      </c>
      <c r="K145" s="68">
        <v>3780</v>
      </c>
      <c r="L145" s="68">
        <v>4708</v>
      </c>
      <c r="M145" s="13">
        <v>4160</v>
      </c>
      <c r="N145" s="13">
        <v>4367</v>
      </c>
      <c r="O145" s="13">
        <v>4510</v>
      </c>
      <c r="P145" s="13">
        <v>4475</v>
      </c>
      <c r="Q145" s="13">
        <v>5456</v>
      </c>
      <c r="R145" s="13">
        <v>4611</v>
      </c>
      <c r="S145" s="5">
        <v>8.85429335927998E-2</v>
      </c>
      <c r="T145" s="23">
        <v>0.15145448858304661</v>
      </c>
      <c r="U145" s="46">
        <v>0.76716551903275731</v>
      </c>
      <c r="V145" s="3">
        <v>0.18849360468126974</v>
      </c>
      <c r="W145" s="3">
        <v>-2305.1286397218601</v>
      </c>
      <c r="X145" s="24">
        <v>0.13280632411067195</v>
      </c>
      <c r="Y145" s="24">
        <v>2181.5681159304754</v>
      </c>
      <c r="Z145" s="3">
        <v>-2302.3114003721857</v>
      </c>
      <c r="AA145" s="3">
        <v>-9.8781592991642325E-2</v>
      </c>
      <c r="AB145" s="3">
        <v>0.56666666666666665</v>
      </c>
      <c r="AC145" s="39">
        <v>59.118236472945895</v>
      </c>
      <c r="AD145" s="39">
        <v>34.268537074148291</v>
      </c>
      <c r="AE145" s="39">
        <v>6.6132264529058116</v>
      </c>
      <c r="AF145" s="20">
        <v>1.03</v>
      </c>
      <c r="AG145" s="60">
        <v>57.968806549999996</v>
      </c>
      <c r="AH145" s="60">
        <v>57.931503820000003</v>
      </c>
    </row>
    <row r="146" spans="1:34">
      <c r="A146" s="14">
        <v>48</v>
      </c>
      <c r="B146" s="14">
        <v>127.52024431629199</v>
      </c>
      <c r="C146" s="14">
        <v>37.268045012780703</v>
      </c>
      <c r="D146" s="12">
        <v>44849</v>
      </c>
      <c r="E146" s="7">
        <v>44863</v>
      </c>
      <c r="F146" s="13">
        <v>2357</v>
      </c>
      <c r="G146" s="13">
        <v>2979</v>
      </c>
      <c r="H146" s="13">
        <v>3717</v>
      </c>
      <c r="I146" s="68">
        <v>2402</v>
      </c>
      <c r="J146" s="68">
        <v>3036</v>
      </c>
      <c r="K146" s="68">
        <v>3746</v>
      </c>
      <c r="L146" s="68">
        <v>4674</v>
      </c>
      <c r="M146" s="13">
        <v>4239</v>
      </c>
      <c r="N146" s="13">
        <v>4416</v>
      </c>
      <c r="O146" s="13">
        <v>4399</v>
      </c>
      <c r="P146" s="13">
        <v>4655</v>
      </c>
      <c r="Q146" s="13">
        <v>5564</v>
      </c>
      <c r="R146" s="13">
        <v>4732</v>
      </c>
      <c r="S146" s="5">
        <v>0.11204013377926421</v>
      </c>
      <c r="T146" s="23">
        <v>0.13926225986620022</v>
      </c>
      <c r="U146" s="46">
        <v>0.7823299392067673</v>
      </c>
      <c r="V146" s="3">
        <v>0.25268035127417704</v>
      </c>
      <c r="W146" s="3">
        <v>-2365.602025425555</v>
      </c>
      <c r="X146" s="24">
        <v>0.1680501642281278</v>
      </c>
      <c r="Y146" s="24">
        <v>2220.0989717678003</v>
      </c>
      <c r="Z146" s="3">
        <v>-2531.625197939909</v>
      </c>
      <c r="AA146" s="3">
        <v>-8.8951952245816618E-2</v>
      </c>
      <c r="AB146" s="3">
        <v>0.56666666666666665</v>
      </c>
      <c r="AC146" s="39">
        <v>59.118236472945895</v>
      </c>
      <c r="AD146" s="39">
        <v>34.268537074148291</v>
      </c>
      <c r="AE146" s="39">
        <v>6.6132264529058116</v>
      </c>
      <c r="AF146" s="20">
        <v>1.03</v>
      </c>
      <c r="AG146" s="60">
        <v>57.968806549999996</v>
      </c>
      <c r="AH146" s="60">
        <v>57.931503820000003</v>
      </c>
    </row>
    <row r="147" spans="1:34">
      <c r="A147" s="14">
        <v>49</v>
      </c>
      <c r="B147" s="14">
        <v>127.51892341853799</v>
      </c>
      <c r="C147" s="14">
        <v>37.270635875417497</v>
      </c>
      <c r="D147" s="12">
        <v>44849</v>
      </c>
      <c r="E147" s="7">
        <v>44828</v>
      </c>
      <c r="F147" s="13">
        <v>2149</v>
      </c>
      <c r="G147" s="13">
        <v>2823</v>
      </c>
      <c r="H147" s="13">
        <v>3613</v>
      </c>
      <c r="I147" s="68">
        <v>2166</v>
      </c>
      <c r="J147" s="68">
        <v>2808</v>
      </c>
      <c r="K147" s="68">
        <v>3598</v>
      </c>
      <c r="L147" s="68">
        <v>4348</v>
      </c>
      <c r="M147" s="13">
        <v>4002</v>
      </c>
      <c r="N147" s="13">
        <v>4162</v>
      </c>
      <c r="O147" s="13">
        <v>4280</v>
      </c>
      <c r="P147" s="13">
        <v>4381</v>
      </c>
      <c r="Q147" s="13">
        <v>5547</v>
      </c>
      <c r="R147" s="13">
        <v>4388</v>
      </c>
      <c r="S147" s="5">
        <v>9.6072054040530402E-2</v>
      </c>
      <c r="T147" s="23">
        <v>0.16762268961121735</v>
      </c>
      <c r="U147" s="46">
        <v>0.77205702771267515</v>
      </c>
      <c r="V147" s="3">
        <v>0.19311038471209457</v>
      </c>
      <c r="W147" s="3">
        <v>-2193.5777753520356</v>
      </c>
      <c r="X147" s="24">
        <v>0.14409906810932516</v>
      </c>
      <c r="Y147" s="24">
        <v>2113.8763497949026</v>
      </c>
      <c r="Z147" s="3">
        <v>-2299.1152296940754</v>
      </c>
      <c r="AA147" s="3">
        <v>-0.11744560838033843</v>
      </c>
      <c r="AB147" s="3">
        <v>0.6333333333333333</v>
      </c>
      <c r="AC147" s="39">
        <v>73.511904761904759</v>
      </c>
      <c r="AD147" s="39">
        <v>23.511904761904763</v>
      </c>
      <c r="AE147" s="39">
        <v>2.9761904761904758</v>
      </c>
      <c r="AF147" s="20">
        <v>0.99</v>
      </c>
      <c r="AG147" s="60">
        <v>57.698145199999999</v>
      </c>
      <c r="AH147" s="60">
        <v>57.80432699</v>
      </c>
    </row>
    <row r="148" spans="1:34">
      <c r="A148" s="14">
        <v>49</v>
      </c>
      <c r="B148" s="14">
        <v>127.51892341853799</v>
      </c>
      <c r="C148" s="14">
        <v>37.270635875417497</v>
      </c>
      <c r="D148" s="12">
        <v>44849</v>
      </c>
      <c r="E148" s="7">
        <v>44853</v>
      </c>
      <c r="F148" s="13">
        <v>2546</v>
      </c>
      <c r="G148" s="13">
        <v>3333</v>
      </c>
      <c r="H148" s="13">
        <v>4100</v>
      </c>
      <c r="I148" s="68">
        <v>2606</v>
      </c>
      <c r="J148" s="68">
        <v>3400</v>
      </c>
      <c r="K148" s="68">
        <v>4144</v>
      </c>
      <c r="L148" s="68">
        <v>5249</v>
      </c>
      <c r="M148" s="13">
        <v>4522</v>
      </c>
      <c r="N148" s="13">
        <v>4676</v>
      </c>
      <c r="O148" s="13">
        <v>4846</v>
      </c>
      <c r="P148" s="13">
        <v>4902</v>
      </c>
      <c r="Q148" s="13">
        <v>6069</v>
      </c>
      <c r="R148" s="13">
        <v>5062</v>
      </c>
      <c r="S148" s="5">
        <v>8.9091313041546327E-2</v>
      </c>
      <c r="T148" s="23">
        <v>0.15445308508826702</v>
      </c>
      <c r="U148" s="46">
        <v>0.76752284203243504</v>
      </c>
      <c r="V148" s="3">
        <v>0.19264027671022288</v>
      </c>
      <c r="W148" s="3">
        <v>-2530.6127826941988</v>
      </c>
      <c r="X148" s="24">
        <v>0.1336295473479589</v>
      </c>
      <c r="Y148" s="24">
        <v>2402.5100994122331</v>
      </c>
      <c r="Z148" s="3">
        <v>-2525.8556716220505</v>
      </c>
      <c r="AA148" s="3">
        <v>-0.10637134263057151</v>
      </c>
      <c r="AB148" s="3">
        <v>0.6333333333333333</v>
      </c>
      <c r="AC148" s="39">
        <v>73.511904761904759</v>
      </c>
      <c r="AD148" s="39">
        <v>23.511904761904763</v>
      </c>
      <c r="AE148" s="39">
        <v>2.9761904761904758</v>
      </c>
      <c r="AF148" s="20">
        <v>0.99</v>
      </c>
      <c r="AG148" s="60">
        <v>57.698145199999999</v>
      </c>
      <c r="AH148" s="60">
        <v>57.80432699</v>
      </c>
    </row>
    <row r="149" spans="1:34">
      <c r="A149" s="14">
        <v>49</v>
      </c>
      <c r="B149" s="14">
        <v>127.51892341853799</v>
      </c>
      <c r="C149" s="14">
        <v>37.270635875417497</v>
      </c>
      <c r="D149" s="12">
        <v>44849</v>
      </c>
      <c r="E149" s="7">
        <v>44863</v>
      </c>
      <c r="F149" s="13">
        <v>2612</v>
      </c>
      <c r="G149" s="13">
        <v>3380</v>
      </c>
      <c r="H149" s="13">
        <v>4097</v>
      </c>
      <c r="I149" s="68">
        <v>2664</v>
      </c>
      <c r="J149" s="68">
        <v>3408</v>
      </c>
      <c r="K149" s="68">
        <v>4156</v>
      </c>
      <c r="L149" s="68">
        <v>5152</v>
      </c>
      <c r="M149" s="13">
        <v>4584</v>
      </c>
      <c r="N149" s="13">
        <v>4802</v>
      </c>
      <c r="O149" s="13">
        <v>4969</v>
      </c>
      <c r="P149" s="13">
        <v>4897</v>
      </c>
      <c r="Q149" s="13">
        <v>6312</v>
      </c>
      <c r="R149" s="13">
        <v>5304</v>
      </c>
      <c r="S149" s="5">
        <v>8.8948187680676E-2</v>
      </c>
      <c r="T149" s="23">
        <v>0.16184842058265431</v>
      </c>
      <c r="U149" s="46">
        <v>0.76742959786593845</v>
      </c>
      <c r="V149" s="3">
        <v>0.20222446916076844</v>
      </c>
      <c r="W149" s="3">
        <v>-2651.5744476464938</v>
      </c>
      <c r="X149" s="24">
        <v>0.13341486463950192</v>
      </c>
      <c r="Y149" s="24">
        <v>2408.0978662283087</v>
      </c>
      <c r="Z149" s="3">
        <v>-2522.2802909113166</v>
      </c>
      <c r="AA149" s="3">
        <v>-0.12623784458916942</v>
      </c>
      <c r="AB149" s="3">
        <v>0.6333333333333333</v>
      </c>
      <c r="AC149" s="39">
        <v>73.511904761904759</v>
      </c>
      <c r="AD149" s="39">
        <v>23.511904761904763</v>
      </c>
      <c r="AE149" s="39">
        <v>2.9761904761904758</v>
      </c>
      <c r="AF149" s="20">
        <v>0.99</v>
      </c>
      <c r="AG149" s="60">
        <v>57.698145199999999</v>
      </c>
      <c r="AH149" s="60">
        <v>57.80432699</v>
      </c>
    </row>
    <row r="150" spans="1:34">
      <c r="A150" s="14">
        <v>50</v>
      </c>
      <c r="B150" s="14">
        <v>127.519400025561</v>
      </c>
      <c r="C150" s="14">
        <v>37.270983354634403</v>
      </c>
      <c r="D150" s="12">
        <v>44849</v>
      </c>
      <c r="E150" s="7">
        <v>44828</v>
      </c>
      <c r="F150" s="13">
        <v>2354</v>
      </c>
      <c r="G150" s="13">
        <v>3012</v>
      </c>
      <c r="H150" s="13">
        <v>3811</v>
      </c>
      <c r="I150" s="68">
        <v>2426</v>
      </c>
      <c r="J150" s="68">
        <v>3126</v>
      </c>
      <c r="K150" s="68">
        <v>3880</v>
      </c>
      <c r="L150" s="68">
        <v>4733</v>
      </c>
      <c r="M150" s="13">
        <v>4194</v>
      </c>
      <c r="N150" s="13">
        <v>4405</v>
      </c>
      <c r="O150" s="13">
        <v>4501</v>
      </c>
      <c r="P150" s="13">
        <v>4664</v>
      </c>
      <c r="Q150" s="13">
        <v>5899</v>
      </c>
      <c r="R150" s="13">
        <v>4632</v>
      </c>
      <c r="S150" s="5">
        <v>0.10064896755162242</v>
      </c>
      <c r="T150" s="23">
        <v>0.16092778574844571</v>
      </c>
      <c r="U150" s="46">
        <v>0.77501546278227407</v>
      </c>
      <c r="V150" s="3">
        <v>0.2159275010125557</v>
      </c>
      <c r="W150" s="3">
        <v>-2315.5699721964784</v>
      </c>
      <c r="X150" s="24">
        <v>0.15096454486460975</v>
      </c>
      <c r="Y150" s="24">
        <v>2244.7162899177752</v>
      </c>
      <c r="Z150" s="3">
        <v>-2474.8232241867331</v>
      </c>
      <c r="AA150" s="3">
        <v>-0.11691754236485846</v>
      </c>
      <c r="AB150" s="3">
        <v>0.56666666666666665</v>
      </c>
      <c r="AC150" s="39">
        <v>66.935483870967744</v>
      </c>
      <c r="AD150" s="39">
        <v>28.225806451612893</v>
      </c>
      <c r="AE150" s="39">
        <v>4.8387096774193541</v>
      </c>
      <c r="AF150" s="20">
        <v>0.92</v>
      </c>
      <c r="AG150" s="60">
        <v>57.625853079999999</v>
      </c>
      <c r="AH150" s="60">
        <v>58.038712050000001</v>
      </c>
    </row>
    <row r="151" spans="1:34">
      <c r="A151" s="14">
        <v>50</v>
      </c>
      <c r="B151" s="14">
        <v>127.519400025561</v>
      </c>
      <c r="C151" s="14">
        <v>37.270983354634403</v>
      </c>
      <c r="D151" s="12">
        <v>44849</v>
      </c>
      <c r="E151" s="7">
        <v>44853</v>
      </c>
      <c r="F151" s="13">
        <v>2310</v>
      </c>
      <c r="G151" s="13">
        <v>2954</v>
      </c>
      <c r="H151" s="13">
        <v>3560</v>
      </c>
      <c r="I151" s="68">
        <v>2302</v>
      </c>
      <c r="J151" s="68">
        <v>2774</v>
      </c>
      <c r="K151" s="68">
        <v>3492</v>
      </c>
      <c r="L151" s="68">
        <v>4727</v>
      </c>
      <c r="M151" s="13">
        <v>4265</v>
      </c>
      <c r="N151" s="13">
        <v>4421</v>
      </c>
      <c r="O151" s="13">
        <v>4668</v>
      </c>
      <c r="P151" s="13">
        <v>4739</v>
      </c>
      <c r="Q151" s="13">
        <v>5816</v>
      </c>
      <c r="R151" s="13">
        <v>4661</v>
      </c>
      <c r="S151" s="5">
        <v>0.14206530907338233</v>
      </c>
      <c r="T151" s="23">
        <v>0.14167427701674276</v>
      </c>
      <c r="U151" s="46">
        <v>0.8012897784655576</v>
      </c>
      <c r="V151" s="3">
        <v>0.33589743589743593</v>
      </c>
      <c r="W151" s="3">
        <v>-2330.0188226511677</v>
      </c>
      <c r="X151" s="24">
        <v>0.2130851256099765</v>
      </c>
      <c r="Y151" s="24">
        <v>2207.5083238801162</v>
      </c>
      <c r="Z151" s="3">
        <v>-2709.2110228477509</v>
      </c>
      <c r="AA151" s="3">
        <v>-0.10203694931312174</v>
      </c>
      <c r="AB151" s="3">
        <v>0.56666666666666665</v>
      </c>
      <c r="AC151" s="39">
        <v>66.935483870967744</v>
      </c>
      <c r="AD151" s="39">
        <v>28.225806451612893</v>
      </c>
      <c r="AE151" s="39">
        <v>4.8387096774193541</v>
      </c>
      <c r="AF151" s="20">
        <v>0.92</v>
      </c>
      <c r="AG151" s="60">
        <v>57.625853079999999</v>
      </c>
      <c r="AH151" s="60">
        <v>58.038712050000001</v>
      </c>
    </row>
    <row r="152" spans="1:34">
      <c r="A152" s="14">
        <v>50</v>
      </c>
      <c r="B152" s="14">
        <v>127.519400025561</v>
      </c>
      <c r="C152" s="14">
        <v>37.270983354634403</v>
      </c>
      <c r="D152" s="12">
        <v>44849</v>
      </c>
      <c r="E152" s="7">
        <v>44863</v>
      </c>
      <c r="F152" s="13">
        <v>2554</v>
      </c>
      <c r="G152" s="13">
        <v>3247</v>
      </c>
      <c r="H152" s="13">
        <v>3780</v>
      </c>
      <c r="I152" s="68">
        <v>2196</v>
      </c>
      <c r="J152" s="68">
        <v>3042</v>
      </c>
      <c r="K152" s="68">
        <v>3382</v>
      </c>
      <c r="L152" s="68">
        <v>4500</v>
      </c>
      <c r="M152" s="13">
        <v>4461</v>
      </c>
      <c r="N152" s="13">
        <v>4656</v>
      </c>
      <c r="O152" s="13">
        <v>4857</v>
      </c>
      <c r="P152" s="13">
        <v>4852</v>
      </c>
      <c r="Q152" s="13">
        <v>6156</v>
      </c>
      <c r="R152" s="13">
        <v>5033</v>
      </c>
      <c r="S152" s="5">
        <v>0.12418906394810009</v>
      </c>
      <c r="T152" s="23">
        <v>0.14588859416445624</v>
      </c>
      <c r="U152" s="46">
        <v>0.79005636757645337</v>
      </c>
      <c r="V152" s="3">
        <v>0.31988541417999516</v>
      </c>
      <c r="W152" s="3">
        <v>-2516.0217872597364</v>
      </c>
      <c r="X152" s="24">
        <v>0.18627280625543005</v>
      </c>
      <c r="Y152" s="24">
        <v>2318.3641982129461</v>
      </c>
      <c r="Z152" s="3">
        <v>-2698.7593282968828</v>
      </c>
      <c r="AA152" s="3">
        <v>-0.1184593023255814</v>
      </c>
      <c r="AB152" s="3">
        <v>0.56666666666666665</v>
      </c>
      <c r="AC152" s="39">
        <v>66.935483870967744</v>
      </c>
      <c r="AD152" s="39">
        <v>28.225806451612893</v>
      </c>
      <c r="AE152" s="39">
        <v>4.8387096774193541</v>
      </c>
      <c r="AF152" s="20">
        <v>0.92</v>
      </c>
      <c r="AG152" s="60">
        <v>57.625853079999999</v>
      </c>
      <c r="AH152" s="60">
        <v>58.038712050000001</v>
      </c>
    </row>
    <row r="153" spans="1:34">
      <c r="A153" s="14">
        <v>51</v>
      </c>
      <c r="B153" s="14">
        <v>127.520054316292</v>
      </c>
      <c r="C153" s="14">
        <v>37.2712579872193</v>
      </c>
      <c r="D153" s="12">
        <v>44849</v>
      </c>
      <c r="E153" s="7">
        <v>44828</v>
      </c>
      <c r="F153" s="13">
        <v>2653</v>
      </c>
      <c r="G153" s="13">
        <v>3464</v>
      </c>
      <c r="H153" s="13">
        <v>4276</v>
      </c>
      <c r="I153" s="68">
        <v>2638</v>
      </c>
      <c r="J153" s="68">
        <v>3414</v>
      </c>
      <c r="K153" s="68">
        <v>4196</v>
      </c>
      <c r="L153" s="68">
        <v>5151</v>
      </c>
      <c r="M153" s="13">
        <v>4698</v>
      </c>
      <c r="N153" s="13">
        <v>4912</v>
      </c>
      <c r="O153" s="13">
        <v>5099</v>
      </c>
      <c r="P153" s="13">
        <v>5133</v>
      </c>
      <c r="Q153" s="13">
        <v>6335</v>
      </c>
      <c r="R153" s="13">
        <v>4999</v>
      </c>
      <c r="S153" s="5">
        <v>9.1083005632904668E-2</v>
      </c>
      <c r="T153" s="23">
        <v>0.15355764526825025</v>
      </c>
      <c r="U153" s="46">
        <v>0.76881922818885362</v>
      </c>
      <c r="V153" s="3">
        <v>0.19669497360569199</v>
      </c>
      <c r="W153" s="3">
        <v>-2499.1119487372785</v>
      </c>
      <c r="X153" s="24">
        <v>0.13661724852542642</v>
      </c>
      <c r="Y153" s="24">
        <v>2508.4559438471751</v>
      </c>
      <c r="Z153" s="3">
        <v>-2659.2718424012282</v>
      </c>
      <c r="AA153" s="3">
        <v>-0.1048133937914196</v>
      </c>
      <c r="AB153" s="3">
        <v>0.66666666666666663</v>
      </c>
      <c r="AC153" s="39">
        <v>59.925093632958792</v>
      </c>
      <c r="AD153" s="39">
        <v>34.082397003745314</v>
      </c>
      <c r="AE153" s="39">
        <v>5.9925093632958797</v>
      </c>
      <c r="AF153" s="20">
        <v>0.99</v>
      </c>
      <c r="AG153" s="60">
        <v>57.684688099999995</v>
      </c>
      <c r="AH153" s="60">
        <v>57.791998550000002</v>
      </c>
    </row>
    <row r="154" spans="1:34">
      <c r="A154" s="14">
        <v>51</v>
      </c>
      <c r="B154" s="14">
        <v>127.520054316292</v>
      </c>
      <c r="C154" s="14">
        <v>37.2712579872193</v>
      </c>
      <c r="D154" s="12">
        <v>44849</v>
      </c>
      <c r="E154" s="7">
        <v>44853</v>
      </c>
      <c r="F154" s="13">
        <v>2513</v>
      </c>
      <c r="G154" s="13">
        <v>3233</v>
      </c>
      <c r="H154" s="13">
        <v>3779</v>
      </c>
      <c r="I154" s="68">
        <v>2388</v>
      </c>
      <c r="J154" s="68">
        <v>3060</v>
      </c>
      <c r="K154" s="68">
        <v>3598</v>
      </c>
      <c r="L154" s="68">
        <v>4897</v>
      </c>
      <c r="M154" s="13">
        <v>4405</v>
      </c>
      <c r="N154" s="13">
        <v>4697</v>
      </c>
      <c r="O154" s="13">
        <v>4805</v>
      </c>
      <c r="P154" s="13">
        <v>4953</v>
      </c>
      <c r="Q154" s="13">
        <v>5621</v>
      </c>
      <c r="R154" s="13">
        <v>4683</v>
      </c>
      <c r="S154" s="5">
        <v>0.13444800732936327</v>
      </c>
      <c r="T154" s="23">
        <v>0.11466856397486067</v>
      </c>
      <c r="U154" s="46">
        <v>0.79652244621816104</v>
      </c>
      <c r="V154" s="3">
        <v>0.33426342463413244</v>
      </c>
      <c r="W154" s="3">
        <v>-2341.1081267950217</v>
      </c>
      <c r="X154" s="24">
        <v>0.20166046378471228</v>
      </c>
      <c r="Y154" s="24">
        <v>2339.642399076311</v>
      </c>
      <c r="Z154" s="3">
        <v>-2800.6969997818173</v>
      </c>
      <c r="AA154" s="3">
        <v>-6.317382258369586E-2</v>
      </c>
      <c r="AB154" s="3">
        <v>0.66666666666666663</v>
      </c>
      <c r="AC154" s="39">
        <v>59.925093632958792</v>
      </c>
      <c r="AD154" s="39">
        <v>34.082397003745314</v>
      </c>
      <c r="AE154" s="39">
        <v>5.9925093632958797</v>
      </c>
      <c r="AF154" s="20">
        <v>0.99</v>
      </c>
      <c r="AG154" s="60">
        <v>57.684688099999995</v>
      </c>
      <c r="AH154" s="60">
        <v>57.791998550000002</v>
      </c>
    </row>
    <row r="155" spans="1:34">
      <c r="A155" s="14">
        <v>51</v>
      </c>
      <c r="B155" s="14">
        <v>127.520054316292</v>
      </c>
      <c r="C155" s="14">
        <v>37.2712579872193</v>
      </c>
      <c r="D155" s="12">
        <v>44849</v>
      </c>
      <c r="E155" s="7">
        <v>44863</v>
      </c>
      <c r="F155" s="13">
        <v>2583</v>
      </c>
      <c r="G155" s="13">
        <v>3270</v>
      </c>
      <c r="H155" s="13">
        <v>3787</v>
      </c>
      <c r="I155" s="68">
        <v>2426</v>
      </c>
      <c r="J155" s="68">
        <v>3104</v>
      </c>
      <c r="K155" s="68">
        <v>3610</v>
      </c>
      <c r="L155" s="68">
        <v>4725</v>
      </c>
      <c r="M155" s="13">
        <v>4412</v>
      </c>
      <c r="N155" s="13">
        <v>4609</v>
      </c>
      <c r="O155" s="13">
        <v>4757</v>
      </c>
      <c r="P155" s="13">
        <v>4843</v>
      </c>
      <c r="Q155" s="13">
        <v>5698</v>
      </c>
      <c r="R155" s="13">
        <v>4725</v>
      </c>
      <c r="S155" s="5">
        <v>0.1223638470451912</v>
      </c>
      <c r="T155" s="23">
        <v>0.12175507066406481</v>
      </c>
      <c r="U155" s="46">
        <v>0.78890040375524662</v>
      </c>
      <c r="V155" s="3">
        <v>0.32220662720449134</v>
      </c>
      <c r="W155" s="3">
        <v>-2362.0970904490828</v>
      </c>
      <c r="X155" s="24">
        <v>0.18353513701407798</v>
      </c>
      <c r="Y155" s="24">
        <v>2321.1328173018355</v>
      </c>
      <c r="Z155" s="3">
        <v>-2685.2599363422564</v>
      </c>
      <c r="AA155" s="3">
        <v>-8.1111848970685893E-2</v>
      </c>
      <c r="AB155" s="3">
        <v>0.66666666666666663</v>
      </c>
      <c r="AC155" s="39">
        <v>59.925093632958792</v>
      </c>
      <c r="AD155" s="39">
        <v>34.082397003745314</v>
      </c>
      <c r="AE155" s="39">
        <v>5.9925093632958797</v>
      </c>
      <c r="AF155" s="20">
        <v>0.99</v>
      </c>
      <c r="AG155" s="60">
        <v>57.684688099999995</v>
      </c>
      <c r="AH155" s="60">
        <v>57.791998550000002</v>
      </c>
    </row>
    <row r="156" spans="1:34">
      <c r="A156" s="14">
        <v>52</v>
      </c>
      <c r="B156" s="14">
        <v>127.52054502556101</v>
      </c>
      <c r="C156" s="14">
        <v>37.271746670926902</v>
      </c>
      <c r="D156" s="12">
        <v>44849</v>
      </c>
      <c r="E156" s="7">
        <v>44828</v>
      </c>
      <c r="F156" s="13">
        <v>2382</v>
      </c>
      <c r="G156" s="13">
        <v>3189</v>
      </c>
      <c r="H156" s="13">
        <v>4043</v>
      </c>
      <c r="I156" s="68">
        <v>2368</v>
      </c>
      <c r="J156" s="68">
        <v>3206</v>
      </c>
      <c r="K156" s="68">
        <v>4046</v>
      </c>
      <c r="L156" s="68">
        <v>5258</v>
      </c>
      <c r="M156" s="13">
        <v>4564</v>
      </c>
      <c r="N156" s="13">
        <v>5022</v>
      </c>
      <c r="O156" s="13">
        <v>5082</v>
      </c>
      <c r="P156" s="13">
        <v>5126</v>
      </c>
      <c r="Q156" s="13">
        <v>5951</v>
      </c>
      <c r="R156" s="13">
        <v>4721</v>
      </c>
      <c r="S156" s="5">
        <v>0.11811538881012106</v>
      </c>
      <c r="T156" s="23">
        <v>0.14204090961033025</v>
      </c>
      <c r="U156" s="46">
        <v>0.78620314729090279</v>
      </c>
      <c r="V156" s="3">
        <v>0.23502604166666666</v>
      </c>
      <c r="W156" s="3">
        <v>-2360.1182091045521</v>
      </c>
      <c r="X156" s="24">
        <v>0.17716342221495174</v>
      </c>
      <c r="Y156" s="24">
        <v>2421.9240744131971</v>
      </c>
      <c r="Z156" s="3">
        <v>-2820.5542409445084</v>
      </c>
      <c r="AA156" s="3">
        <v>-7.4478649453823237E-2</v>
      </c>
      <c r="AB156" s="3">
        <v>0.6333333333333333</v>
      </c>
      <c r="AC156" s="39">
        <v>58.82352941176471</v>
      </c>
      <c r="AD156" s="39">
        <v>41.176470588235297</v>
      </c>
      <c r="AE156" s="39">
        <v>0</v>
      </c>
      <c r="AF156" s="20">
        <v>1.02</v>
      </c>
      <c r="AG156" s="60">
        <v>57.623451060000001</v>
      </c>
      <c r="AH156" s="60">
        <v>57.746287819999999</v>
      </c>
    </row>
    <row r="157" spans="1:34">
      <c r="A157" s="14">
        <v>52</v>
      </c>
      <c r="B157" s="14">
        <v>127.52054502556101</v>
      </c>
      <c r="C157" s="14">
        <v>37.271746670926902</v>
      </c>
      <c r="D157" s="12">
        <v>44849</v>
      </c>
      <c r="E157" s="7">
        <v>44853</v>
      </c>
      <c r="F157" s="13">
        <v>2246</v>
      </c>
      <c r="G157" s="13">
        <v>2962</v>
      </c>
      <c r="H157" s="13">
        <v>3647</v>
      </c>
      <c r="I157" s="68">
        <v>2220</v>
      </c>
      <c r="J157" s="68">
        <v>2922</v>
      </c>
      <c r="K157" s="68">
        <v>3592</v>
      </c>
      <c r="L157" s="68">
        <v>4890</v>
      </c>
      <c r="M157" s="13">
        <v>4221</v>
      </c>
      <c r="N157" s="13">
        <v>4485</v>
      </c>
      <c r="O157" s="13">
        <v>4638</v>
      </c>
      <c r="P157" s="13">
        <v>4729</v>
      </c>
      <c r="Q157" s="13">
        <v>5510</v>
      </c>
      <c r="R157" s="13">
        <v>4469</v>
      </c>
      <c r="S157" s="5">
        <v>0.12917860553963706</v>
      </c>
      <c r="T157" s="23">
        <v>0.13525911232333251</v>
      </c>
      <c r="U157" s="46">
        <v>0.79320779467907221</v>
      </c>
      <c r="V157" s="3">
        <v>0.27695300501689363</v>
      </c>
      <c r="W157" s="3">
        <v>-2234.0931426075563</v>
      </c>
      <c r="X157" s="24">
        <v>0.19375634214767504</v>
      </c>
      <c r="Y157" s="24">
        <v>2222.0484543171719</v>
      </c>
      <c r="Z157" s="3">
        <v>-2652.1886552904039</v>
      </c>
      <c r="AA157" s="3">
        <v>-7.6276980173845099E-2</v>
      </c>
      <c r="AB157" s="3">
        <v>0.6333333333333333</v>
      </c>
      <c r="AC157" s="39">
        <v>58.82352941176471</v>
      </c>
      <c r="AD157" s="39">
        <v>41.176470588235297</v>
      </c>
      <c r="AE157" s="39">
        <v>0</v>
      </c>
      <c r="AF157" s="20">
        <v>1.02</v>
      </c>
      <c r="AG157" s="60">
        <v>57.623451060000001</v>
      </c>
      <c r="AH157" s="60">
        <v>57.746287819999999</v>
      </c>
    </row>
    <row r="158" spans="1:34">
      <c r="A158" s="14">
        <v>52</v>
      </c>
      <c r="B158" s="14">
        <v>127.52054502556101</v>
      </c>
      <c r="C158" s="14">
        <v>37.271746670926902</v>
      </c>
      <c r="D158" s="12">
        <v>44849</v>
      </c>
      <c r="E158" s="7">
        <v>44863</v>
      </c>
      <c r="F158" s="13">
        <v>2370</v>
      </c>
      <c r="G158" s="13">
        <v>3105</v>
      </c>
      <c r="H158" s="13">
        <v>3785</v>
      </c>
      <c r="I158" s="68">
        <v>2316</v>
      </c>
      <c r="J158" s="68">
        <v>3128</v>
      </c>
      <c r="K158" s="68">
        <v>3790</v>
      </c>
      <c r="L158" s="68">
        <v>4905</v>
      </c>
      <c r="M158" s="13">
        <v>4344</v>
      </c>
      <c r="N158" s="13">
        <v>4578</v>
      </c>
      <c r="O158" s="13">
        <v>4736</v>
      </c>
      <c r="P158" s="13">
        <v>4846</v>
      </c>
      <c r="Q158" s="13">
        <v>5742</v>
      </c>
      <c r="R158" s="13">
        <v>4676</v>
      </c>
      <c r="S158" s="5">
        <v>0.12292897694357548</v>
      </c>
      <c r="T158" s="23">
        <v>0.13802783252702622</v>
      </c>
      <c r="U158" s="46">
        <v>0.78925849817634242</v>
      </c>
      <c r="V158" s="3">
        <v>0.2711613167041505</v>
      </c>
      <c r="W158" s="3">
        <v>-2337.5892107472714</v>
      </c>
      <c r="X158" s="24">
        <v>0.18438278398887795</v>
      </c>
      <c r="Y158" s="24">
        <v>2296.1553857601962</v>
      </c>
      <c r="Z158" s="3">
        <v>-2689.5728192183051</v>
      </c>
      <c r="AA158" s="3">
        <v>-8.4624102757839062E-2</v>
      </c>
      <c r="AB158" s="3">
        <v>0.6333333333333333</v>
      </c>
      <c r="AC158" s="39">
        <v>58.82352941176471</v>
      </c>
      <c r="AD158" s="39">
        <v>41.176470588235297</v>
      </c>
      <c r="AE158" s="39">
        <v>0</v>
      </c>
      <c r="AF158" s="20">
        <v>1.02</v>
      </c>
      <c r="AG158" s="60">
        <v>57.623451060000001</v>
      </c>
      <c r="AH158" s="60">
        <v>57.746287819999999</v>
      </c>
    </row>
    <row r="159" spans="1:34">
      <c r="A159" s="14">
        <v>53</v>
      </c>
      <c r="B159" s="14">
        <v>127.52105034185399</v>
      </c>
      <c r="C159" s="14">
        <v>37.2720559105354</v>
      </c>
      <c r="D159" s="12">
        <v>44849</v>
      </c>
      <c r="E159" s="7">
        <v>44828</v>
      </c>
      <c r="F159" s="13">
        <v>2231</v>
      </c>
      <c r="G159" s="13">
        <v>2966</v>
      </c>
      <c r="H159" s="13">
        <v>3740</v>
      </c>
      <c r="I159" s="68">
        <v>2094</v>
      </c>
      <c r="J159" s="68">
        <v>2736</v>
      </c>
      <c r="K159" s="68">
        <v>3522</v>
      </c>
      <c r="L159" s="68">
        <v>4465</v>
      </c>
      <c r="M159" s="13">
        <v>4176</v>
      </c>
      <c r="N159" s="13">
        <v>4505</v>
      </c>
      <c r="O159" s="13">
        <v>4639</v>
      </c>
      <c r="P159" s="13">
        <v>4683</v>
      </c>
      <c r="Q159" s="13">
        <v>5583</v>
      </c>
      <c r="R159" s="13">
        <v>4324</v>
      </c>
      <c r="S159" s="5">
        <v>0.11195536032292533</v>
      </c>
      <c r="T159" s="23">
        <v>0.14836484572273204</v>
      </c>
      <c r="U159" s="46">
        <v>0.78227575721284204</v>
      </c>
      <c r="V159" s="3">
        <v>0.22686811336188231</v>
      </c>
      <c r="W159" s="3">
        <v>-2161.6046761046759</v>
      </c>
      <c r="X159" s="24">
        <v>0.16792307235709622</v>
      </c>
      <c r="Y159" s="24">
        <v>2228.9819549640943</v>
      </c>
      <c r="Z159" s="3">
        <v>-2546.4223565483667</v>
      </c>
      <c r="AA159" s="3">
        <v>-8.766803039158387E-2</v>
      </c>
      <c r="AB159" s="3">
        <v>0.5</v>
      </c>
      <c r="AC159" s="39">
        <v>59.74842767295597</v>
      </c>
      <c r="AD159" s="39">
        <v>37.421383647798748</v>
      </c>
      <c r="AE159" s="39">
        <v>2.8301886792452833</v>
      </c>
      <c r="AF159" s="20">
        <v>1.06</v>
      </c>
      <c r="AG159" s="60">
        <v>57.610977919999996</v>
      </c>
      <c r="AH159" s="60">
        <v>57.828868110000002</v>
      </c>
    </row>
    <row r="160" spans="1:34">
      <c r="A160" s="14">
        <v>53</v>
      </c>
      <c r="B160" s="14">
        <v>127.52105034185399</v>
      </c>
      <c r="C160" s="14">
        <v>37.2720559105354</v>
      </c>
      <c r="D160" s="12">
        <v>44849</v>
      </c>
      <c r="E160" s="7">
        <v>44853</v>
      </c>
      <c r="F160" s="13">
        <v>2158</v>
      </c>
      <c r="G160" s="13">
        <v>2829</v>
      </c>
      <c r="H160" s="13">
        <v>3464</v>
      </c>
      <c r="I160" s="68">
        <v>2112</v>
      </c>
      <c r="J160" s="68">
        <v>2736</v>
      </c>
      <c r="K160" s="68">
        <v>3376</v>
      </c>
      <c r="L160" s="68">
        <v>4595</v>
      </c>
      <c r="M160" s="13">
        <v>3898</v>
      </c>
      <c r="N160" s="13">
        <v>4181</v>
      </c>
      <c r="O160" s="13">
        <v>4463</v>
      </c>
      <c r="P160" s="13">
        <v>4503</v>
      </c>
      <c r="Q160" s="13">
        <v>5246</v>
      </c>
      <c r="R160" s="13">
        <v>4061</v>
      </c>
      <c r="S160" s="5">
        <v>0.13041295343291076</v>
      </c>
      <c r="T160" s="23">
        <v>0.13330297313122114</v>
      </c>
      <c r="U160" s="46">
        <v>0.79398548691579418</v>
      </c>
      <c r="V160" s="3">
        <v>0.28534549049763813</v>
      </c>
      <c r="W160" s="3">
        <v>-2030.0908621283434</v>
      </c>
      <c r="X160" s="24">
        <v>0.1956071540633825</v>
      </c>
      <c r="Y160" s="24">
        <v>2115.5389646875124</v>
      </c>
      <c r="Z160" s="3">
        <v>-2530.4047570121575</v>
      </c>
      <c r="AA160" s="3">
        <v>-7.621294491742743E-2</v>
      </c>
      <c r="AB160" s="3">
        <v>0.5</v>
      </c>
      <c r="AC160" s="39">
        <v>59.74842767295597</v>
      </c>
      <c r="AD160" s="39">
        <v>37.421383647798748</v>
      </c>
      <c r="AE160" s="39">
        <v>2.8301886792452833</v>
      </c>
      <c r="AF160" s="20">
        <v>1.06</v>
      </c>
      <c r="AG160" s="60">
        <v>57.610977919999996</v>
      </c>
      <c r="AH160" s="60">
        <v>57.828868110000002</v>
      </c>
    </row>
    <row r="161" spans="1:34">
      <c r="A161" s="14">
        <v>53</v>
      </c>
      <c r="B161" s="14">
        <v>127.52105034185399</v>
      </c>
      <c r="C161" s="14">
        <v>37.2720559105354</v>
      </c>
      <c r="D161" s="12">
        <v>44849</v>
      </c>
      <c r="E161" s="7">
        <v>44863</v>
      </c>
      <c r="F161" s="13">
        <v>2317</v>
      </c>
      <c r="G161" s="13">
        <v>2927</v>
      </c>
      <c r="H161" s="13">
        <v>3484</v>
      </c>
      <c r="I161" s="68">
        <v>2292</v>
      </c>
      <c r="J161" s="68">
        <v>2878</v>
      </c>
      <c r="K161" s="68">
        <v>3352</v>
      </c>
      <c r="L161" s="68">
        <v>4617</v>
      </c>
      <c r="M161" s="13">
        <v>4092</v>
      </c>
      <c r="N161" s="13">
        <v>4378</v>
      </c>
      <c r="O161" s="13">
        <v>4504</v>
      </c>
      <c r="P161" s="13">
        <v>4688</v>
      </c>
      <c r="Q161" s="13">
        <v>5493</v>
      </c>
      <c r="R161" s="13">
        <v>4357</v>
      </c>
      <c r="S161" s="5">
        <v>0.14733235438081252</v>
      </c>
      <c r="T161" s="23">
        <v>0.12338881241396571</v>
      </c>
      <c r="U161" s="46">
        <v>0.80456967030880089</v>
      </c>
      <c r="V161" s="3">
        <v>0.36638062199500943</v>
      </c>
      <c r="W161" s="3">
        <v>-2178.0524615727331</v>
      </c>
      <c r="X161" s="24">
        <v>0.22098501070663812</v>
      </c>
      <c r="Y161" s="24">
        <v>2177.7391181375851</v>
      </c>
      <c r="Z161" s="3">
        <v>-2698.9148824732183</v>
      </c>
      <c r="AA161" s="3">
        <v>-7.9068853747176107E-2</v>
      </c>
      <c r="AB161" s="3">
        <v>0.5</v>
      </c>
      <c r="AC161" s="39">
        <v>59.74842767295597</v>
      </c>
      <c r="AD161" s="39">
        <v>37.421383647798748</v>
      </c>
      <c r="AE161" s="39">
        <v>2.8301886792452833</v>
      </c>
      <c r="AF161" s="20">
        <v>1.06</v>
      </c>
      <c r="AG161" s="60">
        <v>57.610977919999996</v>
      </c>
      <c r="AH161" s="60">
        <v>57.828868110000002</v>
      </c>
    </row>
    <row r="162" spans="1:34">
      <c r="A162" s="14">
        <v>54</v>
      </c>
      <c r="B162" s="14">
        <v>127.519006632585</v>
      </c>
      <c r="C162" s="14">
        <v>37.274267012780697</v>
      </c>
      <c r="D162" s="12">
        <v>44849</v>
      </c>
      <c r="E162" s="7">
        <v>44828</v>
      </c>
      <c r="F162" s="13">
        <v>2784</v>
      </c>
      <c r="G162" s="13">
        <v>3608</v>
      </c>
      <c r="H162" s="13">
        <v>4407</v>
      </c>
      <c r="I162" s="68">
        <v>2782</v>
      </c>
      <c r="J162" s="68">
        <v>3652</v>
      </c>
      <c r="K162" s="68">
        <v>4400</v>
      </c>
      <c r="L162" s="68">
        <v>5225</v>
      </c>
      <c r="M162" s="13">
        <v>4811</v>
      </c>
      <c r="N162" s="13">
        <v>4938</v>
      </c>
      <c r="O162" s="13">
        <v>5086</v>
      </c>
      <c r="P162" s="13">
        <v>5126</v>
      </c>
      <c r="Q162" s="13">
        <v>6132</v>
      </c>
      <c r="R162" s="13">
        <v>4376</v>
      </c>
      <c r="S162" s="5">
        <v>7.5422217560054544E-2</v>
      </c>
      <c r="T162" s="23">
        <v>0.14250094856089762</v>
      </c>
      <c r="U162" s="46">
        <v>0.75856589533148311</v>
      </c>
      <c r="V162" s="3">
        <v>0.16816353260361117</v>
      </c>
      <c r="W162" s="3">
        <v>-2187.6726755218215</v>
      </c>
      <c r="X162" s="24">
        <v>0.1131273928777469</v>
      </c>
      <c r="Y162" s="24">
        <v>2554.1945675474467</v>
      </c>
      <c r="Z162" s="3">
        <v>-2532.312672533707</v>
      </c>
      <c r="AA162" s="3">
        <v>-8.9358678273227923E-2</v>
      </c>
      <c r="AB162" s="3">
        <v>0.66666666666666663</v>
      </c>
      <c r="AC162" s="39">
        <v>49.662162162162168</v>
      </c>
      <c r="AD162" s="39">
        <v>50.337837837837839</v>
      </c>
      <c r="AE162" s="39">
        <v>0</v>
      </c>
      <c r="AF162" s="20">
        <v>0.75</v>
      </c>
      <c r="AG162" s="60">
        <v>57.864752779999996</v>
      </c>
      <c r="AH162" s="60">
        <v>57.899915810000003</v>
      </c>
    </row>
    <row r="163" spans="1:34">
      <c r="A163" s="14">
        <v>54</v>
      </c>
      <c r="B163" s="14">
        <v>127.519006632585</v>
      </c>
      <c r="C163" s="14">
        <v>37.274267012780697</v>
      </c>
      <c r="D163" s="12">
        <v>44849</v>
      </c>
      <c r="E163" s="7">
        <v>44863</v>
      </c>
      <c r="F163" s="13">
        <v>2455</v>
      </c>
      <c r="G163" s="13">
        <v>3065</v>
      </c>
      <c r="H163" s="13">
        <v>3395</v>
      </c>
      <c r="I163" s="68">
        <v>2442</v>
      </c>
      <c r="J163" s="68">
        <v>3066</v>
      </c>
      <c r="K163" s="68">
        <v>3390</v>
      </c>
      <c r="L163" s="68">
        <v>4820</v>
      </c>
      <c r="M163" s="13">
        <v>4136</v>
      </c>
      <c r="N163" s="13">
        <v>4483</v>
      </c>
      <c r="O163" s="13">
        <v>4662</v>
      </c>
      <c r="P163" s="13">
        <v>4806</v>
      </c>
      <c r="Q163" s="13">
        <v>5498</v>
      </c>
      <c r="R163" s="13">
        <v>4180</v>
      </c>
      <c r="S163" s="5">
        <v>0.17205218875746861</v>
      </c>
      <c r="T163" s="23">
        <v>0.10102760926086418</v>
      </c>
      <c r="U163" s="46">
        <v>0.81978789254139917</v>
      </c>
      <c r="V163" s="3">
        <v>0.5214723926380368</v>
      </c>
      <c r="W163" s="3">
        <v>-2089.5270969192716</v>
      </c>
      <c r="X163" s="24">
        <v>0.2580625495336219</v>
      </c>
      <c r="Y163" s="24">
        <v>2211.5325505680944</v>
      </c>
      <c r="Z163" s="3">
        <v>-2844.5104880428826</v>
      </c>
      <c r="AA163" s="3">
        <v>-6.7158385093167697E-2</v>
      </c>
      <c r="AB163" s="3">
        <v>0.66666666666666663</v>
      </c>
      <c r="AC163" s="39">
        <v>49.662162162162168</v>
      </c>
      <c r="AD163" s="39">
        <v>50.337837837837839</v>
      </c>
      <c r="AE163" s="39">
        <v>0</v>
      </c>
      <c r="AF163" s="20">
        <v>0.75</v>
      </c>
      <c r="AG163" s="60">
        <v>57.864752779999996</v>
      </c>
      <c r="AH163" s="60">
        <v>57.899915810000003</v>
      </c>
    </row>
    <row r="164" spans="1:34">
      <c r="A164" s="14">
        <v>55</v>
      </c>
      <c r="B164" s="14">
        <v>127.51940528204101</v>
      </c>
      <c r="C164" s="14">
        <v>37.273521224278603</v>
      </c>
      <c r="D164" s="12">
        <v>44849</v>
      </c>
      <c r="E164" s="7">
        <v>44828</v>
      </c>
      <c r="F164" s="13">
        <v>3091</v>
      </c>
      <c r="G164" s="13">
        <v>3953</v>
      </c>
      <c r="H164" s="13">
        <v>4740</v>
      </c>
      <c r="I164" s="68">
        <v>3106</v>
      </c>
      <c r="J164" s="68">
        <v>3962</v>
      </c>
      <c r="K164" s="68">
        <v>4740</v>
      </c>
      <c r="L164" s="68">
        <v>5497</v>
      </c>
      <c r="M164" s="13">
        <v>5135</v>
      </c>
      <c r="N164" s="13">
        <v>5273</v>
      </c>
      <c r="O164" s="13">
        <v>5448</v>
      </c>
      <c r="P164" s="13">
        <v>5378</v>
      </c>
      <c r="Q164" s="13">
        <v>6582</v>
      </c>
      <c r="R164" s="13">
        <v>4660</v>
      </c>
      <c r="S164" s="5">
        <v>6.3055939909072933E-2</v>
      </c>
      <c r="T164" s="23">
        <v>0.14415643474306503</v>
      </c>
      <c r="U164" s="46">
        <v>0.75037053507522056</v>
      </c>
      <c r="V164" s="3">
        <v>0.14995534245287453</v>
      </c>
      <c r="W164" s="3">
        <v>-2329.674644528835</v>
      </c>
      <c r="X164" s="24">
        <v>9.4579236052774615E-2</v>
      </c>
      <c r="Y164" s="24">
        <v>2728.7907985447</v>
      </c>
      <c r="Z164" s="3">
        <v>-2533.4328356039337</v>
      </c>
      <c r="AA164" s="3">
        <v>-0.10066889632107023</v>
      </c>
      <c r="AB164" s="3">
        <v>0.6</v>
      </c>
      <c r="AC164" s="39">
        <v>61.988304093567258</v>
      </c>
      <c r="AD164" s="39">
        <v>38.011695906432749</v>
      </c>
      <c r="AE164" s="39">
        <v>0</v>
      </c>
      <c r="AF164" s="20">
        <v>0.83</v>
      </c>
      <c r="AG164" s="60">
        <v>57.726969439999998</v>
      </c>
      <c r="AH164" s="60">
        <v>58.009916750000002</v>
      </c>
    </row>
    <row r="165" spans="1:34">
      <c r="A165" s="14">
        <v>55</v>
      </c>
      <c r="B165" s="14">
        <v>127.51940528204101</v>
      </c>
      <c r="C165" s="14">
        <v>37.273521224278603</v>
      </c>
      <c r="D165" s="12">
        <v>44849</v>
      </c>
      <c r="E165" s="7">
        <v>44853</v>
      </c>
      <c r="F165" s="13">
        <v>2498</v>
      </c>
      <c r="G165" s="13">
        <v>3129</v>
      </c>
      <c r="H165" s="13">
        <v>3666</v>
      </c>
      <c r="I165" s="68">
        <v>2648</v>
      </c>
      <c r="J165" s="68">
        <v>3228</v>
      </c>
      <c r="K165" s="68">
        <v>3718</v>
      </c>
      <c r="L165" s="68">
        <v>4805</v>
      </c>
      <c r="M165" s="13">
        <v>4181</v>
      </c>
      <c r="N165" s="13">
        <v>4383</v>
      </c>
      <c r="O165" s="13">
        <v>4448</v>
      </c>
      <c r="P165" s="13">
        <v>4592</v>
      </c>
      <c r="Q165" s="13">
        <v>5126</v>
      </c>
      <c r="R165" s="13">
        <v>3772</v>
      </c>
      <c r="S165" s="5">
        <v>0.11213368854444175</v>
      </c>
      <c r="T165" s="23">
        <v>0.10716534441506108</v>
      </c>
      <c r="U165" s="46">
        <v>0.78238972931937301</v>
      </c>
      <c r="V165" s="3">
        <v>0.29475426534250065</v>
      </c>
      <c r="W165" s="3">
        <v>-1885.6679176617763</v>
      </c>
      <c r="X165" s="24">
        <v>0.16819034933704669</v>
      </c>
      <c r="Y165" s="24">
        <v>2219.0253365936237</v>
      </c>
      <c r="Z165" s="3">
        <v>-2497.826573968609</v>
      </c>
      <c r="AA165" s="3">
        <v>-5.4949578102490224E-2</v>
      </c>
      <c r="AB165" s="3">
        <v>0.6</v>
      </c>
      <c r="AC165" s="39">
        <v>61.988304093567258</v>
      </c>
      <c r="AD165" s="39">
        <v>38.011695906432749</v>
      </c>
      <c r="AE165" s="39">
        <v>0</v>
      </c>
      <c r="AF165" s="20">
        <v>0.83</v>
      </c>
      <c r="AG165" s="60">
        <v>57.726969439999998</v>
      </c>
      <c r="AH165" s="60">
        <v>58.009916750000002</v>
      </c>
    </row>
    <row r="166" spans="1:34">
      <c r="A166" s="14">
        <v>55</v>
      </c>
      <c r="B166" s="14">
        <v>127.51940528204101</v>
      </c>
      <c r="C166" s="14">
        <v>37.273521224278603</v>
      </c>
      <c r="D166" s="12">
        <v>44849</v>
      </c>
      <c r="E166" s="7">
        <v>44863</v>
      </c>
      <c r="F166" s="13">
        <v>2615</v>
      </c>
      <c r="G166" s="13">
        <v>3248</v>
      </c>
      <c r="H166" s="13">
        <v>3777</v>
      </c>
      <c r="I166" s="68">
        <v>2794</v>
      </c>
      <c r="J166" s="68">
        <v>3410</v>
      </c>
      <c r="K166" s="68">
        <v>3874</v>
      </c>
      <c r="L166" s="68">
        <v>4800</v>
      </c>
      <c r="M166" s="13">
        <v>4318</v>
      </c>
      <c r="N166" s="13">
        <v>4451</v>
      </c>
      <c r="O166" s="13">
        <v>4579</v>
      </c>
      <c r="P166" s="13">
        <v>4605</v>
      </c>
      <c r="Q166" s="13">
        <v>5534</v>
      </c>
      <c r="R166" s="13">
        <v>4158</v>
      </c>
      <c r="S166" s="5">
        <v>9.8783106657122408E-2</v>
      </c>
      <c r="T166" s="23">
        <v>0.12648962555199322</v>
      </c>
      <c r="U166" s="46">
        <v>0.77381076928220793</v>
      </c>
      <c r="V166" s="3">
        <v>0.27039383449807325</v>
      </c>
      <c r="W166" s="3">
        <v>-2078.6226374570447</v>
      </c>
      <c r="X166" s="24">
        <v>0.14816582165225173</v>
      </c>
      <c r="Y166" s="24">
        <v>2261.2989875536387</v>
      </c>
      <c r="Z166" s="3">
        <v>-2432.7490911521472</v>
      </c>
      <c r="AA166" s="3">
        <v>-9.1626393135417691E-2</v>
      </c>
      <c r="AB166" s="3">
        <v>0.6</v>
      </c>
      <c r="AC166" s="39">
        <v>61.988304093567258</v>
      </c>
      <c r="AD166" s="39">
        <v>38.011695906432749</v>
      </c>
      <c r="AE166" s="39">
        <v>0</v>
      </c>
      <c r="AF166" s="20">
        <v>0.83</v>
      </c>
      <c r="AG166" s="60">
        <v>57.726969439999998</v>
      </c>
      <c r="AH166" s="60">
        <v>58.009916750000002</v>
      </c>
    </row>
    <row r="167" spans="1:34">
      <c r="A167" s="14">
        <v>56</v>
      </c>
      <c r="B167" s="27">
        <v>127.52000116485</v>
      </c>
      <c r="C167" s="27">
        <v>37.2731811778782</v>
      </c>
      <c r="D167" s="12">
        <v>44849</v>
      </c>
      <c r="E167" s="7">
        <v>44863</v>
      </c>
      <c r="F167" s="4">
        <v>2277</v>
      </c>
      <c r="G167" s="4">
        <v>2834</v>
      </c>
      <c r="H167" s="4">
        <v>3256</v>
      </c>
      <c r="I167" s="13">
        <v>2262</v>
      </c>
      <c r="J167" s="13">
        <v>2870</v>
      </c>
      <c r="K167" s="13">
        <v>3234</v>
      </c>
      <c r="L167" s="13">
        <v>4805</v>
      </c>
      <c r="M167" s="4">
        <v>3978</v>
      </c>
      <c r="N167" s="4">
        <v>4294</v>
      </c>
      <c r="O167" s="4">
        <v>4556</v>
      </c>
      <c r="P167" s="4">
        <v>4740</v>
      </c>
      <c r="Q167" s="4">
        <v>5249</v>
      </c>
      <c r="R167" s="4">
        <v>4139</v>
      </c>
      <c r="S167" s="5">
        <v>0.18559279639819909</v>
      </c>
      <c r="T167" s="23">
        <v>9.5863935059914959E-2</v>
      </c>
      <c r="U167" s="46">
        <v>0.82800531181762305</v>
      </c>
      <c r="V167" s="3">
        <v>0.51531356344190571</v>
      </c>
      <c r="W167" s="3">
        <v>-2069.0313896073362</v>
      </c>
      <c r="X167" s="24">
        <v>0.27837178765709997</v>
      </c>
      <c r="Y167" s="24">
        <v>2136.9940466822914</v>
      </c>
      <c r="Z167" s="3">
        <v>-2839.5819823819293</v>
      </c>
      <c r="AA167" s="3">
        <v>-5.0956051656822501E-2</v>
      </c>
      <c r="AB167" s="3">
        <v>0.38461538461538464</v>
      </c>
      <c r="AC167" s="39">
        <v>65.991902834008101</v>
      </c>
      <c r="AD167" s="39">
        <v>28.74493927125506</v>
      </c>
      <c r="AE167" s="39">
        <v>5.2631578947368425</v>
      </c>
      <c r="AF167" s="20">
        <v>0.76</v>
      </c>
      <c r="AG167" s="60">
        <v>57.661565039999999</v>
      </c>
      <c r="AH167" s="60">
        <v>57.842788249999998</v>
      </c>
    </row>
    <row r="168" spans="1:34">
      <c r="A168" s="14">
        <v>56</v>
      </c>
      <c r="B168" s="14">
        <v>127.52000116485</v>
      </c>
      <c r="C168" s="14">
        <v>37.2731811778782</v>
      </c>
      <c r="D168" s="12">
        <v>44849</v>
      </c>
      <c r="E168" s="58">
        <v>44828</v>
      </c>
      <c r="F168" s="13">
        <v>2407</v>
      </c>
      <c r="G168" s="13">
        <v>3139</v>
      </c>
      <c r="H168" s="13">
        <v>3738</v>
      </c>
      <c r="I168" s="13">
        <v>2384</v>
      </c>
      <c r="J168" s="13">
        <v>3120</v>
      </c>
      <c r="K168" s="13">
        <v>3744</v>
      </c>
      <c r="L168" s="13">
        <v>5417</v>
      </c>
      <c r="M168" s="13">
        <v>4408</v>
      </c>
      <c r="N168" s="13">
        <v>5113</v>
      </c>
      <c r="O168" s="13">
        <v>5349</v>
      </c>
      <c r="P168" s="13">
        <v>5433</v>
      </c>
      <c r="Q168" s="13">
        <v>5655</v>
      </c>
      <c r="R168" s="13">
        <v>4209</v>
      </c>
      <c r="S168" s="5">
        <v>0.18482172064115146</v>
      </c>
      <c r="T168" s="23">
        <v>9.0117797249463241E-2</v>
      </c>
      <c r="U168" s="46">
        <v>0.82753955835425264</v>
      </c>
      <c r="V168" s="3">
        <v>0.43197920383301897</v>
      </c>
      <c r="W168" s="3">
        <v>-2104.0918671492441</v>
      </c>
      <c r="X168" s="24">
        <v>0.27721746715368262</v>
      </c>
      <c r="Y168" s="24">
        <v>2434.5534384039397</v>
      </c>
      <c r="Z168" s="3">
        <v>-3252.7011892753221</v>
      </c>
      <c r="AA168" s="3">
        <v>-2.002164502164502E-2</v>
      </c>
      <c r="AB168" s="3">
        <v>0.38461538461538464</v>
      </c>
      <c r="AC168" s="39">
        <v>65.991902834008101</v>
      </c>
      <c r="AD168" s="39">
        <v>28.74493927125506</v>
      </c>
      <c r="AE168" s="39">
        <v>5.2631578947368425</v>
      </c>
      <c r="AF168" s="20">
        <v>0.76</v>
      </c>
      <c r="AG168" s="60">
        <v>57.661565039999999</v>
      </c>
      <c r="AH168" s="60">
        <v>57.842788249999998</v>
      </c>
    </row>
    <row r="169" spans="1:34">
      <c r="A169" s="14">
        <v>57</v>
      </c>
      <c r="B169" s="14">
        <v>127.520633155844</v>
      </c>
      <c r="C169" s="14">
        <v>37.272798995671401</v>
      </c>
      <c r="D169" s="12">
        <v>44849</v>
      </c>
      <c r="E169" s="7">
        <v>44828</v>
      </c>
      <c r="F169" s="13">
        <v>2673</v>
      </c>
      <c r="G169" s="13">
        <v>3423</v>
      </c>
      <c r="H169" s="13">
        <v>3979</v>
      </c>
      <c r="I169" s="68">
        <v>2826</v>
      </c>
      <c r="J169" s="68">
        <v>3590</v>
      </c>
      <c r="K169" s="68">
        <v>4116</v>
      </c>
      <c r="L169" s="68">
        <v>5655</v>
      </c>
      <c r="M169" s="13">
        <v>4600</v>
      </c>
      <c r="N169" s="13">
        <v>5252</v>
      </c>
      <c r="O169" s="13">
        <v>5434</v>
      </c>
      <c r="P169" s="13">
        <v>5472</v>
      </c>
      <c r="Q169" s="13">
        <v>6054</v>
      </c>
      <c r="R169" s="13">
        <v>4565</v>
      </c>
      <c r="S169" s="5">
        <v>0.15797270130144958</v>
      </c>
      <c r="T169" s="23">
        <v>0.10386181098030586</v>
      </c>
      <c r="U169" s="46">
        <v>0.81115516475052396</v>
      </c>
      <c r="V169" s="3">
        <v>0.40136566482068925</v>
      </c>
      <c r="W169" s="3">
        <v>-2282.0864062188557</v>
      </c>
      <c r="X169" s="24">
        <v>0.23694651642596412</v>
      </c>
      <c r="Y169" s="24">
        <v>2527.4526921608467</v>
      </c>
      <c r="Z169" s="3">
        <v>-3191.2210773944894</v>
      </c>
      <c r="AA169" s="3">
        <v>-5.049453409682457E-2</v>
      </c>
      <c r="AB169" s="3">
        <v>0.6333333333333333</v>
      </c>
      <c r="AC169" s="39">
        <v>60.769230769230774</v>
      </c>
      <c r="AD169" s="39">
        <v>33.84615384615384</v>
      </c>
      <c r="AE169" s="39">
        <v>5.384615384615385</v>
      </c>
      <c r="AF169" s="20">
        <v>0.79</v>
      </c>
      <c r="AG169" s="60">
        <v>57.624507369999996</v>
      </c>
      <c r="AH169" s="60">
        <v>57.79570287</v>
      </c>
    </row>
    <row r="170" spans="1:34">
      <c r="A170" s="14">
        <v>58</v>
      </c>
      <c r="B170" s="14">
        <v>127.497155168227</v>
      </c>
      <c r="C170" s="14">
        <v>37.209338457943304</v>
      </c>
      <c r="D170" s="12">
        <v>44849</v>
      </c>
      <c r="E170" s="7">
        <v>44828</v>
      </c>
      <c r="F170" s="13">
        <v>2502</v>
      </c>
      <c r="G170" s="13">
        <v>3170</v>
      </c>
      <c r="H170" s="13">
        <v>3918</v>
      </c>
      <c r="I170" s="68">
        <v>2678</v>
      </c>
      <c r="J170" s="68">
        <v>3332</v>
      </c>
      <c r="K170" s="68">
        <v>4064</v>
      </c>
      <c r="L170" s="68">
        <v>4880</v>
      </c>
      <c r="M170" s="13">
        <v>4322</v>
      </c>
      <c r="N170" s="13">
        <v>4516</v>
      </c>
      <c r="O170" s="13">
        <v>4725</v>
      </c>
      <c r="P170" s="13">
        <v>4858</v>
      </c>
      <c r="Q170" s="13">
        <v>5880</v>
      </c>
      <c r="R170" s="13">
        <v>4497</v>
      </c>
      <c r="S170" s="5">
        <v>0.10711030082041932</v>
      </c>
      <c r="T170" s="23">
        <v>0.14209115281501342</v>
      </c>
      <c r="U170" s="46">
        <v>0.77917283116162317</v>
      </c>
      <c r="V170" s="3">
        <v>0.24474067902520308</v>
      </c>
      <c r="W170" s="3">
        <v>-2248.0995509745894</v>
      </c>
      <c r="X170" s="24">
        <v>0.16065629806870621</v>
      </c>
      <c r="Y170" s="24">
        <v>2333.3282857088261</v>
      </c>
      <c r="Z170" s="3">
        <v>-2615.2486015567961</v>
      </c>
      <c r="AA170" s="3">
        <v>-9.5176010430247718E-2</v>
      </c>
      <c r="AB170" s="3">
        <v>0.6333333333333333</v>
      </c>
      <c r="AC170" s="39">
        <v>63.879598662207357</v>
      </c>
      <c r="AD170" s="39">
        <v>31.438127090300998</v>
      </c>
      <c r="AE170" s="39">
        <v>4.6822742474916392</v>
      </c>
      <c r="AF170" s="20">
        <v>0.7</v>
      </c>
      <c r="AG170" s="60">
        <v>57.730225470000001</v>
      </c>
      <c r="AH170" s="60">
        <v>57.948448470000002</v>
      </c>
    </row>
    <row r="171" spans="1:34">
      <c r="A171" s="14">
        <v>59</v>
      </c>
      <c r="B171" s="14">
        <v>127.496601887849</v>
      </c>
      <c r="C171" s="14">
        <v>37.209428485981</v>
      </c>
      <c r="D171" s="12">
        <v>44849</v>
      </c>
      <c r="E171" s="7">
        <v>44828</v>
      </c>
      <c r="F171" s="13">
        <v>2344</v>
      </c>
      <c r="G171" s="13">
        <v>2926</v>
      </c>
      <c r="H171" s="13">
        <v>3609</v>
      </c>
      <c r="I171" s="68">
        <v>2260</v>
      </c>
      <c r="J171" s="68">
        <v>2834</v>
      </c>
      <c r="K171" s="68">
        <v>3530</v>
      </c>
      <c r="L171" s="68">
        <v>4351</v>
      </c>
      <c r="M171" s="13">
        <v>3985</v>
      </c>
      <c r="N171" s="13">
        <v>4115</v>
      </c>
      <c r="O171" s="13">
        <v>4288</v>
      </c>
      <c r="P171" s="13">
        <v>4501</v>
      </c>
      <c r="Q171" s="13">
        <v>5737</v>
      </c>
      <c r="R171" s="13">
        <v>4467</v>
      </c>
      <c r="S171" s="5">
        <v>0.10998766954377312</v>
      </c>
      <c r="T171" s="23">
        <v>0.15446853190043852</v>
      </c>
      <c r="U171" s="46">
        <v>0.78101707378505703</v>
      </c>
      <c r="V171" s="3">
        <v>0.26002798507462688</v>
      </c>
      <c r="W171" s="3">
        <v>-2233.0446667379906</v>
      </c>
      <c r="X171" s="24">
        <v>0.16497133345663029</v>
      </c>
      <c r="Y171" s="24">
        <v>2156.2662688597206</v>
      </c>
      <c r="Z171" s="3">
        <v>-2437.6992968791469</v>
      </c>
      <c r="AA171" s="3">
        <v>-0.12072670443445986</v>
      </c>
      <c r="AB171" s="3">
        <v>0.6</v>
      </c>
      <c r="AC171" s="39">
        <v>72.809667673716021</v>
      </c>
      <c r="AD171" s="39">
        <v>21.450151057401811</v>
      </c>
      <c r="AE171" s="39">
        <v>5.7401812688821749</v>
      </c>
      <c r="AF171" s="20">
        <v>1.7</v>
      </c>
      <c r="AG171" s="60">
        <v>57.773114550000003</v>
      </c>
      <c r="AH171" s="60">
        <v>57.937002700000001</v>
      </c>
    </row>
    <row r="172" spans="1:34">
      <c r="A172" s="14">
        <v>60</v>
      </c>
      <c r="B172" s="14">
        <v>127.496607835924</v>
      </c>
      <c r="C172" s="14">
        <v>37.210056968859497</v>
      </c>
      <c r="D172" s="12">
        <v>44849</v>
      </c>
      <c r="E172" s="7">
        <v>44828</v>
      </c>
      <c r="F172" s="13">
        <v>2940</v>
      </c>
      <c r="G172" s="13">
        <v>3730</v>
      </c>
      <c r="H172" s="13">
        <v>4531</v>
      </c>
      <c r="I172" s="68">
        <v>2820</v>
      </c>
      <c r="J172" s="68">
        <v>3526</v>
      </c>
      <c r="K172" s="68">
        <v>4324</v>
      </c>
      <c r="L172" s="68">
        <v>5098</v>
      </c>
      <c r="M172" s="13">
        <v>4891</v>
      </c>
      <c r="N172" s="13">
        <v>4822</v>
      </c>
      <c r="O172" s="13">
        <v>4964</v>
      </c>
      <c r="P172" s="13">
        <v>5239</v>
      </c>
      <c r="Q172" s="13">
        <v>6299</v>
      </c>
      <c r="R172" s="13">
        <v>4832</v>
      </c>
      <c r="S172" s="5">
        <v>7.2466734902763563E-2</v>
      </c>
      <c r="T172" s="23">
        <v>0.13946025566836762</v>
      </c>
      <c r="U172" s="46">
        <v>0.75661531500675006</v>
      </c>
      <c r="V172" s="3">
        <v>0.17058596761757902</v>
      </c>
      <c r="W172" s="3">
        <v>-2415.6735296833162</v>
      </c>
      <c r="X172" s="24">
        <v>0.10869453968578885</v>
      </c>
      <c r="Y172" s="24">
        <v>2622.3395406900813</v>
      </c>
      <c r="Z172" s="3">
        <v>-2561.2970701627028</v>
      </c>
      <c r="AA172" s="3">
        <v>-9.1870341480325884E-2</v>
      </c>
      <c r="AB172" s="3">
        <v>0.7</v>
      </c>
      <c r="AC172" s="39">
        <v>68.456375838926178</v>
      </c>
      <c r="AD172" s="39">
        <v>26.845637583892618</v>
      </c>
      <c r="AE172" s="39">
        <v>4.6979865771812079</v>
      </c>
      <c r="AF172" s="20">
        <v>0.7</v>
      </c>
      <c r="AG172" s="60">
        <v>57.841745760000002</v>
      </c>
      <c r="AH172" s="60">
        <v>57.8472887</v>
      </c>
    </row>
    <row r="173" spans="1:34">
      <c r="A173" s="14">
        <v>60</v>
      </c>
      <c r="B173" s="14">
        <v>127.496607835924</v>
      </c>
      <c r="C173" s="14">
        <v>37.210056968859497</v>
      </c>
      <c r="D173" s="12">
        <v>44849</v>
      </c>
      <c r="E173" s="7">
        <v>44853</v>
      </c>
      <c r="F173" s="13">
        <v>2101</v>
      </c>
      <c r="G173" s="13">
        <v>2610</v>
      </c>
      <c r="H173" s="13">
        <v>3281</v>
      </c>
      <c r="I173" s="68">
        <v>1990</v>
      </c>
      <c r="J173" s="68">
        <v>2488</v>
      </c>
      <c r="K173" s="68">
        <v>3164</v>
      </c>
      <c r="L173" s="68">
        <v>3811</v>
      </c>
      <c r="M173" s="13">
        <v>3505</v>
      </c>
      <c r="N173" s="13">
        <v>3583</v>
      </c>
      <c r="O173" s="13">
        <v>3824</v>
      </c>
      <c r="P173" s="13">
        <v>3804</v>
      </c>
      <c r="Q173" s="13">
        <v>5031</v>
      </c>
      <c r="R173" s="13">
        <v>3963</v>
      </c>
      <c r="S173" s="5">
        <v>7.3817925194071987E-2</v>
      </c>
      <c r="T173" s="23">
        <v>0.16930435394246324</v>
      </c>
      <c r="U173" s="46">
        <v>0.75750770635952747</v>
      </c>
      <c r="V173" s="3">
        <v>0.16906963211999743</v>
      </c>
      <c r="W173" s="3">
        <v>-1981.0789726933717</v>
      </c>
      <c r="X173" s="24">
        <v>0.11071907416554937</v>
      </c>
      <c r="Y173" s="24">
        <v>1887.0163692394874</v>
      </c>
      <c r="Z173" s="3">
        <v>-1868.6961045891333</v>
      </c>
      <c r="AA173" s="3">
        <v>-0.13887945670628182</v>
      </c>
      <c r="AB173" s="3">
        <v>0.7</v>
      </c>
      <c r="AC173" s="39">
        <v>68.456375838926178</v>
      </c>
      <c r="AD173" s="39">
        <v>26.845637583892618</v>
      </c>
      <c r="AE173" s="39">
        <v>4.6979865771812079</v>
      </c>
      <c r="AF173" s="20">
        <v>0.7</v>
      </c>
      <c r="AG173" s="60">
        <v>57.841745760000002</v>
      </c>
      <c r="AH173" s="60">
        <v>57.8472887</v>
      </c>
    </row>
    <row r="174" spans="1:34">
      <c r="A174" s="14">
        <v>60</v>
      </c>
      <c r="B174" s="14">
        <v>127.496607835924</v>
      </c>
      <c r="C174" s="14">
        <v>37.210056968859497</v>
      </c>
      <c r="D174" s="12">
        <v>44849</v>
      </c>
      <c r="E174" s="7">
        <v>44858</v>
      </c>
      <c r="F174" s="13">
        <v>2573</v>
      </c>
      <c r="G174" s="13">
        <v>3269</v>
      </c>
      <c r="H174" s="13">
        <v>4087</v>
      </c>
      <c r="I174" s="68">
        <v>2476</v>
      </c>
      <c r="J174" s="68">
        <v>3144</v>
      </c>
      <c r="K174" s="68">
        <v>3944</v>
      </c>
      <c r="L174" s="68">
        <v>4673</v>
      </c>
      <c r="M174" s="13">
        <v>4477</v>
      </c>
      <c r="N174" s="13">
        <v>4523</v>
      </c>
      <c r="O174" s="13">
        <v>4610</v>
      </c>
      <c r="P174" s="13">
        <v>4904</v>
      </c>
      <c r="Q174" s="13">
        <v>6276</v>
      </c>
      <c r="R174" s="13">
        <v>4751</v>
      </c>
      <c r="S174" s="5">
        <v>9.0868646424201976E-2</v>
      </c>
      <c r="T174" s="23">
        <v>0.16177130044843049</v>
      </c>
      <c r="U174" s="46">
        <v>0.76867980747786135</v>
      </c>
      <c r="V174" s="3">
        <v>0.20163877782713857</v>
      </c>
      <c r="W174" s="3">
        <v>-2375.0775762253957</v>
      </c>
      <c r="X174" s="24">
        <v>0.13629539009064115</v>
      </c>
      <c r="Y174" s="24">
        <v>2390.7029649596093</v>
      </c>
      <c r="Z174" s="3">
        <v>-2539.1613185765068</v>
      </c>
      <c r="AA174" s="3">
        <v>-0.12271914132379248</v>
      </c>
      <c r="AB174" s="3">
        <v>0.7</v>
      </c>
      <c r="AC174" s="39">
        <v>68.456375838926178</v>
      </c>
      <c r="AD174" s="39">
        <v>26.845637583892618</v>
      </c>
      <c r="AE174" s="39">
        <v>4.6979865771812079</v>
      </c>
      <c r="AF174" s="20">
        <v>0.7</v>
      </c>
      <c r="AG174" s="60">
        <v>57.841745760000002</v>
      </c>
      <c r="AH174" s="60">
        <v>57.8472887</v>
      </c>
    </row>
    <row r="175" spans="1:34">
      <c r="A175" s="14">
        <v>60</v>
      </c>
      <c r="B175" s="14">
        <v>127.496607835924</v>
      </c>
      <c r="C175" s="14">
        <v>37.210056968859497</v>
      </c>
      <c r="D175" s="12">
        <v>44849</v>
      </c>
      <c r="E175" s="7">
        <v>44863</v>
      </c>
      <c r="F175" s="13">
        <v>2364</v>
      </c>
      <c r="G175" s="13">
        <v>2950</v>
      </c>
      <c r="H175" s="13">
        <v>3621</v>
      </c>
      <c r="I175" s="68">
        <v>2360</v>
      </c>
      <c r="J175" s="68">
        <v>2914</v>
      </c>
      <c r="K175" s="68">
        <v>3598</v>
      </c>
      <c r="L175" s="68">
        <v>4275</v>
      </c>
      <c r="M175" s="13">
        <v>3983</v>
      </c>
      <c r="N175" s="13">
        <v>4178</v>
      </c>
      <c r="O175" s="13">
        <v>4209</v>
      </c>
      <c r="P175" s="13">
        <v>4341</v>
      </c>
      <c r="Q175" s="13">
        <v>5792</v>
      </c>
      <c r="R175" s="13">
        <v>4713</v>
      </c>
      <c r="S175" s="5">
        <v>9.0429540316503396E-2</v>
      </c>
      <c r="T175" s="23">
        <v>0.16801091946891675</v>
      </c>
      <c r="U175" s="46">
        <v>0.76839413084464891</v>
      </c>
      <c r="V175" s="3">
        <v>0.21587910769968816</v>
      </c>
      <c r="W175" s="3">
        <v>-2356.0387720416402</v>
      </c>
      <c r="X175" s="24">
        <v>0.13563579277864993</v>
      </c>
      <c r="Y175" s="24">
        <v>2125.465230118913</v>
      </c>
      <c r="Z175" s="3">
        <v>-2244.9686686996329</v>
      </c>
      <c r="AA175" s="3">
        <v>-0.1431954998519688</v>
      </c>
      <c r="AB175" s="3">
        <v>0.7</v>
      </c>
      <c r="AC175" s="39">
        <v>68.456375838926178</v>
      </c>
      <c r="AD175" s="39">
        <v>26.845637583892618</v>
      </c>
      <c r="AE175" s="39">
        <v>4.6979865771812079</v>
      </c>
      <c r="AF175" s="20">
        <v>0.7</v>
      </c>
      <c r="AG175" s="60">
        <v>57.841745760000002</v>
      </c>
      <c r="AH175" s="60">
        <v>57.8472887</v>
      </c>
    </row>
    <row r="176" spans="1:34">
      <c r="A176" s="14">
        <v>61</v>
      </c>
      <c r="B176" s="14">
        <v>127.496333827623</v>
      </c>
      <c r="C176" s="14">
        <v>37.210142771547197</v>
      </c>
      <c r="D176" s="12">
        <v>44849</v>
      </c>
      <c r="E176" s="7">
        <v>44828</v>
      </c>
      <c r="F176" s="13">
        <v>2352</v>
      </c>
      <c r="G176" s="13">
        <v>3091</v>
      </c>
      <c r="H176" s="13">
        <v>3921</v>
      </c>
      <c r="I176" s="68">
        <v>2382</v>
      </c>
      <c r="J176" s="68">
        <v>3106</v>
      </c>
      <c r="K176" s="68">
        <v>3984</v>
      </c>
      <c r="L176" s="68">
        <v>4803</v>
      </c>
      <c r="M176" s="13">
        <v>4335</v>
      </c>
      <c r="N176" s="13">
        <v>4515</v>
      </c>
      <c r="O176" s="13">
        <v>4657</v>
      </c>
      <c r="P176" s="13">
        <v>4744</v>
      </c>
      <c r="Q176" s="13">
        <v>6013</v>
      </c>
      <c r="R176" s="13">
        <v>4694</v>
      </c>
      <c r="S176" s="5">
        <v>9.4979803808424704E-2</v>
      </c>
      <c r="T176" s="23">
        <v>0.16664709336465061</v>
      </c>
      <c r="U176" s="46">
        <v>0.77134933966940344</v>
      </c>
      <c r="V176" s="3">
        <v>0.19353776690809896</v>
      </c>
      <c r="W176" s="3">
        <v>-2346.5788626069452</v>
      </c>
      <c r="X176" s="24">
        <v>0.14246148519993077</v>
      </c>
      <c r="Y176" s="24">
        <v>2295.7462596917999</v>
      </c>
      <c r="Z176" s="3">
        <v>-2482.8102378639937</v>
      </c>
      <c r="AA176" s="3">
        <v>-0.11796969415264479</v>
      </c>
      <c r="AB176" s="3">
        <v>1</v>
      </c>
      <c r="AC176" s="39">
        <v>67.730496453900713</v>
      </c>
      <c r="AD176" s="39">
        <v>28.014184397163117</v>
      </c>
      <c r="AE176" s="39">
        <v>4.2553191489361692</v>
      </c>
      <c r="AF176" s="20">
        <v>0.93</v>
      </c>
      <c r="AG176" s="60">
        <v>57.712731239999997</v>
      </c>
      <c r="AH176" s="60">
        <v>57.91484913</v>
      </c>
    </row>
    <row r="177" spans="1:34">
      <c r="A177" s="14">
        <v>61</v>
      </c>
      <c r="B177" s="14">
        <v>127.496333827623</v>
      </c>
      <c r="C177" s="14">
        <v>37.210142771547197</v>
      </c>
      <c r="D177" s="12">
        <v>44849</v>
      </c>
      <c r="E177" s="7">
        <v>44853</v>
      </c>
      <c r="F177" s="13">
        <v>2043</v>
      </c>
      <c r="G177" s="13">
        <v>2549</v>
      </c>
      <c r="H177" s="13">
        <v>3198</v>
      </c>
      <c r="I177" s="68">
        <v>2030</v>
      </c>
      <c r="J177" s="68">
        <v>2484</v>
      </c>
      <c r="K177" s="68">
        <v>3142</v>
      </c>
      <c r="L177" s="68">
        <v>3773</v>
      </c>
      <c r="M177" s="13">
        <v>3438</v>
      </c>
      <c r="N177" s="13">
        <v>3524</v>
      </c>
      <c r="O177" s="13">
        <v>3627</v>
      </c>
      <c r="P177" s="13">
        <v>3877</v>
      </c>
      <c r="Q177" s="13">
        <v>4996</v>
      </c>
      <c r="R177" s="13">
        <v>3935</v>
      </c>
      <c r="S177" s="5">
        <v>9.5971731448763253E-2</v>
      </c>
      <c r="T177" s="23">
        <v>0.16111662179396344</v>
      </c>
      <c r="U177" s="46">
        <v>0.7719920540062335</v>
      </c>
      <c r="V177" s="3">
        <v>0.21921611674307484</v>
      </c>
      <c r="W177" s="3">
        <v>-1967.0611958511288</v>
      </c>
      <c r="X177" s="24">
        <v>0.14394742421030315</v>
      </c>
      <c r="Y177" s="24">
        <v>1878.4075406814381</v>
      </c>
      <c r="Z177" s="3">
        <v>-2034.0864363030933</v>
      </c>
      <c r="AA177" s="3">
        <v>-0.12611292685675646</v>
      </c>
      <c r="AB177" s="3">
        <v>1</v>
      </c>
      <c r="AC177" s="39">
        <v>67.730496453900713</v>
      </c>
      <c r="AD177" s="39">
        <v>28.014184397163117</v>
      </c>
      <c r="AE177" s="39">
        <v>4.2553191489361692</v>
      </c>
      <c r="AF177" s="20">
        <v>0.93</v>
      </c>
      <c r="AG177" s="60">
        <v>57.712731239999997</v>
      </c>
      <c r="AH177" s="60">
        <v>57.91484913</v>
      </c>
    </row>
    <row r="178" spans="1:34">
      <c r="A178" s="14">
        <v>61</v>
      </c>
      <c r="B178" s="14">
        <v>127.496333827623</v>
      </c>
      <c r="C178" s="14">
        <v>37.210142771547197</v>
      </c>
      <c r="D178" s="12">
        <v>44849</v>
      </c>
      <c r="E178" s="7">
        <v>44858</v>
      </c>
      <c r="F178" s="13">
        <v>2453</v>
      </c>
      <c r="G178" s="13">
        <v>3169</v>
      </c>
      <c r="H178" s="13">
        <v>3971</v>
      </c>
      <c r="I178" s="68">
        <v>2406</v>
      </c>
      <c r="J178" s="68">
        <v>3078</v>
      </c>
      <c r="K178" s="68">
        <v>3880</v>
      </c>
      <c r="L178" s="68">
        <v>4685</v>
      </c>
      <c r="M178" s="13">
        <v>4362</v>
      </c>
      <c r="N178" s="13">
        <v>4451</v>
      </c>
      <c r="O178" s="13">
        <v>4639</v>
      </c>
      <c r="P178" s="13">
        <v>4691</v>
      </c>
      <c r="Q178" s="13">
        <v>6083</v>
      </c>
      <c r="R178" s="13">
        <v>4765</v>
      </c>
      <c r="S178" s="5">
        <v>8.3121680905102746E-2</v>
      </c>
      <c r="T178" s="23">
        <v>0.16920572159553438</v>
      </c>
      <c r="U178" s="46">
        <v>0.76362404421619856</v>
      </c>
      <c r="V178" s="3">
        <v>0.17785682525566918</v>
      </c>
      <c r="W178" s="3">
        <v>-2382.0799104922926</v>
      </c>
      <c r="X178" s="24">
        <v>0.12467532467532468</v>
      </c>
      <c r="Y178" s="24">
        <v>2304.9917570351527</v>
      </c>
      <c r="Z178" s="3">
        <v>-2375.7248771669738</v>
      </c>
      <c r="AA178" s="3">
        <v>-0.1291999257471691</v>
      </c>
      <c r="AB178" s="3">
        <v>1</v>
      </c>
      <c r="AC178" s="39">
        <v>67.730496453900713</v>
      </c>
      <c r="AD178" s="39">
        <v>28.014184397163117</v>
      </c>
      <c r="AE178" s="39">
        <v>4.2553191489361692</v>
      </c>
      <c r="AF178" s="20">
        <v>0.93</v>
      </c>
      <c r="AG178" s="60">
        <v>57.712731239999997</v>
      </c>
      <c r="AH178" s="60">
        <v>57.91484913</v>
      </c>
    </row>
    <row r="179" spans="1:34">
      <c r="A179" s="14">
        <v>61</v>
      </c>
      <c r="B179" s="14">
        <v>127.496333827623</v>
      </c>
      <c r="C179" s="14">
        <v>37.210142771547197</v>
      </c>
      <c r="D179" s="12">
        <v>44849</v>
      </c>
      <c r="E179" s="7">
        <v>44863</v>
      </c>
      <c r="F179" s="13">
        <v>2592</v>
      </c>
      <c r="G179" s="13">
        <v>3235</v>
      </c>
      <c r="H179" s="13">
        <v>3975</v>
      </c>
      <c r="I179" s="68">
        <v>2530</v>
      </c>
      <c r="J179" s="68">
        <v>3148</v>
      </c>
      <c r="K179" s="68">
        <v>3872</v>
      </c>
      <c r="L179" s="68">
        <v>4532</v>
      </c>
      <c r="M179" s="13">
        <v>4310</v>
      </c>
      <c r="N179" s="13">
        <v>4354</v>
      </c>
      <c r="O179" s="13">
        <v>4474</v>
      </c>
      <c r="P179" s="13">
        <v>4691</v>
      </c>
      <c r="Q179" s="13">
        <v>6123</v>
      </c>
      <c r="R179" s="13">
        <v>4980</v>
      </c>
      <c r="S179" s="5">
        <v>8.2621740133856453E-2</v>
      </c>
      <c r="T179" s="23">
        <v>0.16195846038777975</v>
      </c>
      <c r="U179" s="46">
        <v>0.76329662657046804</v>
      </c>
      <c r="V179" s="3">
        <v>0.19666007470885521</v>
      </c>
      <c r="W179" s="3">
        <v>-2489.574611347658</v>
      </c>
      <c r="X179" s="24">
        <v>0.12392546010500202</v>
      </c>
      <c r="Y179" s="24">
        <v>2315.9190880128394</v>
      </c>
      <c r="Z179" s="3">
        <v>-2372.1133590452873</v>
      </c>
      <c r="AA179" s="3">
        <v>-0.13242093582393194</v>
      </c>
      <c r="AB179" s="3">
        <v>1</v>
      </c>
      <c r="AC179" s="39">
        <v>67.730496453900713</v>
      </c>
      <c r="AD179" s="39">
        <v>28.014184397163117</v>
      </c>
      <c r="AE179" s="39">
        <v>4.2553191489361692</v>
      </c>
      <c r="AF179" s="20">
        <v>0.93</v>
      </c>
      <c r="AG179" s="60">
        <v>57.712731239999997</v>
      </c>
      <c r="AH179" s="60">
        <v>57.91484913</v>
      </c>
    </row>
    <row r="180" spans="1:34">
      <c r="A180" s="14">
        <v>62</v>
      </c>
      <c r="B180" s="14">
        <v>127.496336370717</v>
      </c>
      <c r="C180" s="14">
        <v>37.210400685358501</v>
      </c>
      <c r="D180" s="12">
        <v>44849</v>
      </c>
      <c r="E180" s="7">
        <v>44828</v>
      </c>
      <c r="F180" s="13">
        <v>2768</v>
      </c>
      <c r="G180" s="13">
        <v>3593</v>
      </c>
      <c r="H180" s="13">
        <v>4447</v>
      </c>
      <c r="I180" s="68">
        <v>2954</v>
      </c>
      <c r="J180" s="68">
        <v>3866</v>
      </c>
      <c r="K180" s="68">
        <v>4720</v>
      </c>
      <c r="L180" s="68">
        <v>5463</v>
      </c>
      <c r="M180" s="13">
        <v>4842</v>
      </c>
      <c r="N180" s="13">
        <v>4942</v>
      </c>
      <c r="O180" s="13">
        <v>5086</v>
      </c>
      <c r="P180" s="13">
        <v>5135</v>
      </c>
      <c r="Q180" s="13">
        <v>6412</v>
      </c>
      <c r="R180" s="13">
        <v>4989</v>
      </c>
      <c r="S180" s="5">
        <v>7.1801294093091217E-2</v>
      </c>
      <c r="T180" s="23">
        <v>0.15755249973350388</v>
      </c>
      <c r="U180" s="46">
        <v>0.75617543869996939</v>
      </c>
      <c r="V180" s="3">
        <v>0.15554349792005787</v>
      </c>
      <c r="W180" s="3">
        <v>-2494.1381215469614</v>
      </c>
      <c r="X180" s="24">
        <v>0.10769632141925385</v>
      </c>
      <c r="Y180" s="24">
        <v>2561.5464729989449</v>
      </c>
      <c r="Z180" s="3">
        <v>-2504.375509764679</v>
      </c>
      <c r="AA180" s="3">
        <v>-0.11059149562656967</v>
      </c>
      <c r="AB180" s="3">
        <v>0.33333333333333331</v>
      </c>
      <c r="AC180" s="39">
        <v>75.196850393700771</v>
      </c>
      <c r="AD180" s="39">
        <v>16.929133858267715</v>
      </c>
      <c r="AE180" s="39">
        <v>7.8740157480314945</v>
      </c>
      <c r="AF180" s="20">
        <v>0.72</v>
      </c>
      <c r="AG180" s="60">
        <v>57.657325610000001</v>
      </c>
      <c r="AH180" s="60">
        <v>58.336244470000004</v>
      </c>
    </row>
    <row r="181" spans="1:34">
      <c r="A181" s="14">
        <v>62</v>
      </c>
      <c r="B181" s="14">
        <v>127.496336370717</v>
      </c>
      <c r="C181" s="14">
        <v>37.210400685358501</v>
      </c>
      <c r="D181" s="12">
        <v>44849</v>
      </c>
      <c r="E181" s="7">
        <v>44853</v>
      </c>
      <c r="F181" s="13">
        <v>2378</v>
      </c>
      <c r="G181" s="13">
        <v>2924</v>
      </c>
      <c r="H181" s="13">
        <v>3646</v>
      </c>
      <c r="I181" s="68">
        <v>2514</v>
      </c>
      <c r="J181" s="68">
        <v>3092</v>
      </c>
      <c r="K181" s="68">
        <v>3818</v>
      </c>
      <c r="L181" s="68">
        <v>4532</v>
      </c>
      <c r="M181" s="13">
        <v>3838</v>
      </c>
      <c r="N181" s="13">
        <v>3938</v>
      </c>
      <c r="O181" s="13">
        <v>4075</v>
      </c>
      <c r="P181" s="13">
        <v>4204</v>
      </c>
      <c r="Q181" s="13">
        <v>5421</v>
      </c>
      <c r="R181" s="13">
        <v>4180</v>
      </c>
      <c r="S181" s="5">
        <v>7.1082802547770704E-2</v>
      </c>
      <c r="T181" s="23">
        <v>0.15879608920697807</v>
      </c>
      <c r="U181" s="46">
        <v>0.75570020679352112</v>
      </c>
      <c r="V181" s="3">
        <v>0.16917293233082706</v>
      </c>
      <c r="W181" s="3">
        <v>-2089.6085134539039</v>
      </c>
      <c r="X181" s="24">
        <v>0.10661741290363672</v>
      </c>
      <c r="Y181" s="24">
        <v>2095.4105405226283</v>
      </c>
      <c r="Z181" s="3">
        <v>-2044.8658069973906</v>
      </c>
      <c r="AA181" s="3">
        <v>-0.12644155844155844</v>
      </c>
      <c r="AB181" s="3">
        <v>0.33333333333333331</v>
      </c>
      <c r="AC181" s="39">
        <v>75.196850393700771</v>
      </c>
      <c r="AD181" s="39">
        <v>16.929133858267715</v>
      </c>
      <c r="AE181" s="39">
        <v>7.8740157480314945</v>
      </c>
      <c r="AF181" s="20">
        <v>0.72</v>
      </c>
      <c r="AG181" s="60">
        <v>57.657325610000001</v>
      </c>
      <c r="AH181" s="60">
        <v>58.336244470000004</v>
      </c>
    </row>
    <row r="182" spans="1:34">
      <c r="A182" s="27">
        <v>62</v>
      </c>
      <c r="B182" s="27">
        <v>127.496336370717</v>
      </c>
      <c r="C182" s="27">
        <v>37.210400685358501</v>
      </c>
      <c r="D182" s="12">
        <v>44849</v>
      </c>
      <c r="E182" s="7">
        <v>44858</v>
      </c>
      <c r="F182" s="13">
        <v>2869</v>
      </c>
      <c r="G182" s="13">
        <v>3693</v>
      </c>
      <c r="H182" s="13">
        <v>4539</v>
      </c>
      <c r="I182" s="68">
        <v>2970</v>
      </c>
      <c r="J182" s="68">
        <v>3874</v>
      </c>
      <c r="K182" s="68">
        <v>4664</v>
      </c>
      <c r="L182" s="68">
        <v>5476</v>
      </c>
      <c r="M182" s="13">
        <v>4877</v>
      </c>
      <c r="N182" s="13">
        <v>5025</v>
      </c>
      <c r="O182" s="13">
        <v>5118</v>
      </c>
      <c r="P182" s="13">
        <v>5077</v>
      </c>
      <c r="Q182" s="13">
        <v>6563</v>
      </c>
      <c r="R182" s="13">
        <v>5096</v>
      </c>
      <c r="S182" s="5">
        <v>5.5948419301164724E-2</v>
      </c>
      <c r="T182" s="23">
        <v>0.16568668626627467</v>
      </c>
      <c r="U182" s="46">
        <v>0.74561948693765012</v>
      </c>
      <c r="V182" s="3">
        <v>0.12460049099078234</v>
      </c>
      <c r="W182" s="3">
        <v>-2547.6354138521119</v>
      </c>
      <c r="X182" s="24">
        <v>8.391826548120418E-2</v>
      </c>
      <c r="Y182" s="24">
        <v>2582.3481777465854</v>
      </c>
      <c r="Z182" s="3">
        <v>-2314.2910556274173</v>
      </c>
      <c r="AA182" s="3">
        <v>-0.12766323024054982</v>
      </c>
      <c r="AB182" s="3">
        <v>0.33333333333333331</v>
      </c>
      <c r="AC182" s="39">
        <v>75.196850393700771</v>
      </c>
      <c r="AD182" s="39">
        <v>16.929133858267715</v>
      </c>
      <c r="AE182" s="39">
        <v>7.8740157480314945</v>
      </c>
      <c r="AF182" s="20">
        <v>0.72</v>
      </c>
      <c r="AG182" s="60">
        <v>57.657325610000001</v>
      </c>
      <c r="AH182" s="60">
        <v>58.336244470000004</v>
      </c>
    </row>
    <row r="183" spans="1:34">
      <c r="A183" s="27">
        <v>62</v>
      </c>
      <c r="B183" s="27">
        <v>127.496336370717</v>
      </c>
      <c r="C183" s="27">
        <v>37.210400685358501</v>
      </c>
      <c r="D183" s="12">
        <v>44849</v>
      </c>
      <c r="E183" s="7">
        <v>44863</v>
      </c>
      <c r="F183" s="13">
        <v>2829</v>
      </c>
      <c r="G183" s="13">
        <v>3512</v>
      </c>
      <c r="H183" s="13">
        <v>4254</v>
      </c>
      <c r="I183" s="68">
        <v>2842</v>
      </c>
      <c r="J183" s="68">
        <v>3562</v>
      </c>
      <c r="K183" s="68">
        <v>4328</v>
      </c>
      <c r="L183" s="68">
        <v>5021</v>
      </c>
      <c r="M183" s="13">
        <v>4695</v>
      </c>
      <c r="N183" s="13">
        <v>4781</v>
      </c>
      <c r="O183" s="13">
        <v>4854</v>
      </c>
      <c r="P183" s="13">
        <v>4906</v>
      </c>
      <c r="Q183" s="13">
        <v>6400</v>
      </c>
      <c r="R183" s="13">
        <v>5262</v>
      </c>
      <c r="S183" s="5">
        <v>7.1179039301310046E-2</v>
      </c>
      <c r="T183" s="23">
        <v>0.1587362009897221</v>
      </c>
      <c r="U183" s="46">
        <v>0.75576387800774791</v>
      </c>
      <c r="V183" s="3">
        <v>0.1769143105226027</v>
      </c>
      <c r="W183" s="3">
        <v>-2630.5971844204601</v>
      </c>
      <c r="X183" s="24">
        <v>0.10676273129196004</v>
      </c>
      <c r="Y183" s="24">
        <v>2460.7924649501742</v>
      </c>
      <c r="Z183" s="3">
        <v>-2387.2075212597574</v>
      </c>
      <c r="AA183" s="3">
        <v>-0.13214222536706174</v>
      </c>
      <c r="AB183" s="3">
        <v>0.33333333333333331</v>
      </c>
      <c r="AC183" s="39">
        <v>75.196850393700771</v>
      </c>
      <c r="AD183" s="39">
        <v>16.929133858267715</v>
      </c>
      <c r="AE183" s="39">
        <v>7.8740157480314945</v>
      </c>
      <c r="AF183" s="20">
        <v>0.72</v>
      </c>
      <c r="AG183" s="60">
        <v>57.657325610000001</v>
      </c>
      <c r="AH183" s="60">
        <v>58.336244470000004</v>
      </c>
    </row>
    <row r="184" spans="1:34">
      <c r="A184" s="27">
        <v>63</v>
      </c>
      <c r="B184" s="27">
        <v>127.49739991381099</v>
      </c>
      <c r="C184" s="27">
        <v>37.208799400830102</v>
      </c>
      <c r="D184" s="12">
        <v>44849</v>
      </c>
      <c r="E184" s="7">
        <v>44828</v>
      </c>
      <c r="F184" s="13">
        <v>2613</v>
      </c>
      <c r="G184" s="13">
        <v>3391</v>
      </c>
      <c r="H184" s="13">
        <v>4282</v>
      </c>
      <c r="I184" s="68">
        <v>2566</v>
      </c>
      <c r="J184" s="68">
        <v>3328</v>
      </c>
      <c r="K184" s="68">
        <v>4200</v>
      </c>
      <c r="L184" s="68">
        <v>5055</v>
      </c>
      <c r="M184" s="13">
        <v>4700</v>
      </c>
      <c r="N184" s="13">
        <v>4799</v>
      </c>
      <c r="O184" s="13">
        <v>4918</v>
      </c>
      <c r="P184" s="13">
        <v>5092</v>
      </c>
      <c r="Q184" s="13">
        <v>6544</v>
      </c>
      <c r="R184" s="13">
        <v>4746</v>
      </c>
      <c r="S184" s="5">
        <v>8.6409216983144868E-2</v>
      </c>
      <c r="T184" s="23">
        <v>0.16842048459338405</v>
      </c>
      <c r="U184" s="46">
        <v>0.76577360687290918</v>
      </c>
      <c r="V184" s="3">
        <v>0.18100558659217877</v>
      </c>
      <c r="W184" s="3">
        <v>-2372.5821557218064</v>
      </c>
      <c r="X184" s="24">
        <v>0.12960691236865965</v>
      </c>
      <c r="Y184" s="24">
        <v>2489.1513279295282</v>
      </c>
      <c r="Z184" s="3">
        <v>-2603.9914098550721</v>
      </c>
      <c r="AA184" s="3">
        <v>-0.124785149535923</v>
      </c>
      <c r="AB184" s="3">
        <v>0.6</v>
      </c>
      <c r="AC184" s="39">
        <v>66.077738515901061</v>
      </c>
      <c r="AD184" s="39">
        <v>28.268551236749119</v>
      </c>
      <c r="AE184" s="39">
        <v>5.6537102473498235</v>
      </c>
      <c r="AF184" s="20">
        <v>0.72</v>
      </c>
      <c r="AG184" s="60">
        <v>57.764085270000002</v>
      </c>
      <c r="AH184" s="60">
        <v>57.900711940000001</v>
      </c>
    </row>
    <row r="185" spans="1:34">
      <c r="A185" s="27">
        <v>63</v>
      </c>
      <c r="B185" s="27">
        <v>127.49739991381099</v>
      </c>
      <c r="C185" s="27">
        <v>37.208799400830102</v>
      </c>
      <c r="D185" s="12">
        <v>44849</v>
      </c>
      <c r="E185" s="7">
        <v>44853</v>
      </c>
      <c r="F185" s="13">
        <v>2268</v>
      </c>
      <c r="G185" s="13">
        <v>2824</v>
      </c>
      <c r="H185" s="13">
        <v>3523</v>
      </c>
      <c r="I185" s="68">
        <v>2252</v>
      </c>
      <c r="J185" s="68">
        <v>2780</v>
      </c>
      <c r="K185" s="68">
        <v>3482</v>
      </c>
      <c r="L185" s="68">
        <v>4146</v>
      </c>
      <c r="M185" s="13">
        <v>3775</v>
      </c>
      <c r="N185" s="13">
        <v>3875</v>
      </c>
      <c r="O185" s="13">
        <v>3957</v>
      </c>
      <c r="P185" s="13">
        <v>4041</v>
      </c>
      <c r="Q185" s="13">
        <v>5411</v>
      </c>
      <c r="R185" s="13">
        <v>4127</v>
      </c>
      <c r="S185" s="5">
        <v>6.8482284505552618E-2</v>
      </c>
      <c r="T185" s="23">
        <v>0.17221019484353473</v>
      </c>
      <c r="U185" s="46">
        <v>0.7539776419135733</v>
      </c>
      <c r="V185" s="3">
        <v>0.15850673194614442</v>
      </c>
      <c r="W185" s="3">
        <v>-2063.0773922775602</v>
      </c>
      <c r="X185" s="24">
        <v>0.10271663692246678</v>
      </c>
      <c r="Y185" s="24">
        <v>2019.7960843169842</v>
      </c>
      <c r="Z185" s="3">
        <v>-1946.2680528172032</v>
      </c>
      <c r="AA185" s="3">
        <v>-0.14494286923402455</v>
      </c>
      <c r="AB185" s="3">
        <v>0.6</v>
      </c>
      <c r="AC185" s="39">
        <v>66.077738515901061</v>
      </c>
      <c r="AD185" s="39">
        <v>28.268551236749119</v>
      </c>
      <c r="AE185" s="39">
        <v>5.6537102473498235</v>
      </c>
      <c r="AF185" s="20">
        <v>0.72</v>
      </c>
      <c r="AG185" s="60">
        <v>57.764085270000002</v>
      </c>
      <c r="AH185" s="60">
        <v>57.900711940000001</v>
      </c>
    </row>
    <row r="186" spans="1:34">
      <c r="A186" s="27">
        <v>63</v>
      </c>
      <c r="B186" s="27">
        <v>127.49739991381099</v>
      </c>
      <c r="C186" s="27">
        <v>37.208799400830102</v>
      </c>
      <c r="D186" s="12">
        <v>44849</v>
      </c>
      <c r="E186" s="7">
        <v>44858</v>
      </c>
      <c r="F186" s="13">
        <v>2465</v>
      </c>
      <c r="G186" s="13">
        <v>3177</v>
      </c>
      <c r="H186" s="13">
        <v>3984</v>
      </c>
      <c r="I186" s="68">
        <v>2434</v>
      </c>
      <c r="J186" s="68">
        <v>3120</v>
      </c>
      <c r="K186" s="68">
        <v>3940</v>
      </c>
      <c r="L186" s="68">
        <v>4739</v>
      </c>
      <c r="M186" s="13">
        <v>4275</v>
      </c>
      <c r="N186" s="13">
        <v>4492</v>
      </c>
      <c r="O186" s="13">
        <v>4646</v>
      </c>
      <c r="P186" s="13">
        <v>4681</v>
      </c>
      <c r="Q186" s="13">
        <v>6310</v>
      </c>
      <c r="R186" s="13">
        <v>4481</v>
      </c>
      <c r="S186" s="5">
        <v>8.0438545874206582E-2</v>
      </c>
      <c r="T186" s="23">
        <v>0.18050458715596329</v>
      </c>
      <c r="U186" s="46">
        <v>0.76186517565393852</v>
      </c>
      <c r="V186" s="3">
        <v>0.1725503787691241</v>
      </c>
      <c r="W186" s="3">
        <v>-2240.0481301602722</v>
      </c>
      <c r="X186" s="24">
        <v>0.1206508568461139</v>
      </c>
      <c r="Y186" s="24">
        <v>2306.4485927744222</v>
      </c>
      <c r="Z186" s="3">
        <v>-2351.0430155606477</v>
      </c>
      <c r="AA186" s="3">
        <v>-0.14821217359657901</v>
      </c>
      <c r="AB186" s="3">
        <v>0.6</v>
      </c>
      <c r="AC186" s="39">
        <v>66.077738515901061</v>
      </c>
      <c r="AD186" s="39">
        <v>28.268551236749119</v>
      </c>
      <c r="AE186" s="39">
        <v>5.6537102473498235</v>
      </c>
      <c r="AF186" s="20">
        <v>0.72</v>
      </c>
      <c r="AG186" s="60">
        <v>57.764085270000002</v>
      </c>
      <c r="AH186" s="60">
        <v>57.900711940000001</v>
      </c>
    </row>
    <row r="187" spans="1:34">
      <c r="A187" s="27">
        <v>63</v>
      </c>
      <c r="B187" s="27">
        <v>127.49739991381099</v>
      </c>
      <c r="C187" s="27">
        <v>37.208799400830102</v>
      </c>
      <c r="D187" s="12">
        <v>44849</v>
      </c>
      <c r="E187" s="7">
        <v>44863</v>
      </c>
      <c r="F187" s="13">
        <v>2364</v>
      </c>
      <c r="G187" s="13">
        <v>2931</v>
      </c>
      <c r="H187" s="13">
        <v>3622</v>
      </c>
      <c r="I187" s="68">
        <v>2328</v>
      </c>
      <c r="J187" s="68">
        <v>2910</v>
      </c>
      <c r="K187" s="68">
        <v>3608</v>
      </c>
      <c r="L187" s="68">
        <v>4320</v>
      </c>
      <c r="M187" s="13">
        <v>3931</v>
      </c>
      <c r="N187" s="13">
        <v>4062</v>
      </c>
      <c r="O187" s="13">
        <v>4198</v>
      </c>
      <c r="P187" s="13">
        <v>4250</v>
      </c>
      <c r="Q187" s="13">
        <v>5762</v>
      </c>
      <c r="R187" s="13">
        <v>4394</v>
      </c>
      <c r="S187" s="5">
        <v>7.9776422764227639E-2</v>
      </c>
      <c r="T187" s="23">
        <v>0.17314664333041629</v>
      </c>
      <c r="U187" s="46">
        <v>0.76143051079151514</v>
      </c>
      <c r="V187" s="3">
        <v>0.19023385435599174</v>
      </c>
      <c r="W187" s="3">
        <v>-2196.5439531166758</v>
      </c>
      <c r="X187" s="24">
        <v>0.11965703397904097</v>
      </c>
      <c r="Y187" s="24">
        <v>2102.1720248881206</v>
      </c>
      <c r="Z187" s="3">
        <v>-2130.0625959695021</v>
      </c>
      <c r="AA187" s="3">
        <v>-0.15101877746703954</v>
      </c>
      <c r="AB187" s="3">
        <v>0.6</v>
      </c>
      <c r="AC187" s="39">
        <v>66.077738515901061</v>
      </c>
      <c r="AD187" s="39">
        <v>28.268551236749119</v>
      </c>
      <c r="AE187" s="39">
        <v>5.6537102473498235</v>
      </c>
      <c r="AF187" s="20">
        <v>0.72</v>
      </c>
      <c r="AG187" s="60">
        <v>57.764085270000002</v>
      </c>
      <c r="AH187" s="60">
        <v>57.900711940000001</v>
      </c>
    </row>
    <row r="188" spans="1:34">
      <c r="A188" s="14">
        <v>64</v>
      </c>
      <c r="B188" s="14">
        <v>127.496622456906</v>
      </c>
      <c r="C188" s="14">
        <v>37.208797857735803</v>
      </c>
      <c r="D188" s="12">
        <v>44849</v>
      </c>
      <c r="E188" s="7">
        <v>44828</v>
      </c>
      <c r="F188" s="13">
        <v>2913</v>
      </c>
      <c r="G188" s="13">
        <v>3778</v>
      </c>
      <c r="H188" s="13">
        <v>4562</v>
      </c>
      <c r="I188" s="68">
        <v>3110</v>
      </c>
      <c r="J188" s="68">
        <v>3946</v>
      </c>
      <c r="K188" s="68">
        <v>4876</v>
      </c>
      <c r="L188" s="68">
        <v>5632</v>
      </c>
      <c r="M188" s="13">
        <v>4853</v>
      </c>
      <c r="N188" s="13">
        <v>5096</v>
      </c>
      <c r="O188" s="13">
        <v>5226</v>
      </c>
      <c r="P188" s="13">
        <v>5279</v>
      </c>
      <c r="Q188" s="13">
        <v>6726</v>
      </c>
      <c r="R188" s="13">
        <v>4944</v>
      </c>
      <c r="S188" s="5">
        <v>7.2858449344578802E-2</v>
      </c>
      <c r="T188" s="23">
        <v>0.15893223819301849</v>
      </c>
      <c r="U188" s="46">
        <v>0.75687413045008922</v>
      </c>
      <c r="V188" s="3">
        <v>0.16590309593225047</v>
      </c>
      <c r="W188" s="3">
        <v>-2471.6166179466736</v>
      </c>
      <c r="X188" s="24">
        <v>0.10928212162780064</v>
      </c>
      <c r="Y188" s="24">
        <v>2644.7635685129462</v>
      </c>
      <c r="Z188" s="3">
        <v>-2584.5025398985094</v>
      </c>
      <c r="AA188" s="3">
        <v>-0.12053311120366514</v>
      </c>
      <c r="AB188" s="3">
        <v>0.6333333333333333</v>
      </c>
      <c r="AC188" s="39">
        <v>70</v>
      </c>
      <c r="AD188" s="39">
        <v>26.086956521739129</v>
      </c>
      <c r="AE188" s="39">
        <v>3.9130434782608701</v>
      </c>
      <c r="AF188" s="20">
        <v>0.47</v>
      </c>
      <c r="AG188" s="60">
        <v>57.72235379</v>
      </c>
      <c r="AH188" s="60">
        <v>57.968764350000001</v>
      </c>
    </row>
    <row r="189" spans="1:34">
      <c r="A189" s="14">
        <v>64</v>
      </c>
      <c r="B189" s="14">
        <v>127.496622456906</v>
      </c>
      <c r="C189" s="14">
        <v>37.208797857735803</v>
      </c>
      <c r="D189" s="12">
        <v>44849</v>
      </c>
      <c r="E189" s="7">
        <v>44853</v>
      </c>
      <c r="F189" s="13">
        <v>2506</v>
      </c>
      <c r="G189" s="13">
        <v>3138</v>
      </c>
      <c r="H189" s="13">
        <v>3836</v>
      </c>
      <c r="I189" s="68">
        <v>2506</v>
      </c>
      <c r="J189" s="68">
        <v>3106</v>
      </c>
      <c r="K189" s="68">
        <v>3850</v>
      </c>
      <c r="L189" s="68">
        <v>4532</v>
      </c>
      <c r="M189" s="13">
        <v>4152</v>
      </c>
      <c r="N189" s="13">
        <v>4190</v>
      </c>
      <c r="O189" s="13">
        <v>4308</v>
      </c>
      <c r="P189" s="13">
        <v>4402</v>
      </c>
      <c r="Q189" s="13">
        <v>5752</v>
      </c>
      <c r="R189" s="13">
        <v>4294</v>
      </c>
      <c r="S189" s="5">
        <v>6.8705996601116773E-2</v>
      </c>
      <c r="T189" s="23">
        <v>0.16246362754607177</v>
      </c>
      <c r="U189" s="46">
        <v>0.75412598191622915</v>
      </c>
      <c r="V189" s="3">
        <v>0.16407699443413731</v>
      </c>
      <c r="W189" s="3">
        <v>-2146.6003754301805</v>
      </c>
      <c r="X189" s="24">
        <v>0.10305274018328579</v>
      </c>
      <c r="Y189" s="24">
        <v>2209.56365727615</v>
      </c>
      <c r="Z189" s="3">
        <v>-2121.9929949848138</v>
      </c>
      <c r="AA189" s="3">
        <v>-0.13295253102225724</v>
      </c>
      <c r="AB189" s="3">
        <v>0.6333333333333333</v>
      </c>
      <c r="AC189" s="39">
        <v>70</v>
      </c>
      <c r="AD189" s="39">
        <v>26.086956521739129</v>
      </c>
      <c r="AE189" s="39">
        <v>3.9130434782608701</v>
      </c>
      <c r="AF189" s="20">
        <v>0.47</v>
      </c>
      <c r="AG189" s="60">
        <v>57.72235379</v>
      </c>
      <c r="AH189" s="60">
        <v>57.968764350000001</v>
      </c>
    </row>
    <row r="190" spans="1:34">
      <c r="A190" s="14">
        <v>64</v>
      </c>
      <c r="B190" s="14">
        <v>127.496622456906</v>
      </c>
      <c r="C190" s="14">
        <v>37.208797857735803</v>
      </c>
      <c r="D190" s="12">
        <v>44849</v>
      </c>
      <c r="E190" s="7">
        <v>44858</v>
      </c>
      <c r="F190" s="13">
        <v>2741</v>
      </c>
      <c r="G190" s="13">
        <v>3546</v>
      </c>
      <c r="H190" s="13">
        <v>4353</v>
      </c>
      <c r="I190" s="68">
        <v>2776</v>
      </c>
      <c r="J190" s="68">
        <v>3518</v>
      </c>
      <c r="K190" s="68">
        <v>4356</v>
      </c>
      <c r="L190" s="68">
        <v>5181</v>
      </c>
      <c r="M190" s="13">
        <v>4668</v>
      </c>
      <c r="N190" s="13">
        <v>4844</v>
      </c>
      <c r="O190" s="13">
        <v>4917</v>
      </c>
      <c r="P190" s="13">
        <v>5031</v>
      </c>
      <c r="Q190" s="13">
        <v>6662</v>
      </c>
      <c r="R190" s="13">
        <v>4790</v>
      </c>
      <c r="S190" s="5">
        <v>7.2250639386189253E-2</v>
      </c>
      <c r="T190" s="23">
        <v>0.17261936445414383</v>
      </c>
      <c r="U190" s="46">
        <v>0.75647249744203471</v>
      </c>
      <c r="V190" s="3">
        <v>0.1600188812839273</v>
      </c>
      <c r="W190" s="3">
        <v>-2394.5807915758896</v>
      </c>
      <c r="X190" s="24">
        <v>0.10837018487932229</v>
      </c>
      <c r="Y190" s="24">
        <v>2512.9373251237284</v>
      </c>
      <c r="Z190" s="3">
        <v>-2457.6741371678158</v>
      </c>
      <c r="AA190" s="3">
        <v>-0.13948516206277259</v>
      </c>
      <c r="AB190" s="3">
        <v>0.6333333333333333</v>
      </c>
      <c r="AC190" s="39">
        <v>70</v>
      </c>
      <c r="AD190" s="39">
        <v>26.086956521739129</v>
      </c>
      <c r="AE190" s="39">
        <v>3.9130434782608701</v>
      </c>
      <c r="AF190" s="20">
        <v>0.47</v>
      </c>
      <c r="AG190" s="60">
        <v>57.72235379</v>
      </c>
      <c r="AH190" s="60">
        <v>57.968764350000001</v>
      </c>
    </row>
    <row r="191" spans="1:34">
      <c r="A191" s="14">
        <v>64</v>
      </c>
      <c r="B191" s="14">
        <v>127.496622456906</v>
      </c>
      <c r="C191" s="14">
        <v>37.208797857735803</v>
      </c>
      <c r="D191" s="12">
        <v>44849</v>
      </c>
      <c r="E191" s="7">
        <v>44863</v>
      </c>
      <c r="F191" s="13">
        <v>2601</v>
      </c>
      <c r="G191" s="13">
        <v>3196</v>
      </c>
      <c r="H191" s="13">
        <v>3876</v>
      </c>
      <c r="I191" s="68">
        <v>2576</v>
      </c>
      <c r="J191" s="68">
        <v>3194</v>
      </c>
      <c r="K191" s="68">
        <v>3824</v>
      </c>
      <c r="L191" s="68">
        <v>4603</v>
      </c>
      <c r="M191" s="13">
        <v>4278</v>
      </c>
      <c r="N191" s="13">
        <v>4321</v>
      </c>
      <c r="O191" s="13">
        <v>4522</v>
      </c>
      <c r="P191" s="13">
        <v>4468</v>
      </c>
      <c r="Q191" s="13">
        <v>6036</v>
      </c>
      <c r="R191" s="13">
        <v>4524</v>
      </c>
      <c r="S191" s="5">
        <v>7.0949185043144777E-2</v>
      </c>
      <c r="T191" s="23">
        <v>0.16742241328543667</v>
      </c>
      <c r="U191" s="46">
        <v>0.75561179519852961</v>
      </c>
      <c r="V191" s="3">
        <v>0.18010343778521448</v>
      </c>
      <c r="W191" s="3">
        <v>-2261.5642086149501</v>
      </c>
      <c r="X191" s="24">
        <v>0.10641740068308467</v>
      </c>
      <c r="Y191" s="24">
        <v>2241.0517372182394</v>
      </c>
      <c r="Z191" s="3">
        <v>-2172.2119205759259</v>
      </c>
      <c r="AA191" s="3">
        <v>-0.14927646610814926</v>
      </c>
      <c r="AB191" s="3">
        <v>0.6333333333333333</v>
      </c>
      <c r="AC191" s="39">
        <v>70</v>
      </c>
      <c r="AD191" s="39">
        <v>26.086956521739129</v>
      </c>
      <c r="AE191" s="39">
        <v>3.9130434782608701</v>
      </c>
      <c r="AF191" s="20">
        <v>0.47</v>
      </c>
      <c r="AG191" s="60">
        <v>57.72235379</v>
      </c>
      <c r="AH191" s="60">
        <v>57.968764350000001</v>
      </c>
    </row>
    <row r="192" spans="1:34">
      <c r="A192" s="14">
        <v>65</v>
      </c>
      <c r="B192" s="14">
        <v>127.49695545690599</v>
      </c>
      <c r="C192" s="14">
        <v>37.208146857735798</v>
      </c>
      <c r="D192" s="12">
        <v>44849</v>
      </c>
      <c r="E192" s="7">
        <v>44713</v>
      </c>
      <c r="F192" s="13">
        <v>3371</v>
      </c>
      <c r="G192" s="13">
        <v>4238</v>
      </c>
      <c r="H192" s="13">
        <v>5243</v>
      </c>
      <c r="I192" s="68">
        <v>3324</v>
      </c>
      <c r="J192" s="68">
        <v>4152</v>
      </c>
      <c r="K192" s="68">
        <v>5140</v>
      </c>
      <c r="L192" s="68">
        <v>6087</v>
      </c>
      <c r="M192" s="13">
        <v>5743</v>
      </c>
      <c r="N192" s="13">
        <v>5825</v>
      </c>
      <c r="O192" s="13">
        <v>5981</v>
      </c>
      <c r="P192" s="13">
        <v>6113</v>
      </c>
      <c r="Q192" s="13">
        <v>7384</v>
      </c>
      <c r="R192" s="13">
        <v>5442</v>
      </c>
      <c r="S192" s="5">
        <v>7.6611482916519896E-2</v>
      </c>
      <c r="T192" s="23">
        <v>0.14214644294694948</v>
      </c>
      <c r="U192" s="46">
        <v>0.75934938132359064</v>
      </c>
      <c r="V192" s="3">
        <v>0.17698034907848162</v>
      </c>
      <c r="W192" s="3">
        <v>-2720.6609122584732</v>
      </c>
      <c r="X192" s="24">
        <v>0.11491216483951922</v>
      </c>
      <c r="Y192" s="24">
        <v>3033.4883110592887</v>
      </c>
      <c r="Z192" s="3">
        <v>-3032.1933318136948</v>
      </c>
      <c r="AA192" s="3">
        <v>-9.4169074609172412E-2</v>
      </c>
      <c r="AB192" s="3">
        <v>0.56666666666666665</v>
      </c>
      <c r="AC192" s="39">
        <v>67.099567099567096</v>
      </c>
      <c r="AD192" s="39">
        <v>26.839826839826841</v>
      </c>
      <c r="AE192" s="39">
        <v>6.0606060606060606</v>
      </c>
      <c r="AF192" s="20">
        <v>0.47</v>
      </c>
      <c r="AG192" s="60">
        <v>57.588462880000002</v>
      </c>
      <c r="AH192" s="60">
        <v>57.77929417</v>
      </c>
    </row>
    <row r="193" spans="1:34">
      <c r="A193" s="14">
        <v>65</v>
      </c>
      <c r="B193" s="14">
        <v>127.49695545690599</v>
      </c>
      <c r="C193" s="14">
        <v>37.208146857735798</v>
      </c>
      <c r="D193" s="12">
        <v>44849</v>
      </c>
      <c r="E193" s="7">
        <v>44828</v>
      </c>
      <c r="F193" s="13">
        <v>3294</v>
      </c>
      <c r="G193" s="13">
        <v>4161</v>
      </c>
      <c r="H193" s="13">
        <v>5064</v>
      </c>
      <c r="I193" s="68">
        <v>3210</v>
      </c>
      <c r="J193" s="68">
        <v>4090</v>
      </c>
      <c r="K193" s="68">
        <v>4920</v>
      </c>
      <c r="L193" s="68">
        <v>5699</v>
      </c>
      <c r="M193" s="13">
        <v>5469</v>
      </c>
      <c r="N193" s="13">
        <v>5659</v>
      </c>
      <c r="O193" s="13">
        <v>5732</v>
      </c>
      <c r="P193" s="13">
        <v>5676</v>
      </c>
      <c r="Q193" s="13">
        <v>7232</v>
      </c>
      <c r="R193" s="13">
        <v>5235</v>
      </c>
      <c r="S193" s="5">
        <v>5.6983240223463689E-2</v>
      </c>
      <c r="T193" s="23">
        <v>0.1563998871437976</v>
      </c>
      <c r="U193" s="46">
        <v>0.74631309798466194</v>
      </c>
      <c r="V193" s="3">
        <v>0.1347305389221557</v>
      </c>
      <c r="W193" s="3">
        <v>-2617.1473936732536</v>
      </c>
      <c r="X193" s="24">
        <v>8.5470881243889948E-2</v>
      </c>
      <c r="Y193" s="24">
        <v>2890.117125654253</v>
      </c>
      <c r="Z193" s="3">
        <v>-2600.5621987424233</v>
      </c>
      <c r="AA193" s="3">
        <v>-0.12054539820266501</v>
      </c>
      <c r="AB193" s="3">
        <v>0.56666666666666665</v>
      </c>
      <c r="AC193" s="39">
        <v>67.099567099567096</v>
      </c>
      <c r="AD193" s="39">
        <v>26.839826839826841</v>
      </c>
      <c r="AE193" s="39">
        <v>6.0606060606060606</v>
      </c>
      <c r="AF193" s="20">
        <v>0.47</v>
      </c>
      <c r="AG193" s="60">
        <v>57.588462880000002</v>
      </c>
      <c r="AH193" s="60">
        <v>57.77929417</v>
      </c>
    </row>
    <row r="194" spans="1:34">
      <c r="A194" s="14">
        <v>65</v>
      </c>
      <c r="B194" s="14">
        <v>127.49695545690599</v>
      </c>
      <c r="C194" s="14">
        <v>37.208146857735798</v>
      </c>
      <c r="D194" s="12">
        <v>44849</v>
      </c>
      <c r="E194" s="7">
        <v>44853</v>
      </c>
      <c r="F194" s="13">
        <v>2393</v>
      </c>
      <c r="G194" s="13">
        <v>3026</v>
      </c>
      <c r="H194" s="13">
        <v>3795</v>
      </c>
      <c r="I194" s="68">
        <v>2346</v>
      </c>
      <c r="J194" s="68">
        <v>2958</v>
      </c>
      <c r="K194" s="68">
        <v>3734</v>
      </c>
      <c r="L194" s="68">
        <v>4517</v>
      </c>
      <c r="M194" s="13">
        <v>4057</v>
      </c>
      <c r="N194" s="13">
        <v>4182</v>
      </c>
      <c r="O194" s="13">
        <v>4298</v>
      </c>
      <c r="P194" s="13">
        <v>4387</v>
      </c>
      <c r="Q194" s="13">
        <v>5725</v>
      </c>
      <c r="R194" s="13">
        <v>4106</v>
      </c>
      <c r="S194" s="5">
        <v>7.2353947690051337E-2</v>
      </c>
      <c r="T194" s="23">
        <v>0.16809815950920245</v>
      </c>
      <c r="U194" s="46">
        <v>0.75654077728173474</v>
      </c>
      <c r="V194" s="3">
        <v>0.16068617338906685</v>
      </c>
      <c r="W194" s="3">
        <v>-2052.5945804012185</v>
      </c>
      <c r="X194" s="24">
        <v>0.10852428964252979</v>
      </c>
      <c r="Y194" s="24">
        <v>2180.8375047724721</v>
      </c>
      <c r="Z194" s="3">
        <v>-2143.8557279284396</v>
      </c>
      <c r="AA194" s="3">
        <v>-0.13231803797468356</v>
      </c>
      <c r="AB194" s="3">
        <v>0.56666666666666665</v>
      </c>
      <c r="AC194" s="39">
        <v>67.099567099567096</v>
      </c>
      <c r="AD194" s="39">
        <v>26.839826839826841</v>
      </c>
      <c r="AE194" s="39">
        <v>6.0606060606060606</v>
      </c>
      <c r="AF194" s="20">
        <v>0.47</v>
      </c>
      <c r="AG194" s="60">
        <v>57.588462880000002</v>
      </c>
      <c r="AH194" s="60">
        <v>57.77929417</v>
      </c>
    </row>
    <row r="195" spans="1:34">
      <c r="A195" s="14">
        <v>65</v>
      </c>
      <c r="B195" s="14">
        <v>127.49695545690599</v>
      </c>
      <c r="C195" s="14">
        <v>37.208146857735798</v>
      </c>
      <c r="D195" s="12">
        <v>44849</v>
      </c>
      <c r="E195" s="7">
        <v>44858</v>
      </c>
      <c r="F195" s="13">
        <v>2970</v>
      </c>
      <c r="G195" s="13">
        <v>3897</v>
      </c>
      <c r="H195" s="13">
        <v>4840</v>
      </c>
      <c r="I195" s="68">
        <v>2976</v>
      </c>
      <c r="J195" s="68">
        <v>3844</v>
      </c>
      <c r="K195" s="68">
        <v>4812</v>
      </c>
      <c r="L195" s="68">
        <v>5697</v>
      </c>
      <c r="M195" s="13">
        <v>5202</v>
      </c>
      <c r="N195" s="13">
        <v>5296</v>
      </c>
      <c r="O195" s="13">
        <v>5521</v>
      </c>
      <c r="P195" s="13">
        <v>5505</v>
      </c>
      <c r="Q195" s="13">
        <v>7269</v>
      </c>
      <c r="R195" s="13">
        <v>4959</v>
      </c>
      <c r="S195" s="5">
        <v>6.4282261962300621E-2</v>
      </c>
      <c r="T195" s="23">
        <v>0.17654488923435679</v>
      </c>
      <c r="U195" s="46">
        <v>0.75118723495697171</v>
      </c>
      <c r="V195" s="3">
        <v>0.13548203080433541</v>
      </c>
      <c r="W195" s="3">
        <v>-2479.0988439306357</v>
      </c>
      <c r="X195" s="24">
        <v>9.6418732782369149E-2</v>
      </c>
      <c r="Y195" s="24">
        <v>2767.2134800995104</v>
      </c>
      <c r="Z195" s="3">
        <v>-2606.8229166804949</v>
      </c>
      <c r="AA195" s="3">
        <v>-0.13809300140911226</v>
      </c>
      <c r="AB195" s="3">
        <v>0.56666666666666665</v>
      </c>
      <c r="AC195" s="39">
        <v>67.099567099567096</v>
      </c>
      <c r="AD195" s="39">
        <v>26.839826839826841</v>
      </c>
      <c r="AE195" s="39">
        <v>6.0606060606060606</v>
      </c>
      <c r="AF195" s="20">
        <v>0.47</v>
      </c>
      <c r="AG195" s="60">
        <v>57.588462880000002</v>
      </c>
      <c r="AH195" s="60">
        <v>57.77929417</v>
      </c>
    </row>
    <row r="196" spans="1:34">
      <c r="A196" s="14">
        <v>65</v>
      </c>
      <c r="B196" s="14">
        <v>127.49695545690599</v>
      </c>
      <c r="C196" s="14">
        <v>37.208146857735798</v>
      </c>
      <c r="D196" s="12">
        <v>44849</v>
      </c>
      <c r="E196" s="7">
        <v>44863</v>
      </c>
      <c r="F196" s="13">
        <v>1760</v>
      </c>
      <c r="G196" s="13">
        <v>1946</v>
      </c>
      <c r="H196" s="13">
        <v>2129</v>
      </c>
      <c r="I196" s="68">
        <v>1684</v>
      </c>
      <c r="J196" s="68">
        <v>1756</v>
      </c>
      <c r="K196" s="68">
        <v>1872</v>
      </c>
      <c r="L196" s="68">
        <v>2059</v>
      </c>
      <c r="M196" s="13">
        <v>2417</v>
      </c>
      <c r="N196" s="13">
        <v>2404</v>
      </c>
      <c r="O196" s="13">
        <v>2478</v>
      </c>
      <c r="P196" s="13">
        <v>2636</v>
      </c>
      <c r="Q196" s="13">
        <v>3503</v>
      </c>
      <c r="R196" s="13">
        <v>2646</v>
      </c>
      <c r="S196" s="5">
        <v>0.10640083945435468</v>
      </c>
      <c r="T196" s="23">
        <v>0.12325488631830873</v>
      </c>
      <c r="U196" s="46">
        <v>0.77871743235550761</v>
      </c>
      <c r="V196" s="3">
        <v>0.57327001356852103</v>
      </c>
      <c r="W196" s="3">
        <v>-1322.5121604828689</v>
      </c>
      <c r="X196" s="24">
        <v>0.15958451369216242</v>
      </c>
      <c r="Y196" s="24">
        <v>1302.4785346919668</v>
      </c>
      <c r="Z196" s="3">
        <v>-1416.799287004668</v>
      </c>
      <c r="AA196" s="3">
        <v>-0.14122821306401695</v>
      </c>
      <c r="AB196" s="3">
        <v>0.56666666666666665</v>
      </c>
      <c r="AC196" s="39">
        <v>67.099567099567096</v>
      </c>
      <c r="AD196" s="39">
        <v>26.839826839826841</v>
      </c>
      <c r="AE196" s="39">
        <v>6.0606060606060606</v>
      </c>
      <c r="AF196" s="20">
        <v>0.47</v>
      </c>
      <c r="AG196" s="60">
        <v>57.588462880000002</v>
      </c>
      <c r="AH196" s="60">
        <v>57.77929417</v>
      </c>
    </row>
    <row r="197" spans="1:34">
      <c r="A197" s="14">
        <v>65</v>
      </c>
      <c r="B197" s="14">
        <v>127.49695545690599</v>
      </c>
      <c r="C197" s="14">
        <v>37.208146857735798</v>
      </c>
      <c r="D197" s="12">
        <v>44849</v>
      </c>
      <c r="E197" s="7">
        <v>44723</v>
      </c>
      <c r="F197" s="13">
        <v>3350</v>
      </c>
      <c r="G197" s="13">
        <v>4223</v>
      </c>
      <c r="H197" s="13">
        <v>5194</v>
      </c>
      <c r="I197" s="68">
        <v>3348</v>
      </c>
      <c r="J197" s="68">
        <v>4224</v>
      </c>
      <c r="K197" s="68">
        <v>5192</v>
      </c>
      <c r="L197" s="68">
        <v>5864</v>
      </c>
      <c r="M197" s="13">
        <v>5615</v>
      </c>
      <c r="N197" s="13">
        <v>5705</v>
      </c>
      <c r="O197" s="13">
        <v>5851</v>
      </c>
      <c r="P197" s="13">
        <v>5878</v>
      </c>
      <c r="Q197" s="13">
        <v>7557</v>
      </c>
      <c r="R197" s="13">
        <v>5580</v>
      </c>
      <c r="S197" s="5">
        <v>6.1777456647398844E-2</v>
      </c>
      <c r="T197" s="23">
        <v>0.16028936712316302</v>
      </c>
      <c r="U197" s="46">
        <v>0.74951814964508956</v>
      </c>
      <c r="V197" s="3">
        <v>0.14348044973988924</v>
      </c>
      <c r="W197" s="3">
        <v>-2789.629391468005</v>
      </c>
      <c r="X197" s="24">
        <v>9.2662000451569207E-2</v>
      </c>
      <c r="Y197" s="24">
        <v>2969.5164028283575</v>
      </c>
      <c r="Z197" s="3">
        <v>-2753.6030584012669</v>
      </c>
      <c r="AA197" s="3">
        <v>-0.12497208783029401</v>
      </c>
      <c r="AB197" s="3">
        <v>0.56666666666666665</v>
      </c>
      <c r="AC197" s="39">
        <v>67.099567099567096</v>
      </c>
      <c r="AD197" s="39">
        <v>26.839826839826841</v>
      </c>
      <c r="AE197" s="39">
        <v>6.0606060606060606</v>
      </c>
      <c r="AF197" s="20">
        <v>0.47</v>
      </c>
      <c r="AG197" s="60">
        <v>57.588462880000002</v>
      </c>
      <c r="AH197" s="60">
        <v>57.77929417</v>
      </c>
    </row>
    <row r="198" spans="1:34">
      <c r="A198" s="14">
        <v>66</v>
      </c>
      <c r="B198" s="14">
        <v>127.497328</v>
      </c>
      <c r="C198" s="14">
        <v>37.207930228452803</v>
      </c>
      <c r="D198" s="12">
        <v>44849</v>
      </c>
      <c r="E198" s="7">
        <v>44713</v>
      </c>
      <c r="F198" s="13">
        <v>3164</v>
      </c>
      <c r="G198" s="13">
        <v>4006</v>
      </c>
      <c r="H198" s="13">
        <v>5006</v>
      </c>
      <c r="I198" s="68">
        <v>3224</v>
      </c>
      <c r="J198" s="68">
        <v>4046</v>
      </c>
      <c r="K198" s="68">
        <v>5060</v>
      </c>
      <c r="L198" s="68">
        <v>6035</v>
      </c>
      <c r="M198" s="13">
        <v>5500</v>
      </c>
      <c r="N198" s="13">
        <v>5619</v>
      </c>
      <c r="O198" s="13">
        <v>5845</v>
      </c>
      <c r="P198" s="13">
        <v>5988</v>
      </c>
      <c r="Q198" s="13">
        <v>7115</v>
      </c>
      <c r="R198" s="13">
        <v>5247</v>
      </c>
      <c r="S198" s="5">
        <v>8.9321448062579592E-2</v>
      </c>
      <c r="T198" s="23">
        <v>0.13956658675316128</v>
      </c>
      <c r="U198" s="46">
        <v>0.76767274802651397</v>
      </c>
      <c r="V198" s="3">
        <v>0.1996746644977633</v>
      </c>
      <c r="W198" s="3">
        <v>-2623.1520376175549</v>
      </c>
      <c r="X198" s="24">
        <v>0.1339760789485652</v>
      </c>
      <c r="Y198" s="24">
        <v>2924.308389270112</v>
      </c>
      <c r="Z198" s="3">
        <v>-3087.4442225877769</v>
      </c>
      <c r="AA198" s="3">
        <v>-8.601083721285202E-2</v>
      </c>
      <c r="AB198" s="3">
        <v>0.6</v>
      </c>
      <c r="AC198" s="39">
        <v>55.666666666666664</v>
      </c>
      <c r="AD198" s="39">
        <v>44.333333333333336</v>
      </c>
      <c r="AE198" s="39">
        <v>0</v>
      </c>
      <c r="AF198" s="20">
        <v>0.45</v>
      </c>
      <c r="AG198" s="60">
        <v>57.612772479999997</v>
      </c>
      <c r="AH198" s="60">
        <v>57.737345640000001</v>
      </c>
    </row>
    <row r="199" spans="1:34">
      <c r="A199" s="14">
        <v>66</v>
      </c>
      <c r="B199" s="14">
        <v>127.497328</v>
      </c>
      <c r="C199" s="14">
        <v>37.207930228452803</v>
      </c>
      <c r="D199" s="12">
        <v>44849</v>
      </c>
      <c r="E199" s="7">
        <v>44828</v>
      </c>
      <c r="F199" s="13">
        <v>3236</v>
      </c>
      <c r="G199" s="13">
        <v>4146</v>
      </c>
      <c r="H199" s="13">
        <v>5039</v>
      </c>
      <c r="I199" s="68">
        <v>3320</v>
      </c>
      <c r="J199" s="68">
        <v>4244</v>
      </c>
      <c r="K199" s="68">
        <v>5072</v>
      </c>
      <c r="L199" s="68">
        <v>5880</v>
      </c>
      <c r="M199" s="13">
        <v>5465</v>
      </c>
      <c r="N199" s="13">
        <v>5606</v>
      </c>
      <c r="O199" s="13">
        <v>5713</v>
      </c>
      <c r="P199" s="13">
        <v>5780</v>
      </c>
      <c r="Q199" s="13">
        <v>7103</v>
      </c>
      <c r="R199" s="13">
        <v>5216</v>
      </c>
      <c r="S199" s="5">
        <v>6.8490618356594882E-2</v>
      </c>
      <c r="T199" s="23">
        <v>0.14774553360431042</v>
      </c>
      <c r="U199" s="46">
        <v>0.75398316848361735</v>
      </c>
      <c r="V199" s="3">
        <v>0.15772669220945085</v>
      </c>
      <c r="W199" s="3">
        <v>-2607.660051058223</v>
      </c>
      <c r="X199" s="24">
        <v>0.10273117981422432</v>
      </c>
      <c r="Y199" s="24">
        <v>2905.7268549462037</v>
      </c>
      <c r="Z199" s="3">
        <v>-2783.9925569972111</v>
      </c>
      <c r="AA199" s="3">
        <v>-0.10269347201738725</v>
      </c>
      <c r="AB199" s="3">
        <v>0.6</v>
      </c>
      <c r="AC199" s="39">
        <v>55.666666666666664</v>
      </c>
      <c r="AD199" s="39">
        <v>44.333333333333336</v>
      </c>
      <c r="AE199" s="39">
        <v>0</v>
      </c>
      <c r="AF199" s="20">
        <v>0.45</v>
      </c>
      <c r="AG199" s="60">
        <v>57.612772479999997</v>
      </c>
      <c r="AH199" s="60">
        <v>57.737345640000001</v>
      </c>
    </row>
    <row r="200" spans="1:34">
      <c r="A200" s="14">
        <v>66</v>
      </c>
      <c r="B200" s="14">
        <v>127.497328</v>
      </c>
      <c r="C200" s="14">
        <v>37.207930228452803</v>
      </c>
      <c r="D200" s="12">
        <v>44849</v>
      </c>
      <c r="E200" s="7">
        <v>44853</v>
      </c>
      <c r="F200" s="13">
        <v>2313</v>
      </c>
      <c r="G200" s="13">
        <v>2935</v>
      </c>
      <c r="H200" s="13">
        <v>3669</v>
      </c>
      <c r="I200" s="68">
        <v>2350</v>
      </c>
      <c r="J200" s="68">
        <v>2974</v>
      </c>
      <c r="K200" s="68">
        <v>3720</v>
      </c>
      <c r="L200" s="68">
        <v>4463</v>
      </c>
      <c r="M200" s="13">
        <v>3921</v>
      </c>
      <c r="N200" s="13">
        <v>4079</v>
      </c>
      <c r="O200" s="13">
        <v>4171</v>
      </c>
      <c r="P200" s="13">
        <v>4152</v>
      </c>
      <c r="Q200" s="13">
        <v>5469</v>
      </c>
      <c r="R200" s="13">
        <v>3979</v>
      </c>
      <c r="S200" s="5">
        <v>6.1756808592251633E-2</v>
      </c>
      <c r="T200" s="23">
        <v>0.17131320899826957</v>
      </c>
      <c r="U200" s="46">
        <v>0.74950437529893821</v>
      </c>
      <c r="V200" s="3">
        <v>0.13691252338567944</v>
      </c>
      <c r="W200" s="3">
        <v>-1989.1060838166102</v>
      </c>
      <c r="X200" s="24">
        <v>9.2629291056702673E-2</v>
      </c>
      <c r="Y200" s="24">
        <v>2090.0528967256096</v>
      </c>
      <c r="Z200" s="3">
        <v>-1944.8133821298611</v>
      </c>
      <c r="AA200" s="3">
        <v>-0.1368880573744933</v>
      </c>
      <c r="AB200" s="3">
        <v>0.6</v>
      </c>
      <c r="AC200" s="39">
        <v>55.666666666666664</v>
      </c>
      <c r="AD200" s="39">
        <v>44.333333333333336</v>
      </c>
      <c r="AE200" s="39">
        <v>0</v>
      </c>
      <c r="AF200" s="20">
        <v>0.45</v>
      </c>
      <c r="AG200" s="60">
        <v>57.612772479999997</v>
      </c>
      <c r="AH200" s="60">
        <v>57.737345640000001</v>
      </c>
    </row>
    <row r="201" spans="1:34">
      <c r="A201" s="14">
        <v>66</v>
      </c>
      <c r="B201" s="14">
        <v>127.497328</v>
      </c>
      <c r="C201" s="14">
        <v>37.207930228452803</v>
      </c>
      <c r="D201" s="12">
        <v>44849</v>
      </c>
      <c r="E201" s="7">
        <v>44858</v>
      </c>
      <c r="F201" s="13">
        <v>2846</v>
      </c>
      <c r="G201" s="13">
        <v>3746</v>
      </c>
      <c r="H201" s="13">
        <v>4677</v>
      </c>
      <c r="I201" s="68">
        <v>2902</v>
      </c>
      <c r="J201" s="68">
        <v>3800</v>
      </c>
      <c r="K201" s="68">
        <v>4760</v>
      </c>
      <c r="L201" s="68">
        <v>5672</v>
      </c>
      <c r="M201" s="13">
        <v>5128</v>
      </c>
      <c r="N201" s="13">
        <v>5349</v>
      </c>
      <c r="O201" s="13">
        <v>5398</v>
      </c>
      <c r="P201" s="13">
        <v>5472</v>
      </c>
      <c r="Q201" s="13">
        <v>7037</v>
      </c>
      <c r="R201" s="13">
        <v>4906</v>
      </c>
      <c r="S201" s="5">
        <v>7.8332840673958029E-2</v>
      </c>
      <c r="T201" s="23">
        <v>0.16952875399361023</v>
      </c>
      <c r="U201" s="46">
        <v>0.76048197919080107</v>
      </c>
      <c r="V201" s="3">
        <v>0.16304347826086957</v>
      </c>
      <c r="W201" s="3">
        <v>-2452.5970977379429</v>
      </c>
      <c r="X201" s="24">
        <v>0.1174934725848564</v>
      </c>
      <c r="Y201" s="24">
        <v>2704.9261439907086</v>
      </c>
      <c r="Z201" s="3">
        <v>-2729.7900092072405</v>
      </c>
      <c r="AA201" s="3">
        <v>-0.12510992085698297</v>
      </c>
      <c r="AB201" s="3">
        <v>0.6</v>
      </c>
      <c r="AC201" s="39">
        <v>55.666666666666664</v>
      </c>
      <c r="AD201" s="39">
        <v>44.333333333333336</v>
      </c>
      <c r="AE201" s="39">
        <v>0</v>
      </c>
      <c r="AF201" s="20">
        <v>0.45</v>
      </c>
      <c r="AG201" s="60">
        <v>57.612772479999997</v>
      </c>
      <c r="AH201" s="60">
        <v>57.737345640000001</v>
      </c>
    </row>
    <row r="202" spans="1:34">
      <c r="A202" s="14">
        <v>66</v>
      </c>
      <c r="B202" s="14">
        <v>127.497328</v>
      </c>
      <c r="C202" s="14">
        <v>37.207930228452803</v>
      </c>
      <c r="D202" s="12">
        <v>44849</v>
      </c>
      <c r="E202" s="7">
        <v>44723</v>
      </c>
      <c r="F202" s="13">
        <v>3155</v>
      </c>
      <c r="G202" s="13">
        <v>3996</v>
      </c>
      <c r="H202" s="13">
        <v>4943</v>
      </c>
      <c r="I202" s="68">
        <v>3174</v>
      </c>
      <c r="J202" s="68">
        <v>4030</v>
      </c>
      <c r="K202" s="68">
        <v>4980</v>
      </c>
      <c r="L202" s="68">
        <v>5621</v>
      </c>
      <c r="M202" s="13">
        <v>5446</v>
      </c>
      <c r="N202" s="13">
        <v>5451</v>
      </c>
      <c r="O202" s="13">
        <v>5690</v>
      </c>
      <c r="P202" s="13">
        <v>5651</v>
      </c>
      <c r="Q202" s="13">
        <v>7312</v>
      </c>
      <c r="R202" s="13">
        <v>5557</v>
      </c>
      <c r="S202" s="5">
        <v>6.6830281291296964E-2</v>
      </c>
      <c r="T202" s="23">
        <v>0.16376240444423343</v>
      </c>
      <c r="U202" s="46">
        <v>0.75288131952605719</v>
      </c>
      <c r="V202" s="3">
        <v>0.1519639407598197</v>
      </c>
      <c r="W202" s="3">
        <v>-2778.1134138381203</v>
      </c>
      <c r="X202" s="24">
        <v>0.10024069092453632</v>
      </c>
      <c r="Y202" s="24">
        <v>2835.0008034488378</v>
      </c>
      <c r="Z202" s="3">
        <v>-2704.0855995245788</v>
      </c>
      <c r="AA202" s="3">
        <v>-0.12813391961737253</v>
      </c>
      <c r="AB202" s="3">
        <v>0.6</v>
      </c>
      <c r="AC202" s="39">
        <v>55.666666666666664</v>
      </c>
      <c r="AD202" s="39">
        <v>44.333333333333336</v>
      </c>
      <c r="AE202" s="39">
        <v>0</v>
      </c>
      <c r="AF202" s="20">
        <v>0.45</v>
      </c>
      <c r="AG202" s="60">
        <v>57.612772479999997</v>
      </c>
      <c r="AH202" s="60">
        <v>57.737345640000001</v>
      </c>
    </row>
    <row r="203" spans="1:34">
      <c r="A203" s="14">
        <v>67</v>
      </c>
      <c r="B203" s="14">
        <v>127.497890827623</v>
      </c>
      <c r="C203" s="14">
        <v>37.2077143146414</v>
      </c>
      <c r="D203" s="12">
        <v>44849</v>
      </c>
      <c r="E203" s="7">
        <v>44713</v>
      </c>
      <c r="F203" s="13">
        <v>3360</v>
      </c>
      <c r="G203" s="13">
        <v>4175</v>
      </c>
      <c r="H203" s="13">
        <v>5160</v>
      </c>
      <c r="I203" s="68">
        <v>3224</v>
      </c>
      <c r="J203" s="68">
        <v>4022</v>
      </c>
      <c r="K203" s="68">
        <v>5028</v>
      </c>
      <c r="L203" s="68">
        <v>5992</v>
      </c>
      <c r="M203" s="13">
        <v>5595</v>
      </c>
      <c r="N203" s="13">
        <v>5772</v>
      </c>
      <c r="O203" s="13">
        <v>5911</v>
      </c>
      <c r="P203" s="13">
        <v>5968</v>
      </c>
      <c r="Q203" s="13">
        <v>7213</v>
      </c>
      <c r="R203" s="13">
        <v>5416</v>
      </c>
      <c r="S203" s="5">
        <v>7.2609633357296907E-2</v>
      </c>
      <c r="T203" s="23">
        <v>0.14031611446477121</v>
      </c>
      <c r="U203" s="46">
        <v>0.75670974181471784</v>
      </c>
      <c r="V203" s="3">
        <v>0.1722226958820019</v>
      </c>
      <c r="W203" s="3">
        <v>-2707.6681752060772</v>
      </c>
      <c r="X203" s="24">
        <v>0.10890955654400862</v>
      </c>
      <c r="Y203" s="24">
        <v>2975.3290947762775</v>
      </c>
      <c r="Z203" s="3">
        <v>-2919.2317087976267</v>
      </c>
      <c r="AA203" s="3">
        <v>-9.4454138532736515E-2</v>
      </c>
      <c r="AB203" s="3">
        <v>0.53333333333333333</v>
      </c>
      <c r="AC203" s="39">
        <v>58.582089552238806</v>
      </c>
      <c r="AD203" s="39">
        <v>36.940298507462686</v>
      </c>
      <c r="AE203" s="39">
        <v>4.477611940298508</v>
      </c>
      <c r="AF203" s="20">
        <v>0.37</v>
      </c>
      <c r="AG203" s="60">
        <v>57.619052459999999</v>
      </c>
      <c r="AH203" s="60">
        <v>57.745116029999998</v>
      </c>
    </row>
    <row r="204" spans="1:34">
      <c r="A204" s="14">
        <v>67</v>
      </c>
      <c r="B204" s="14">
        <v>127.497890827623</v>
      </c>
      <c r="C204" s="14">
        <v>37.2077143146414</v>
      </c>
      <c r="D204" s="12">
        <v>44849</v>
      </c>
      <c r="E204" s="7">
        <v>44828</v>
      </c>
      <c r="F204" s="13">
        <v>3253</v>
      </c>
      <c r="G204" s="13">
        <v>4094</v>
      </c>
      <c r="H204" s="13">
        <v>4980</v>
      </c>
      <c r="I204" s="68">
        <v>3210</v>
      </c>
      <c r="J204" s="68">
        <v>4066</v>
      </c>
      <c r="K204" s="68">
        <v>4948</v>
      </c>
      <c r="L204" s="68">
        <v>5711</v>
      </c>
      <c r="M204" s="13">
        <v>5431</v>
      </c>
      <c r="N204" s="13">
        <v>5554</v>
      </c>
      <c r="O204" s="13">
        <v>5726</v>
      </c>
      <c r="P204" s="13">
        <v>5688</v>
      </c>
      <c r="Q204" s="13">
        <v>7068</v>
      </c>
      <c r="R204" s="13">
        <v>5195</v>
      </c>
      <c r="S204" s="5">
        <v>6.6366704161979748E-2</v>
      </c>
      <c r="T204" s="23">
        <v>0.14802992043451332</v>
      </c>
      <c r="U204" s="46">
        <v>0.75257338789116091</v>
      </c>
      <c r="V204" s="3">
        <v>0.15843888466186279</v>
      </c>
      <c r="W204" s="3">
        <v>-2597.1534152211802</v>
      </c>
      <c r="X204" s="24">
        <v>9.9545390635984443E-2</v>
      </c>
      <c r="Y204" s="24">
        <v>2865.7862989258483</v>
      </c>
      <c r="Z204" s="3">
        <v>-2716.7206918501206</v>
      </c>
      <c r="AA204" s="3">
        <v>-0.10818438381937912</v>
      </c>
      <c r="AB204" s="3">
        <v>0.53333333333333333</v>
      </c>
      <c r="AC204" s="39">
        <v>58.582089552238806</v>
      </c>
      <c r="AD204" s="39">
        <v>36.940298507462686</v>
      </c>
      <c r="AE204" s="39">
        <v>4.477611940298508</v>
      </c>
      <c r="AF204" s="20">
        <v>0.37</v>
      </c>
      <c r="AG204" s="60">
        <v>57.619052459999999</v>
      </c>
      <c r="AH204" s="60">
        <v>57.745116029999998</v>
      </c>
    </row>
    <row r="205" spans="1:34">
      <c r="A205" s="14">
        <v>67</v>
      </c>
      <c r="B205" s="14">
        <v>127.497890827623</v>
      </c>
      <c r="C205" s="14">
        <v>37.2077143146414</v>
      </c>
      <c r="D205" s="12">
        <v>44849</v>
      </c>
      <c r="E205" s="7">
        <v>44853</v>
      </c>
      <c r="F205" s="13">
        <v>2284</v>
      </c>
      <c r="G205" s="13">
        <v>2884</v>
      </c>
      <c r="H205" s="13">
        <v>3579</v>
      </c>
      <c r="I205" s="68">
        <v>2306</v>
      </c>
      <c r="J205" s="68">
        <v>2914</v>
      </c>
      <c r="K205" s="68">
        <v>3604</v>
      </c>
      <c r="L205" s="68">
        <v>4326</v>
      </c>
      <c r="M205" s="13">
        <v>3857</v>
      </c>
      <c r="N205" s="13">
        <v>3956</v>
      </c>
      <c r="O205" s="13">
        <v>4068</v>
      </c>
      <c r="P205" s="13">
        <v>4130</v>
      </c>
      <c r="Q205" s="13">
        <v>5279</v>
      </c>
      <c r="R205" s="13">
        <v>3836</v>
      </c>
      <c r="S205" s="5">
        <v>7.1474899468154107E-2</v>
      </c>
      <c r="T205" s="23">
        <v>0.16003143006809847</v>
      </c>
      <c r="U205" s="46">
        <v>0.75595958851525524</v>
      </c>
      <c r="V205" s="3">
        <v>0.16253687315634219</v>
      </c>
      <c r="W205" s="3">
        <v>-1917.6162095044588</v>
      </c>
      <c r="X205" s="24">
        <v>0.10720539594007393</v>
      </c>
      <c r="Y205" s="24">
        <v>2059.762580708973</v>
      </c>
      <c r="Z205" s="3">
        <v>-2011.7808149470052</v>
      </c>
      <c r="AA205" s="3">
        <v>-0.12211712190455946</v>
      </c>
      <c r="AB205" s="3">
        <v>0.53333333333333333</v>
      </c>
      <c r="AC205" s="39">
        <v>58.582089552238806</v>
      </c>
      <c r="AD205" s="39">
        <v>36.940298507462686</v>
      </c>
      <c r="AE205" s="39">
        <v>4.477611940298508</v>
      </c>
      <c r="AF205" s="20">
        <v>0.37</v>
      </c>
      <c r="AG205" s="60">
        <v>57.619052459999999</v>
      </c>
      <c r="AH205" s="60">
        <v>57.745116029999998</v>
      </c>
    </row>
    <row r="206" spans="1:34">
      <c r="A206" s="14">
        <v>67</v>
      </c>
      <c r="B206" s="14">
        <v>127.497890827623</v>
      </c>
      <c r="C206" s="14">
        <v>37.2077143146414</v>
      </c>
      <c r="D206" s="12">
        <v>44849</v>
      </c>
      <c r="E206" s="7">
        <v>44858</v>
      </c>
      <c r="F206" s="13">
        <v>2791</v>
      </c>
      <c r="G206" s="13">
        <v>3629</v>
      </c>
      <c r="H206" s="13">
        <v>4486</v>
      </c>
      <c r="I206" s="68">
        <v>2766</v>
      </c>
      <c r="J206" s="68">
        <v>3636</v>
      </c>
      <c r="K206" s="68">
        <v>4464</v>
      </c>
      <c r="L206" s="68">
        <v>5336</v>
      </c>
      <c r="M206" s="13">
        <v>4973</v>
      </c>
      <c r="N206" s="13">
        <v>5050</v>
      </c>
      <c r="O206" s="13">
        <v>5227</v>
      </c>
      <c r="P206" s="13">
        <v>5344</v>
      </c>
      <c r="Q206" s="13">
        <v>6898</v>
      </c>
      <c r="R206" s="13">
        <v>4848</v>
      </c>
      <c r="S206" s="5">
        <v>8.7283825025432346E-2</v>
      </c>
      <c r="T206" s="23">
        <v>0.16645319944669296</v>
      </c>
      <c r="U206" s="46">
        <v>0.76634445585874267</v>
      </c>
      <c r="V206" s="3">
        <v>0.18934545615041709</v>
      </c>
      <c r="W206" s="3">
        <v>-2423.5762845849804</v>
      </c>
      <c r="X206" s="24">
        <v>0.13091907837851585</v>
      </c>
      <c r="Y206" s="24">
        <v>2621.5384160196213</v>
      </c>
      <c r="Z206" s="3">
        <v>-2739.7150466448306</v>
      </c>
      <c r="AA206" s="3">
        <v>-0.1269400424767195</v>
      </c>
      <c r="AB206" s="3">
        <v>0.53333333333333333</v>
      </c>
      <c r="AC206" s="39">
        <v>58.582089552238806</v>
      </c>
      <c r="AD206" s="39">
        <v>36.940298507462686</v>
      </c>
      <c r="AE206" s="39">
        <v>4.477611940298508</v>
      </c>
      <c r="AF206" s="20">
        <v>0.37</v>
      </c>
      <c r="AG206" s="60">
        <v>57.619052459999999</v>
      </c>
      <c r="AH206" s="60">
        <v>57.745116029999998</v>
      </c>
    </row>
    <row r="207" spans="1:34">
      <c r="A207" s="14">
        <v>67</v>
      </c>
      <c r="B207" s="14">
        <v>127.497890827623</v>
      </c>
      <c r="C207" s="14">
        <v>37.2077143146414</v>
      </c>
      <c r="D207" s="12">
        <v>44849</v>
      </c>
      <c r="E207" s="7">
        <v>44863</v>
      </c>
      <c r="F207" s="13">
        <v>1802</v>
      </c>
      <c r="G207" s="13">
        <v>1993</v>
      </c>
      <c r="H207" s="13">
        <v>2215</v>
      </c>
      <c r="I207" s="68">
        <v>1656</v>
      </c>
      <c r="J207" s="68">
        <v>1747</v>
      </c>
      <c r="K207" s="68">
        <v>1843</v>
      </c>
      <c r="L207" s="68">
        <v>2033</v>
      </c>
      <c r="M207" s="13">
        <v>2449</v>
      </c>
      <c r="N207" s="13">
        <v>2475</v>
      </c>
      <c r="O207" s="13">
        <v>2609</v>
      </c>
      <c r="P207" s="13">
        <v>2671</v>
      </c>
      <c r="Q207" s="13">
        <v>3464</v>
      </c>
      <c r="R207" s="13">
        <v>2599</v>
      </c>
      <c r="S207" s="5">
        <v>9.3327875562832577E-2</v>
      </c>
      <c r="T207" s="23">
        <v>0.11879432624113476</v>
      </c>
      <c r="U207" s="46">
        <v>0.77027779116552009</v>
      </c>
      <c r="V207" s="3">
        <v>0.46587658357172046</v>
      </c>
      <c r="W207" s="3">
        <v>-1299.0602112676056</v>
      </c>
      <c r="X207" s="24">
        <v>0.13997748900030696</v>
      </c>
      <c r="Y207" s="24">
        <v>1333.8546897369793</v>
      </c>
      <c r="Z207" s="3">
        <v>-1391.8917127415541</v>
      </c>
      <c r="AA207" s="3">
        <v>-0.12925835370823147</v>
      </c>
      <c r="AB207" s="3">
        <v>0.53333333333333333</v>
      </c>
      <c r="AC207" s="39">
        <v>58.582089552238806</v>
      </c>
      <c r="AD207" s="39">
        <v>36.940298507462686</v>
      </c>
      <c r="AE207" s="39">
        <v>4.477611940298508</v>
      </c>
      <c r="AF207" s="20">
        <v>0.37</v>
      </c>
      <c r="AG207" s="60">
        <v>57.619052459999999</v>
      </c>
      <c r="AH207" s="60">
        <v>57.745116029999998</v>
      </c>
    </row>
    <row r="208" spans="1:34">
      <c r="A208" s="14">
        <v>67</v>
      </c>
      <c r="B208" s="14">
        <v>127.497890827623</v>
      </c>
      <c r="C208" s="14">
        <v>37.2077143146414</v>
      </c>
      <c r="D208" s="12">
        <v>44849</v>
      </c>
      <c r="E208" s="7">
        <v>44723</v>
      </c>
      <c r="F208" s="13">
        <v>3431</v>
      </c>
      <c r="G208" s="13">
        <v>4227</v>
      </c>
      <c r="H208" s="13">
        <v>5191</v>
      </c>
      <c r="I208" s="68">
        <v>3322</v>
      </c>
      <c r="J208" s="68">
        <v>4116</v>
      </c>
      <c r="K208" s="68">
        <v>5076</v>
      </c>
      <c r="L208" s="68">
        <v>5697</v>
      </c>
      <c r="M208" s="13">
        <v>5630</v>
      </c>
      <c r="N208" s="13">
        <v>5687</v>
      </c>
      <c r="O208" s="13">
        <v>5844</v>
      </c>
      <c r="P208" s="13">
        <v>5865</v>
      </c>
      <c r="Q208" s="13">
        <v>7541</v>
      </c>
      <c r="R208" s="13">
        <v>5686</v>
      </c>
      <c r="S208" s="5">
        <v>6.0962373371924748E-2</v>
      </c>
      <c r="T208" s="23">
        <v>0.15598329398946795</v>
      </c>
      <c r="U208" s="46">
        <v>0.74897421409012788</v>
      </c>
      <c r="V208" s="3">
        <v>0.14938605434638061</v>
      </c>
      <c r="W208" s="3">
        <v>-2842.630880389539</v>
      </c>
      <c r="X208" s="24">
        <v>9.1439424772758113E-2</v>
      </c>
      <c r="Y208" s="24">
        <v>2966.7085203040165</v>
      </c>
      <c r="Z208" s="3">
        <v>-2737.5691006514248</v>
      </c>
      <c r="AA208" s="3">
        <v>-0.12501864836640311</v>
      </c>
      <c r="AB208" s="3">
        <v>0.53333333333333333</v>
      </c>
      <c r="AC208" s="39">
        <v>58.582089552238806</v>
      </c>
      <c r="AD208" s="39">
        <v>36.940298507462686</v>
      </c>
      <c r="AE208" s="39">
        <v>4.477611940298508</v>
      </c>
      <c r="AF208" s="20">
        <v>0.37</v>
      </c>
      <c r="AG208" s="60">
        <v>57.619052459999999</v>
      </c>
      <c r="AH208" s="60">
        <v>57.745116029999998</v>
      </c>
    </row>
    <row r="209" spans="1:34">
      <c r="A209" s="14">
        <v>68</v>
      </c>
      <c r="B209" s="14">
        <v>127.496659543094</v>
      </c>
      <c r="C209" s="14">
        <v>37.210569771547199</v>
      </c>
      <c r="D209" s="12">
        <v>44849</v>
      </c>
      <c r="E209" s="7">
        <v>44828</v>
      </c>
      <c r="F209" s="13">
        <v>2868</v>
      </c>
      <c r="G209" s="13">
        <v>3742</v>
      </c>
      <c r="H209" s="13">
        <v>4627</v>
      </c>
      <c r="I209" s="68">
        <v>2844</v>
      </c>
      <c r="J209" s="68">
        <v>3756</v>
      </c>
      <c r="K209" s="68">
        <v>4624</v>
      </c>
      <c r="L209" s="68">
        <v>5484</v>
      </c>
      <c r="M209" s="13">
        <v>5053</v>
      </c>
      <c r="N209" s="13">
        <v>5180</v>
      </c>
      <c r="O209" s="13">
        <v>5257</v>
      </c>
      <c r="P209" s="13">
        <v>5411</v>
      </c>
      <c r="Q209" s="13">
        <v>6799</v>
      </c>
      <c r="R209" s="13">
        <v>5032</v>
      </c>
      <c r="S209" s="5">
        <v>7.8103207810320777E-2</v>
      </c>
      <c r="T209" s="23">
        <v>0.15970565846231921</v>
      </c>
      <c r="U209" s="46">
        <v>0.76033098569657198</v>
      </c>
      <c r="V209" s="3">
        <v>0.16803840877914952</v>
      </c>
      <c r="W209" s="3">
        <v>-2515.6198477290627</v>
      </c>
      <c r="X209" s="24">
        <v>0.1171489764407033</v>
      </c>
      <c r="Y209" s="24">
        <v>2681.0158522470542</v>
      </c>
      <c r="Z209" s="3">
        <v>-2697.3237415664726</v>
      </c>
      <c r="AA209" s="3">
        <v>-0.11367731367731368</v>
      </c>
      <c r="AB209" s="3">
        <v>0.5</v>
      </c>
      <c r="AC209" s="39">
        <v>77.519379844961236</v>
      </c>
      <c r="AD209" s="39">
        <v>17.829457364341085</v>
      </c>
      <c r="AE209" s="39">
        <v>4.6511627906976747</v>
      </c>
      <c r="AF209" s="20">
        <v>0.95</v>
      </c>
      <c r="AG209" s="60">
        <v>57.740484699999996</v>
      </c>
      <c r="AH209" s="60">
        <v>57.84278853</v>
      </c>
    </row>
    <row r="210" spans="1:34">
      <c r="A210" s="27">
        <v>68</v>
      </c>
      <c r="B210" s="27">
        <v>127.496659543094</v>
      </c>
      <c r="C210" s="27">
        <v>37.210569771547199</v>
      </c>
      <c r="D210" s="12">
        <v>44849</v>
      </c>
      <c r="E210" s="7">
        <v>44853</v>
      </c>
      <c r="F210" s="13">
        <v>2342</v>
      </c>
      <c r="G210" s="13">
        <v>2929</v>
      </c>
      <c r="H210" s="13">
        <v>3710</v>
      </c>
      <c r="I210" s="68">
        <v>2362</v>
      </c>
      <c r="J210" s="68">
        <v>2946</v>
      </c>
      <c r="K210" s="68">
        <v>3766</v>
      </c>
      <c r="L210" s="68">
        <v>4461</v>
      </c>
      <c r="M210" s="13">
        <v>3911</v>
      </c>
      <c r="N210" s="13">
        <v>4105</v>
      </c>
      <c r="O210" s="13">
        <v>4148</v>
      </c>
      <c r="P210" s="13">
        <v>4288</v>
      </c>
      <c r="Q210" s="13">
        <v>5521</v>
      </c>
      <c r="R210" s="13">
        <v>4193</v>
      </c>
      <c r="S210" s="5">
        <v>7.2268067016754187E-2</v>
      </c>
      <c r="T210" s="23">
        <v>0.16398713826366559</v>
      </c>
      <c r="U210" s="46">
        <v>0.75648401636568252</v>
      </c>
      <c r="V210" s="3">
        <v>0.16084149599287623</v>
      </c>
      <c r="W210" s="3">
        <v>-2096.1076689774695</v>
      </c>
      <c r="X210" s="24">
        <v>0.10839532412327312</v>
      </c>
      <c r="Y210" s="24">
        <v>2127.3375378627625</v>
      </c>
      <c r="Z210" s="3">
        <v>-2094.8188963659127</v>
      </c>
      <c r="AA210" s="3">
        <v>-0.12570088694056478</v>
      </c>
      <c r="AB210" s="3">
        <v>0.5</v>
      </c>
      <c r="AC210" s="39">
        <v>77.519379844961236</v>
      </c>
      <c r="AD210" s="39">
        <v>17.829457364341085</v>
      </c>
      <c r="AE210" s="39">
        <v>4.6511627906976747</v>
      </c>
      <c r="AF210" s="20">
        <v>0.95</v>
      </c>
      <c r="AG210" s="60">
        <v>57.740484699999996</v>
      </c>
      <c r="AH210" s="60">
        <v>57.84278853</v>
      </c>
    </row>
    <row r="211" spans="1:34">
      <c r="A211" s="27">
        <v>68</v>
      </c>
      <c r="B211" s="27">
        <v>127.496659543094</v>
      </c>
      <c r="C211" s="27">
        <v>37.210569771547199</v>
      </c>
      <c r="D211" s="12">
        <v>44849</v>
      </c>
      <c r="E211" s="7">
        <v>44858</v>
      </c>
      <c r="F211" s="13">
        <v>2760</v>
      </c>
      <c r="G211" s="13">
        <v>3567</v>
      </c>
      <c r="H211" s="13">
        <v>4426</v>
      </c>
      <c r="I211" s="68">
        <v>2786</v>
      </c>
      <c r="J211" s="68">
        <v>3584</v>
      </c>
      <c r="K211" s="68">
        <v>4416</v>
      </c>
      <c r="L211" s="68">
        <v>5320</v>
      </c>
      <c r="M211" s="13">
        <v>4804</v>
      </c>
      <c r="N211" s="13">
        <v>5004</v>
      </c>
      <c r="O211" s="13">
        <v>5068</v>
      </c>
      <c r="P211" s="13">
        <v>5134</v>
      </c>
      <c r="Q211" s="13">
        <v>6858</v>
      </c>
      <c r="R211" s="13">
        <v>5020</v>
      </c>
      <c r="S211" s="5">
        <v>7.4058577405857737E-2</v>
      </c>
      <c r="T211" s="23">
        <v>0.17676504327875692</v>
      </c>
      <c r="U211" s="46">
        <v>0.75766653443705545</v>
      </c>
      <c r="V211" s="3">
        <v>0.16104085160585935</v>
      </c>
      <c r="W211" s="3">
        <v>-2509.5689853788213</v>
      </c>
      <c r="X211" s="24">
        <v>0.11108205637780451</v>
      </c>
      <c r="Y211" s="24">
        <v>2553.2315253854717</v>
      </c>
      <c r="Z211" s="3">
        <v>-2524.2602728042411</v>
      </c>
      <c r="AA211" s="3">
        <v>-0.14376250833889259</v>
      </c>
      <c r="AB211" s="3">
        <v>0.5</v>
      </c>
      <c r="AC211" s="39">
        <v>77.519379844961236</v>
      </c>
      <c r="AD211" s="39">
        <v>17.829457364341085</v>
      </c>
      <c r="AE211" s="39">
        <v>4.6511627906976747</v>
      </c>
      <c r="AF211" s="20">
        <v>0.95</v>
      </c>
      <c r="AG211" s="60">
        <v>57.740484699999996</v>
      </c>
      <c r="AH211" s="60">
        <v>57.84278853</v>
      </c>
    </row>
    <row r="212" spans="1:34">
      <c r="A212" s="27">
        <v>68</v>
      </c>
      <c r="B212" s="27">
        <v>127.496659543094</v>
      </c>
      <c r="C212" s="27">
        <v>37.210569771547199</v>
      </c>
      <c r="D212" s="12">
        <v>44849</v>
      </c>
      <c r="E212" s="7">
        <v>44863</v>
      </c>
      <c r="F212" s="13">
        <v>2604</v>
      </c>
      <c r="G212" s="13">
        <v>3275</v>
      </c>
      <c r="H212" s="13">
        <v>4022</v>
      </c>
      <c r="I212" s="68">
        <v>2564</v>
      </c>
      <c r="J212" s="68">
        <v>3220</v>
      </c>
      <c r="K212" s="68">
        <v>3966</v>
      </c>
      <c r="L212" s="68">
        <v>4668</v>
      </c>
      <c r="M212" s="13">
        <v>4376</v>
      </c>
      <c r="N212" s="13">
        <v>4412</v>
      </c>
      <c r="O212" s="13">
        <v>4566</v>
      </c>
      <c r="P212" s="13">
        <v>4655</v>
      </c>
      <c r="Q212" s="13">
        <v>6273</v>
      </c>
      <c r="R212" s="13">
        <v>4805</v>
      </c>
      <c r="S212" s="5">
        <v>7.2951480926587528E-2</v>
      </c>
      <c r="T212" s="23">
        <v>0.17295203372450724</v>
      </c>
      <c r="U212" s="46">
        <v>0.75693558571822184</v>
      </c>
      <c r="V212" s="3">
        <v>0.17093324692158132</v>
      </c>
      <c r="W212" s="3">
        <v>-2402.0627428127427</v>
      </c>
      <c r="X212" s="24">
        <v>0.1094209161624892</v>
      </c>
      <c r="Y212" s="24">
        <v>2323.0997969666878</v>
      </c>
      <c r="Z212" s="3">
        <v>-2279.7426427352625</v>
      </c>
      <c r="AA212" s="3">
        <v>-0.14806002928257686</v>
      </c>
      <c r="AB212" s="3">
        <v>0.5</v>
      </c>
      <c r="AC212" s="39">
        <v>77.519379844961236</v>
      </c>
      <c r="AD212" s="39">
        <v>17.829457364341085</v>
      </c>
      <c r="AE212" s="39">
        <v>4.6511627906976747</v>
      </c>
      <c r="AF212" s="20">
        <v>0.95</v>
      </c>
      <c r="AG212" s="60">
        <v>57.740484699999996</v>
      </c>
      <c r="AH212" s="60">
        <v>57.84278853</v>
      </c>
    </row>
    <row r="213" spans="1:34">
      <c r="A213" s="27">
        <v>69</v>
      </c>
      <c r="B213" s="27">
        <v>127.496583456906</v>
      </c>
      <c r="C213" s="27">
        <v>37.211029228452801</v>
      </c>
      <c r="D213" s="12">
        <v>44849</v>
      </c>
      <c r="E213" s="7">
        <v>44828</v>
      </c>
      <c r="F213" s="13">
        <v>2920</v>
      </c>
      <c r="G213" s="13">
        <v>3806</v>
      </c>
      <c r="H213" s="13">
        <v>4738</v>
      </c>
      <c r="I213" s="68">
        <v>3002</v>
      </c>
      <c r="J213" s="68">
        <v>3856</v>
      </c>
      <c r="K213" s="68">
        <v>4788</v>
      </c>
      <c r="L213" s="68">
        <v>5577</v>
      </c>
      <c r="M213" s="13">
        <v>5170</v>
      </c>
      <c r="N213" s="13">
        <v>5312</v>
      </c>
      <c r="O213" s="13">
        <v>5448</v>
      </c>
      <c r="P213" s="13">
        <v>5401</v>
      </c>
      <c r="Q213" s="13">
        <v>6717</v>
      </c>
      <c r="R213" s="13">
        <v>5042</v>
      </c>
      <c r="S213" s="5">
        <v>6.5391064207515531E-2</v>
      </c>
      <c r="T213" s="23">
        <v>0.15847491909385114</v>
      </c>
      <c r="U213" s="46">
        <v>0.75192490596303263</v>
      </c>
      <c r="V213" s="3">
        <v>0.13893545683151717</v>
      </c>
      <c r="W213" s="3">
        <v>-2520.654504189944</v>
      </c>
      <c r="X213" s="24">
        <v>9.8081759455594456E-2</v>
      </c>
      <c r="Y213" s="24">
        <v>2710.1677069878901</v>
      </c>
      <c r="Z213" s="3">
        <v>-2569.3919756992291</v>
      </c>
      <c r="AA213" s="3">
        <v>-0.10859877867634923</v>
      </c>
      <c r="AB213" s="3">
        <v>0.4</v>
      </c>
      <c r="AC213" s="39">
        <v>70.676691729323309</v>
      </c>
      <c r="AD213" s="39">
        <v>29.323308270676691</v>
      </c>
      <c r="AE213" s="39">
        <v>0</v>
      </c>
      <c r="AF213" s="20">
        <v>0.85</v>
      </c>
      <c r="AG213" s="60">
        <v>57.722426139999996</v>
      </c>
      <c r="AH213" s="60">
        <v>57.985100979999999</v>
      </c>
    </row>
    <row r="214" spans="1:34">
      <c r="A214" s="27">
        <v>69</v>
      </c>
      <c r="B214" s="27">
        <v>127.496583456906</v>
      </c>
      <c r="C214" s="27">
        <v>37.211029228452801</v>
      </c>
      <c r="D214" s="12">
        <v>44849</v>
      </c>
      <c r="E214" s="7">
        <v>44853</v>
      </c>
      <c r="F214" s="13">
        <v>2392</v>
      </c>
      <c r="G214" s="13">
        <v>3071</v>
      </c>
      <c r="H214" s="13">
        <v>3858</v>
      </c>
      <c r="I214" s="68">
        <v>2434</v>
      </c>
      <c r="J214" s="68">
        <v>3126</v>
      </c>
      <c r="K214" s="68">
        <v>3908</v>
      </c>
      <c r="L214" s="68">
        <v>4631</v>
      </c>
      <c r="M214" s="13">
        <v>4164</v>
      </c>
      <c r="N214" s="13">
        <v>4202</v>
      </c>
      <c r="O214" s="13">
        <v>4329</v>
      </c>
      <c r="P214" s="13">
        <v>4380</v>
      </c>
      <c r="Q214" s="13">
        <v>5775</v>
      </c>
      <c r="R214" s="13">
        <v>4431</v>
      </c>
      <c r="S214" s="5">
        <v>6.3364894391842674E-2</v>
      </c>
      <c r="T214" s="23">
        <v>0.17439804937519049</v>
      </c>
      <c r="U214" s="46">
        <v>0.75057637478929662</v>
      </c>
      <c r="V214" s="3">
        <v>0.13609344040045884</v>
      </c>
      <c r="W214" s="3">
        <v>-2215.102034461283</v>
      </c>
      <c r="X214" s="24">
        <v>9.5041573101899618E-2</v>
      </c>
      <c r="Y214" s="24">
        <v>2198.4743447319202</v>
      </c>
      <c r="Z214" s="3">
        <v>-2066.0052341643318</v>
      </c>
      <c r="AA214" s="3">
        <v>-0.13737075332348597</v>
      </c>
      <c r="AB214" s="3">
        <v>0.4</v>
      </c>
      <c r="AC214" s="39">
        <v>70.676691729323309</v>
      </c>
      <c r="AD214" s="39">
        <v>29.323308270676691</v>
      </c>
      <c r="AE214" s="39">
        <v>0</v>
      </c>
      <c r="AF214" s="20">
        <v>0.85</v>
      </c>
      <c r="AG214" s="60">
        <v>57.722426139999996</v>
      </c>
      <c r="AH214" s="60">
        <v>57.985100979999999</v>
      </c>
    </row>
    <row r="215" spans="1:34">
      <c r="A215" s="27">
        <v>69</v>
      </c>
      <c r="B215" s="27">
        <v>127.496583456906</v>
      </c>
      <c r="C215" s="27">
        <v>37.211029228452801</v>
      </c>
      <c r="D215" s="12">
        <v>44849</v>
      </c>
      <c r="E215" s="7">
        <v>44858</v>
      </c>
      <c r="F215" s="13">
        <v>2860</v>
      </c>
      <c r="G215" s="13">
        <v>3709</v>
      </c>
      <c r="H215" s="13">
        <v>4626</v>
      </c>
      <c r="I215" s="68">
        <v>2902</v>
      </c>
      <c r="J215" s="68">
        <v>3776</v>
      </c>
      <c r="K215" s="68">
        <v>4704</v>
      </c>
      <c r="L215" s="68">
        <v>5581</v>
      </c>
      <c r="M215" s="13">
        <v>4992</v>
      </c>
      <c r="N215" s="13">
        <v>5147</v>
      </c>
      <c r="O215" s="13">
        <v>5293</v>
      </c>
      <c r="P215" s="13">
        <v>5343</v>
      </c>
      <c r="Q215" s="13">
        <v>6912</v>
      </c>
      <c r="R215" s="13">
        <v>5205</v>
      </c>
      <c r="S215" s="5">
        <v>7.1922961179656936E-2</v>
      </c>
      <c r="T215" s="23">
        <v>0.1689377437819766</v>
      </c>
      <c r="U215" s="46">
        <v>0.75625588340168104</v>
      </c>
      <c r="V215" s="3">
        <v>0.153862660944206</v>
      </c>
      <c r="W215" s="3">
        <v>-2602.1037784903369</v>
      </c>
      <c r="X215" s="24">
        <v>0.1078790310446863</v>
      </c>
      <c r="Y215" s="24">
        <v>2660.4971548774697</v>
      </c>
      <c r="Z215" s="3">
        <v>-2606.9859402291768</v>
      </c>
      <c r="AA215" s="3">
        <v>-0.12802937576499387</v>
      </c>
      <c r="AB215" s="3">
        <v>0.4</v>
      </c>
      <c r="AC215" s="39">
        <v>70.676691729323309</v>
      </c>
      <c r="AD215" s="39">
        <v>29.323308270676691</v>
      </c>
      <c r="AE215" s="39">
        <v>0</v>
      </c>
      <c r="AF215" s="20">
        <v>0.85</v>
      </c>
      <c r="AG215" s="60">
        <v>57.722426139999996</v>
      </c>
      <c r="AH215" s="60">
        <v>57.985100979999999</v>
      </c>
    </row>
    <row r="216" spans="1:34">
      <c r="A216" s="27">
        <v>69</v>
      </c>
      <c r="B216" s="27">
        <v>127.496583456906</v>
      </c>
      <c r="C216" s="27">
        <v>37.211029228452801</v>
      </c>
      <c r="D216" s="12">
        <v>44849</v>
      </c>
      <c r="E216" s="7">
        <v>44863</v>
      </c>
      <c r="F216" s="13">
        <v>2614</v>
      </c>
      <c r="G216" s="13">
        <v>3282</v>
      </c>
      <c r="H216" s="13">
        <v>4090</v>
      </c>
      <c r="I216" s="68">
        <v>2656</v>
      </c>
      <c r="J216" s="68">
        <v>3356</v>
      </c>
      <c r="K216" s="68">
        <v>4128</v>
      </c>
      <c r="L216" s="68">
        <v>4911</v>
      </c>
      <c r="M216" s="13">
        <v>4513</v>
      </c>
      <c r="N216" s="13">
        <v>4600</v>
      </c>
      <c r="O216" s="13">
        <v>4816</v>
      </c>
      <c r="P216" s="13">
        <v>4770</v>
      </c>
      <c r="Q216" s="13">
        <v>6383</v>
      </c>
      <c r="R216" s="13">
        <v>5101</v>
      </c>
      <c r="S216" s="5">
        <v>7.6749435665914217E-2</v>
      </c>
      <c r="T216" s="23">
        <v>0.17298538388307105</v>
      </c>
      <c r="U216" s="46">
        <v>0.75944021204168155</v>
      </c>
      <c r="V216" s="3">
        <v>0.17514939212858027</v>
      </c>
      <c r="W216" s="3">
        <v>-2550.0621539049075</v>
      </c>
      <c r="X216" s="24">
        <v>0.11511765701709836</v>
      </c>
      <c r="Y216" s="24">
        <v>2362.9671554589536</v>
      </c>
      <c r="Z216" s="3">
        <v>-2367.0901638047749</v>
      </c>
      <c r="AA216" s="3">
        <v>-0.14462476463731733</v>
      </c>
      <c r="AB216" s="3">
        <v>0.4</v>
      </c>
      <c r="AC216" s="39">
        <v>70.676691729323309</v>
      </c>
      <c r="AD216" s="39">
        <v>29.323308270676691</v>
      </c>
      <c r="AE216" s="39">
        <v>0</v>
      </c>
      <c r="AF216" s="20">
        <v>0.85</v>
      </c>
      <c r="AG216" s="60">
        <v>57.722426139999996</v>
      </c>
      <c r="AH216" s="60">
        <v>57.985100979999999</v>
      </c>
    </row>
    <row r="217" spans="1:34">
      <c r="A217" s="27">
        <v>70</v>
      </c>
      <c r="B217" s="27">
        <v>127.500638086188</v>
      </c>
      <c r="C217" s="27">
        <v>37.208465857735803</v>
      </c>
      <c r="D217" s="12">
        <v>44849</v>
      </c>
      <c r="E217" s="7">
        <v>44828</v>
      </c>
      <c r="F217" s="13">
        <v>3002</v>
      </c>
      <c r="G217" s="13">
        <v>3848</v>
      </c>
      <c r="H217" s="13">
        <v>4648</v>
      </c>
      <c r="I217" s="68">
        <v>3058</v>
      </c>
      <c r="J217" s="68">
        <v>3876</v>
      </c>
      <c r="K217" s="68">
        <v>4672</v>
      </c>
      <c r="L217" s="68">
        <v>5573</v>
      </c>
      <c r="M217" s="13">
        <v>5149</v>
      </c>
      <c r="N217" s="13">
        <v>5282</v>
      </c>
      <c r="O217" s="13">
        <v>5465</v>
      </c>
      <c r="P217" s="13">
        <v>5442</v>
      </c>
      <c r="Q217" s="13">
        <v>6680</v>
      </c>
      <c r="R217" s="13">
        <v>4905</v>
      </c>
      <c r="S217" s="5">
        <v>7.8691774033696732E-2</v>
      </c>
      <c r="T217" s="23">
        <v>0.14586283633420999</v>
      </c>
      <c r="U217" s="46">
        <v>0.76071793329308124</v>
      </c>
      <c r="V217" s="3">
        <v>0.18352440828402367</v>
      </c>
      <c r="W217" s="3">
        <v>-2452.1412746049959</v>
      </c>
      <c r="X217" s="24">
        <v>0.11803181210049056</v>
      </c>
      <c r="Y217" s="24">
        <v>2708.5537756440349</v>
      </c>
      <c r="Z217" s="3">
        <v>-2718.0069993500983</v>
      </c>
      <c r="AA217" s="3">
        <v>-0.10212836165649233</v>
      </c>
      <c r="AB217" s="3">
        <v>0.5</v>
      </c>
      <c r="AC217" s="39">
        <v>70.111731843575413</v>
      </c>
      <c r="AD217" s="39">
        <v>29.88826815642458</v>
      </c>
      <c r="AE217" s="39">
        <v>0</v>
      </c>
      <c r="AF217" s="20">
        <v>0.1</v>
      </c>
      <c r="AG217" s="60">
        <v>57.943368569999997</v>
      </c>
      <c r="AH217" s="60">
        <v>57.8744923</v>
      </c>
    </row>
    <row r="218" spans="1:34">
      <c r="A218" s="27">
        <v>70</v>
      </c>
      <c r="B218" s="27">
        <v>127.500638086188</v>
      </c>
      <c r="C218" s="27">
        <v>37.208465857735803</v>
      </c>
      <c r="D218" s="12">
        <v>44849</v>
      </c>
      <c r="E218" s="7">
        <v>44853</v>
      </c>
      <c r="F218" s="13">
        <v>2572</v>
      </c>
      <c r="G218" s="13">
        <v>3179</v>
      </c>
      <c r="H218" s="13">
        <v>3576</v>
      </c>
      <c r="I218" s="68">
        <v>2634</v>
      </c>
      <c r="J218" s="68">
        <v>3206</v>
      </c>
      <c r="K218" s="68">
        <v>3574</v>
      </c>
      <c r="L218" s="68">
        <v>4733</v>
      </c>
      <c r="M218" s="13">
        <v>4118</v>
      </c>
      <c r="N218" s="13">
        <v>4334</v>
      </c>
      <c r="O218" s="13">
        <v>4427</v>
      </c>
      <c r="P218" s="13">
        <v>4596</v>
      </c>
      <c r="Q218" s="13">
        <v>5198</v>
      </c>
      <c r="R218" s="13">
        <v>4041</v>
      </c>
      <c r="S218" s="5">
        <v>0.12481644640234948</v>
      </c>
      <c r="T218" s="23">
        <v>0.10074018316396939</v>
      </c>
      <c r="U218" s="46">
        <v>0.79045331702912691</v>
      </c>
      <c r="V218" s="3">
        <v>0.37705160431761053</v>
      </c>
      <c r="W218" s="3">
        <v>-2020.1303133903134</v>
      </c>
      <c r="X218" s="24">
        <v>0.18721321505047414</v>
      </c>
      <c r="Y218" s="24">
        <v>2211.5111223876861</v>
      </c>
      <c r="Z218" s="3">
        <v>-2559.0891331393073</v>
      </c>
      <c r="AA218" s="3">
        <v>-6.1466203798243822E-2</v>
      </c>
      <c r="AB218" s="3">
        <v>0.5</v>
      </c>
      <c r="AC218" s="39">
        <v>70.111731843575413</v>
      </c>
      <c r="AD218" s="39">
        <v>29.88826815642458</v>
      </c>
      <c r="AE218" s="39">
        <v>0</v>
      </c>
      <c r="AF218" s="20">
        <v>0.1</v>
      </c>
      <c r="AG218" s="60">
        <v>57.943368569999997</v>
      </c>
      <c r="AH218" s="60">
        <v>57.8744923</v>
      </c>
    </row>
    <row r="219" spans="1:34">
      <c r="A219" s="27">
        <v>70</v>
      </c>
      <c r="B219" s="27">
        <v>127.500638086188</v>
      </c>
      <c r="C219" s="27">
        <v>37.208465857735803</v>
      </c>
      <c r="D219" s="12">
        <v>44849</v>
      </c>
      <c r="E219" s="7">
        <v>44858</v>
      </c>
      <c r="F219" s="13">
        <v>2883</v>
      </c>
      <c r="G219" s="13">
        <v>3681</v>
      </c>
      <c r="H219" s="13">
        <v>4122</v>
      </c>
      <c r="I219" s="68">
        <v>2936</v>
      </c>
      <c r="J219" s="68">
        <v>3708</v>
      </c>
      <c r="K219" s="68">
        <v>4094</v>
      </c>
      <c r="L219" s="68">
        <v>5450</v>
      </c>
      <c r="M219" s="13">
        <v>4758</v>
      </c>
      <c r="N219" s="13">
        <v>5065</v>
      </c>
      <c r="O219" s="13">
        <v>5154</v>
      </c>
      <c r="P219" s="13">
        <v>5341</v>
      </c>
      <c r="Q219" s="13">
        <v>6156</v>
      </c>
      <c r="R219" s="13">
        <v>4610</v>
      </c>
      <c r="S219" s="5">
        <v>0.12881749973581316</v>
      </c>
      <c r="T219" s="23">
        <v>0.11101502540265917</v>
      </c>
      <c r="U219" s="46">
        <v>0.79298013829844005</v>
      </c>
      <c r="V219" s="3">
        <v>0.36058687806898188</v>
      </c>
      <c r="W219" s="3">
        <v>-2304.6042416577488</v>
      </c>
      <c r="X219" s="24">
        <v>0.19321604057695355</v>
      </c>
      <c r="Y219" s="24">
        <v>2561.8336748855841</v>
      </c>
      <c r="Z219" s="3">
        <v>-2993.7093428380886</v>
      </c>
      <c r="AA219" s="3">
        <v>-7.0888057754196751E-2</v>
      </c>
      <c r="AB219" s="3">
        <v>0.5</v>
      </c>
      <c r="AC219" s="39">
        <v>70.111731843575413</v>
      </c>
      <c r="AD219" s="39">
        <v>29.88826815642458</v>
      </c>
      <c r="AE219" s="39">
        <v>0</v>
      </c>
      <c r="AF219" s="20">
        <v>0.1</v>
      </c>
      <c r="AG219" s="60">
        <v>57.943368569999997</v>
      </c>
      <c r="AH219" s="60">
        <v>57.8744923</v>
      </c>
    </row>
    <row r="220" spans="1:34">
      <c r="A220" s="27">
        <v>70</v>
      </c>
      <c r="B220" s="27">
        <v>127.500638086188</v>
      </c>
      <c r="C220" s="27">
        <v>37.208465857735803</v>
      </c>
      <c r="D220" s="12">
        <v>44849</v>
      </c>
      <c r="E220" s="7">
        <v>44863</v>
      </c>
      <c r="F220" s="13">
        <v>2760</v>
      </c>
      <c r="G220" s="13">
        <v>3385</v>
      </c>
      <c r="H220" s="13">
        <v>3759</v>
      </c>
      <c r="I220" s="68">
        <v>2770</v>
      </c>
      <c r="J220" s="68">
        <v>3388</v>
      </c>
      <c r="K220" s="68">
        <v>3790</v>
      </c>
      <c r="L220" s="68">
        <v>4908</v>
      </c>
      <c r="M220" s="13">
        <v>4494</v>
      </c>
      <c r="N220" s="13">
        <v>4601</v>
      </c>
      <c r="O220" s="13">
        <v>4810</v>
      </c>
      <c r="P220" s="13">
        <v>4882</v>
      </c>
      <c r="Q220" s="13">
        <v>5903</v>
      </c>
      <c r="R220" s="13">
        <v>4694</v>
      </c>
      <c r="S220" s="5">
        <v>0.12996180997569726</v>
      </c>
      <c r="T220" s="23">
        <v>0.11673601479426722</v>
      </c>
      <c r="U220" s="46">
        <v>0.7937013355007646</v>
      </c>
      <c r="V220" s="3">
        <v>0.41672851417544898</v>
      </c>
      <c r="W220" s="3">
        <v>-2346.5562454724204</v>
      </c>
      <c r="X220" s="24">
        <v>0.1949314355146676</v>
      </c>
      <c r="Y220" s="24">
        <v>2343.3648646527258</v>
      </c>
      <c r="Z220" s="3">
        <v>-2741.4359420666037</v>
      </c>
      <c r="AA220" s="3">
        <v>-9.4668521094112196E-2</v>
      </c>
      <c r="AB220" s="3">
        <v>0.5</v>
      </c>
      <c r="AC220" s="39">
        <v>70.111731843575413</v>
      </c>
      <c r="AD220" s="39">
        <v>29.88826815642458</v>
      </c>
      <c r="AE220" s="39">
        <v>0</v>
      </c>
      <c r="AF220" s="20">
        <v>0.1</v>
      </c>
      <c r="AG220" s="60">
        <v>57.943368569999997</v>
      </c>
      <c r="AH220" s="60">
        <v>57.8744923</v>
      </c>
    </row>
    <row r="221" spans="1:34">
      <c r="A221" s="27">
        <v>71</v>
      </c>
      <c r="B221" s="27">
        <v>127.500362456906</v>
      </c>
      <c r="C221" s="27">
        <v>37.208286314641498</v>
      </c>
      <c r="D221" s="12">
        <v>44849</v>
      </c>
      <c r="E221" s="7">
        <v>44828</v>
      </c>
      <c r="F221" s="13">
        <v>2419</v>
      </c>
      <c r="G221" s="13">
        <v>3116</v>
      </c>
      <c r="H221" s="13">
        <v>4089</v>
      </c>
      <c r="I221" s="68">
        <v>2184</v>
      </c>
      <c r="J221" s="68">
        <v>2804</v>
      </c>
      <c r="K221" s="68">
        <v>3752</v>
      </c>
      <c r="L221" s="68">
        <v>4641</v>
      </c>
      <c r="M221" s="13">
        <v>4530</v>
      </c>
      <c r="N221" s="13">
        <v>4713</v>
      </c>
      <c r="O221" s="13">
        <v>4886</v>
      </c>
      <c r="P221" s="13">
        <v>4896</v>
      </c>
      <c r="Q221" s="13">
        <v>6034</v>
      </c>
      <c r="R221" s="13">
        <v>4546</v>
      </c>
      <c r="S221" s="5">
        <v>8.9816360601001663E-2</v>
      </c>
      <c r="T221" s="23">
        <v>0.16102764078449364</v>
      </c>
      <c r="U221" s="46">
        <v>0.76799502641683925</v>
      </c>
      <c r="V221" s="3">
        <v>0.17872170793285203</v>
      </c>
      <c r="W221" s="3">
        <v>-2272.6157645199528</v>
      </c>
      <c r="X221" s="24">
        <v>0.13471704412664848</v>
      </c>
      <c r="Y221" s="24">
        <v>2366.4364442013743</v>
      </c>
      <c r="Z221" s="3">
        <v>-2527.7955424026886</v>
      </c>
      <c r="AA221" s="3">
        <v>-0.1041171088746569</v>
      </c>
      <c r="AB221" s="3">
        <v>0.56666666666666665</v>
      </c>
      <c r="AC221" s="39">
        <v>49.657534246575338</v>
      </c>
      <c r="AD221" s="39">
        <v>50.342465753424662</v>
      </c>
      <c r="AE221" s="39">
        <v>0</v>
      </c>
      <c r="AF221" s="20">
        <v>0.44</v>
      </c>
      <c r="AG221" s="60">
        <v>57.674660670000002</v>
      </c>
      <c r="AH221" s="60">
        <v>58.063427090000005</v>
      </c>
    </row>
    <row r="222" spans="1:34">
      <c r="A222" s="27">
        <v>71</v>
      </c>
      <c r="B222" s="27">
        <v>127.500362456906</v>
      </c>
      <c r="C222" s="27">
        <v>37.208286314641498</v>
      </c>
      <c r="D222" s="12">
        <v>44849</v>
      </c>
      <c r="E222" s="7">
        <v>44853</v>
      </c>
      <c r="F222" s="13">
        <v>2156</v>
      </c>
      <c r="G222" s="13">
        <v>2775</v>
      </c>
      <c r="H222" s="13">
        <v>3554</v>
      </c>
      <c r="I222" s="68">
        <v>2094</v>
      </c>
      <c r="J222" s="68">
        <v>2742</v>
      </c>
      <c r="K222" s="68">
        <v>3596</v>
      </c>
      <c r="L222" s="68">
        <v>4516</v>
      </c>
      <c r="M222" s="13">
        <v>3977</v>
      </c>
      <c r="N222" s="13">
        <v>4153</v>
      </c>
      <c r="O222" s="13">
        <v>4277</v>
      </c>
      <c r="P222" s="13">
        <v>4316</v>
      </c>
      <c r="Q222" s="13">
        <v>5178</v>
      </c>
      <c r="R222" s="13">
        <v>4048</v>
      </c>
      <c r="S222" s="5">
        <v>9.6823379923761124E-2</v>
      </c>
      <c r="T222" s="23">
        <v>0.14864509339647461</v>
      </c>
      <c r="U222" s="46">
        <v>0.77254344856697943</v>
      </c>
      <c r="V222" s="3">
        <v>0.20114032309154262</v>
      </c>
      <c r="W222" s="3">
        <v>-2023.6280774075346</v>
      </c>
      <c r="X222" s="24">
        <v>0.14522584333905089</v>
      </c>
      <c r="Y222" s="24">
        <v>2080.5821033760935</v>
      </c>
      <c r="Z222" s="3">
        <v>-2269.2231472654639</v>
      </c>
      <c r="AA222" s="3">
        <v>-9.0794185801558874E-2</v>
      </c>
      <c r="AB222" s="3">
        <v>0.56666666666666665</v>
      </c>
      <c r="AC222" s="39">
        <v>49.657534246575338</v>
      </c>
      <c r="AD222" s="39">
        <v>50.342465753424662</v>
      </c>
      <c r="AE222" s="39">
        <v>0</v>
      </c>
      <c r="AF222" s="20">
        <v>0.44</v>
      </c>
      <c r="AG222" s="60">
        <v>57.674660670000002</v>
      </c>
      <c r="AH222" s="60">
        <v>58.063427090000005</v>
      </c>
    </row>
    <row r="223" spans="1:34">
      <c r="A223" s="27">
        <v>71</v>
      </c>
      <c r="B223" s="27">
        <v>127.500362456906</v>
      </c>
      <c r="C223" s="27">
        <v>37.208286314641498</v>
      </c>
      <c r="D223" s="12">
        <v>44849</v>
      </c>
      <c r="E223" s="7">
        <v>44858</v>
      </c>
      <c r="F223" s="13">
        <v>2418</v>
      </c>
      <c r="G223" s="13">
        <v>3182</v>
      </c>
      <c r="H223" s="13">
        <v>4054</v>
      </c>
      <c r="I223" s="68">
        <v>2354</v>
      </c>
      <c r="J223" s="68">
        <v>3124</v>
      </c>
      <c r="K223" s="68">
        <v>4018</v>
      </c>
      <c r="L223" s="68">
        <v>5008</v>
      </c>
      <c r="M223" s="13">
        <v>4721</v>
      </c>
      <c r="N223" s="13">
        <v>4802</v>
      </c>
      <c r="O223" s="13">
        <v>5008</v>
      </c>
      <c r="P223" s="13">
        <v>5024</v>
      </c>
      <c r="Q223" s="13">
        <v>6018</v>
      </c>
      <c r="R223" s="13">
        <v>4666</v>
      </c>
      <c r="S223" s="5">
        <v>0.10685172945582727</v>
      </c>
      <c r="T223" s="23">
        <v>0.15016558182025808</v>
      </c>
      <c r="U223" s="46">
        <v>0.77900688665494311</v>
      </c>
      <c r="V223" s="3">
        <v>0.21624754770822185</v>
      </c>
      <c r="W223" s="3">
        <v>-2332.6100466593866</v>
      </c>
      <c r="X223" s="24">
        <v>0.16026876686677313</v>
      </c>
      <c r="Y223" s="24">
        <v>2399.0881601141714</v>
      </c>
      <c r="Z223" s="3">
        <v>-2703.1241313176174</v>
      </c>
      <c r="AA223" s="3">
        <v>-9.0019923926824855E-2</v>
      </c>
      <c r="AB223" s="3">
        <v>0.56666666666666665</v>
      </c>
      <c r="AC223" s="39">
        <v>49.657534246575338</v>
      </c>
      <c r="AD223" s="39">
        <v>50.342465753424662</v>
      </c>
      <c r="AE223" s="39">
        <v>0</v>
      </c>
      <c r="AF223" s="20">
        <v>0.44</v>
      </c>
      <c r="AG223" s="60">
        <v>57.674660670000002</v>
      </c>
      <c r="AH223" s="60">
        <v>58.063427090000005</v>
      </c>
    </row>
    <row r="224" spans="1:34">
      <c r="A224" s="27">
        <v>71</v>
      </c>
      <c r="B224" s="27">
        <v>127.500362456906</v>
      </c>
      <c r="C224" s="27">
        <v>37.208286314641498</v>
      </c>
      <c r="D224" s="12">
        <v>44849</v>
      </c>
      <c r="E224" s="7">
        <v>44863</v>
      </c>
      <c r="F224" s="13">
        <v>2437</v>
      </c>
      <c r="G224" s="13">
        <v>3060</v>
      </c>
      <c r="H224" s="13">
        <v>3718</v>
      </c>
      <c r="I224" s="68">
        <v>2394</v>
      </c>
      <c r="J224" s="68">
        <v>3086</v>
      </c>
      <c r="K224" s="68">
        <v>3780</v>
      </c>
      <c r="L224" s="68">
        <v>4668</v>
      </c>
      <c r="M224" s="13">
        <v>4163</v>
      </c>
      <c r="N224" s="13">
        <v>4380</v>
      </c>
      <c r="O224" s="13">
        <v>4506</v>
      </c>
      <c r="P224" s="13">
        <v>4633</v>
      </c>
      <c r="Q224" s="13">
        <v>5699</v>
      </c>
      <c r="R224" s="13">
        <v>4601</v>
      </c>
      <c r="S224" s="5">
        <v>0.10956771644114477</v>
      </c>
      <c r="T224" s="23">
        <v>0.14235458239825316</v>
      </c>
      <c r="U224" s="46">
        <v>0.78074817735371294</v>
      </c>
      <c r="V224" s="3">
        <v>0.26400830976975009</v>
      </c>
      <c r="W224" s="3">
        <v>-2300.0793162030154</v>
      </c>
      <c r="X224" s="24">
        <v>0.1643417350176615</v>
      </c>
      <c r="Y224" s="24">
        <v>2227.4004030608316</v>
      </c>
      <c r="Z224" s="3">
        <v>-2507.0249251478913</v>
      </c>
      <c r="AA224" s="3">
        <v>-0.10317460317460317</v>
      </c>
      <c r="AB224" s="3">
        <v>0.56666666666666665</v>
      </c>
      <c r="AC224" s="39">
        <v>49.657534246575338</v>
      </c>
      <c r="AD224" s="39">
        <v>50.342465753424662</v>
      </c>
      <c r="AE224" s="39">
        <v>0</v>
      </c>
      <c r="AF224" s="20">
        <v>0.44</v>
      </c>
      <c r="AG224" s="60">
        <v>57.674660670000002</v>
      </c>
      <c r="AH224" s="60">
        <v>58.063427090000005</v>
      </c>
    </row>
    <row r="225" spans="1:34">
      <c r="A225" s="27">
        <v>72</v>
      </c>
      <c r="B225" s="27">
        <v>127.500027456906</v>
      </c>
      <c r="C225" s="27">
        <v>37.208115857735798</v>
      </c>
      <c r="D225" s="12">
        <v>44849</v>
      </c>
      <c r="E225" s="7">
        <v>44828</v>
      </c>
      <c r="F225" s="13">
        <v>2384</v>
      </c>
      <c r="G225" s="13">
        <v>3054</v>
      </c>
      <c r="H225" s="13">
        <v>3982</v>
      </c>
      <c r="I225" s="68">
        <v>2294</v>
      </c>
      <c r="J225" s="68">
        <v>2932</v>
      </c>
      <c r="K225" s="68">
        <v>3846</v>
      </c>
      <c r="L225" s="68">
        <v>4704</v>
      </c>
      <c r="M225" s="13">
        <v>4527</v>
      </c>
      <c r="N225" s="13">
        <v>4671</v>
      </c>
      <c r="O225" s="13">
        <v>4797</v>
      </c>
      <c r="P225" s="13">
        <v>5038</v>
      </c>
      <c r="Q225" s="13">
        <v>5934</v>
      </c>
      <c r="R225" s="13">
        <v>4429</v>
      </c>
      <c r="S225" s="5">
        <v>0.11707317073170732</v>
      </c>
      <c r="T225" s="23">
        <v>0.14384588764563386</v>
      </c>
      <c r="U225" s="46">
        <v>0.78554005036771191</v>
      </c>
      <c r="V225" s="3">
        <v>0.23889240792688446</v>
      </c>
      <c r="W225" s="3">
        <v>-2214.1063325602499</v>
      </c>
      <c r="X225" s="24">
        <v>0.17560002217171997</v>
      </c>
      <c r="Y225" s="24">
        <v>2370.2949652358084</v>
      </c>
      <c r="Z225" s="3">
        <v>-2766.7595625910435</v>
      </c>
      <c r="AA225" s="3">
        <v>-8.1662413415967916E-2</v>
      </c>
      <c r="AB225" s="3">
        <v>0.6333333333333333</v>
      </c>
      <c r="AC225" s="39">
        <v>58.90804597701149</v>
      </c>
      <c r="AD225" s="39">
        <v>41.09195402298851</v>
      </c>
      <c r="AE225" s="39">
        <v>0</v>
      </c>
      <c r="AF225" s="20">
        <v>0.5</v>
      </c>
      <c r="AG225" s="60">
        <v>57.733770620000001</v>
      </c>
      <c r="AH225" s="60">
        <v>57.875403910000003</v>
      </c>
    </row>
    <row r="226" spans="1:34">
      <c r="A226" s="27">
        <v>72</v>
      </c>
      <c r="B226" s="27">
        <v>127.500027456906</v>
      </c>
      <c r="C226" s="27">
        <v>37.208115857735798</v>
      </c>
      <c r="D226" s="12">
        <v>44849</v>
      </c>
      <c r="E226" s="7">
        <v>44853</v>
      </c>
      <c r="F226" s="13">
        <v>2081</v>
      </c>
      <c r="G226" s="13">
        <v>2668</v>
      </c>
      <c r="H226" s="13">
        <v>3312</v>
      </c>
      <c r="I226" s="68">
        <v>2084</v>
      </c>
      <c r="J226" s="68">
        <v>2700</v>
      </c>
      <c r="K226" s="68">
        <v>3430</v>
      </c>
      <c r="L226" s="68">
        <v>4400</v>
      </c>
      <c r="M226" s="13">
        <v>3798</v>
      </c>
      <c r="N226" s="13">
        <v>4013</v>
      </c>
      <c r="O226" s="13">
        <v>4175</v>
      </c>
      <c r="P226" s="13">
        <v>4182</v>
      </c>
      <c r="Q226" s="13">
        <v>5015</v>
      </c>
      <c r="R226" s="13">
        <v>3871</v>
      </c>
      <c r="S226" s="5">
        <v>0.11609287429943956</v>
      </c>
      <c r="T226" s="23">
        <v>0.14146675805346126</v>
      </c>
      <c r="U226" s="46">
        <v>0.78491583899131478</v>
      </c>
      <c r="V226" s="3">
        <v>0.2574726250369932</v>
      </c>
      <c r="W226" s="3">
        <v>-1935.0910182516811</v>
      </c>
      <c r="X226" s="24">
        <v>0.17412769364200414</v>
      </c>
      <c r="Y226" s="24">
        <v>1988.2066738087813</v>
      </c>
      <c r="Z226" s="3">
        <v>-2292.3846265689399</v>
      </c>
      <c r="AA226" s="3">
        <v>-9.0573012939001843E-2</v>
      </c>
      <c r="AB226" s="3">
        <v>0.6333333333333333</v>
      </c>
      <c r="AC226" s="39">
        <v>58.90804597701149</v>
      </c>
      <c r="AD226" s="39">
        <v>41.09195402298851</v>
      </c>
      <c r="AE226" s="39">
        <v>0</v>
      </c>
      <c r="AF226" s="20">
        <v>0.5</v>
      </c>
      <c r="AG226" s="60">
        <v>57.733770620000001</v>
      </c>
      <c r="AH226" s="60">
        <v>57.875403910000003</v>
      </c>
    </row>
    <row r="227" spans="1:34">
      <c r="A227" s="14">
        <v>72</v>
      </c>
      <c r="B227" s="14">
        <v>127.500027456906</v>
      </c>
      <c r="C227" s="14">
        <v>37.208115857735798</v>
      </c>
      <c r="D227" s="12">
        <v>44849</v>
      </c>
      <c r="E227" s="7">
        <v>44858</v>
      </c>
      <c r="F227" s="13">
        <v>2396</v>
      </c>
      <c r="G227" s="13">
        <v>3162</v>
      </c>
      <c r="H227" s="13">
        <v>3864</v>
      </c>
      <c r="I227" s="68">
        <v>2364</v>
      </c>
      <c r="J227" s="68">
        <v>3154</v>
      </c>
      <c r="K227" s="68">
        <v>3886</v>
      </c>
      <c r="L227" s="68">
        <v>5091</v>
      </c>
      <c r="M227" s="13">
        <v>4465</v>
      </c>
      <c r="N227" s="13">
        <v>4719</v>
      </c>
      <c r="O227" s="13">
        <v>4810</v>
      </c>
      <c r="P227" s="13">
        <v>4991</v>
      </c>
      <c r="Q227" s="13">
        <v>5836</v>
      </c>
      <c r="R227" s="13">
        <v>4493</v>
      </c>
      <c r="S227" s="5">
        <v>0.12727272727272726</v>
      </c>
      <c r="T227" s="23">
        <v>0.13536606777081991</v>
      </c>
      <c r="U227" s="46">
        <v>0.7920055096227091</v>
      </c>
      <c r="V227" s="3">
        <v>0.27606310013717422</v>
      </c>
      <c r="W227" s="3">
        <v>-2246.093443974848</v>
      </c>
      <c r="X227" s="24">
        <v>0.19089831178363728</v>
      </c>
      <c r="Y227" s="24">
        <v>2353.2205119320583</v>
      </c>
      <c r="Z227" s="3">
        <v>-2790.4788252921398</v>
      </c>
      <c r="AA227" s="3">
        <v>-7.8045626674055596E-2</v>
      </c>
      <c r="AB227" s="3">
        <v>0.6333333333333333</v>
      </c>
      <c r="AC227" s="39">
        <v>58.90804597701149</v>
      </c>
      <c r="AD227" s="39">
        <v>41.09195402298851</v>
      </c>
      <c r="AE227" s="39">
        <v>0</v>
      </c>
      <c r="AF227" s="20">
        <v>0.5</v>
      </c>
      <c r="AG227" s="60">
        <v>57.733770620000001</v>
      </c>
      <c r="AH227" s="60">
        <v>57.875403910000003</v>
      </c>
    </row>
    <row r="228" spans="1:34">
      <c r="A228" s="14">
        <v>72</v>
      </c>
      <c r="B228" s="14">
        <v>127.500027456906</v>
      </c>
      <c r="C228" s="14">
        <v>37.208115857735798</v>
      </c>
      <c r="D228" s="12">
        <v>44849</v>
      </c>
      <c r="E228" s="7">
        <v>44863</v>
      </c>
      <c r="F228" s="13">
        <v>2313</v>
      </c>
      <c r="G228" s="13">
        <v>2941</v>
      </c>
      <c r="H228" s="13">
        <v>3578</v>
      </c>
      <c r="I228" s="68">
        <v>2376</v>
      </c>
      <c r="J228" s="68">
        <v>3006</v>
      </c>
      <c r="K228" s="68">
        <v>3734</v>
      </c>
      <c r="L228" s="68">
        <v>4712</v>
      </c>
      <c r="M228" s="13">
        <v>4196</v>
      </c>
      <c r="N228" s="13">
        <v>4346</v>
      </c>
      <c r="O228" s="13">
        <v>4457</v>
      </c>
      <c r="P228" s="13">
        <v>4551</v>
      </c>
      <c r="Q228" s="13">
        <v>5596</v>
      </c>
      <c r="R228" s="13">
        <v>4497</v>
      </c>
      <c r="S228" s="5">
        <v>0.11969491942428342</v>
      </c>
      <c r="T228" s="23">
        <v>0.1440329218106996</v>
      </c>
      <c r="U228" s="46">
        <v>0.78720703720449769</v>
      </c>
      <c r="V228" s="3">
        <v>0.28048428942058229</v>
      </c>
      <c r="W228" s="3">
        <v>-2248.0601089918255</v>
      </c>
      <c r="X228" s="24">
        <v>0.17953133649055908</v>
      </c>
      <c r="Y228" s="24">
        <v>2164.4390086630351</v>
      </c>
      <c r="Z228" s="3">
        <v>-2511.382548172161</v>
      </c>
      <c r="AA228" s="3">
        <v>-0.10298610426727112</v>
      </c>
      <c r="AB228" s="3">
        <v>0.6333333333333333</v>
      </c>
      <c r="AC228" s="39">
        <v>58.90804597701149</v>
      </c>
      <c r="AD228" s="39">
        <v>41.09195402298851</v>
      </c>
      <c r="AE228" s="39">
        <v>0</v>
      </c>
      <c r="AF228" s="20">
        <v>0.5</v>
      </c>
      <c r="AG228" s="60">
        <v>57.733770620000001</v>
      </c>
      <c r="AH228" s="60">
        <v>57.875403910000003</v>
      </c>
    </row>
    <row r="229" spans="1:34">
      <c r="A229" s="14">
        <v>73</v>
      </c>
      <c r="B229" s="14">
        <v>127.498623086188</v>
      </c>
      <c r="C229" s="14">
        <v>37.2093854870188</v>
      </c>
      <c r="D229" s="12">
        <v>44849</v>
      </c>
      <c r="E229" s="7">
        <v>44828</v>
      </c>
      <c r="F229" s="13">
        <v>2875</v>
      </c>
      <c r="G229" s="13">
        <v>3651</v>
      </c>
      <c r="H229" s="13">
        <v>4549</v>
      </c>
      <c r="I229" s="68">
        <v>2820</v>
      </c>
      <c r="J229" s="68">
        <v>3598</v>
      </c>
      <c r="K229" s="68">
        <v>4504</v>
      </c>
      <c r="L229" s="68">
        <v>5392</v>
      </c>
      <c r="M229" s="13">
        <v>4982</v>
      </c>
      <c r="N229" s="13">
        <v>5219</v>
      </c>
      <c r="O229" s="13">
        <v>5351</v>
      </c>
      <c r="P229" s="13">
        <v>5358</v>
      </c>
      <c r="Q229" s="13">
        <v>6189</v>
      </c>
      <c r="R229" s="13">
        <v>4628</v>
      </c>
      <c r="S229" s="5">
        <v>8.1659432724336331E-2</v>
      </c>
      <c r="T229" s="23">
        <v>0.13204364556428233</v>
      </c>
      <c r="U229" s="46">
        <v>0.76266600338833535</v>
      </c>
      <c r="V229" s="3">
        <v>0.18236328389161896</v>
      </c>
      <c r="W229" s="3">
        <v>-2313.694571189124</v>
      </c>
      <c r="X229" s="24">
        <v>0.12248296744890234</v>
      </c>
      <c r="Y229" s="24">
        <v>2640.1045012987229</v>
      </c>
      <c r="Z229" s="3">
        <v>-2701.4103676810646</v>
      </c>
      <c r="AA229" s="3">
        <v>-7.1966744608989344E-2</v>
      </c>
      <c r="AB229" s="3">
        <v>0.53333333333333333</v>
      </c>
      <c r="AC229" s="39">
        <v>69.525959367945831</v>
      </c>
      <c r="AD229" s="39">
        <v>30.474040632054177</v>
      </c>
      <c r="AE229" s="39">
        <v>0</v>
      </c>
      <c r="AF229" s="20">
        <v>0.21</v>
      </c>
      <c r="AG229" s="60">
        <v>57.710271339999998</v>
      </c>
      <c r="AH229" s="60">
        <v>57.787180320000004</v>
      </c>
    </row>
    <row r="230" spans="1:34">
      <c r="A230" s="14">
        <v>73</v>
      </c>
      <c r="B230" s="14">
        <v>127.498623086188</v>
      </c>
      <c r="C230" s="14">
        <v>37.2093854870188</v>
      </c>
      <c r="D230" s="12">
        <v>44849</v>
      </c>
      <c r="E230" s="7">
        <v>44853</v>
      </c>
      <c r="F230" s="13">
        <v>2638</v>
      </c>
      <c r="G230" s="13">
        <v>3202</v>
      </c>
      <c r="H230" s="13">
        <v>3621</v>
      </c>
      <c r="I230" s="68">
        <v>2686</v>
      </c>
      <c r="J230" s="68">
        <v>3242</v>
      </c>
      <c r="K230" s="68">
        <v>3654</v>
      </c>
      <c r="L230" s="68">
        <v>4829</v>
      </c>
      <c r="M230" s="13">
        <v>4217</v>
      </c>
      <c r="N230" s="13">
        <v>4369</v>
      </c>
      <c r="O230" s="13">
        <v>4500</v>
      </c>
      <c r="P230" s="13">
        <v>4632</v>
      </c>
      <c r="Q230" s="13">
        <v>5276</v>
      </c>
      <c r="R230" s="13">
        <v>4092</v>
      </c>
      <c r="S230" s="5">
        <v>0.12250090876045075</v>
      </c>
      <c r="T230" s="23">
        <v>0.1006371002659739</v>
      </c>
      <c r="U230" s="46">
        <v>0.78898726780630035</v>
      </c>
      <c r="V230" s="3">
        <v>0.38446912077882567</v>
      </c>
      <c r="W230" s="3">
        <v>-2045.6280062935491</v>
      </c>
      <c r="X230" s="24">
        <v>0.18374023141697463</v>
      </c>
      <c r="Y230" s="24">
        <v>2231.5880991895533</v>
      </c>
      <c r="Z230" s="3">
        <v>-2568.8737382629879</v>
      </c>
      <c r="AA230" s="3">
        <v>-6.4997981429148158E-2</v>
      </c>
      <c r="AB230" s="3">
        <v>0.53333333333333333</v>
      </c>
      <c r="AC230" s="39">
        <v>69.525959367945831</v>
      </c>
      <c r="AD230" s="39">
        <v>30.474040632054177</v>
      </c>
      <c r="AE230" s="39">
        <v>0</v>
      </c>
      <c r="AF230" s="20">
        <v>0.21</v>
      </c>
      <c r="AG230" s="60">
        <v>57.710271339999998</v>
      </c>
      <c r="AH230" s="60">
        <v>57.787180320000004</v>
      </c>
    </row>
    <row r="231" spans="1:34">
      <c r="A231" s="14">
        <v>73</v>
      </c>
      <c r="B231" s="14">
        <v>127.498623086188</v>
      </c>
      <c r="C231" s="14">
        <v>37.2093854870188</v>
      </c>
      <c r="D231" s="12">
        <v>44849</v>
      </c>
      <c r="E231" s="7">
        <v>44863</v>
      </c>
      <c r="F231" s="13">
        <v>2803</v>
      </c>
      <c r="G231" s="13">
        <v>3426</v>
      </c>
      <c r="H231" s="13">
        <v>3734</v>
      </c>
      <c r="I231" s="68">
        <v>2802</v>
      </c>
      <c r="J231" s="68">
        <v>3454</v>
      </c>
      <c r="K231" s="68">
        <v>3724</v>
      </c>
      <c r="L231" s="68">
        <v>4969</v>
      </c>
      <c r="M231" s="13">
        <v>4431</v>
      </c>
      <c r="N231" s="13">
        <v>4584</v>
      </c>
      <c r="O231" s="13">
        <v>4820</v>
      </c>
      <c r="P231" s="13">
        <v>4869</v>
      </c>
      <c r="Q231" s="13">
        <v>5893</v>
      </c>
      <c r="R231" s="13">
        <v>4776</v>
      </c>
      <c r="S231" s="5">
        <v>0.13193072184121818</v>
      </c>
      <c r="T231" s="23">
        <v>0.11301231285045378</v>
      </c>
      <c r="U231" s="46">
        <v>0.79494070334913547</v>
      </c>
      <c r="V231" s="3">
        <v>0.45389106614412539</v>
      </c>
      <c r="W231" s="3">
        <v>-2387.5515164104695</v>
      </c>
      <c r="X231" s="24">
        <v>0.19788458185622129</v>
      </c>
      <c r="Y231" s="24">
        <v>2342.5388174182112</v>
      </c>
      <c r="Z231" s="3">
        <v>-2742.6130742938185</v>
      </c>
      <c r="AA231" s="3">
        <v>-9.5149600446013755E-2</v>
      </c>
      <c r="AB231" s="3">
        <v>0.53333333333333333</v>
      </c>
      <c r="AC231" s="39">
        <v>69.525959367945831</v>
      </c>
      <c r="AD231" s="39">
        <v>30.474040632054177</v>
      </c>
      <c r="AE231" s="39">
        <v>0</v>
      </c>
      <c r="AF231" s="20">
        <v>0.21</v>
      </c>
      <c r="AG231" s="60">
        <v>57.710271339999998</v>
      </c>
      <c r="AH231" s="60">
        <v>57.787180320000004</v>
      </c>
    </row>
    <row r="232" spans="1:34">
      <c r="A232" s="14">
        <v>74</v>
      </c>
      <c r="B232" s="14">
        <v>127.499403</v>
      </c>
      <c r="C232" s="14">
        <v>37.208725771547201</v>
      </c>
      <c r="D232" s="12">
        <v>44849</v>
      </c>
      <c r="E232" s="7">
        <v>44828</v>
      </c>
      <c r="F232" s="13">
        <v>2491</v>
      </c>
      <c r="G232" s="13">
        <v>3240</v>
      </c>
      <c r="H232" s="13">
        <v>4180</v>
      </c>
      <c r="I232" s="68">
        <v>2422</v>
      </c>
      <c r="J232" s="68">
        <v>3154</v>
      </c>
      <c r="K232" s="68">
        <v>4046</v>
      </c>
      <c r="L232" s="68">
        <v>4918</v>
      </c>
      <c r="M232" s="13">
        <v>4672</v>
      </c>
      <c r="N232" s="13">
        <v>4840</v>
      </c>
      <c r="O232" s="13">
        <v>4923</v>
      </c>
      <c r="P232" s="13">
        <v>5030</v>
      </c>
      <c r="Q232" s="13">
        <v>6062</v>
      </c>
      <c r="R232" s="13">
        <v>4581</v>
      </c>
      <c r="S232" s="5">
        <v>9.2290988056460369E-2</v>
      </c>
      <c r="T232" s="23">
        <v>0.15318358385407871</v>
      </c>
      <c r="U232" s="46">
        <v>0.76960443609458251</v>
      </c>
      <c r="V232" s="3">
        <v>0.18593866211663823</v>
      </c>
      <c r="W232" s="3">
        <v>-2290.1325295323636</v>
      </c>
      <c r="X232" s="24">
        <v>0.13842896693990553</v>
      </c>
      <c r="Y232" s="24">
        <v>2432.897221193055</v>
      </c>
      <c r="Z232" s="3">
        <v>-2614.2859806844613</v>
      </c>
      <c r="AA232" s="3">
        <v>-9.3040028849621342E-2</v>
      </c>
      <c r="AB232" s="3">
        <v>0.66666666666666663</v>
      </c>
      <c r="AC232" s="39">
        <v>60.617760617760617</v>
      </c>
      <c r="AD232" s="39">
        <v>39.382239382239383</v>
      </c>
      <c r="AE232" s="39">
        <v>0</v>
      </c>
      <c r="AF232" s="20">
        <v>0.46</v>
      </c>
      <c r="AG232" s="60">
        <v>57.723019409999999</v>
      </c>
      <c r="AH232" s="60">
        <v>58.109253580000001</v>
      </c>
    </row>
    <row r="233" spans="1:34">
      <c r="A233" s="14">
        <v>74</v>
      </c>
      <c r="B233" s="14">
        <v>127.499403</v>
      </c>
      <c r="C233" s="14">
        <v>37.208725771547201</v>
      </c>
      <c r="D233" s="12">
        <v>44849</v>
      </c>
      <c r="E233" s="7">
        <v>44853</v>
      </c>
      <c r="F233" s="13">
        <v>2579</v>
      </c>
      <c r="G233" s="13">
        <v>3193</v>
      </c>
      <c r="H233" s="13">
        <v>3787</v>
      </c>
      <c r="I233" s="68">
        <v>2512</v>
      </c>
      <c r="J233" s="68">
        <v>3124</v>
      </c>
      <c r="K233" s="68">
        <v>3718</v>
      </c>
      <c r="L233" s="68">
        <v>4823</v>
      </c>
      <c r="M233" s="13">
        <v>4295</v>
      </c>
      <c r="N233" s="13">
        <v>4452</v>
      </c>
      <c r="O233" s="13">
        <v>4609</v>
      </c>
      <c r="P233" s="13">
        <v>4765</v>
      </c>
      <c r="Q233" s="13">
        <v>5494</v>
      </c>
      <c r="R233" s="13">
        <v>4323</v>
      </c>
      <c r="S233" s="5">
        <v>0.11435921421889617</v>
      </c>
      <c r="T233" s="23">
        <v>0.11651127819548872</v>
      </c>
      <c r="U233" s="46">
        <v>0.78381070050037982</v>
      </c>
      <c r="V233" s="3">
        <v>0.30016573568227856</v>
      </c>
      <c r="W233" s="3">
        <v>-2161.1321913380739</v>
      </c>
      <c r="X233" s="24">
        <v>0.17152879275065772</v>
      </c>
      <c r="Y233" s="24">
        <v>2291.0900607934786</v>
      </c>
      <c r="Z233" s="3">
        <v>-2603.3194102193447</v>
      </c>
      <c r="AA233" s="3">
        <v>-7.1059557461740905E-2</v>
      </c>
      <c r="AB233" s="3">
        <v>0.66666666666666663</v>
      </c>
      <c r="AC233" s="39">
        <v>60.617760617760617</v>
      </c>
      <c r="AD233" s="39">
        <v>39.382239382239383</v>
      </c>
      <c r="AE233" s="39">
        <v>0</v>
      </c>
      <c r="AF233" s="20">
        <v>0.46</v>
      </c>
      <c r="AG233" s="60">
        <v>57.723019409999999</v>
      </c>
      <c r="AH233" s="60">
        <v>58.109253580000001</v>
      </c>
    </row>
    <row r="234" spans="1:34">
      <c r="A234" s="14">
        <v>74</v>
      </c>
      <c r="B234" s="14">
        <v>127.499403</v>
      </c>
      <c r="C234" s="14">
        <v>37.208725771547201</v>
      </c>
      <c r="D234" s="12">
        <v>44849</v>
      </c>
      <c r="E234" s="7">
        <v>44858</v>
      </c>
      <c r="F234" s="13">
        <v>2949</v>
      </c>
      <c r="G234" s="13">
        <v>3743</v>
      </c>
      <c r="H234" s="13">
        <v>4323</v>
      </c>
      <c r="I234" s="68">
        <v>2822</v>
      </c>
      <c r="J234" s="68">
        <v>3646</v>
      </c>
      <c r="K234" s="68">
        <v>4200</v>
      </c>
      <c r="L234" s="68">
        <v>5595</v>
      </c>
      <c r="M234" s="13">
        <v>5093</v>
      </c>
      <c r="N234" s="13">
        <v>5284</v>
      </c>
      <c r="O234" s="13">
        <v>5462</v>
      </c>
      <c r="P234" s="13">
        <v>5613</v>
      </c>
      <c r="Q234" s="13">
        <v>6498</v>
      </c>
      <c r="R234" s="13">
        <v>5016</v>
      </c>
      <c r="S234" s="5">
        <v>0.12983091787439613</v>
      </c>
      <c r="T234" s="23">
        <v>0.11654542640458133</v>
      </c>
      <c r="U234" s="46">
        <v>0.79361887444439994</v>
      </c>
      <c r="V234" s="3">
        <v>0.34183051566060729</v>
      </c>
      <c r="W234" s="3">
        <v>-2507.5980410275365</v>
      </c>
      <c r="X234" s="24">
        <v>0.19473657726563678</v>
      </c>
      <c r="Y234" s="24">
        <v>2670.9163429637983</v>
      </c>
      <c r="Z234" s="3">
        <v>-3151.3006450473513</v>
      </c>
      <c r="AA234" s="3">
        <v>-7.3074064899677979E-2</v>
      </c>
      <c r="AB234" s="3">
        <v>0.66666666666666663</v>
      </c>
      <c r="AC234" s="39">
        <v>60.617760617760617</v>
      </c>
      <c r="AD234" s="39">
        <v>39.382239382239383</v>
      </c>
      <c r="AE234" s="39">
        <v>0</v>
      </c>
      <c r="AF234" s="20">
        <v>0.46</v>
      </c>
      <c r="AG234" s="60">
        <v>57.723019409999999</v>
      </c>
      <c r="AH234" s="60">
        <v>58.109253580000001</v>
      </c>
    </row>
    <row r="235" spans="1:34">
      <c r="A235" s="14">
        <v>74</v>
      </c>
      <c r="B235" s="14">
        <v>127.499403</v>
      </c>
      <c r="C235" s="14">
        <v>37.208725771547201</v>
      </c>
      <c r="D235" s="12">
        <v>44849</v>
      </c>
      <c r="E235" s="7">
        <v>44863</v>
      </c>
      <c r="F235" s="13">
        <v>2813</v>
      </c>
      <c r="G235" s="13">
        <v>3487</v>
      </c>
      <c r="H235" s="13">
        <v>4011</v>
      </c>
      <c r="I235" s="68">
        <v>2822</v>
      </c>
      <c r="J235" s="68">
        <v>3456</v>
      </c>
      <c r="K235" s="68">
        <v>3968</v>
      </c>
      <c r="L235" s="68">
        <v>5152</v>
      </c>
      <c r="M235" s="13">
        <v>4685</v>
      </c>
      <c r="N235" s="13">
        <v>4856</v>
      </c>
      <c r="O235" s="13">
        <v>5002</v>
      </c>
      <c r="P235" s="13">
        <v>5061</v>
      </c>
      <c r="Q235" s="13">
        <v>6164</v>
      </c>
      <c r="R235" s="13">
        <v>5095</v>
      </c>
      <c r="S235" s="5">
        <v>0.11574074074074074</v>
      </c>
      <c r="T235" s="23">
        <v>0.12748628732893788</v>
      </c>
      <c r="U235" s="46">
        <v>0.78469149399030746</v>
      </c>
      <c r="V235" s="3">
        <v>0.32687877467156462</v>
      </c>
      <c r="W235" s="3">
        <v>-2547.0768474842766</v>
      </c>
      <c r="X235" s="24">
        <v>0.17360154312482778</v>
      </c>
      <c r="Y235" s="24">
        <v>2446.3353772076666</v>
      </c>
      <c r="Z235" s="3">
        <v>-2772.4049760325311</v>
      </c>
      <c r="AA235" s="3">
        <v>-9.8262806236080177E-2</v>
      </c>
      <c r="AB235" s="3">
        <v>0.66666666666666663</v>
      </c>
      <c r="AC235" s="39">
        <v>60.617760617760617</v>
      </c>
      <c r="AD235" s="39">
        <v>39.382239382239383</v>
      </c>
      <c r="AE235" s="39">
        <v>0</v>
      </c>
      <c r="AF235" s="20">
        <v>0.46</v>
      </c>
      <c r="AG235" s="60">
        <v>57.723019409999999</v>
      </c>
      <c r="AH235" s="60">
        <v>58.109253580000001</v>
      </c>
    </row>
    <row r="236" spans="1:34">
      <c r="A236" s="14">
        <v>75</v>
      </c>
      <c r="B236" s="14">
        <v>127.499209543094</v>
      </c>
      <c r="C236" s="14">
        <v>37.208416314641497</v>
      </c>
      <c r="D236" s="12">
        <v>44849</v>
      </c>
      <c r="E236" s="7">
        <v>44828</v>
      </c>
      <c r="F236" s="13">
        <v>3097</v>
      </c>
      <c r="G236" s="13">
        <v>3942</v>
      </c>
      <c r="H236" s="13">
        <v>4871</v>
      </c>
      <c r="I236" s="68">
        <v>3154</v>
      </c>
      <c r="J236" s="68">
        <v>3974</v>
      </c>
      <c r="K236" s="68">
        <v>4940</v>
      </c>
      <c r="L236" s="68">
        <v>5782</v>
      </c>
      <c r="M236" s="13">
        <v>5393</v>
      </c>
      <c r="N236" s="13">
        <v>5509</v>
      </c>
      <c r="O236" s="13">
        <v>5651</v>
      </c>
      <c r="P236" s="13">
        <v>5715</v>
      </c>
      <c r="Q236" s="13">
        <v>6807</v>
      </c>
      <c r="R236" s="13">
        <v>4957</v>
      </c>
      <c r="S236" s="5">
        <v>7.9727942565652743E-2</v>
      </c>
      <c r="T236" s="23">
        <v>0.13987310883357734</v>
      </c>
      <c r="U236" s="46">
        <v>0.76139867517986448</v>
      </c>
      <c r="V236" s="3">
        <v>0.18011865636604207</v>
      </c>
      <c r="W236" s="3">
        <v>-2478.168464765819</v>
      </c>
      <c r="X236" s="24">
        <v>0.11958626552685023</v>
      </c>
      <c r="Y236" s="24">
        <v>2826.9974256168757</v>
      </c>
      <c r="Z236" s="3">
        <v>-2863.9309809709621</v>
      </c>
      <c r="AA236" s="3">
        <v>-8.7206516530905609E-2</v>
      </c>
      <c r="AB236" s="3">
        <v>0.5</v>
      </c>
      <c r="AC236" s="39">
        <v>69.230769230769226</v>
      </c>
      <c r="AD236" s="39">
        <v>27.163461538461537</v>
      </c>
      <c r="AE236" s="39">
        <v>3.6057692307692304</v>
      </c>
      <c r="AF236" s="20">
        <v>0.15</v>
      </c>
      <c r="AG236" s="60">
        <v>57.697421980000001</v>
      </c>
      <c r="AH236" s="60">
        <v>57.849980119999998</v>
      </c>
    </row>
    <row r="237" spans="1:34">
      <c r="A237" s="14">
        <v>75</v>
      </c>
      <c r="B237" s="14">
        <v>127.499209543094</v>
      </c>
      <c r="C237" s="14">
        <v>37.208416314641497</v>
      </c>
      <c r="D237" s="12">
        <v>44849</v>
      </c>
      <c r="E237" s="7">
        <v>44853</v>
      </c>
      <c r="F237" s="13">
        <v>2578</v>
      </c>
      <c r="G237" s="13">
        <v>3188</v>
      </c>
      <c r="H237" s="13">
        <v>3736</v>
      </c>
      <c r="I237" s="68">
        <v>2620</v>
      </c>
      <c r="J237" s="68">
        <v>3218</v>
      </c>
      <c r="K237" s="68">
        <v>3752</v>
      </c>
      <c r="L237" s="68">
        <v>4937</v>
      </c>
      <c r="M237" s="13">
        <v>4354</v>
      </c>
      <c r="N237" s="13">
        <v>4513</v>
      </c>
      <c r="O237" s="13">
        <v>4671</v>
      </c>
      <c r="P237" s="13">
        <v>4755</v>
      </c>
      <c r="Q237" s="13">
        <v>5458</v>
      </c>
      <c r="R237" s="13">
        <v>4203</v>
      </c>
      <c r="S237" s="5">
        <v>0.12000942174066659</v>
      </c>
      <c r="T237" s="23">
        <v>0.11260361832153445</v>
      </c>
      <c r="U237" s="46">
        <v>0.78740677018975813</v>
      </c>
      <c r="V237" s="3">
        <v>0.32506060992726804</v>
      </c>
      <c r="W237" s="3">
        <v>-2101.1254486133766</v>
      </c>
      <c r="X237" s="24">
        <v>0.18000353294470942</v>
      </c>
      <c r="Y237" s="24">
        <v>2278.6707870062223</v>
      </c>
      <c r="Z237" s="3">
        <v>-2625.458173086065</v>
      </c>
      <c r="AA237" s="3">
        <v>-6.8833839224517773E-2</v>
      </c>
      <c r="AB237" s="3">
        <v>0.5</v>
      </c>
      <c r="AC237" s="39">
        <v>69.230769230769226</v>
      </c>
      <c r="AD237" s="39">
        <v>27.163461538461537</v>
      </c>
      <c r="AE237" s="39">
        <v>3.6057692307692304</v>
      </c>
      <c r="AF237" s="20">
        <v>0.15</v>
      </c>
      <c r="AG237" s="60">
        <v>57.697421980000001</v>
      </c>
      <c r="AH237" s="60">
        <v>57.849980119999998</v>
      </c>
    </row>
    <row r="238" spans="1:34">
      <c r="A238" s="14">
        <v>75</v>
      </c>
      <c r="B238" s="14">
        <v>127.499209543094</v>
      </c>
      <c r="C238" s="14">
        <v>37.208416314641497</v>
      </c>
      <c r="D238" s="12">
        <v>44849</v>
      </c>
      <c r="E238" s="7">
        <v>44858</v>
      </c>
      <c r="F238" s="13">
        <v>2963</v>
      </c>
      <c r="G238" s="13">
        <v>3733</v>
      </c>
      <c r="H238" s="13">
        <v>4213</v>
      </c>
      <c r="I238" s="68">
        <v>3004</v>
      </c>
      <c r="J238" s="68">
        <v>3766</v>
      </c>
      <c r="K238" s="68">
        <v>4188</v>
      </c>
      <c r="L238" s="68">
        <v>5578</v>
      </c>
      <c r="M238" s="13">
        <v>5054</v>
      </c>
      <c r="N238" s="13">
        <v>5247</v>
      </c>
      <c r="O238" s="13">
        <v>5462</v>
      </c>
      <c r="P238" s="13">
        <v>5503</v>
      </c>
      <c r="Q238" s="13">
        <v>6455</v>
      </c>
      <c r="R238" s="13">
        <v>4826</v>
      </c>
      <c r="S238" s="5">
        <v>0.13277068752573076</v>
      </c>
      <c r="T238" s="23">
        <v>0.11508309814989025</v>
      </c>
      <c r="U238" s="46">
        <v>0.79546884761487091</v>
      </c>
      <c r="V238" s="3">
        <v>0.37677434429581164</v>
      </c>
      <c r="W238" s="3">
        <v>-2412.5797169369202</v>
      </c>
      <c r="X238" s="24">
        <v>0.19914578294653423</v>
      </c>
      <c r="Y238" s="24">
        <v>2623.9848195699101</v>
      </c>
      <c r="Z238" s="3">
        <v>-3103.791422098524</v>
      </c>
      <c r="AA238" s="3">
        <v>-7.9611975246696776E-2</v>
      </c>
      <c r="AB238" s="3">
        <v>0.5</v>
      </c>
      <c r="AC238" s="39">
        <v>69.230769230769226</v>
      </c>
      <c r="AD238" s="39">
        <v>27.163461538461537</v>
      </c>
      <c r="AE238" s="39">
        <v>3.6057692307692304</v>
      </c>
      <c r="AF238" s="20">
        <v>0.15</v>
      </c>
      <c r="AG238" s="60">
        <v>57.697421980000001</v>
      </c>
      <c r="AH238" s="60">
        <v>57.849980119999998</v>
      </c>
    </row>
    <row r="239" spans="1:34">
      <c r="A239" s="14">
        <v>75</v>
      </c>
      <c r="B239" s="14">
        <v>127.499209543094</v>
      </c>
      <c r="C239" s="14">
        <v>37.208416314641497</v>
      </c>
      <c r="D239" s="12">
        <v>44849</v>
      </c>
      <c r="E239" s="7">
        <v>44863</v>
      </c>
      <c r="F239" s="13">
        <v>2708</v>
      </c>
      <c r="G239" s="13">
        <v>3329</v>
      </c>
      <c r="H239" s="13">
        <v>3872</v>
      </c>
      <c r="I239" s="68">
        <v>2814</v>
      </c>
      <c r="J239" s="68">
        <v>3402</v>
      </c>
      <c r="K239" s="68">
        <v>3862</v>
      </c>
      <c r="L239" s="68">
        <v>5091</v>
      </c>
      <c r="M239" s="13">
        <v>4545</v>
      </c>
      <c r="N239" s="13">
        <v>4753</v>
      </c>
      <c r="O239" s="13">
        <v>4870</v>
      </c>
      <c r="P239" s="13">
        <v>5011</v>
      </c>
      <c r="Q239" s="13">
        <v>6065</v>
      </c>
      <c r="R239" s="13">
        <v>4878</v>
      </c>
      <c r="S239" s="5">
        <v>0.12822244737138355</v>
      </c>
      <c r="T239" s="23">
        <v>0.12562301767104667</v>
      </c>
      <c r="U239" s="46">
        <v>0.79260484944982734</v>
      </c>
      <c r="V239" s="3">
        <v>0.3588984118981598</v>
      </c>
      <c r="W239" s="3">
        <v>-2438.5586637150332</v>
      </c>
      <c r="X239" s="24">
        <v>0.1923228457252209</v>
      </c>
      <c r="Y239" s="24">
        <v>2384.783847647413</v>
      </c>
      <c r="Z239" s="3">
        <v>-2806.017871468418</v>
      </c>
      <c r="AA239" s="3">
        <v>-9.5160707836764169E-2</v>
      </c>
      <c r="AB239" s="3">
        <v>0.5</v>
      </c>
      <c r="AC239" s="39">
        <v>69.230769230769226</v>
      </c>
      <c r="AD239" s="39">
        <v>27.163461538461537</v>
      </c>
      <c r="AE239" s="39">
        <v>3.6057692307692304</v>
      </c>
      <c r="AF239" s="20">
        <v>0.15</v>
      </c>
      <c r="AG239" s="60">
        <v>57.697421980000001</v>
      </c>
      <c r="AH239" s="60">
        <v>57.849980119999998</v>
      </c>
    </row>
    <row r="240" spans="1:34">
      <c r="A240" s="14">
        <v>76</v>
      </c>
      <c r="B240" s="14">
        <v>127.49262299999999</v>
      </c>
      <c r="C240" s="14">
        <v>37.198357771547201</v>
      </c>
      <c r="D240" s="12">
        <v>44849</v>
      </c>
      <c r="E240" s="7">
        <v>44828</v>
      </c>
      <c r="F240" s="13">
        <v>2194</v>
      </c>
      <c r="G240" s="13">
        <v>2823</v>
      </c>
      <c r="H240" s="13">
        <v>3541</v>
      </c>
      <c r="I240" s="68">
        <v>2056</v>
      </c>
      <c r="J240" s="68">
        <v>2628</v>
      </c>
      <c r="K240" s="68">
        <v>3326</v>
      </c>
      <c r="L240" s="68">
        <v>4123</v>
      </c>
      <c r="M240" s="13">
        <v>3847</v>
      </c>
      <c r="N240" s="13">
        <v>4035</v>
      </c>
      <c r="O240" s="13">
        <v>4178</v>
      </c>
      <c r="P240" s="13">
        <v>4396</v>
      </c>
      <c r="Q240" s="13">
        <v>5455</v>
      </c>
      <c r="R240" s="13">
        <v>4296</v>
      </c>
      <c r="S240" s="5">
        <v>0.10772332115408845</v>
      </c>
      <c r="T240" s="23">
        <v>0.15436930578724498</v>
      </c>
      <c r="U240" s="46">
        <v>0.77956611082966432</v>
      </c>
      <c r="V240" s="3">
        <v>0.23264040052242055</v>
      </c>
      <c r="W240" s="3">
        <v>-2147.5745248416138</v>
      </c>
      <c r="X240" s="24">
        <v>0.16157480314960629</v>
      </c>
      <c r="Y240" s="24">
        <v>2103.7750724722346</v>
      </c>
      <c r="Z240" s="3">
        <v>-2369.6035228454625</v>
      </c>
      <c r="AA240" s="3">
        <v>-0.10750177646939398</v>
      </c>
      <c r="AB240" s="3">
        <v>0.53333333333333333</v>
      </c>
      <c r="AC240" s="39">
        <v>63.669064748201428</v>
      </c>
      <c r="AD240" s="39">
        <v>31.294964028776977</v>
      </c>
      <c r="AE240" s="39">
        <v>5.0359712230215825</v>
      </c>
      <c r="AF240" s="20">
        <v>0.74</v>
      </c>
      <c r="AG240" s="60">
        <v>57.668901609999999</v>
      </c>
      <c r="AH240" s="60">
        <v>57.909943939999998</v>
      </c>
    </row>
    <row r="241" spans="1:34">
      <c r="A241" s="14">
        <v>76</v>
      </c>
      <c r="B241" s="14">
        <v>127.49262299999999</v>
      </c>
      <c r="C241" s="14">
        <v>37.198357771547201</v>
      </c>
      <c r="D241" s="12">
        <v>44849</v>
      </c>
      <c r="E241" s="7">
        <v>44853</v>
      </c>
      <c r="F241" s="13">
        <v>2480</v>
      </c>
      <c r="G241" s="13">
        <v>3078</v>
      </c>
      <c r="H241" s="13">
        <v>3672</v>
      </c>
      <c r="I241" s="68">
        <v>2486</v>
      </c>
      <c r="J241" s="68">
        <v>3060</v>
      </c>
      <c r="K241" s="68">
        <v>3678</v>
      </c>
      <c r="L241" s="68">
        <v>4727</v>
      </c>
      <c r="M241" s="13">
        <v>4031</v>
      </c>
      <c r="N241" s="13">
        <v>4215</v>
      </c>
      <c r="O241" s="13">
        <v>4398</v>
      </c>
      <c r="P241" s="13">
        <v>4471</v>
      </c>
      <c r="Q241" s="13">
        <v>5533</v>
      </c>
      <c r="R241" s="13">
        <v>4642</v>
      </c>
      <c r="S241" s="5">
        <v>9.8121085594989568E-2</v>
      </c>
      <c r="T241" s="23">
        <v>0.13951473136915077</v>
      </c>
      <c r="U241" s="46">
        <v>0.77338288421388635</v>
      </c>
      <c r="V241" s="3">
        <v>0.25272014170040485</v>
      </c>
      <c r="W241" s="3">
        <v>-2320.5956984575278</v>
      </c>
      <c r="X241" s="24">
        <v>0.14717259163750229</v>
      </c>
      <c r="Y241" s="24">
        <v>2184.4783002915005</v>
      </c>
      <c r="Z241" s="3">
        <v>-2358.1890108681346</v>
      </c>
      <c r="AA241" s="3">
        <v>-0.10615753698520591</v>
      </c>
      <c r="AB241" s="3">
        <v>0.53333333333333333</v>
      </c>
      <c r="AC241" s="39">
        <v>63.669064748201428</v>
      </c>
      <c r="AD241" s="39">
        <v>31.294964028776977</v>
      </c>
      <c r="AE241" s="39">
        <v>5.0359712230215825</v>
      </c>
      <c r="AF241" s="20">
        <v>0.74</v>
      </c>
      <c r="AG241" s="60">
        <v>57.668901609999999</v>
      </c>
      <c r="AH241" s="60">
        <v>57.909943939999998</v>
      </c>
    </row>
    <row r="242" spans="1:34">
      <c r="A242" s="14">
        <v>76</v>
      </c>
      <c r="B242" s="14">
        <v>127.49262299999999</v>
      </c>
      <c r="C242" s="14">
        <v>37.198357771547201</v>
      </c>
      <c r="D242" s="12">
        <v>44849</v>
      </c>
      <c r="E242" s="7">
        <v>44863</v>
      </c>
      <c r="F242" s="13">
        <v>2581</v>
      </c>
      <c r="G242" s="13">
        <v>3160</v>
      </c>
      <c r="H242" s="13">
        <v>3697</v>
      </c>
      <c r="I242" s="68">
        <v>2614</v>
      </c>
      <c r="J242" s="68">
        <v>3128</v>
      </c>
      <c r="K242" s="68">
        <v>3712</v>
      </c>
      <c r="L242" s="68">
        <v>4696</v>
      </c>
      <c r="M242" s="13">
        <v>4203</v>
      </c>
      <c r="N242" s="13">
        <v>4353</v>
      </c>
      <c r="O242" s="13">
        <v>4491</v>
      </c>
      <c r="P242" s="13">
        <v>4651</v>
      </c>
      <c r="Q242" s="13">
        <v>5956</v>
      </c>
      <c r="R242" s="13">
        <v>5053</v>
      </c>
      <c r="S242" s="5">
        <v>0.1142788691902252</v>
      </c>
      <c r="T242" s="23">
        <v>0.14338169973349127</v>
      </c>
      <c r="U242" s="46">
        <v>0.78375944599744707</v>
      </c>
      <c r="V242" s="3">
        <v>0.31899953186651508</v>
      </c>
      <c r="W242" s="3">
        <v>-2526.0320074580486</v>
      </c>
      <c r="X242" s="24">
        <v>0.17140803737198299</v>
      </c>
      <c r="Y242" s="24">
        <v>2243.1428844369234</v>
      </c>
      <c r="Z242" s="3">
        <v>-2540.6347011625585</v>
      </c>
      <c r="AA242" s="3">
        <v>-0.12303196002639766</v>
      </c>
      <c r="AB242" s="3">
        <v>0.53333333333333333</v>
      </c>
      <c r="AC242" s="39">
        <v>63.669064748201428</v>
      </c>
      <c r="AD242" s="39">
        <v>31.294964028776977</v>
      </c>
      <c r="AE242" s="39">
        <v>5.0359712230215825</v>
      </c>
      <c r="AF242" s="20">
        <v>0.74</v>
      </c>
      <c r="AG242" s="60">
        <v>57.668901609999999</v>
      </c>
      <c r="AH242" s="60">
        <v>57.909943939999998</v>
      </c>
    </row>
    <row r="243" spans="1:34">
      <c r="A243" s="14">
        <v>77</v>
      </c>
      <c r="B243" s="14">
        <v>127.492392172377</v>
      </c>
      <c r="C243" s="14">
        <v>37.198814685358499</v>
      </c>
      <c r="D243" s="12">
        <v>44849</v>
      </c>
      <c r="E243" s="7">
        <v>44828</v>
      </c>
      <c r="F243" s="13">
        <v>2323</v>
      </c>
      <c r="G243" s="13">
        <v>2942</v>
      </c>
      <c r="H243" s="13">
        <v>3676</v>
      </c>
      <c r="I243" s="68">
        <v>2320</v>
      </c>
      <c r="J243" s="68">
        <v>2944</v>
      </c>
      <c r="K243" s="68">
        <v>3720</v>
      </c>
      <c r="L243" s="68">
        <v>4724</v>
      </c>
      <c r="M243" s="13">
        <v>4113</v>
      </c>
      <c r="N243" s="13">
        <v>4424</v>
      </c>
      <c r="O243" s="13">
        <v>4586</v>
      </c>
      <c r="P243" s="13">
        <v>4700</v>
      </c>
      <c r="Q243" s="13">
        <v>5925</v>
      </c>
      <c r="R243" s="13">
        <v>4688</v>
      </c>
      <c r="S243" s="5">
        <v>0.12225405921680993</v>
      </c>
      <c r="T243" s="23">
        <v>0.15507699711260828</v>
      </c>
      <c r="U243" s="46">
        <v>0.788830817867057</v>
      </c>
      <c r="V243" s="3">
        <v>0.27425143285660719</v>
      </c>
      <c r="W243" s="3">
        <v>-2343.5315559258488</v>
      </c>
      <c r="X243" s="24">
        <v>0.18337014266101595</v>
      </c>
      <c r="Y243" s="24">
        <v>2217.5647303592591</v>
      </c>
      <c r="Z243" s="3">
        <v>-2605.4638549280276</v>
      </c>
      <c r="AA243" s="3">
        <v>-0.11529411764705882</v>
      </c>
      <c r="AB243" s="3">
        <v>0.5</v>
      </c>
      <c r="AC243" s="39">
        <v>62.241887905604706</v>
      </c>
      <c r="AD243" s="39">
        <v>33.038348082595867</v>
      </c>
      <c r="AE243" s="39">
        <v>4.71976401179941</v>
      </c>
      <c r="AF243" s="20">
        <v>0.73</v>
      </c>
      <c r="AG243" s="60">
        <v>57.836956190000002</v>
      </c>
      <c r="AH243" s="60">
        <v>57.832818840000002</v>
      </c>
    </row>
    <row r="244" spans="1:34">
      <c r="A244" s="14">
        <v>77</v>
      </c>
      <c r="B244" s="14">
        <v>127.492392172377</v>
      </c>
      <c r="C244" s="14">
        <v>37.198814685358499</v>
      </c>
      <c r="D244" s="12">
        <v>44849</v>
      </c>
      <c r="E244" s="7">
        <v>44853</v>
      </c>
      <c r="F244" s="13">
        <v>2507</v>
      </c>
      <c r="G244" s="13">
        <v>3249</v>
      </c>
      <c r="H244" s="13">
        <v>3916</v>
      </c>
      <c r="I244" s="68">
        <v>2514</v>
      </c>
      <c r="J244" s="68">
        <v>3246</v>
      </c>
      <c r="K244" s="68">
        <v>3966</v>
      </c>
      <c r="L244" s="68">
        <v>5304</v>
      </c>
      <c r="M244" s="13">
        <v>4400</v>
      </c>
      <c r="N244" s="13">
        <v>4628</v>
      </c>
      <c r="O244" s="13">
        <v>4868</v>
      </c>
      <c r="P244" s="13">
        <v>4993</v>
      </c>
      <c r="Q244" s="13">
        <v>6019</v>
      </c>
      <c r="R244" s="13">
        <v>5001</v>
      </c>
      <c r="S244" s="5">
        <v>0.12088898866314962</v>
      </c>
      <c r="T244" s="23">
        <v>0.13966160022942356</v>
      </c>
      <c r="U244" s="46">
        <v>0.78796509355627531</v>
      </c>
      <c r="V244" s="3">
        <v>0.27793548387096773</v>
      </c>
      <c r="W244" s="3">
        <v>-2500.0766908212559</v>
      </c>
      <c r="X244" s="24">
        <v>0.181323306582861</v>
      </c>
      <c r="Y244" s="24">
        <v>2376.2974467762983</v>
      </c>
      <c r="Z244" s="3">
        <v>-2761.232725562591</v>
      </c>
      <c r="AA244" s="3">
        <v>-9.3171086087904101E-2</v>
      </c>
      <c r="AB244" s="3">
        <v>0.5</v>
      </c>
      <c r="AC244" s="39">
        <v>62.241887905604706</v>
      </c>
      <c r="AD244" s="39">
        <v>33.038348082595867</v>
      </c>
      <c r="AE244" s="39">
        <v>4.71976401179941</v>
      </c>
      <c r="AF244" s="20">
        <v>0.73</v>
      </c>
      <c r="AG244" s="60">
        <v>57.836956190000002</v>
      </c>
      <c r="AH244" s="60">
        <v>57.832818840000002</v>
      </c>
    </row>
    <row r="245" spans="1:34">
      <c r="A245" s="14">
        <v>77</v>
      </c>
      <c r="B245" s="14">
        <v>127.492392172377</v>
      </c>
      <c r="C245" s="14">
        <v>37.198814685358499</v>
      </c>
      <c r="D245" s="12">
        <v>44849</v>
      </c>
      <c r="E245" s="7">
        <v>44863</v>
      </c>
      <c r="F245" s="13">
        <v>2594</v>
      </c>
      <c r="G245" s="13">
        <v>3337</v>
      </c>
      <c r="H245" s="13">
        <v>3916</v>
      </c>
      <c r="I245" s="68">
        <v>2608</v>
      </c>
      <c r="J245" s="68">
        <v>3376</v>
      </c>
      <c r="K245" s="68">
        <v>3954</v>
      </c>
      <c r="L245" s="68">
        <v>5184</v>
      </c>
      <c r="M245" s="13">
        <v>4471</v>
      </c>
      <c r="N245" s="13">
        <v>4759</v>
      </c>
      <c r="O245" s="13">
        <v>4822</v>
      </c>
      <c r="P245" s="13">
        <v>5018</v>
      </c>
      <c r="Q245" s="13">
        <v>6297</v>
      </c>
      <c r="R245" s="13">
        <v>5317</v>
      </c>
      <c r="S245" s="5">
        <v>0.12334900380568614</v>
      </c>
      <c r="T245" s="23">
        <v>0.1459186535764376</v>
      </c>
      <c r="U245" s="46">
        <v>0.78952454287734852</v>
      </c>
      <c r="V245" s="3">
        <v>0.30408388520971302</v>
      </c>
      <c r="W245" s="3">
        <v>-2658.0337771685922</v>
      </c>
      <c r="X245" s="24">
        <v>0.18501315126755835</v>
      </c>
      <c r="Y245" s="24">
        <v>2395.6198223702636</v>
      </c>
      <c r="Z245" s="3">
        <v>-2787.0708302924313</v>
      </c>
      <c r="AA245" s="3">
        <v>-0.11303579319487406</v>
      </c>
      <c r="AB245" s="3">
        <v>0.5</v>
      </c>
      <c r="AC245" s="39">
        <v>62.241887905604706</v>
      </c>
      <c r="AD245" s="39">
        <v>33.038348082595867</v>
      </c>
      <c r="AE245" s="39">
        <v>4.71976401179941</v>
      </c>
      <c r="AF245" s="20">
        <v>0.73</v>
      </c>
      <c r="AG245" s="60">
        <v>57.836956190000002</v>
      </c>
      <c r="AH245" s="60">
        <v>57.832818840000002</v>
      </c>
    </row>
    <row r="246" spans="1:34">
      <c r="A246" s="14">
        <v>78</v>
      </c>
      <c r="B246" s="14">
        <v>127.492980913811</v>
      </c>
      <c r="C246" s="14">
        <v>37.198761685358498</v>
      </c>
      <c r="D246" s="12">
        <v>44849</v>
      </c>
      <c r="E246" s="7">
        <v>44828</v>
      </c>
      <c r="F246" s="13">
        <v>2358</v>
      </c>
      <c r="G246" s="13">
        <v>3014</v>
      </c>
      <c r="H246" s="13">
        <v>3806</v>
      </c>
      <c r="I246" s="68">
        <v>2338</v>
      </c>
      <c r="J246" s="68">
        <v>3006</v>
      </c>
      <c r="K246" s="68">
        <v>3830</v>
      </c>
      <c r="L246" s="68">
        <v>4672</v>
      </c>
      <c r="M246" s="13">
        <v>4206</v>
      </c>
      <c r="N246" s="13">
        <v>4399</v>
      </c>
      <c r="O246" s="13">
        <v>4623</v>
      </c>
      <c r="P246" s="13">
        <v>4694</v>
      </c>
      <c r="Q246" s="13">
        <v>5950</v>
      </c>
      <c r="R246" s="13">
        <v>4687</v>
      </c>
      <c r="S246" s="5">
        <v>0.10447058823529412</v>
      </c>
      <c r="T246" s="23">
        <v>0.16087577344121848</v>
      </c>
      <c r="U246" s="46">
        <v>0.77747706605101485</v>
      </c>
      <c r="V246" s="3">
        <v>0.2254722730042657</v>
      </c>
      <c r="W246" s="3">
        <v>-2343.0605206518399</v>
      </c>
      <c r="X246" s="24">
        <v>0.15669666490206458</v>
      </c>
      <c r="Y246" s="24">
        <v>2251.011328270029</v>
      </c>
      <c r="Z246" s="3">
        <v>-2512.4855385915475</v>
      </c>
      <c r="AA246" s="3">
        <v>-0.11800075159714393</v>
      </c>
      <c r="AB246" s="3">
        <v>0.66666666666666663</v>
      </c>
      <c r="AC246" s="39">
        <v>69.075144508670519</v>
      </c>
      <c r="AD246" s="39">
        <v>22.25433526011561</v>
      </c>
      <c r="AE246" s="39">
        <v>8.6705202312138745</v>
      </c>
      <c r="AF246" s="20">
        <v>0.04</v>
      </c>
      <c r="AG246" s="60">
        <v>57.682459999999999</v>
      </c>
      <c r="AH246" s="60">
        <v>57.864493670000002</v>
      </c>
    </row>
    <row r="247" spans="1:34">
      <c r="A247" s="14">
        <v>78</v>
      </c>
      <c r="B247" s="14">
        <v>127.492980913811</v>
      </c>
      <c r="C247" s="14">
        <v>37.198761685358498</v>
      </c>
      <c r="D247" s="12">
        <v>44849</v>
      </c>
      <c r="E247" s="7">
        <v>44853</v>
      </c>
      <c r="F247" s="13">
        <v>2488</v>
      </c>
      <c r="G247" s="13">
        <v>3144</v>
      </c>
      <c r="H247" s="13">
        <v>3762</v>
      </c>
      <c r="I247" s="68">
        <v>2592</v>
      </c>
      <c r="J247" s="68">
        <v>3258</v>
      </c>
      <c r="K247" s="68">
        <v>3888</v>
      </c>
      <c r="L247" s="68">
        <v>4949</v>
      </c>
      <c r="M247" s="13">
        <v>4055</v>
      </c>
      <c r="N247" s="13">
        <v>4234</v>
      </c>
      <c r="O247" s="13">
        <v>4456</v>
      </c>
      <c r="P247" s="13">
        <v>4561</v>
      </c>
      <c r="Q247" s="13">
        <v>5706</v>
      </c>
      <c r="R247" s="13">
        <v>4784</v>
      </c>
      <c r="S247" s="5">
        <v>9.5999038808122078E-2</v>
      </c>
      <c r="T247" s="23">
        <v>0.14645516740328146</v>
      </c>
      <c r="U247" s="46">
        <v>0.77200974009925682</v>
      </c>
      <c r="V247" s="3">
        <v>0.23572102902997405</v>
      </c>
      <c r="W247" s="3">
        <v>-2391.5893969796175</v>
      </c>
      <c r="X247" s="24">
        <v>0.14398990809154802</v>
      </c>
      <c r="Y247" s="24">
        <v>2232.0917195412121</v>
      </c>
      <c r="Z247" s="3">
        <v>-2393.1507774882402</v>
      </c>
      <c r="AA247" s="3">
        <v>-0.11152235317035161</v>
      </c>
      <c r="AB247" s="3">
        <v>0.66666666666666663</v>
      </c>
      <c r="AC247" s="39">
        <v>69.075144508670519</v>
      </c>
      <c r="AD247" s="39">
        <v>22.25433526011561</v>
      </c>
      <c r="AE247" s="39">
        <v>8.6705202312138745</v>
      </c>
      <c r="AF247" s="20">
        <v>0.04</v>
      </c>
      <c r="AG247" s="60">
        <v>57.682459999999999</v>
      </c>
      <c r="AH247" s="60">
        <v>57.864493670000002</v>
      </c>
    </row>
    <row r="248" spans="1:34">
      <c r="A248" s="14">
        <v>78</v>
      </c>
      <c r="B248" s="14">
        <v>127.492980913811</v>
      </c>
      <c r="C248" s="14">
        <v>37.198761685358498</v>
      </c>
      <c r="D248" s="12">
        <v>44849</v>
      </c>
      <c r="E248" s="7">
        <v>44863</v>
      </c>
      <c r="F248" s="13">
        <v>2482</v>
      </c>
      <c r="G248" s="13">
        <v>3065</v>
      </c>
      <c r="H248" s="13">
        <v>3604</v>
      </c>
      <c r="I248" s="68">
        <v>2522</v>
      </c>
      <c r="J248" s="68">
        <v>3152</v>
      </c>
      <c r="K248" s="68">
        <v>3710</v>
      </c>
      <c r="L248" s="68">
        <v>4639</v>
      </c>
      <c r="M248" s="13">
        <v>4082</v>
      </c>
      <c r="N248" s="13">
        <v>4273</v>
      </c>
      <c r="O248" s="13">
        <v>4367</v>
      </c>
      <c r="P248" s="13">
        <v>4527</v>
      </c>
      <c r="Q248" s="13">
        <v>5820</v>
      </c>
      <c r="R248" s="13">
        <v>4916</v>
      </c>
      <c r="S248" s="5">
        <v>0.11351617267248801</v>
      </c>
      <c r="T248" s="23">
        <v>0.14696038459197955</v>
      </c>
      <c r="U248" s="46">
        <v>0.78327273198579306</v>
      </c>
      <c r="V248" s="3">
        <v>0.30615629560833224</v>
      </c>
      <c r="W248" s="3">
        <v>-2457.5297612732097</v>
      </c>
      <c r="X248" s="24">
        <v>0.17026378896882494</v>
      </c>
      <c r="Y248" s="24">
        <v>2182.6785277625186</v>
      </c>
      <c r="Z248" s="3">
        <v>-2469.2145034054156</v>
      </c>
      <c r="AA248" s="3">
        <v>-0.12496375761090171</v>
      </c>
      <c r="AB248" s="3">
        <v>0.66666666666666663</v>
      </c>
      <c r="AC248" s="39">
        <v>69.075144508670519</v>
      </c>
      <c r="AD248" s="39">
        <v>22.25433526011561</v>
      </c>
      <c r="AE248" s="39">
        <v>8.6705202312138745</v>
      </c>
      <c r="AF248" s="20">
        <v>0.04</v>
      </c>
      <c r="AG248" s="60">
        <v>57.682459999999999</v>
      </c>
      <c r="AH248" s="60">
        <v>57.864493670000002</v>
      </c>
    </row>
    <row r="249" spans="1:34">
      <c r="A249" s="14">
        <v>79</v>
      </c>
      <c r="B249" s="14">
        <v>127.493402284528</v>
      </c>
      <c r="C249" s="14">
        <v>37.198989943924502</v>
      </c>
      <c r="D249" s="12">
        <v>44849</v>
      </c>
      <c r="E249" s="7">
        <v>44828</v>
      </c>
      <c r="F249" s="13">
        <v>2535</v>
      </c>
      <c r="G249" s="13">
        <v>3259</v>
      </c>
      <c r="H249" s="13">
        <v>4072</v>
      </c>
      <c r="I249" s="68">
        <v>2564</v>
      </c>
      <c r="J249" s="68">
        <v>3336</v>
      </c>
      <c r="K249" s="68">
        <v>4156</v>
      </c>
      <c r="L249" s="68">
        <v>5000</v>
      </c>
      <c r="M249" s="13">
        <v>4472</v>
      </c>
      <c r="N249" s="13">
        <v>4648</v>
      </c>
      <c r="O249" s="13">
        <v>4858</v>
      </c>
      <c r="P249" s="13">
        <v>4926</v>
      </c>
      <c r="Q249" s="13">
        <v>6137</v>
      </c>
      <c r="R249" s="13">
        <v>4778</v>
      </c>
      <c r="S249" s="5">
        <v>9.4909979995554561E-2</v>
      </c>
      <c r="T249" s="23">
        <v>0.15551782682512733</v>
      </c>
      <c r="U249" s="46">
        <v>0.77130407751778063</v>
      </c>
      <c r="V249" s="3">
        <v>0.20634997342096362</v>
      </c>
      <c r="W249" s="3">
        <v>-2388.5954946131242</v>
      </c>
      <c r="X249" s="24">
        <v>0.14235705950991831</v>
      </c>
      <c r="Y249" s="24">
        <v>2391.367368032124</v>
      </c>
      <c r="Z249" s="3">
        <v>-2577.6134754736154</v>
      </c>
      <c r="AA249" s="3">
        <v>-0.10946397902919643</v>
      </c>
      <c r="AB249" s="3">
        <v>0.6</v>
      </c>
      <c r="AC249" s="39">
        <v>70.183486238532112</v>
      </c>
      <c r="AD249" s="39">
        <v>26.605504587155966</v>
      </c>
      <c r="AE249" s="39">
        <v>3.2110091743119273</v>
      </c>
      <c r="AF249" s="20">
        <v>0.32</v>
      </c>
      <c r="AG249" s="60">
        <v>57.924572040000001</v>
      </c>
      <c r="AH249" s="60">
        <v>57.965798140000004</v>
      </c>
    </row>
    <row r="250" spans="1:34">
      <c r="A250" s="14">
        <v>79</v>
      </c>
      <c r="B250" s="14">
        <v>127.493402284528</v>
      </c>
      <c r="C250" s="14">
        <v>37.198989943924502</v>
      </c>
      <c r="D250" s="12">
        <v>44849</v>
      </c>
      <c r="E250" s="7">
        <v>44853</v>
      </c>
      <c r="F250" s="13">
        <v>2655</v>
      </c>
      <c r="G250" s="13">
        <v>3305</v>
      </c>
      <c r="H250" s="13">
        <v>3858</v>
      </c>
      <c r="I250" s="68">
        <v>2750</v>
      </c>
      <c r="J250" s="68">
        <v>3328</v>
      </c>
      <c r="K250" s="68">
        <v>3874</v>
      </c>
      <c r="L250" s="68">
        <v>4873</v>
      </c>
      <c r="M250" s="13">
        <v>4314</v>
      </c>
      <c r="N250" s="13">
        <v>4458</v>
      </c>
      <c r="O250" s="13">
        <v>4533</v>
      </c>
      <c r="P250" s="13">
        <v>4689</v>
      </c>
      <c r="Q250" s="13">
        <v>5766</v>
      </c>
      <c r="R250" s="13">
        <v>4846</v>
      </c>
      <c r="S250" s="5">
        <v>9.7227097227097228E-2</v>
      </c>
      <c r="T250" s="23">
        <v>0.13437057991513437</v>
      </c>
      <c r="U250" s="46">
        <v>0.77280469539664243</v>
      </c>
      <c r="V250" s="3">
        <v>0.26212857232982145</v>
      </c>
      <c r="W250" s="3">
        <v>-2422.6035324675327</v>
      </c>
      <c r="X250" s="24">
        <v>0.14583211465340742</v>
      </c>
      <c r="Y250" s="24">
        <v>2304.4379888477029</v>
      </c>
      <c r="Z250" s="3">
        <v>-2467.8019238646953</v>
      </c>
      <c r="AA250" s="3">
        <v>-0.103012912482066</v>
      </c>
      <c r="AB250" s="3">
        <v>0.6</v>
      </c>
      <c r="AC250" s="39">
        <v>70.183486238532112</v>
      </c>
      <c r="AD250" s="39">
        <v>26.605504587155966</v>
      </c>
      <c r="AE250" s="39">
        <v>3.2110091743119273</v>
      </c>
      <c r="AF250" s="20">
        <v>0.32</v>
      </c>
      <c r="AG250" s="60">
        <v>57.924572040000001</v>
      </c>
      <c r="AH250" s="60">
        <v>57.965798140000004</v>
      </c>
    </row>
    <row r="251" spans="1:34">
      <c r="A251" s="14">
        <v>79</v>
      </c>
      <c r="B251" s="14">
        <v>127.493402284528</v>
      </c>
      <c r="C251" s="14">
        <v>37.198989943924502</v>
      </c>
      <c r="D251" s="12">
        <v>44849</v>
      </c>
      <c r="E251" s="7">
        <v>44863</v>
      </c>
      <c r="F251" s="13">
        <v>2638</v>
      </c>
      <c r="G251" s="13">
        <v>3198</v>
      </c>
      <c r="H251" s="13">
        <v>3677</v>
      </c>
      <c r="I251" s="68">
        <v>2654</v>
      </c>
      <c r="J251" s="68">
        <v>3204</v>
      </c>
      <c r="K251" s="68">
        <v>3644</v>
      </c>
      <c r="L251" s="68">
        <v>4636</v>
      </c>
      <c r="M251" s="13">
        <v>4162</v>
      </c>
      <c r="N251" s="13">
        <v>4272</v>
      </c>
      <c r="O251" s="13">
        <v>4479</v>
      </c>
      <c r="P251" s="13">
        <v>4585</v>
      </c>
      <c r="Q251" s="13">
        <v>5858</v>
      </c>
      <c r="R251" s="13">
        <v>4936</v>
      </c>
      <c r="S251" s="5">
        <v>0.10990075042362624</v>
      </c>
      <c r="T251" s="23">
        <v>0.13796395751282969</v>
      </c>
      <c r="U251" s="46">
        <v>0.78096142697551085</v>
      </c>
      <c r="V251" s="3">
        <v>0.33075914323182287</v>
      </c>
      <c r="W251" s="3">
        <v>-2467.5425755033557</v>
      </c>
      <c r="X251" s="24">
        <v>0.1648411497730711</v>
      </c>
      <c r="Y251" s="24">
        <v>2230.3402331383336</v>
      </c>
      <c r="Z251" s="3">
        <v>-2482.7532767497069</v>
      </c>
      <c r="AA251" s="3">
        <v>-0.12189983721152925</v>
      </c>
      <c r="AB251" s="3">
        <v>0.6</v>
      </c>
      <c r="AC251" s="39">
        <v>70.183486238532112</v>
      </c>
      <c r="AD251" s="39">
        <v>26.605504587155966</v>
      </c>
      <c r="AE251" s="39">
        <v>3.2110091743119273</v>
      </c>
      <c r="AF251" s="20">
        <v>0.32</v>
      </c>
      <c r="AG251" s="60">
        <v>57.924572040000001</v>
      </c>
      <c r="AH251" s="60">
        <v>57.965798140000004</v>
      </c>
    </row>
    <row r="252" spans="1:34">
      <c r="A252" s="14">
        <v>80</v>
      </c>
      <c r="B252" s="14">
        <v>127.493729827622</v>
      </c>
      <c r="C252" s="14">
        <v>37.199309771547199</v>
      </c>
      <c r="D252" s="12">
        <v>44849</v>
      </c>
      <c r="E252" s="7">
        <v>44828</v>
      </c>
      <c r="F252" s="13">
        <v>2495</v>
      </c>
      <c r="G252" s="13">
        <v>3144</v>
      </c>
      <c r="H252" s="13">
        <v>3907</v>
      </c>
      <c r="I252" s="68">
        <v>2424</v>
      </c>
      <c r="J252" s="68">
        <v>3066</v>
      </c>
      <c r="K252" s="68">
        <v>3858</v>
      </c>
      <c r="L252" s="68">
        <v>4726</v>
      </c>
      <c r="M252" s="13">
        <v>4280</v>
      </c>
      <c r="N252" s="13">
        <v>4564</v>
      </c>
      <c r="O252" s="13">
        <v>4780</v>
      </c>
      <c r="P252" s="13">
        <v>4769</v>
      </c>
      <c r="Q252" s="13">
        <v>5966</v>
      </c>
      <c r="R252" s="13">
        <v>4596</v>
      </c>
      <c r="S252" s="5">
        <v>9.935454126325495E-2</v>
      </c>
      <c r="T252" s="23">
        <v>0.15224368325844664</v>
      </c>
      <c r="U252" s="46">
        <v>0.77417991530603203</v>
      </c>
      <c r="V252" s="3">
        <v>0.22685404494973418</v>
      </c>
      <c r="W252" s="3">
        <v>-2297.5829451083655</v>
      </c>
      <c r="X252" s="24">
        <v>0.14902322365008933</v>
      </c>
      <c r="Y252" s="24">
        <v>2306.8195036071252</v>
      </c>
      <c r="Z252" s="3">
        <v>-2522.8355515733701</v>
      </c>
      <c r="AA252" s="3">
        <v>-0.11150442477876106</v>
      </c>
      <c r="AB252" s="3">
        <v>0.4</v>
      </c>
      <c r="AC252" s="39">
        <v>59.121621621621621</v>
      </c>
      <c r="AD252" s="39">
        <v>40.878378378378379</v>
      </c>
      <c r="AE252" s="39">
        <v>0</v>
      </c>
      <c r="AF252" s="20">
        <v>0.62</v>
      </c>
      <c r="AG252" s="60">
        <v>57.683400550000002</v>
      </c>
      <c r="AH252" s="60">
        <v>58.159016049999998</v>
      </c>
    </row>
    <row r="253" spans="1:34">
      <c r="A253" s="14">
        <v>80</v>
      </c>
      <c r="B253" s="14">
        <v>127.493729827622</v>
      </c>
      <c r="C253" s="14">
        <v>37.199309771547199</v>
      </c>
      <c r="D253" s="12">
        <v>44849</v>
      </c>
      <c r="E253" s="7">
        <v>44853</v>
      </c>
      <c r="F253" s="13">
        <v>2426</v>
      </c>
      <c r="G253" s="13">
        <v>2992</v>
      </c>
      <c r="H253" s="13">
        <v>3445</v>
      </c>
      <c r="I253" s="68">
        <v>2252</v>
      </c>
      <c r="J253" s="68">
        <v>2684</v>
      </c>
      <c r="K253" s="68">
        <v>3142</v>
      </c>
      <c r="L253" s="68">
        <v>4200</v>
      </c>
      <c r="M253" s="13">
        <v>3999</v>
      </c>
      <c r="N253" s="13">
        <v>4223</v>
      </c>
      <c r="O253" s="13">
        <v>4238</v>
      </c>
      <c r="P253" s="13">
        <v>4444</v>
      </c>
      <c r="Q253" s="13">
        <v>5358</v>
      </c>
      <c r="R253" s="13">
        <v>4456</v>
      </c>
      <c r="S253" s="5">
        <v>0.12663201926733425</v>
      </c>
      <c r="T253" s="23">
        <v>0.1233331206533529</v>
      </c>
      <c r="U253" s="46">
        <v>0.79160092171960883</v>
      </c>
      <c r="V253" s="3">
        <v>0.36091040462427748</v>
      </c>
      <c r="W253" s="3">
        <v>-2227.5654248069059</v>
      </c>
      <c r="X253" s="24">
        <v>0.18993599087394639</v>
      </c>
      <c r="Y253" s="24">
        <v>2123.1325127430614</v>
      </c>
      <c r="Z253" s="3">
        <v>-2481.9949513375268</v>
      </c>
      <c r="AA253" s="3">
        <v>-9.3246276270148948E-2</v>
      </c>
      <c r="AB253" s="3">
        <v>0.4</v>
      </c>
      <c r="AC253" s="39">
        <v>59.121621621621621</v>
      </c>
      <c r="AD253" s="39">
        <v>40.878378378378379</v>
      </c>
      <c r="AE253" s="39">
        <v>0</v>
      </c>
      <c r="AF253" s="20">
        <v>0.62</v>
      </c>
      <c r="AG253" s="60">
        <v>57.683400550000002</v>
      </c>
      <c r="AH253" s="60">
        <v>58.159016049999998</v>
      </c>
    </row>
    <row r="254" spans="1:34">
      <c r="A254" s="14">
        <v>80</v>
      </c>
      <c r="B254" s="14">
        <v>127.493729827622</v>
      </c>
      <c r="C254" s="14">
        <v>37.199309771547199</v>
      </c>
      <c r="D254" s="12">
        <v>44849</v>
      </c>
      <c r="E254" s="7">
        <v>44863</v>
      </c>
      <c r="F254" s="13">
        <v>2448</v>
      </c>
      <c r="G254" s="13">
        <v>2963</v>
      </c>
      <c r="H254" s="13">
        <v>3363</v>
      </c>
      <c r="I254" s="68">
        <v>2420</v>
      </c>
      <c r="J254" s="68">
        <v>2980</v>
      </c>
      <c r="K254" s="68">
        <v>3374</v>
      </c>
      <c r="L254" s="68">
        <v>4384</v>
      </c>
      <c r="M254" s="13">
        <v>3957</v>
      </c>
      <c r="N254" s="13">
        <v>4138</v>
      </c>
      <c r="O254" s="13">
        <v>4379</v>
      </c>
      <c r="P254" s="13">
        <v>4429</v>
      </c>
      <c r="Q254" s="13">
        <v>5624</v>
      </c>
      <c r="R254" s="13">
        <v>4681</v>
      </c>
      <c r="S254" s="5">
        <v>0.13680698151950718</v>
      </c>
      <c r="T254" s="23">
        <v>0.13300554715078164</v>
      </c>
      <c r="U254" s="46">
        <v>0.79800186811780538</v>
      </c>
      <c r="V254" s="3">
        <v>0.42653649167733676</v>
      </c>
      <c r="W254" s="3">
        <v>-2339.9968847352025</v>
      </c>
      <c r="X254" s="24">
        <v>0.20519730510105871</v>
      </c>
      <c r="Y254" s="24">
        <v>2100.4015224607783</v>
      </c>
      <c r="Z254" s="3">
        <v>-2513.1603428807343</v>
      </c>
      <c r="AA254" s="3">
        <v>-0.11886998905799263</v>
      </c>
      <c r="AB254" s="3">
        <v>0.4</v>
      </c>
      <c r="AC254" s="39">
        <v>59.121621621621621</v>
      </c>
      <c r="AD254" s="39">
        <v>40.878378378378379</v>
      </c>
      <c r="AE254" s="39">
        <v>0</v>
      </c>
      <c r="AF254" s="20">
        <v>0.62</v>
      </c>
      <c r="AG254" s="60">
        <v>57.683400550000002</v>
      </c>
      <c r="AH254" s="60">
        <v>58.159016049999998</v>
      </c>
    </row>
    <row r="255" spans="1:34">
      <c r="A255" s="14">
        <v>81</v>
      </c>
      <c r="B255" s="14">
        <v>127.494528456906</v>
      </c>
      <c r="C255" s="14">
        <v>37.1992247715472</v>
      </c>
      <c r="D255" s="12">
        <v>44849</v>
      </c>
      <c r="E255" s="7">
        <v>44828</v>
      </c>
      <c r="F255" s="13">
        <v>2565</v>
      </c>
      <c r="G255" s="13">
        <v>3276</v>
      </c>
      <c r="H255" s="13">
        <v>3964</v>
      </c>
      <c r="I255" s="68">
        <v>2656</v>
      </c>
      <c r="J255" s="68">
        <v>3392</v>
      </c>
      <c r="K255" s="68">
        <v>4164</v>
      </c>
      <c r="L255" s="68">
        <v>5151</v>
      </c>
      <c r="M255" s="13">
        <v>4242</v>
      </c>
      <c r="N255" s="13">
        <v>4750</v>
      </c>
      <c r="O255" s="13">
        <v>4838</v>
      </c>
      <c r="P255" s="13">
        <v>5012</v>
      </c>
      <c r="Q255" s="13">
        <v>5846</v>
      </c>
      <c r="R255" s="13">
        <v>4723</v>
      </c>
      <c r="S255" s="5">
        <v>0.11675579322638147</v>
      </c>
      <c r="T255" s="23">
        <v>0.12842928624834646</v>
      </c>
      <c r="U255" s="46">
        <v>0.78533801208548504</v>
      </c>
      <c r="V255" s="3">
        <v>0.2740729117631675</v>
      </c>
      <c r="W255" s="3">
        <v>-2361.116348996025</v>
      </c>
      <c r="X255" s="24">
        <v>0.17512393471843146</v>
      </c>
      <c r="Y255" s="24">
        <v>2393.6400917616852</v>
      </c>
      <c r="Z255" s="3">
        <v>-2750.8408971356221</v>
      </c>
      <c r="AA255" s="3">
        <v>-7.6809725547983057E-2</v>
      </c>
      <c r="AB255" s="3">
        <v>0.36666666666666664</v>
      </c>
      <c r="AC255" s="39">
        <v>80.882352941176478</v>
      </c>
      <c r="AD255" s="39">
        <v>12.867647058823529</v>
      </c>
      <c r="AE255" s="39">
        <v>6.25</v>
      </c>
      <c r="AF255" s="20">
        <v>0.38</v>
      </c>
      <c r="AG255" s="60">
        <v>57.693413790000001</v>
      </c>
      <c r="AH255" s="60">
        <v>57.785328300000003</v>
      </c>
    </row>
    <row r="256" spans="1:34">
      <c r="A256" s="14">
        <v>81</v>
      </c>
      <c r="B256" s="14">
        <v>127.494528456906</v>
      </c>
      <c r="C256" s="14">
        <v>37.1992247715472</v>
      </c>
      <c r="D256" s="12">
        <v>44849</v>
      </c>
      <c r="E256" s="7">
        <v>44853</v>
      </c>
      <c r="F256" s="13">
        <v>2704</v>
      </c>
      <c r="G256" s="13">
        <v>3464</v>
      </c>
      <c r="H256" s="13">
        <v>3987</v>
      </c>
      <c r="I256" s="68">
        <v>2776</v>
      </c>
      <c r="J256" s="68">
        <v>3522</v>
      </c>
      <c r="K256" s="68">
        <v>4136</v>
      </c>
      <c r="L256" s="68">
        <v>5416</v>
      </c>
      <c r="M256" s="13">
        <v>4375</v>
      </c>
      <c r="N256" s="13">
        <v>4671</v>
      </c>
      <c r="O256" s="13">
        <v>4984</v>
      </c>
      <c r="P256" s="13">
        <v>5108</v>
      </c>
      <c r="Q256" s="13">
        <v>6193</v>
      </c>
      <c r="R256" s="13">
        <v>4950</v>
      </c>
      <c r="S256" s="5">
        <v>0.12325453545904343</v>
      </c>
      <c r="T256" s="23">
        <v>0.13161405068919521</v>
      </c>
      <c r="U256" s="46">
        <v>0.78946471451170219</v>
      </c>
      <c r="V256" s="3">
        <v>0.32024911438692727</v>
      </c>
      <c r="W256" s="3">
        <v>-2474.5666437481582</v>
      </c>
      <c r="X256" s="24">
        <v>0.18487163982188995</v>
      </c>
      <c r="Y256" s="24">
        <v>2449.197805178032</v>
      </c>
      <c r="Z256" s="3">
        <v>-2836.5989111389686</v>
      </c>
      <c r="AA256" s="3">
        <v>-9.6009202725422529E-2</v>
      </c>
      <c r="AB256" s="3">
        <v>0.36666666666666664</v>
      </c>
      <c r="AC256" s="39">
        <v>80.882352941176478</v>
      </c>
      <c r="AD256" s="39">
        <v>12.867647058823529</v>
      </c>
      <c r="AE256" s="39">
        <v>6.25</v>
      </c>
      <c r="AF256" s="20">
        <v>0.38</v>
      </c>
      <c r="AG256" s="60">
        <v>57.693413790000001</v>
      </c>
      <c r="AH256" s="60">
        <v>57.785328300000003</v>
      </c>
    </row>
    <row r="257" spans="1:34">
      <c r="A257" s="14">
        <v>81</v>
      </c>
      <c r="B257" s="14">
        <v>127.494528456906</v>
      </c>
      <c r="C257" s="14">
        <v>37.1992247715472</v>
      </c>
      <c r="D257" s="12">
        <v>44849</v>
      </c>
      <c r="E257" s="7">
        <v>44863</v>
      </c>
      <c r="F257" s="13">
        <v>2749</v>
      </c>
      <c r="G257" s="13">
        <v>3379</v>
      </c>
      <c r="H257" s="13">
        <v>3899</v>
      </c>
      <c r="I257" s="68">
        <v>2812</v>
      </c>
      <c r="J257" s="68">
        <v>3386</v>
      </c>
      <c r="K257" s="68">
        <v>3954</v>
      </c>
      <c r="L257" s="68">
        <v>5244</v>
      </c>
      <c r="M257" s="13">
        <v>4474</v>
      </c>
      <c r="N257" s="13">
        <v>4716</v>
      </c>
      <c r="O257" s="13">
        <v>4870</v>
      </c>
      <c r="P257" s="13">
        <v>5096</v>
      </c>
      <c r="Q257" s="13">
        <v>6343</v>
      </c>
      <c r="R257" s="13">
        <v>5248</v>
      </c>
      <c r="S257" s="5">
        <v>0.13307392996108949</v>
      </c>
      <c r="T257" s="23">
        <v>0.13252612373527947</v>
      </c>
      <c r="U257" s="46">
        <v>0.79565943088804614</v>
      </c>
      <c r="V257" s="3">
        <v>0.38007239474185556</v>
      </c>
      <c r="W257" s="3">
        <v>-2623.5227960558432</v>
      </c>
      <c r="X257" s="24">
        <v>0.19959979989994997</v>
      </c>
      <c r="Y257" s="24">
        <v>2417.2771183020509</v>
      </c>
      <c r="Z257" s="3">
        <v>-2875.5558134369462</v>
      </c>
      <c r="AA257" s="3">
        <v>-0.10901302561412711</v>
      </c>
      <c r="AB257" s="3">
        <v>0.36666666666666664</v>
      </c>
      <c r="AC257" s="39">
        <v>80.882352941176478</v>
      </c>
      <c r="AD257" s="39">
        <v>12.867647058823529</v>
      </c>
      <c r="AE257" s="39">
        <v>6.25</v>
      </c>
      <c r="AF257" s="20">
        <v>0.38</v>
      </c>
      <c r="AG257" s="60">
        <v>57.693413790000001</v>
      </c>
      <c r="AH257" s="60">
        <v>57.785328300000003</v>
      </c>
    </row>
    <row r="258" spans="1:34">
      <c r="A258" s="14">
        <v>82</v>
      </c>
      <c r="B258" s="14">
        <v>127.49520545690601</v>
      </c>
      <c r="C258" s="14">
        <v>37.198810114226397</v>
      </c>
      <c r="D258" s="12">
        <v>44849</v>
      </c>
      <c r="E258" s="7">
        <v>44828</v>
      </c>
      <c r="F258" s="13">
        <v>2618</v>
      </c>
      <c r="G258" s="13">
        <v>3295</v>
      </c>
      <c r="H258" s="13">
        <v>4021</v>
      </c>
      <c r="I258" s="68">
        <v>2620</v>
      </c>
      <c r="J258" s="68">
        <v>3316</v>
      </c>
      <c r="K258" s="68">
        <v>4066</v>
      </c>
      <c r="L258" s="68">
        <v>4947</v>
      </c>
      <c r="M258" s="13">
        <v>4417</v>
      </c>
      <c r="N258" s="13">
        <v>4643</v>
      </c>
      <c r="O258" s="13">
        <v>4798</v>
      </c>
      <c r="P258" s="13">
        <v>4902</v>
      </c>
      <c r="Q258" s="13">
        <v>6300</v>
      </c>
      <c r="R258" s="13">
        <v>5043</v>
      </c>
      <c r="S258" s="5">
        <v>9.8733609772498038E-2</v>
      </c>
      <c r="T258" s="23">
        <v>0.15699792612521721</v>
      </c>
      <c r="U258" s="46">
        <v>0.77377878607034578</v>
      </c>
      <c r="V258" s="3">
        <v>0.23445816478603362</v>
      </c>
      <c r="W258" s="3">
        <v>-2521.0584189110637</v>
      </c>
      <c r="X258" s="24">
        <v>0.14809211632207095</v>
      </c>
      <c r="Y258" s="24">
        <v>2381.7610198245238</v>
      </c>
      <c r="Z258" s="3">
        <v>-2589.3559536134994</v>
      </c>
      <c r="AA258" s="3">
        <v>-0.12479914301017675</v>
      </c>
      <c r="AB258" s="3">
        <v>0.53333333333333333</v>
      </c>
      <c r="AC258" s="39">
        <v>64.356435643564353</v>
      </c>
      <c r="AD258" s="39">
        <v>31.188118811881189</v>
      </c>
      <c r="AE258" s="39">
        <v>4.455445544554455</v>
      </c>
      <c r="AF258" s="20">
        <v>0.57999999999999996</v>
      </c>
      <c r="AG258" s="60">
        <v>57.742756489999998</v>
      </c>
      <c r="AH258" s="60">
        <v>57.869543700000001</v>
      </c>
    </row>
    <row r="259" spans="1:34">
      <c r="A259" s="14">
        <v>82</v>
      </c>
      <c r="B259" s="14">
        <v>127.49520545690601</v>
      </c>
      <c r="C259" s="14">
        <v>37.198810114226397</v>
      </c>
      <c r="D259" s="12">
        <v>44849</v>
      </c>
      <c r="E259" s="7">
        <v>44853</v>
      </c>
      <c r="F259" s="13">
        <v>2709</v>
      </c>
      <c r="G259" s="13">
        <v>3399</v>
      </c>
      <c r="H259" s="13">
        <v>3944</v>
      </c>
      <c r="I259" s="68">
        <v>2722</v>
      </c>
      <c r="J259" s="68">
        <v>3358</v>
      </c>
      <c r="K259" s="68">
        <v>3966</v>
      </c>
      <c r="L259" s="68">
        <v>5202</v>
      </c>
      <c r="M259" s="13">
        <v>4472</v>
      </c>
      <c r="N259" s="13">
        <v>4721</v>
      </c>
      <c r="O259" s="13">
        <v>4867</v>
      </c>
      <c r="P259" s="13">
        <v>5040</v>
      </c>
      <c r="Q259" s="13">
        <v>6081</v>
      </c>
      <c r="R259" s="13">
        <v>5074</v>
      </c>
      <c r="S259" s="5">
        <v>0.1219946571682992</v>
      </c>
      <c r="T259" s="23">
        <v>0.12805221109485765</v>
      </c>
      <c r="U259" s="46">
        <v>0.78866637887531321</v>
      </c>
      <c r="V259" s="3">
        <v>0.32667660208643817</v>
      </c>
      <c r="W259" s="3">
        <v>-2536.5737083582685</v>
      </c>
      <c r="X259" s="24">
        <v>0.18298180199232011</v>
      </c>
      <c r="Y259" s="24">
        <v>2415.4580195988597</v>
      </c>
      <c r="Z259" s="3">
        <v>-2792.689309638718</v>
      </c>
      <c r="AA259" s="3">
        <v>-9.3606690045859184E-2</v>
      </c>
      <c r="AB259" s="3">
        <v>0.53333333333333333</v>
      </c>
      <c r="AC259" s="39">
        <v>64.356435643564353</v>
      </c>
      <c r="AD259" s="39">
        <v>31.188118811881189</v>
      </c>
      <c r="AE259" s="39">
        <v>4.455445544554455</v>
      </c>
      <c r="AF259" s="20">
        <v>0.57999999999999996</v>
      </c>
      <c r="AG259" s="60">
        <v>57.742756489999998</v>
      </c>
      <c r="AH259" s="60">
        <v>57.869543700000001</v>
      </c>
    </row>
    <row r="260" spans="1:34">
      <c r="A260" s="14">
        <v>82</v>
      </c>
      <c r="B260" s="14">
        <v>127.49520545690601</v>
      </c>
      <c r="C260" s="14">
        <v>37.198810114226397</v>
      </c>
      <c r="D260" s="12">
        <v>44849</v>
      </c>
      <c r="E260" s="7">
        <v>44858</v>
      </c>
      <c r="F260" s="13">
        <v>2734</v>
      </c>
      <c r="G260" s="13">
        <v>3379</v>
      </c>
      <c r="H260" s="13">
        <v>3854</v>
      </c>
      <c r="I260" s="68">
        <v>2814</v>
      </c>
      <c r="J260" s="68">
        <v>3490</v>
      </c>
      <c r="K260" s="68">
        <v>4028</v>
      </c>
      <c r="L260" s="68">
        <v>5388</v>
      </c>
      <c r="M260" s="13">
        <v>4334</v>
      </c>
      <c r="N260" s="13">
        <v>4544</v>
      </c>
      <c r="O260" s="13">
        <v>4598</v>
      </c>
      <c r="P260" s="13">
        <v>4628</v>
      </c>
      <c r="Q260" s="13">
        <v>5680</v>
      </c>
      <c r="R260" s="13">
        <v>4361</v>
      </c>
      <c r="S260" s="5">
        <v>9.1252063192643243E-2</v>
      </c>
      <c r="T260" s="23">
        <v>0.12855113636363635</v>
      </c>
      <c r="U260" s="46">
        <v>0.7689291665638931</v>
      </c>
      <c r="V260" s="3">
        <v>0.26697019867549671</v>
      </c>
      <c r="W260" s="3">
        <v>-2180.1169900367067</v>
      </c>
      <c r="X260" s="24">
        <v>0.13687002652519895</v>
      </c>
      <c r="Y260" s="24">
        <v>2301.9156515099912</v>
      </c>
      <c r="Z260" s="3">
        <v>-2398.7101527467125</v>
      </c>
      <c r="AA260" s="3">
        <v>-0.10205665502522313</v>
      </c>
      <c r="AB260" s="3">
        <v>0.53333333333333333</v>
      </c>
      <c r="AC260" s="39">
        <v>64.356435643564353</v>
      </c>
      <c r="AD260" s="39">
        <v>31.188118811881189</v>
      </c>
      <c r="AE260" s="39">
        <v>4.455445544554455</v>
      </c>
      <c r="AF260" s="20">
        <v>0.57999999999999996</v>
      </c>
      <c r="AG260" s="60">
        <v>57.742756489999998</v>
      </c>
      <c r="AH260" s="60">
        <v>57.869543700000001</v>
      </c>
    </row>
    <row r="261" spans="1:34">
      <c r="A261" s="14">
        <v>82</v>
      </c>
      <c r="B261" s="14">
        <v>127.49520545690601</v>
      </c>
      <c r="C261" s="14">
        <v>37.198810114226397</v>
      </c>
      <c r="D261" s="12">
        <v>44849</v>
      </c>
      <c r="E261" s="7">
        <v>44863</v>
      </c>
      <c r="F261" s="13">
        <v>2733</v>
      </c>
      <c r="G261" s="13">
        <v>3382</v>
      </c>
      <c r="H261" s="13">
        <v>3844</v>
      </c>
      <c r="I261" s="68">
        <v>2732</v>
      </c>
      <c r="J261" s="68">
        <v>3342</v>
      </c>
      <c r="K261" s="68">
        <v>3846</v>
      </c>
      <c r="L261" s="68">
        <v>4955</v>
      </c>
      <c r="M261" s="13">
        <v>4453</v>
      </c>
      <c r="N261" s="13">
        <v>4679</v>
      </c>
      <c r="O261" s="13">
        <v>4823</v>
      </c>
      <c r="P261" s="13">
        <v>4993</v>
      </c>
      <c r="Q261" s="13">
        <v>6202</v>
      </c>
      <c r="R261" s="13">
        <v>5242</v>
      </c>
      <c r="S261" s="5">
        <v>0.13002150050922259</v>
      </c>
      <c r="T261" s="23">
        <v>0.13054242628854379</v>
      </c>
      <c r="U261" s="46">
        <v>0.79373893725155165</v>
      </c>
      <c r="V261" s="3">
        <v>0.37993518947159577</v>
      </c>
      <c r="W261" s="3">
        <v>-2620.5306061510901</v>
      </c>
      <c r="X261" s="24">
        <v>0.19502121640735501</v>
      </c>
      <c r="Y261" s="24">
        <v>2383.8416474254323</v>
      </c>
      <c r="Z261" s="3">
        <v>-2804.0386341994699</v>
      </c>
      <c r="AA261" s="3">
        <v>-0.10799464046449307</v>
      </c>
      <c r="AB261" s="3">
        <v>0.53333333333333333</v>
      </c>
      <c r="AC261" s="39">
        <v>64.356435643564353</v>
      </c>
      <c r="AD261" s="39">
        <v>31.188118811881189</v>
      </c>
      <c r="AE261" s="39">
        <v>4.455445544554455</v>
      </c>
      <c r="AF261" s="20">
        <v>0.57999999999999996</v>
      </c>
      <c r="AG261" s="60">
        <v>57.742756489999998</v>
      </c>
      <c r="AH261" s="60">
        <v>57.869543700000001</v>
      </c>
    </row>
    <row r="262" spans="1:34">
      <c r="A262" s="14">
        <v>83</v>
      </c>
      <c r="B262" s="14">
        <v>127.495801543094</v>
      </c>
      <c r="C262" s="14">
        <v>37.198081885773597</v>
      </c>
      <c r="D262" s="12">
        <v>44849</v>
      </c>
      <c r="E262" s="7">
        <v>44828</v>
      </c>
      <c r="F262" s="13">
        <v>2786</v>
      </c>
      <c r="G262" s="13">
        <v>3622</v>
      </c>
      <c r="H262" s="13">
        <v>4448</v>
      </c>
      <c r="I262" s="68">
        <v>2796</v>
      </c>
      <c r="J262" s="68">
        <v>3566</v>
      </c>
      <c r="K262" s="68">
        <v>4380</v>
      </c>
      <c r="L262" s="68">
        <v>5284</v>
      </c>
      <c r="M262" s="13">
        <v>4884</v>
      </c>
      <c r="N262" s="13">
        <v>5074</v>
      </c>
      <c r="O262" s="13">
        <v>5191</v>
      </c>
      <c r="P262" s="13">
        <v>5263</v>
      </c>
      <c r="Q262" s="13">
        <v>6747</v>
      </c>
      <c r="R262" s="13">
        <v>5192</v>
      </c>
      <c r="S262" s="5">
        <v>8.3925445371228508E-2</v>
      </c>
      <c r="T262" s="23">
        <v>0.16347952608605279</v>
      </c>
      <c r="U262" s="46">
        <v>0.76415014582948848</v>
      </c>
      <c r="V262" s="3">
        <v>0.18427240662024058</v>
      </c>
      <c r="W262" s="3">
        <v>-2595.5893176134332</v>
      </c>
      <c r="X262" s="24">
        <v>0.12588168666014518</v>
      </c>
      <c r="Y262" s="24">
        <v>2594.9257535942461</v>
      </c>
      <c r="Z262" s="3">
        <v>-2671.8948901616568</v>
      </c>
      <c r="AA262" s="3">
        <v>-0.12356369691923397</v>
      </c>
      <c r="AB262" s="3">
        <v>0.53333333333333333</v>
      </c>
      <c r="AC262" s="39">
        <v>74.203821656050948</v>
      </c>
      <c r="AD262" s="39">
        <v>25.796178343949045</v>
      </c>
      <c r="AE262" s="39">
        <v>0</v>
      </c>
      <c r="AF262" s="20">
        <v>0.23</v>
      </c>
      <c r="AG262" s="60">
        <v>57.59449687</v>
      </c>
      <c r="AH262" s="60">
        <v>57.758703500000003</v>
      </c>
    </row>
    <row r="263" spans="1:34">
      <c r="A263" s="14">
        <v>83</v>
      </c>
      <c r="B263" s="14">
        <v>127.495801543094</v>
      </c>
      <c r="C263" s="14">
        <v>37.198081885773597</v>
      </c>
      <c r="D263" s="12">
        <v>44849</v>
      </c>
      <c r="E263" s="7">
        <v>44853</v>
      </c>
      <c r="F263" s="13">
        <v>2806</v>
      </c>
      <c r="G263" s="13">
        <v>3598</v>
      </c>
      <c r="H263" s="13">
        <v>4124</v>
      </c>
      <c r="I263" s="68">
        <v>2828</v>
      </c>
      <c r="J263" s="68">
        <v>3598</v>
      </c>
      <c r="K263" s="68">
        <v>4100</v>
      </c>
      <c r="L263" s="68">
        <v>5301</v>
      </c>
      <c r="M263" s="13">
        <v>4617</v>
      </c>
      <c r="N263" s="13">
        <v>4859</v>
      </c>
      <c r="O263" s="13">
        <v>4949</v>
      </c>
      <c r="P263" s="13">
        <v>5085</v>
      </c>
      <c r="Q263" s="13">
        <v>6122</v>
      </c>
      <c r="R263" s="13">
        <v>5003</v>
      </c>
      <c r="S263" s="5">
        <v>0.10435443587794549</v>
      </c>
      <c r="T263" s="23">
        <v>0.12984506809284888</v>
      </c>
      <c r="U263" s="46">
        <v>0.77740236420913045</v>
      </c>
      <c r="V263" s="3">
        <v>0.27347751849743884</v>
      </c>
      <c r="W263" s="3">
        <v>-2501.1100322045477</v>
      </c>
      <c r="X263" s="24">
        <v>0.15652315543732015</v>
      </c>
      <c r="Y263" s="24">
        <v>2490.2075995564887</v>
      </c>
      <c r="Z263" s="3">
        <v>-2721.0878296832439</v>
      </c>
      <c r="AA263" s="3">
        <v>-9.2531453555813326E-2</v>
      </c>
      <c r="AB263" s="3">
        <v>0.53333333333333333</v>
      </c>
      <c r="AC263" s="39">
        <v>74.203821656050948</v>
      </c>
      <c r="AD263" s="39">
        <v>25.796178343949045</v>
      </c>
      <c r="AE263" s="39">
        <v>0</v>
      </c>
      <c r="AF263" s="20">
        <v>0.23</v>
      </c>
      <c r="AG263" s="60">
        <v>57.59449687</v>
      </c>
      <c r="AH263" s="60">
        <v>57.758703500000003</v>
      </c>
    </row>
    <row r="264" spans="1:34">
      <c r="A264" s="14">
        <v>83</v>
      </c>
      <c r="B264" s="14">
        <v>127.495801543094</v>
      </c>
      <c r="C264" s="14">
        <v>37.198081885773597</v>
      </c>
      <c r="D264" s="12">
        <v>44849</v>
      </c>
      <c r="E264" s="7">
        <v>44858</v>
      </c>
      <c r="F264" s="13">
        <v>3031</v>
      </c>
      <c r="G264" s="13">
        <v>3932</v>
      </c>
      <c r="H264" s="13">
        <v>4562</v>
      </c>
      <c r="I264" s="68">
        <v>3048</v>
      </c>
      <c r="J264" s="68">
        <v>3934</v>
      </c>
      <c r="K264" s="68">
        <v>4572</v>
      </c>
      <c r="L264" s="68">
        <v>5820</v>
      </c>
      <c r="M264" s="13">
        <v>5206</v>
      </c>
      <c r="N264" s="13">
        <v>5463</v>
      </c>
      <c r="O264" s="13">
        <v>5633</v>
      </c>
      <c r="P264" s="13">
        <v>5736</v>
      </c>
      <c r="Q264" s="13">
        <v>6972</v>
      </c>
      <c r="R264" s="13">
        <v>5444</v>
      </c>
      <c r="S264" s="5">
        <v>0.11400271897455817</v>
      </c>
      <c r="T264" s="23">
        <v>0.1362987044973154</v>
      </c>
      <c r="U264" s="46">
        <v>0.78358325593044553</v>
      </c>
      <c r="V264" s="3">
        <v>0.28285067219197224</v>
      </c>
      <c r="W264" s="3">
        <v>-2721.5821413090594</v>
      </c>
      <c r="X264" s="24">
        <v>0.17099577608389571</v>
      </c>
      <c r="Y264" s="24">
        <v>2772.3668989190846</v>
      </c>
      <c r="Z264" s="3">
        <v>-3131.6924402232335</v>
      </c>
      <c r="AA264" s="3">
        <v>-9.7261567516525024E-2</v>
      </c>
      <c r="AB264" s="3">
        <v>0.53333333333333333</v>
      </c>
      <c r="AC264" s="39">
        <v>74.203821656050948</v>
      </c>
      <c r="AD264" s="39">
        <v>25.796178343949045</v>
      </c>
      <c r="AE264" s="39">
        <v>0</v>
      </c>
      <c r="AF264" s="20">
        <v>0.23</v>
      </c>
      <c r="AG264" s="60">
        <v>57.59449687</v>
      </c>
      <c r="AH264" s="60">
        <v>57.758703500000003</v>
      </c>
    </row>
    <row r="265" spans="1:34">
      <c r="A265" s="14">
        <v>83</v>
      </c>
      <c r="B265" s="14">
        <v>127.495801543094</v>
      </c>
      <c r="C265" s="14">
        <v>37.198081885773597</v>
      </c>
      <c r="D265" s="12">
        <v>44849</v>
      </c>
      <c r="E265" s="7">
        <v>44863</v>
      </c>
      <c r="F265" s="13">
        <v>2809</v>
      </c>
      <c r="G265" s="13">
        <v>3521</v>
      </c>
      <c r="H265" s="13">
        <v>3988</v>
      </c>
      <c r="I265" s="68">
        <v>2816</v>
      </c>
      <c r="J265" s="68">
        <v>3580</v>
      </c>
      <c r="K265" s="68">
        <v>4046</v>
      </c>
      <c r="L265" s="68">
        <v>5017</v>
      </c>
      <c r="M265" s="13">
        <v>4537</v>
      </c>
      <c r="N265" s="13">
        <v>4739</v>
      </c>
      <c r="O265" s="13">
        <v>4902</v>
      </c>
      <c r="P265" s="13">
        <v>4996</v>
      </c>
      <c r="Q265" s="13">
        <v>6245</v>
      </c>
      <c r="R265" s="13">
        <v>5135</v>
      </c>
      <c r="S265" s="5">
        <v>0.11219946571682991</v>
      </c>
      <c r="T265" s="23">
        <v>0.13460472336179177</v>
      </c>
      <c r="U265" s="46">
        <v>0.78243176425604677</v>
      </c>
      <c r="V265" s="3">
        <v>0.32071269487750553</v>
      </c>
      <c r="W265" s="3">
        <v>-2567.0589212429159</v>
      </c>
      <c r="X265" s="24">
        <v>0.16828983248928711</v>
      </c>
      <c r="Y265" s="24">
        <v>2432.6848679322743</v>
      </c>
      <c r="Z265" s="3">
        <v>-2717.9600304050223</v>
      </c>
      <c r="AA265" s="3">
        <v>-0.1111111111111111</v>
      </c>
      <c r="AB265" s="3">
        <v>0.53333333333333333</v>
      </c>
      <c r="AC265" s="39">
        <v>74.203821656050948</v>
      </c>
      <c r="AD265" s="39">
        <v>25.796178343949045</v>
      </c>
      <c r="AE265" s="39">
        <v>0</v>
      </c>
      <c r="AF265" s="20">
        <v>0.23</v>
      </c>
      <c r="AG265" s="60">
        <v>57.59449687</v>
      </c>
      <c r="AH265" s="60">
        <v>57.758703500000003</v>
      </c>
    </row>
    <row r="266" spans="1:34">
      <c r="A266" s="14">
        <v>84</v>
      </c>
      <c r="B266" s="14">
        <v>127.495504771547</v>
      </c>
      <c r="C266" s="14">
        <v>37.197545428867897</v>
      </c>
      <c r="D266" s="12">
        <v>44849</v>
      </c>
      <c r="E266" s="7">
        <v>44828</v>
      </c>
      <c r="F266" s="13">
        <v>2577</v>
      </c>
      <c r="G266" s="13">
        <v>3355</v>
      </c>
      <c r="H266" s="13">
        <v>4230</v>
      </c>
      <c r="I266" s="68">
        <v>2666</v>
      </c>
      <c r="J266" s="68">
        <v>3444</v>
      </c>
      <c r="K266" s="68">
        <v>4336</v>
      </c>
      <c r="L266" s="68">
        <v>5185</v>
      </c>
      <c r="M266" s="13">
        <v>4619</v>
      </c>
      <c r="N266" s="13">
        <v>4872</v>
      </c>
      <c r="O266" s="13">
        <v>4999</v>
      </c>
      <c r="P266" s="13">
        <v>5060</v>
      </c>
      <c r="Q266" s="13">
        <v>6378</v>
      </c>
      <c r="R266" s="13">
        <v>4821</v>
      </c>
      <c r="S266" s="5">
        <v>8.9343379978471471E-2</v>
      </c>
      <c r="T266" s="23">
        <v>0.16283913400931763</v>
      </c>
      <c r="U266" s="46">
        <v>0.7676870325715236</v>
      </c>
      <c r="V266" s="3">
        <v>0.18670985738066317</v>
      </c>
      <c r="W266" s="3">
        <v>-2410.095060797436</v>
      </c>
      <c r="X266" s="24">
        <v>0.13400785748883268</v>
      </c>
      <c r="Y266" s="24">
        <v>2466.4983050650753</v>
      </c>
      <c r="Z266" s="3">
        <v>-2609.0882249435913</v>
      </c>
      <c r="AA266" s="3">
        <v>-0.11522993530337472</v>
      </c>
      <c r="AB266" s="3">
        <v>0.56666666666666665</v>
      </c>
      <c r="AC266" s="39">
        <v>79.264214046822744</v>
      </c>
      <c r="AD266" s="39">
        <v>20.735785953177256</v>
      </c>
      <c r="AE266" s="39">
        <v>0</v>
      </c>
      <c r="AF266" s="20">
        <v>0.18</v>
      </c>
      <c r="AG266" s="60">
        <v>57.745230859999999</v>
      </c>
      <c r="AH266" s="60">
        <v>58.097807950000004</v>
      </c>
    </row>
    <row r="267" spans="1:34">
      <c r="A267" s="14">
        <v>84</v>
      </c>
      <c r="B267" s="14">
        <v>127.495504771547</v>
      </c>
      <c r="C267" s="14">
        <v>37.197545428867897</v>
      </c>
      <c r="D267" s="12">
        <v>44849</v>
      </c>
      <c r="E267" s="7">
        <v>44853</v>
      </c>
      <c r="F267" s="13">
        <v>2812</v>
      </c>
      <c r="G267" s="13">
        <v>3531</v>
      </c>
      <c r="H267" s="13">
        <v>4203</v>
      </c>
      <c r="I267" s="68">
        <v>2938</v>
      </c>
      <c r="J267" s="68">
        <v>3718</v>
      </c>
      <c r="K267" s="68">
        <v>4356</v>
      </c>
      <c r="L267" s="68">
        <v>5508</v>
      </c>
      <c r="M267" s="13">
        <v>4719</v>
      </c>
      <c r="N267" s="13">
        <v>4869</v>
      </c>
      <c r="O267" s="13">
        <v>5024</v>
      </c>
      <c r="P267" s="13">
        <v>5161</v>
      </c>
      <c r="Q267" s="13">
        <v>6378</v>
      </c>
      <c r="R267" s="13">
        <v>5272</v>
      </c>
      <c r="S267" s="5">
        <v>0.10230670653566852</v>
      </c>
      <c r="T267" s="23">
        <v>0.14056268190147678</v>
      </c>
      <c r="U267" s="46">
        <v>0.77608421355911406</v>
      </c>
      <c r="V267" s="3">
        <v>0.25780409041980623</v>
      </c>
      <c r="W267" s="3">
        <v>-2635.5889245889248</v>
      </c>
      <c r="X267" s="24">
        <v>0.15345186609002082</v>
      </c>
      <c r="Y267" s="24">
        <v>2511.5088647619336</v>
      </c>
      <c r="Z267" s="3">
        <v>-2749.0658237867706</v>
      </c>
      <c r="AA267" s="3">
        <v>-0.1054684114741312</v>
      </c>
      <c r="AB267" s="3">
        <v>0.56666666666666665</v>
      </c>
      <c r="AC267" s="39">
        <v>79.264214046822744</v>
      </c>
      <c r="AD267" s="39">
        <v>20.735785953177256</v>
      </c>
      <c r="AE267" s="39">
        <v>0</v>
      </c>
      <c r="AF267" s="20">
        <v>0.18</v>
      </c>
      <c r="AG267" s="60">
        <v>57.745230859999999</v>
      </c>
      <c r="AH267" s="60">
        <v>58.097807950000004</v>
      </c>
    </row>
    <row r="268" spans="1:34">
      <c r="A268" s="14">
        <v>84</v>
      </c>
      <c r="B268" s="14">
        <v>127.495504771547</v>
      </c>
      <c r="C268" s="14">
        <v>37.197545428867897</v>
      </c>
      <c r="D268" s="12">
        <v>44849</v>
      </c>
      <c r="E268" s="7">
        <v>44858</v>
      </c>
      <c r="F268" s="13">
        <v>2786</v>
      </c>
      <c r="G268" s="13">
        <v>3660</v>
      </c>
      <c r="H268" s="13">
        <v>4452</v>
      </c>
      <c r="I268" s="68">
        <v>2890</v>
      </c>
      <c r="J268" s="68">
        <v>3856</v>
      </c>
      <c r="K268" s="68">
        <v>4604</v>
      </c>
      <c r="L268" s="68">
        <v>5839</v>
      </c>
      <c r="M268" s="13">
        <v>5109</v>
      </c>
      <c r="N268" s="13">
        <v>5359</v>
      </c>
      <c r="O268" s="13">
        <v>5440</v>
      </c>
      <c r="P268" s="13">
        <v>5583</v>
      </c>
      <c r="Q268" s="13">
        <v>6953</v>
      </c>
      <c r="R268" s="13">
        <v>5479</v>
      </c>
      <c r="S268" s="5">
        <v>0.11270553064275038</v>
      </c>
      <c r="T268" s="23">
        <v>0.15353494487711136</v>
      </c>
      <c r="U268" s="46">
        <v>0.78275508982232134</v>
      </c>
      <c r="V268" s="3">
        <v>0.24800456100342078</v>
      </c>
      <c r="W268" s="3">
        <v>-2739.0614588812905</v>
      </c>
      <c r="X268" s="24">
        <v>0.16904987295102386</v>
      </c>
      <c r="Y268" s="24">
        <v>2674.6919448788863</v>
      </c>
      <c r="Z268" s="3">
        <v>-3040.3898616679821</v>
      </c>
      <c r="AA268" s="3">
        <v>-0.10928525845564774</v>
      </c>
      <c r="AB268" s="3">
        <v>0.56666666666666665</v>
      </c>
      <c r="AC268" s="39">
        <v>79.264214046822744</v>
      </c>
      <c r="AD268" s="39">
        <v>20.735785953177256</v>
      </c>
      <c r="AE268" s="39">
        <v>0</v>
      </c>
      <c r="AF268" s="20">
        <v>0.18</v>
      </c>
      <c r="AG268" s="60">
        <v>57.745230859999999</v>
      </c>
      <c r="AH268" s="60">
        <v>58.097807950000004</v>
      </c>
    </row>
    <row r="269" spans="1:34">
      <c r="A269" s="14">
        <v>84</v>
      </c>
      <c r="B269" s="14">
        <v>127.495504771547</v>
      </c>
      <c r="C269" s="14">
        <v>37.197545428867897</v>
      </c>
      <c r="D269" s="12">
        <v>44849</v>
      </c>
      <c r="E269" s="7">
        <v>44863</v>
      </c>
      <c r="F269" s="13">
        <v>2805</v>
      </c>
      <c r="G269" s="13">
        <v>3490</v>
      </c>
      <c r="H269" s="13">
        <v>4064</v>
      </c>
      <c r="I269" s="68">
        <v>2948</v>
      </c>
      <c r="J269" s="68">
        <v>3592</v>
      </c>
      <c r="K269" s="68">
        <v>4232</v>
      </c>
      <c r="L269" s="68">
        <v>5220</v>
      </c>
      <c r="M269" s="13">
        <v>4606</v>
      </c>
      <c r="N269" s="13">
        <v>4740</v>
      </c>
      <c r="O269" s="13">
        <v>4915</v>
      </c>
      <c r="P269" s="13">
        <v>5028</v>
      </c>
      <c r="Q269" s="13">
        <v>6489</v>
      </c>
      <c r="R269" s="13">
        <v>5420</v>
      </c>
      <c r="S269" s="5">
        <v>0.10602727672679278</v>
      </c>
      <c r="T269" s="23">
        <v>0.14793864897204395</v>
      </c>
      <c r="U269" s="46">
        <v>0.7784775377149894</v>
      </c>
      <c r="V269" s="3">
        <v>0.28774401528266969</v>
      </c>
      <c r="W269" s="3">
        <v>-2709.5404585938982</v>
      </c>
      <c r="X269" s="24">
        <v>0.15903216937036019</v>
      </c>
      <c r="Y269" s="24">
        <v>2448.9675829259609</v>
      </c>
      <c r="Z269" s="3">
        <v>-2700.4721851818977</v>
      </c>
      <c r="AA269" s="3">
        <v>-0.12685595207085179</v>
      </c>
      <c r="AB269" s="3">
        <v>0.56666666666666665</v>
      </c>
      <c r="AC269" s="39">
        <v>79.264214046822744</v>
      </c>
      <c r="AD269" s="39">
        <v>20.735785953177256</v>
      </c>
      <c r="AE269" s="39">
        <v>0</v>
      </c>
      <c r="AF269" s="20">
        <v>0.18</v>
      </c>
      <c r="AG269" s="60">
        <v>57.745230859999999</v>
      </c>
      <c r="AH269" s="60">
        <v>58.097807950000004</v>
      </c>
    </row>
    <row r="270" spans="1:34">
      <c r="A270" s="14">
        <v>85</v>
      </c>
      <c r="B270" s="14">
        <v>127.494616629283</v>
      </c>
      <c r="C270" s="14">
        <v>37.1973231142264</v>
      </c>
      <c r="D270" s="12">
        <v>44849</v>
      </c>
      <c r="E270" s="7">
        <v>44828</v>
      </c>
      <c r="F270" s="13">
        <v>2430</v>
      </c>
      <c r="G270" s="13">
        <v>3040</v>
      </c>
      <c r="H270" s="13">
        <v>3713</v>
      </c>
      <c r="I270" s="68">
        <v>2590</v>
      </c>
      <c r="J270" s="68">
        <v>3258</v>
      </c>
      <c r="K270" s="68">
        <v>3986</v>
      </c>
      <c r="L270" s="68">
        <v>4908</v>
      </c>
      <c r="M270" s="13">
        <v>4233</v>
      </c>
      <c r="N270" s="13">
        <v>4414</v>
      </c>
      <c r="O270" s="13">
        <v>4566</v>
      </c>
      <c r="P270" s="13">
        <v>4820</v>
      </c>
      <c r="Q270" s="13">
        <v>5961</v>
      </c>
      <c r="R270" s="13">
        <v>4863</v>
      </c>
      <c r="S270" s="5">
        <v>0.12973163014180242</v>
      </c>
      <c r="T270" s="23">
        <v>0.14322855116993619</v>
      </c>
      <c r="U270" s="46">
        <v>0.79355631819159655</v>
      </c>
      <c r="V270" s="3">
        <v>0.31186612576064909</v>
      </c>
      <c r="W270" s="3">
        <v>-2431.0352971576226</v>
      </c>
      <c r="X270" s="24">
        <v>0.19458604324134293</v>
      </c>
      <c r="Y270" s="24">
        <v>2267.1658518952686</v>
      </c>
      <c r="Z270" s="3">
        <v>-2705.6246203743603</v>
      </c>
      <c r="AA270" s="3">
        <v>-0.10583433818755217</v>
      </c>
      <c r="AB270" s="3">
        <v>0.6</v>
      </c>
      <c r="AC270" s="39">
        <v>85.211267605633793</v>
      </c>
      <c r="AD270" s="39">
        <v>11.267605633802818</v>
      </c>
      <c r="AE270" s="39">
        <v>3.5211267605633805</v>
      </c>
      <c r="AF270" s="20">
        <v>0.68</v>
      </c>
      <c r="AG270" s="60">
        <v>57.773085610000003</v>
      </c>
      <c r="AH270" s="60">
        <v>58.078649670000004</v>
      </c>
    </row>
    <row r="271" spans="1:34">
      <c r="A271" s="14">
        <v>85</v>
      </c>
      <c r="B271" s="14">
        <v>127.494616629283</v>
      </c>
      <c r="C271" s="14">
        <v>37.1973231142264</v>
      </c>
      <c r="D271" s="12">
        <v>44849</v>
      </c>
      <c r="E271" s="7">
        <v>44853</v>
      </c>
      <c r="F271" s="13">
        <v>2361</v>
      </c>
      <c r="G271" s="13">
        <v>2961</v>
      </c>
      <c r="H271" s="13">
        <v>3444</v>
      </c>
      <c r="I271" s="68">
        <v>2642</v>
      </c>
      <c r="J271" s="68">
        <v>3166</v>
      </c>
      <c r="K271" s="68">
        <v>3934</v>
      </c>
      <c r="L271" s="68">
        <v>4956</v>
      </c>
      <c r="M271" s="13">
        <v>3973</v>
      </c>
      <c r="N271" s="13">
        <v>4178</v>
      </c>
      <c r="O271" s="13">
        <v>4420</v>
      </c>
      <c r="P271" s="13">
        <v>4572</v>
      </c>
      <c r="Q271" s="13">
        <v>5539</v>
      </c>
      <c r="R271" s="13">
        <v>4569</v>
      </c>
      <c r="S271" s="5">
        <v>0.1407185628742515</v>
      </c>
      <c r="T271" s="23">
        <v>0.12880120633324957</v>
      </c>
      <c r="U271" s="46">
        <v>0.80044897580935881</v>
      </c>
      <c r="V271" s="3">
        <v>0.37452686101334753</v>
      </c>
      <c r="W271" s="3">
        <v>-2284.0336153161174</v>
      </c>
      <c r="X271" s="24">
        <v>0.21106467909935758</v>
      </c>
      <c r="Y271" s="24">
        <v>2148.1734101324314</v>
      </c>
      <c r="Z271" s="3">
        <v>-2608.8600438629505</v>
      </c>
      <c r="AA271" s="3">
        <v>-9.5638413608940764E-2</v>
      </c>
      <c r="AB271" s="3">
        <v>0.6</v>
      </c>
      <c r="AC271" s="39">
        <v>85.211267605633793</v>
      </c>
      <c r="AD271" s="39">
        <v>11.267605633802818</v>
      </c>
      <c r="AE271" s="39">
        <v>3.5211267605633805</v>
      </c>
      <c r="AF271" s="20">
        <v>0.68</v>
      </c>
      <c r="AG271" s="60">
        <v>57.773085610000003</v>
      </c>
      <c r="AH271" s="60">
        <v>58.078649670000004</v>
      </c>
    </row>
    <row r="272" spans="1:34">
      <c r="A272" s="14">
        <v>85</v>
      </c>
      <c r="B272" s="14">
        <v>127.494616629283</v>
      </c>
      <c r="C272" s="14">
        <v>37.1973231142264</v>
      </c>
      <c r="D272" s="12">
        <v>44849</v>
      </c>
      <c r="E272" s="7">
        <v>44858</v>
      </c>
      <c r="F272" s="13">
        <v>2299</v>
      </c>
      <c r="G272" s="13">
        <v>3005</v>
      </c>
      <c r="H272" s="13">
        <v>3472</v>
      </c>
      <c r="I272" s="68">
        <v>2538</v>
      </c>
      <c r="J272" s="68">
        <v>3302</v>
      </c>
      <c r="K272" s="68">
        <v>3844</v>
      </c>
      <c r="L272" s="68">
        <v>5124</v>
      </c>
      <c r="M272" s="13">
        <v>4132</v>
      </c>
      <c r="N272" s="13">
        <v>4406</v>
      </c>
      <c r="O272" s="13">
        <v>4671</v>
      </c>
      <c r="P272" s="13">
        <v>4884</v>
      </c>
      <c r="Q272" s="13">
        <v>5914</v>
      </c>
      <c r="R272" s="13">
        <v>4693</v>
      </c>
      <c r="S272" s="5">
        <v>0.16898037338439445</v>
      </c>
      <c r="T272" s="23">
        <v>0.13295914056370331</v>
      </c>
      <c r="U272" s="46">
        <v>0.81791220395858777</v>
      </c>
      <c r="V272" s="3">
        <v>0.41654374889374007</v>
      </c>
      <c r="W272" s="3">
        <v>-2345.9797059763505</v>
      </c>
      <c r="X272" s="24">
        <v>0.25345539400466705</v>
      </c>
      <c r="Y272" s="24">
        <v>2234.5336326749607</v>
      </c>
      <c r="Z272" s="3">
        <v>-2881.9624760924075</v>
      </c>
      <c r="AA272" s="3">
        <v>-9.5388034821263193E-2</v>
      </c>
      <c r="AB272" s="3">
        <v>0.6</v>
      </c>
      <c r="AC272" s="39">
        <v>85.211267605633793</v>
      </c>
      <c r="AD272" s="39">
        <v>11.267605633802818</v>
      </c>
      <c r="AE272" s="39">
        <v>3.5211267605633805</v>
      </c>
      <c r="AF272" s="20">
        <v>0.68</v>
      </c>
      <c r="AG272" s="60">
        <v>57.773085610000003</v>
      </c>
      <c r="AH272" s="60">
        <v>58.078649670000004</v>
      </c>
    </row>
    <row r="273" spans="1:34">
      <c r="A273" s="14">
        <v>85</v>
      </c>
      <c r="B273" s="14">
        <v>127.494616629283</v>
      </c>
      <c r="C273" s="14">
        <v>37.1973231142264</v>
      </c>
      <c r="D273" s="12">
        <v>44849</v>
      </c>
      <c r="E273" s="7">
        <v>44863</v>
      </c>
      <c r="F273" s="13">
        <v>2521</v>
      </c>
      <c r="G273" s="13">
        <v>3053</v>
      </c>
      <c r="H273" s="13">
        <v>3539</v>
      </c>
      <c r="I273" s="68">
        <v>2636</v>
      </c>
      <c r="J273" s="68">
        <v>3242</v>
      </c>
      <c r="K273" s="68">
        <v>3778</v>
      </c>
      <c r="L273" s="68">
        <v>5040</v>
      </c>
      <c r="M273" s="13">
        <v>4106</v>
      </c>
      <c r="N273" s="13">
        <v>4455</v>
      </c>
      <c r="O273" s="13">
        <v>4482</v>
      </c>
      <c r="P273" s="13">
        <v>4763</v>
      </c>
      <c r="Q273" s="13">
        <v>5856</v>
      </c>
      <c r="R273" s="13">
        <v>4902</v>
      </c>
      <c r="S273" s="5">
        <v>0.14743435316791134</v>
      </c>
      <c r="T273" s="23">
        <v>0.12656634090772828</v>
      </c>
      <c r="U273" s="46">
        <v>0.80463305498090953</v>
      </c>
      <c r="V273" s="3">
        <v>0.43156335942458218</v>
      </c>
      <c r="W273" s="3">
        <v>-2450.5068114091105</v>
      </c>
      <c r="X273" s="24">
        <v>0.22113821138211381</v>
      </c>
      <c r="Y273" s="24">
        <v>2224.3975214276188</v>
      </c>
      <c r="Z273" s="3">
        <v>-2742.4577312196911</v>
      </c>
      <c r="AA273" s="3">
        <v>-0.10292871268481024</v>
      </c>
      <c r="AB273" s="3">
        <v>0.6</v>
      </c>
      <c r="AC273" s="39">
        <v>85.211267605633793</v>
      </c>
      <c r="AD273" s="39">
        <v>11.267605633802818</v>
      </c>
      <c r="AE273" s="39">
        <v>3.5211267605633805</v>
      </c>
      <c r="AF273" s="20">
        <v>0.68</v>
      </c>
      <c r="AG273" s="60">
        <v>57.773085610000003</v>
      </c>
      <c r="AH273" s="60">
        <v>58.078649670000004</v>
      </c>
    </row>
    <row r="274" spans="1:34">
      <c r="A274" s="14">
        <v>86</v>
      </c>
      <c r="B274" s="14">
        <v>127.494184685359</v>
      </c>
      <c r="C274" s="14">
        <v>37.197656342679302</v>
      </c>
      <c r="D274" s="12">
        <v>44849</v>
      </c>
      <c r="E274" s="7">
        <v>44828</v>
      </c>
      <c r="F274" s="13">
        <v>2595</v>
      </c>
      <c r="G274" s="13">
        <v>3280</v>
      </c>
      <c r="H274" s="13">
        <v>4009</v>
      </c>
      <c r="I274" s="68">
        <v>2658</v>
      </c>
      <c r="J274" s="68">
        <v>3320</v>
      </c>
      <c r="K274" s="68">
        <v>4054</v>
      </c>
      <c r="L274" s="68">
        <v>4939</v>
      </c>
      <c r="M274" s="13">
        <v>4416</v>
      </c>
      <c r="N274" s="13">
        <v>4601</v>
      </c>
      <c r="O274" s="13">
        <v>4695</v>
      </c>
      <c r="P274" s="13">
        <v>4896</v>
      </c>
      <c r="Q274" s="13">
        <v>6167</v>
      </c>
      <c r="R274" s="13">
        <v>4632</v>
      </c>
      <c r="S274" s="5">
        <v>9.9606962380685005E-2</v>
      </c>
      <c r="T274" s="23">
        <v>0.15197826456104602</v>
      </c>
      <c r="U274" s="46">
        <v>0.77434292298740937</v>
      </c>
      <c r="V274" s="3">
        <v>0.23370395742214262</v>
      </c>
      <c r="W274" s="3">
        <v>-2315.5759064557337</v>
      </c>
      <c r="X274" s="24">
        <v>0.14940205490988714</v>
      </c>
      <c r="Y274" s="24">
        <v>2375.8342862151717</v>
      </c>
      <c r="Z274" s="3">
        <v>-2591.5777775909319</v>
      </c>
      <c r="AA274" s="3">
        <v>-0.11488746271354967</v>
      </c>
      <c r="AB274" s="3">
        <v>0.53333333333333333</v>
      </c>
      <c r="AC274" s="39">
        <v>70.754716981132077</v>
      </c>
      <c r="AD274" s="39">
        <v>24.056603773584907</v>
      </c>
      <c r="AE274" s="39">
        <v>5.1886792452830202</v>
      </c>
      <c r="AF274" s="20">
        <v>0.21</v>
      </c>
      <c r="AG274" s="60">
        <v>57.716015929999998</v>
      </c>
      <c r="AH274" s="60">
        <v>57.946307050000001</v>
      </c>
    </row>
    <row r="275" spans="1:34">
      <c r="A275" s="14">
        <v>86</v>
      </c>
      <c r="B275" s="14">
        <v>127.494184685359</v>
      </c>
      <c r="C275" s="14">
        <v>37.197656342679302</v>
      </c>
      <c r="D275" s="12">
        <v>44849</v>
      </c>
      <c r="E275" s="7">
        <v>44853</v>
      </c>
      <c r="F275" s="13">
        <v>2776</v>
      </c>
      <c r="G275" s="13">
        <v>3518</v>
      </c>
      <c r="H275" s="13">
        <v>4029</v>
      </c>
      <c r="I275" s="68">
        <v>2742</v>
      </c>
      <c r="J275" s="68">
        <v>3468</v>
      </c>
      <c r="K275" s="68">
        <v>3942</v>
      </c>
      <c r="L275" s="68">
        <v>5144</v>
      </c>
      <c r="M275" s="13">
        <v>4542</v>
      </c>
      <c r="N275" s="13">
        <v>4765</v>
      </c>
      <c r="O275" s="13">
        <v>4891</v>
      </c>
      <c r="P275" s="13">
        <v>5017</v>
      </c>
      <c r="Q275" s="13">
        <v>5996</v>
      </c>
      <c r="R275" s="13">
        <v>4866</v>
      </c>
      <c r="S275" s="5">
        <v>0.10921954455007739</v>
      </c>
      <c r="T275" s="23">
        <v>0.12526658435290156</v>
      </c>
      <c r="U275" s="46">
        <v>0.78052517227189888</v>
      </c>
      <c r="V275" s="3">
        <v>0.29503105590062112</v>
      </c>
      <c r="W275" s="3">
        <v>-2432.6076201875126</v>
      </c>
      <c r="X275" s="24">
        <v>0.16382026197977118</v>
      </c>
      <c r="Y275" s="24">
        <v>2444.482540107188</v>
      </c>
      <c r="Z275" s="3">
        <v>-2712.8774096192587</v>
      </c>
      <c r="AA275" s="3">
        <v>-8.8894942340869879E-2</v>
      </c>
      <c r="AB275" s="3">
        <v>0.53333333333333333</v>
      </c>
      <c r="AC275" s="39">
        <v>70.754716981132077</v>
      </c>
      <c r="AD275" s="39">
        <v>24.056603773584907</v>
      </c>
      <c r="AE275" s="39">
        <v>5.1886792452830202</v>
      </c>
      <c r="AF275" s="20">
        <v>0.21</v>
      </c>
      <c r="AG275" s="60">
        <v>57.716015929999998</v>
      </c>
      <c r="AH275" s="60">
        <v>57.946307050000001</v>
      </c>
    </row>
    <row r="276" spans="1:34">
      <c r="A276" s="14">
        <v>86</v>
      </c>
      <c r="B276" s="14">
        <v>127.494184685359</v>
      </c>
      <c r="C276" s="14">
        <v>37.197656342679302</v>
      </c>
      <c r="D276" s="12">
        <v>44849</v>
      </c>
      <c r="E276" s="7">
        <v>44858</v>
      </c>
      <c r="F276" s="13">
        <v>2744</v>
      </c>
      <c r="G276" s="13">
        <v>3573</v>
      </c>
      <c r="H276" s="13">
        <v>4064</v>
      </c>
      <c r="I276" s="68">
        <v>2598</v>
      </c>
      <c r="J276" s="68">
        <v>3496</v>
      </c>
      <c r="K276" s="68">
        <v>3900</v>
      </c>
      <c r="L276" s="68">
        <v>5240</v>
      </c>
      <c r="M276" s="13">
        <v>4762</v>
      </c>
      <c r="N276" s="13">
        <v>4930</v>
      </c>
      <c r="O276" s="13">
        <v>4997</v>
      </c>
      <c r="P276" s="13">
        <v>5252</v>
      </c>
      <c r="Q276" s="13">
        <v>6246</v>
      </c>
      <c r="R276" s="13">
        <v>5006</v>
      </c>
      <c r="S276" s="5">
        <v>0.12752254186346071</v>
      </c>
      <c r="T276" s="23">
        <v>0.12640664263083143</v>
      </c>
      <c r="U276" s="46">
        <v>0.79216320405801521</v>
      </c>
      <c r="V276" s="3">
        <v>0.32792315336204036</v>
      </c>
      <c r="W276" s="3">
        <v>-2502.5767626806323</v>
      </c>
      <c r="X276" s="24">
        <v>0.19127354693286105</v>
      </c>
      <c r="Y276" s="24">
        <v>2513.650046357996</v>
      </c>
      <c r="Z276" s="3">
        <v>-2937.6225511159141</v>
      </c>
      <c r="AA276" s="3">
        <v>-8.6449817359540784E-2</v>
      </c>
      <c r="AB276" s="3">
        <v>0.53333333333333333</v>
      </c>
      <c r="AC276" s="39">
        <v>70.754716981132077</v>
      </c>
      <c r="AD276" s="39">
        <v>24.056603773584907</v>
      </c>
      <c r="AE276" s="39">
        <v>5.1886792452830202</v>
      </c>
      <c r="AF276" s="20">
        <v>0.21</v>
      </c>
      <c r="AG276" s="60">
        <v>57.716015929999998</v>
      </c>
      <c r="AH276" s="60">
        <v>57.946307050000001</v>
      </c>
    </row>
    <row r="277" spans="1:34">
      <c r="A277" s="14">
        <v>86</v>
      </c>
      <c r="B277" s="14">
        <v>127.494184685359</v>
      </c>
      <c r="C277" s="14">
        <v>37.197656342679302</v>
      </c>
      <c r="D277" s="12">
        <v>44849</v>
      </c>
      <c r="E277" s="7">
        <v>44863</v>
      </c>
      <c r="F277" s="13">
        <v>2852</v>
      </c>
      <c r="G277" s="13">
        <v>3525</v>
      </c>
      <c r="H277" s="13">
        <v>3997</v>
      </c>
      <c r="I277" s="68">
        <v>2960</v>
      </c>
      <c r="J277" s="68">
        <v>3630</v>
      </c>
      <c r="K277" s="68">
        <v>4136</v>
      </c>
      <c r="L277" s="68">
        <v>5230</v>
      </c>
      <c r="M277" s="13">
        <v>4660</v>
      </c>
      <c r="N277" s="13">
        <v>4866</v>
      </c>
      <c r="O277" s="13">
        <v>4961</v>
      </c>
      <c r="P277" s="13">
        <v>5141</v>
      </c>
      <c r="Q277" s="13">
        <v>6409</v>
      </c>
      <c r="R277" s="13">
        <v>5277</v>
      </c>
      <c r="S277" s="5">
        <v>0.12519150798861894</v>
      </c>
      <c r="T277" s="23">
        <v>0.13114843197999893</v>
      </c>
      <c r="U277" s="46">
        <v>0.79069052605214574</v>
      </c>
      <c r="V277" s="3">
        <v>0.36979570726661498</v>
      </c>
      <c r="W277" s="3">
        <v>-2638.0364658403</v>
      </c>
      <c r="X277" s="24">
        <v>0.18777698747059146</v>
      </c>
      <c r="Y277" s="24">
        <v>2468.2768393264873</v>
      </c>
      <c r="Z277" s="3">
        <v>-2864.3958507910284</v>
      </c>
      <c r="AA277" s="3">
        <v>-0.10978354978354979</v>
      </c>
      <c r="AB277" s="3">
        <v>0.53333333333333333</v>
      </c>
      <c r="AC277" s="39">
        <v>70.754716981132077</v>
      </c>
      <c r="AD277" s="39">
        <v>24.056603773584907</v>
      </c>
      <c r="AE277" s="39">
        <v>5.1886792452830202</v>
      </c>
      <c r="AF277" s="20">
        <v>0.21</v>
      </c>
      <c r="AG277" s="60">
        <v>57.716015929999998</v>
      </c>
      <c r="AH277" s="60">
        <v>57.946307050000001</v>
      </c>
    </row>
    <row r="278" spans="1:34">
      <c r="A278" s="14">
        <v>87</v>
      </c>
      <c r="B278" s="14">
        <v>127.49345099999999</v>
      </c>
      <c r="C278" s="14">
        <v>37.1975201142264</v>
      </c>
      <c r="D278" s="12">
        <v>44849</v>
      </c>
      <c r="E278" s="7">
        <v>44828</v>
      </c>
      <c r="F278" s="13">
        <v>2298</v>
      </c>
      <c r="G278" s="13">
        <v>2899</v>
      </c>
      <c r="H278" s="13">
        <v>3571</v>
      </c>
      <c r="I278" s="68">
        <v>2292</v>
      </c>
      <c r="J278" s="68">
        <v>2866</v>
      </c>
      <c r="K278" s="68">
        <v>3494</v>
      </c>
      <c r="L278" s="68">
        <v>4495</v>
      </c>
      <c r="M278" s="13">
        <v>3913</v>
      </c>
      <c r="N278" s="13">
        <v>4277</v>
      </c>
      <c r="O278" s="13">
        <v>4474</v>
      </c>
      <c r="P278" s="13">
        <v>4610</v>
      </c>
      <c r="Q278" s="13">
        <v>5508</v>
      </c>
      <c r="R278" s="13">
        <v>4443</v>
      </c>
      <c r="S278" s="5">
        <v>0.12700158904779366</v>
      </c>
      <c r="T278" s="23">
        <v>0.13579783574154</v>
      </c>
      <c r="U278" s="46">
        <v>0.79183431919044378</v>
      </c>
      <c r="V278" s="3">
        <v>0.29510338559418314</v>
      </c>
      <c r="W278" s="3">
        <v>-2221.0733480176214</v>
      </c>
      <c r="X278" s="24">
        <v>0.19049074130660637</v>
      </c>
      <c r="Y278" s="24">
        <v>2170.7229210564851</v>
      </c>
      <c r="Z278" s="3">
        <v>-2576.2908813324525</v>
      </c>
      <c r="AA278" s="3">
        <v>-8.8752717928444358E-2</v>
      </c>
      <c r="AB278" s="3">
        <v>0.56666666666666665</v>
      </c>
      <c r="AC278" s="39">
        <v>70.445344129554655</v>
      </c>
      <c r="AD278" s="39">
        <v>23.076923076923073</v>
      </c>
      <c r="AE278" s="39">
        <v>6.4777327935222671</v>
      </c>
      <c r="AF278" s="20">
        <v>0.87</v>
      </c>
      <c r="AG278" s="60">
        <v>57.636778210000003</v>
      </c>
      <c r="AH278" s="60">
        <v>57.768109000000003</v>
      </c>
    </row>
    <row r="279" spans="1:34">
      <c r="A279" s="14">
        <v>87</v>
      </c>
      <c r="B279" s="14">
        <v>127.49345099999999</v>
      </c>
      <c r="C279" s="14">
        <v>37.1975201142264</v>
      </c>
      <c r="D279" s="12">
        <v>44849</v>
      </c>
      <c r="E279" s="7">
        <v>44853</v>
      </c>
      <c r="F279" s="13">
        <v>2355</v>
      </c>
      <c r="G279" s="13">
        <v>2954</v>
      </c>
      <c r="H279" s="13">
        <v>3417</v>
      </c>
      <c r="I279" s="68">
        <v>2532</v>
      </c>
      <c r="J279" s="68">
        <v>3170</v>
      </c>
      <c r="K279" s="68">
        <v>3728</v>
      </c>
      <c r="L279" s="68">
        <v>5028</v>
      </c>
      <c r="M279" s="13">
        <v>3901</v>
      </c>
      <c r="N279" s="13">
        <v>4272</v>
      </c>
      <c r="O279" s="13">
        <v>4455</v>
      </c>
      <c r="P279" s="13">
        <v>4711</v>
      </c>
      <c r="Q279" s="13">
        <v>5383</v>
      </c>
      <c r="R279" s="13">
        <v>4273</v>
      </c>
      <c r="S279" s="5">
        <v>0.15920275590551181</v>
      </c>
      <c r="T279" s="23">
        <v>0.1092903063153914</v>
      </c>
      <c r="U279" s="46">
        <v>0.81191302237709662</v>
      </c>
      <c r="V279" s="3">
        <v>0.42839171025624045</v>
      </c>
      <c r="W279" s="3">
        <v>-2136.0532325872059</v>
      </c>
      <c r="X279" s="24">
        <v>0.23878944454696438</v>
      </c>
      <c r="Y279" s="24">
        <v>2175.5082675600711</v>
      </c>
      <c r="Z279" s="3">
        <v>-2751.1973692260276</v>
      </c>
      <c r="AA279" s="3">
        <v>-6.6574202496532592E-2</v>
      </c>
      <c r="AB279" s="3">
        <v>0.56666666666666665</v>
      </c>
      <c r="AC279" s="39">
        <v>70.445344129554655</v>
      </c>
      <c r="AD279" s="39">
        <v>23.076923076923073</v>
      </c>
      <c r="AE279" s="39">
        <v>6.4777327935222671</v>
      </c>
      <c r="AF279" s="20">
        <v>0.87</v>
      </c>
      <c r="AG279" s="60">
        <v>57.636778210000003</v>
      </c>
      <c r="AH279" s="60">
        <v>57.768109000000003</v>
      </c>
    </row>
    <row r="280" spans="1:34">
      <c r="A280" s="27">
        <v>87</v>
      </c>
      <c r="B280" s="27">
        <v>127.49345099999999</v>
      </c>
      <c r="C280" s="27">
        <v>37.1975201142264</v>
      </c>
      <c r="D280" s="12">
        <v>44849</v>
      </c>
      <c r="E280" s="7">
        <v>44863</v>
      </c>
      <c r="F280" s="13">
        <v>2402</v>
      </c>
      <c r="G280" s="13">
        <v>2972</v>
      </c>
      <c r="H280" s="13">
        <v>3409</v>
      </c>
      <c r="I280" s="68">
        <v>2548</v>
      </c>
      <c r="J280" s="68">
        <v>3192</v>
      </c>
      <c r="K280" s="68">
        <v>3646</v>
      </c>
      <c r="L280" s="68">
        <v>4864</v>
      </c>
      <c r="M280" s="13">
        <v>3933</v>
      </c>
      <c r="N280" s="13">
        <v>4237</v>
      </c>
      <c r="O280" s="13">
        <v>4477</v>
      </c>
      <c r="P280" s="13">
        <v>4625</v>
      </c>
      <c r="Q280" s="13">
        <v>5688</v>
      </c>
      <c r="R280" s="13">
        <v>4737</v>
      </c>
      <c r="S280" s="5">
        <v>0.15135673388100573</v>
      </c>
      <c r="T280" s="23">
        <v>0.12838005457702803</v>
      </c>
      <c r="U280" s="46">
        <v>0.80706674685617286</v>
      </c>
      <c r="V280" s="3">
        <v>0.4302901627742392</v>
      </c>
      <c r="W280" s="3">
        <v>-2367.999010771598</v>
      </c>
      <c r="X280" s="24">
        <v>0.22702097205799987</v>
      </c>
      <c r="Y280" s="24">
        <v>2156.2490579708087</v>
      </c>
      <c r="Z280" s="3">
        <v>-2676.1778142237372</v>
      </c>
      <c r="AA280" s="3">
        <v>-0.10307379036167943</v>
      </c>
      <c r="AB280" s="3">
        <v>0.56666666666666665</v>
      </c>
      <c r="AC280" s="39">
        <v>70.445344129554655</v>
      </c>
      <c r="AD280" s="39">
        <v>23.076923076923073</v>
      </c>
      <c r="AE280" s="39">
        <v>6.4777327935222671</v>
      </c>
      <c r="AF280" s="20">
        <v>0.87</v>
      </c>
      <c r="AG280" s="60">
        <v>57.636778210000003</v>
      </c>
      <c r="AH280" s="60">
        <v>57.768109000000003</v>
      </c>
    </row>
    <row r="281" spans="1:34">
      <c r="A281" s="27">
        <v>88</v>
      </c>
      <c r="B281" s="27">
        <v>127.369273708267</v>
      </c>
      <c r="C281" s="27">
        <v>37.223550583465403</v>
      </c>
      <c r="D281" s="12">
        <v>44850</v>
      </c>
      <c r="E281" s="7">
        <v>44828</v>
      </c>
      <c r="F281" s="13">
        <v>1861</v>
      </c>
      <c r="G281" s="13">
        <v>2309</v>
      </c>
      <c r="H281" s="13">
        <v>2833</v>
      </c>
      <c r="I281" s="68">
        <v>1852</v>
      </c>
      <c r="J281" s="68">
        <v>2310</v>
      </c>
      <c r="K281" s="68">
        <v>2856</v>
      </c>
      <c r="L281" s="68">
        <v>3537</v>
      </c>
      <c r="M281" s="13">
        <v>3156</v>
      </c>
      <c r="N281" s="13">
        <v>3307</v>
      </c>
      <c r="O281" s="13">
        <v>3465</v>
      </c>
      <c r="P281" s="13">
        <v>3622</v>
      </c>
      <c r="Q281" s="13">
        <v>4432</v>
      </c>
      <c r="R281" s="13">
        <v>3843</v>
      </c>
      <c r="S281" s="5">
        <v>0.1222308288148722</v>
      </c>
      <c r="T281" s="23">
        <v>0.13978663319736429</v>
      </c>
      <c r="U281" s="46">
        <v>0.78881609315154833</v>
      </c>
      <c r="V281" s="3">
        <v>0.2960156074135214</v>
      </c>
      <c r="W281" s="3">
        <v>-1921.0598678777869</v>
      </c>
      <c r="X281" s="24">
        <v>0.18333204244442725</v>
      </c>
      <c r="Y281" s="24">
        <v>1715.1693793908519</v>
      </c>
      <c r="Z281" s="3">
        <v>-2007.7342732869952</v>
      </c>
      <c r="AA281" s="3">
        <v>-0.10057114477278371</v>
      </c>
      <c r="AB281" s="3">
        <v>0.7</v>
      </c>
      <c r="AC281" s="39">
        <v>93.1899641577061</v>
      </c>
      <c r="AD281" s="39">
        <v>0</v>
      </c>
      <c r="AE281" s="39">
        <v>6.8100358422939076</v>
      </c>
      <c r="AF281" s="20">
        <v>2.61</v>
      </c>
      <c r="AG281" s="60">
        <v>57.680073290000003</v>
      </c>
      <c r="AH281" s="60">
        <v>57.833282859999997</v>
      </c>
    </row>
    <row r="282" spans="1:34">
      <c r="A282" s="27">
        <v>88</v>
      </c>
      <c r="B282" s="27">
        <v>127.369273708267</v>
      </c>
      <c r="C282" s="27">
        <v>37.223550583465403</v>
      </c>
      <c r="D282" s="12">
        <v>44850</v>
      </c>
      <c r="E282" s="7">
        <v>44853</v>
      </c>
      <c r="F282" s="13">
        <v>1830</v>
      </c>
      <c r="G282" s="13">
        <v>2263</v>
      </c>
      <c r="H282" s="13">
        <v>2724</v>
      </c>
      <c r="I282" s="68">
        <v>1828</v>
      </c>
      <c r="J282" s="68">
        <v>2246</v>
      </c>
      <c r="K282" s="68">
        <v>2742</v>
      </c>
      <c r="L282" s="68">
        <v>3392</v>
      </c>
      <c r="M282" s="13">
        <v>2970</v>
      </c>
      <c r="N282" s="13">
        <v>3084</v>
      </c>
      <c r="O282" s="13">
        <v>3254</v>
      </c>
      <c r="P282" s="13">
        <v>3317</v>
      </c>
      <c r="Q282" s="13">
        <v>3972</v>
      </c>
      <c r="R282" s="13">
        <v>3564</v>
      </c>
      <c r="S282" s="5">
        <v>9.8162555868233733E-2</v>
      </c>
      <c r="T282" s="23">
        <v>0.13079456218863464</v>
      </c>
      <c r="U282" s="46">
        <v>0.77340969470794307</v>
      </c>
      <c r="V282" s="3">
        <v>0.24970523833585986</v>
      </c>
      <c r="W282" s="3">
        <v>-1781.6272958040913</v>
      </c>
      <c r="X282" s="24">
        <v>0.14723164776959363</v>
      </c>
      <c r="Y282" s="24">
        <v>1617.3996276602622</v>
      </c>
      <c r="Z282" s="3">
        <v>-1749.6422956512279</v>
      </c>
      <c r="AA282" s="3">
        <v>-8.9861435039100018E-2</v>
      </c>
      <c r="AB282" s="3">
        <v>0.7</v>
      </c>
      <c r="AC282" s="39">
        <v>93.1899641577061</v>
      </c>
      <c r="AD282" s="39">
        <v>0</v>
      </c>
      <c r="AE282" s="39">
        <v>6.8100358422939076</v>
      </c>
      <c r="AF282" s="20">
        <v>2.61</v>
      </c>
      <c r="AG282" s="60">
        <v>57.680073290000003</v>
      </c>
      <c r="AH282" s="60">
        <v>57.833282859999997</v>
      </c>
    </row>
    <row r="283" spans="1:34">
      <c r="A283" s="27">
        <v>88</v>
      </c>
      <c r="B283" s="27">
        <v>127.369273708267</v>
      </c>
      <c r="C283" s="27">
        <v>37.223550583465403</v>
      </c>
      <c r="D283" s="12">
        <v>44850</v>
      </c>
      <c r="E283" s="7">
        <v>44863</v>
      </c>
      <c r="F283" s="13">
        <v>2054</v>
      </c>
      <c r="G283" s="13">
        <v>2484</v>
      </c>
      <c r="H283" s="13">
        <v>2878</v>
      </c>
      <c r="I283" s="68">
        <v>2050</v>
      </c>
      <c r="J283" s="68">
        <v>2462</v>
      </c>
      <c r="K283" s="68">
        <v>2842</v>
      </c>
      <c r="L283" s="68">
        <v>3563</v>
      </c>
      <c r="M283" s="13">
        <v>3196</v>
      </c>
      <c r="N283" s="13">
        <v>3347</v>
      </c>
      <c r="O283" s="13">
        <v>3505</v>
      </c>
      <c r="P283" s="13">
        <v>3578</v>
      </c>
      <c r="Q283" s="13">
        <v>4304</v>
      </c>
      <c r="R283" s="13">
        <v>3870</v>
      </c>
      <c r="S283" s="5">
        <v>0.10842627013630732</v>
      </c>
      <c r="T283" s="23">
        <v>0.12096144841579523</v>
      </c>
      <c r="U283" s="46">
        <v>0.78001683964918822</v>
      </c>
      <c r="V283" s="3">
        <v>0.32157295112091144</v>
      </c>
      <c r="W283" s="3">
        <v>-1934.6029514130587</v>
      </c>
      <c r="X283" s="24">
        <v>0.16262681019128011</v>
      </c>
      <c r="Y283" s="24">
        <v>1740.2178663093373</v>
      </c>
      <c r="Z283" s="3">
        <v>-1931.4912544096699</v>
      </c>
      <c r="AA283" s="3">
        <v>-9.2108601877696011E-2</v>
      </c>
      <c r="AB283" s="3">
        <v>0.7</v>
      </c>
      <c r="AC283" s="39">
        <v>93.1899641577061</v>
      </c>
      <c r="AD283" s="39">
        <v>0</v>
      </c>
      <c r="AE283" s="39">
        <v>6.8100358422939076</v>
      </c>
      <c r="AF283" s="20">
        <v>2.61</v>
      </c>
      <c r="AG283" s="60">
        <v>57.680073290000003</v>
      </c>
      <c r="AH283" s="60">
        <v>57.833282859999997</v>
      </c>
    </row>
    <row r="284" spans="1:34">
      <c r="A284" s="27">
        <v>89</v>
      </c>
      <c r="B284" s="27">
        <v>127.369189708267</v>
      </c>
      <c r="C284" s="27">
        <v>37.224005291732702</v>
      </c>
      <c r="D284" s="12">
        <v>44850</v>
      </c>
      <c r="E284" s="7">
        <v>44828</v>
      </c>
      <c r="F284" s="13">
        <v>1799</v>
      </c>
      <c r="G284" s="13">
        <v>2241</v>
      </c>
      <c r="H284" s="13">
        <v>2754</v>
      </c>
      <c r="I284" s="68">
        <v>1787</v>
      </c>
      <c r="J284" s="68">
        <v>2206</v>
      </c>
      <c r="K284" s="68">
        <v>2740</v>
      </c>
      <c r="L284" s="68">
        <v>3509</v>
      </c>
      <c r="M284" s="13">
        <v>3021</v>
      </c>
      <c r="N284" s="13">
        <v>3241</v>
      </c>
      <c r="O284" s="13">
        <v>3387</v>
      </c>
      <c r="P284" s="13">
        <v>3710</v>
      </c>
      <c r="Q284" s="13">
        <v>4300</v>
      </c>
      <c r="R284" s="13">
        <v>3747</v>
      </c>
      <c r="S284" s="5">
        <v>0.14789603960396039</v>
      </c>
      <c r="T284" s="23">
        <v>0.12298017989333758</v>
      </c>
      <c r="U284" s="46">
        <v>0.80491989638967198</v>
      </c>
      <c r="V284" s="3">
        <v>0.35446792732665927</v>
      </c>
      <c r="W284" s="3">
        <v>-1873.0617292700213</v>
      </c>
      <c r="X284" s="24">
        <v>0.22182690076572048</v>
      </c>
      <c r="Y284" s="24">
        <v>1711.746898476654</v>
      </c>
      <c r="Z284" s="3">
        <v>-2137.3681711613472</v>
      </c>
      <c r="AA284" s="3">
        <v>-7.365792759051186E-2</v>
      </c>
      <c r="AB284" s="3">
        <v>0.6</v>
      </c>
      <c r="AC284" s="39">
        <v>100</v>
      </c>
      <c r="AD284" s="39">
        <v>0</v>
      </c>
      <c r="AE284" s="39">
        <v>0</v>
      </c>
      <c r="AF284" s="20">
        <v>2.37</v>
      </c>
      <c r="AG284" s="60">
        <v>57.716233819999999</v>
      </c>
      <c r="AH284" s="60">
        <v>58.054876439999994</v>
      </c>
    </row>
    <row r="285" spans="1:34">
      <c r="A285" s="27">
        <v>89</v>
      </c>
      <c r="B285" s="27">
        <v>127.369189708267</v>
      </c>
      <c r="C285" s="27">
        <v>37.224005291732702</v>
      </c>
      <c r="D285" s="12">
        <v>44850</v>
      </c>
      <c r="E285" s="7">
        <v>44853</v>
      </c>
      <c r="F285" s="13">
        <v>1791</v>
      </c>
      <c r="G285" s="13">
        <v>2213</v>
      </c>
      <c r="H285" s="13">
        <v>2653</v>
      </c>
      <c r="I285" s="68">
        <v>1821</v>
      </c>
      <c r="J285" s="68">
        <v>2262</v>
      </c>
      <c r="K285" s="68">
        <v>2746</v>
      </c>
      <c r="L285" s="68">
        <v>3426</v>
      </c>
      <c r="M285" s="13">
        <v>2821</v>
      </c>
      <c r="N285" s="13">
        <v>2977</v>
      </c>
      <c r="O285" s="13">
        <v>3161</v>
      </c>
      <c r="P285" s="13">
        <v>3284</v>
      </c>
      <c r="Q285" s="13">
        <v>3857</v>
      </c>
      <c r="R285" s="13">
        <v>3499</v>
      </c>
      <c r="S285" s="5">
        <v>0.10628263432710124</v>
      </c>
      <c r="T285" s="23">
        <v>0.12386706948640483</v>
      </c>
      <c r="U285" s="46">
        <v>0.77864153133974379</v>
      </c>
      <c r="V285" s="3">
        <v>0.27337319123126247</v>
      </c>
      <c r="W285" s="3">
        <v>-1749.1301643372753</v>
      </c>
      <c r="X285" s="24">
        <v>0.15941052631578947</v>
      </c>
      <c r="Y285" s="24">
        <v>1588.8652134988249</v>
      </c>
      <c r="Z285" s="3">
        <v>-1764.6910204479093</v>
      </c>
      <c r="AA285" s="3">
        <v>-8.0240862624282316E-2</v>
      </c>
      <c r="AB285" s="3">
        <v>0.6</v>
      </c>
      <c r="AC285" s="39">
        <v>100</v>
      </c>
      <c r="AD285" s="39">
        <v>0</v>
      </c>
      <c r="AE285" s="39">
        <v>0</v>
      </c>
      <c r="AF285" s="20">
        <v>2.37</v>
      </c>
      <c r="AG285" s="60">
        <v>57.716233819999999</v>
      </c>
      <c r="AH285" s="60">
        <v>58.054876439999994</v>
      </c>
    </row>
    <row r="286" spans="1:34">
      <c r="A286" s="27">
        <v>89</v>
      </c>
      <c r="B286" s="27">
        <v>127.369189708267</v>
      </c>
      <c r="C286" s="27">
        <v>37.224005291732702</v>
      </c>
      <c r="D286" s="12">
        <v>44850</v>
      </c>
      <c r="E286" s="7">
        <v>44863</v>
      </c>
      <c r="F286" s="13">
        <v>2032</v>
      </c>
      <c r="G286" s="13">
        <v>2418</v>
      </c>
      <c r="H286" s="13">
        <v>2791</v>
      </c>
      <c r="I286" s="68">
        <v>2018</v>
      </c>
      <c r="J286" s="68">
        <v>2404</v>
      </c>
      <c r="K286" s="68">
        <v>2856</v>
      </c>
      <c r="L286" s="68">
        <v>3517</v>
      </c>
      <c r="M286" s="13">
        <v>3165</v>
      </c>
      <c r="N286" s="13">
        <v>3318</v>
      </c>
      <c r="O286" s="13">
        <v>3446</v>
      </c>
      <c r="P286" s="13">
        <v>3585</v>
      </c>
      <c r="Q286" s="13">
        <v>4250</v>
      </c>
      <c r="R286" s="13">
        <v>3802</v>
      </c>
      <c r="S286" s="5">
        <v>0.12452948557089084</v>
      </c>
      <c r="T286" s="23">
        <v>0.11249802496444936</v>
      </c>
      <c r="U286" s="46">
        <v>0.79027177956124106</v>
      </c>
      <c r="V286" s="3">
        <v>0.38982717989002358</v>
      </c>
      <c r="W286" s="3">
        <v>-1900.5856290826471</v>
      </c>
      <c r="X286" s="24">
        <v>0.18677958127499411</v>
      </c>
      <c r="Y286" s="24">
        <v>1715.5701999950661</v>
      </c>
      <c r="Z286" s="3">
        <v>-1995.1304115099701</v>
      </c>
      <c r="AA286" s="3">
        <v>-8.4875558391831529E-2</v>
      </c>
      <c r="AB286" s="3">
        <v>0.6</v>
      </c>
      <c r="AC286" s="39">
        <v>100</v>
      </c>
      <c r="AD286" s="39">
        <v>0</v>
      </c>
      <c r="AE286" s="39">
        <v>0</v>
      </c>
      <c r="AF286" s="20">
        <v>2.37</v>
      </c>
      <c r="AG286" s="60">
        <v>57.716233819999999</v>
      </c>
      <c r="AH286" s="60">
        <v>58.054876439999994</v>
      </c>
    </row>
    <row r="287" spans="1:34">
      <c r="A287" s="27">
        <v>90</v>
      </c>
      <c r="B287" s="27">
        <v>127.368676708267</v>
      </c>
      <c r="C287" s="27">
        <v>37.223736583465403</v>
      </c>
      <c r="D287" s="12">
        <v>44850</v>
      </c>
      <c r="E287" s="7">
        <v>44828</v>
      </c>
      <c r="F287" s="13">
        <v>1807</v>
      </c>
      <c r="G287" s="13">
        <v>2217</v>
      </c>
      <c r="H287" s="13">
        <v>2735</v>
      </c>
      <c r="I287" s="68">
        <v>1808</v>
      </c>
      <c r="J287" s="68">
        <v>2236</v>
      </c>
      <c r="K287" s="68">
        <v>2766</v>
      </c>
      <c r="L287" s="68">
        <v>3476</v>
      </c>
      <c r="M287" s="13">
        <v>3043</v>
      </c>
      <c r="N287" s="13">
        <v>3158</v>
      </c>
      <c r="O287" s="13">
        <v>3345</v>
      </c>
      <c r="P287" s="13">
        <v>3633</v>
      </c>
      <c r="Q287" s="13">
        <v>4214</v>
      </c>
      <c r="R287" s="13">
        <v>3699</v>
      </c>
      <c r="S287" s="5">
        <v>0.14101758793969849</v>
      </c>
      <c r="T287" s="23">
        <v>0.12180159819194447</v>
      </c>
      <c r="U287" s="46">
        <v>0.80063573985908121</v>
      </c>
      <c r="V287" s="3">
        <v>0.34583686359084959</v>
      </c>
      <c r="W287" s="3">
        <v>-1849.0743884892086</v>
      </c>
      <c r="X287" s="24">
        <v>0.2115097746722148</v>
      </c>
      <c r="Y287" s="24">
        <v>1686.350530320168</v>
      </c>
      <c r="Z287" s="3">
        <v>-2073.8630869473673</v>
      </c>
      <c r="AA287" s="3">
        <v>-7.4041034790365751E-2</v>
      </c>
      <c r="AB287" s="3">
        <v>0.7</v>
      </c>
      <c r="AC287" s="39">
        <v>93.582887700534755</v>
      </c>
      <c r="AD287" s="39">
        <v>0</v>
      </c>
      <c r="AE287" s="39">
        <v>6.4171122994652396</v>
      </c>
      <c r="AF287" s="20">
        <v>3.68</v>
      </c>
      <c r="AG287" s="60">
        <v>57.68389337</v>
      </c>
      <c r="AH287" s="60">
        <v>57.886445639999998</v>
      </c>
    </row>
    <row r="288" spans="1:34">
      <c r="A288" s="27">
        <v>90</v>
      </c>
      <c r="B288" s="27">
        <v>127.368676708267</v>
      </c>
      <c r="C288" s="27">
        <v>37.223736583465403</v>
      </c>
      <c r="D288" s="12">
        <v>44850</v>
      </c>
      <c r="E288" s="7">
        <v>44853</v>
      </c>
      <c r="F288" s="13">
        <v>1743</v>
      </c>
      <c r="G288" s="13">
        <v>2092</v>
      </c>
      <c r="H288" s="13">
        <v>2512</v>
      </c>
      <c r="I288" s="68">
        <v>1768</v>
      </c>
      <c r="J288" s="68">
        <v>2136</v>
      </c>
      <c r="K288" s="68">
        <v>2584</v>
      </c>
      <c r="L288" s="68">
        <v>3219</v>
      </c>
      <c r="M288" s="13">
        <v>2756</v>
      </c>
      <c r="N288" s="13">
        <v>2959</v>
      </c>
      <c r="O288" s="13">
        <v>2997</v>
      </c>
      <c r="P288" s="13">
        <v>3234</v>
      </c>
      <c r="Q288" s="13">
        <v>3837</v>
      </c>
      <c r="R288" s="13">
        <v>3478</v>
      </c>
      <c r="S288" s="5">
        <v>0.12565262791507134</v>
      </c>
      <c r="T288" s="23">
        <v>0.12113720642768851</v>
      </c>
      <c r="U288" s="46">
        <v>0.79098206548256922</v>
      </c>
      <c r="V288" s="3">
        <v>0.34482758620689657</v>
      </c>
      <c r="W288" s="3">
        <v>-1738.5826771653544</v>
      </c>
      <c r="X288" s="24">
        <v>0.18846254241712346</v>
      </c>
      <c r="Y288" s="24">
        <v>1532.8029517484918</v>
      </c>
      <c r="Z288" s="3">
        <v>-1803.1892459461772</v>
      </c>
      <c r="AA288" s="3">
        <v>-8.5277895630038181E-2</v>
      </c>
      <c r="AB288" s="3">
        <v>0.7</v>
      </c>
      <c r="AC288" s="39">
        <v>93.582887700534755</v>
      </c>
      <c r="AD288" s="39">
        <v>0</v>
      </c>
      <c r="AE288" s="39">
        <v>6.4171122994652396</v>
      </c>
      <c r="AF288" s="20">
        <v>3.68</v>
      </c>
      <c r="AG288" s="60">
        <v>57.68389337</v>
      </c>
      <c r="AH288" s="60">
        <v>57.886445639999998</v>
      </c>
    </row>
    <row r="289" spans="1:34">
      <c r="A289" s="27">
        <v>90</v>
      </c>
      <c r="B289" s="27">
        <v>127.368676708267</v>
      </c>
      <c r="C289" s="27">
        <v>37.223736583465403</v>
      </c>
      <c r="D289" s="12">
        <v>44850</v>
      </c>
      <c r="E289" s="7">
        <v>44863</v>
      </c>
      <c r="F289" s="13">
        <v>2006</v>
      </c>
      <c r="G289" s="13">
        <v>2417</v>
      </c>
      <c r="H289" s="13">
        <v>2814</v>
      </c>
      <c r="I289" s="68">
        <v>2004</v>
      </c>
      <c r="J289" s="68">
        <v>2412</v>
      </c>
      <c r="K289" s="68">
        <v>2836</v>
      </c>
      <c r="L289" s="68">
        <v>3542</v>
      </c>
      <c r="M289" s="13">
        <v>3137</v>
      </c>
      <c r="N289" s="13">
        <v>3297</v>
      </c>
      <c r="O289" s="13">
        <v>3434</v>
      </c>
      <c r="P289" s="13">
        <v>3573</v>
      </c>
      <c r="Q289" s="13">
        <v>4304</v>
      </c>
      <c r="R289" s="13">
        <v>3876</v>
      </c>
      <c r="S289" s="5">
        <v>0.11883513386566463</v>
      </c>
      <c r="T289" s="23">
        <v>0.12120973458297235</v>
      </c>
      <c r="U289" s="46">
        <v>0.78666074890365834</v>
      </c>
      <c r="V289" s="3">
        <v>0.3505449842970626</v>
      </c>
      <c r="W289" s="3">
        <v>-1937.5814018822869</v>
      </c>
      <c r="X289" s="24">
        <v>0.17823874755381605</v>
      </c>
      <c r="Y289" s="24">
        <v>1716.8062726405033</v>
      </c>
      <c r="Z289" s="3">
        <v>-1968.5578175034645</v>
      </c>
      <c r="AA289" s="3">
        <v>-9.2801828107147391E-2</v>
      </c>
      <c r="AB289" s="3">
        <v>0.7</v>
      </c>
      <c r="AC289" s="39">
        <v>93.582887700534755</v>
      </c>
      <c r="AD289" s="39">
        <v>0</v>
      </c>
      <c r="AE289" s="39">
        <v>6.4171122994652396</v>
      </c>
      <c r="AF289" s="20">
        <v>3.68</v>
      </c>
      <c r="AG289" s="60">
        <v>57.68389337</v>
      </c>
      <c r="AH289" s="60">
        <v>57.886445639999998</v>
      </c>
    </row>
    <row r="290" spans="1:34">
      <c r="A290" s="27">
        <v>91</v>
      </c>
      <c r="B290" s="27">
        <v>127.36892899999999</v>
      </c>
      <c r="C290" s="27">
        <v>37.2240587082673</v>
      </c>
      <c r="D290" s="12">
        <v>44850</v>
      </c>
      <c r="E290" s="7">
        <v>44828</v>
      </c>
      <c r="F290" s="13">
        <v>1847</v>
      </c>
      <c r="G290" s="13">
        <v>2259</v>
      </c>
      <c r="H290" s="13">
        <v>2806</v>
      </c>
      <c r="I290" s="68">
        <v>1864</v>
      </c>
      <c r="J290" s="68">
        <v>2264</v>
      </c>
      <c r="K290" s="68">
        <v>2792</v>
      </c>
      <c r="L290" s="68">
        <v>3555</v>
      </c>
      <c r="M290" s="13">
        <v>3105</v>
      </c>
      <c r="N290" s="13">
        <v>3303</v>
      </c>
      <c r="O290" s="13">
        <v>3439</v>
      </c>
      <c r="P290" s="13">
        <v>3690</v>
      </c>
      <c r="Q290" s="13">
        <v>4349</v>
      </c>
      <c r="R290" s="13">
        <v>3790</v>
      </c>
      <c r="S290" s="5">
        <v>0.13608374384236452</v>
      </c>
      <c r="T290" s="23">
        <v>0.12748187834856603</v>
      </c>
      <c r="U290" s="46">
        <v>0.79754858400122841</v>
      </c>
      <c r="V290" s="3">
        <v>0.33111094464004792</v>
      </c>
      <c r="W290" s="3">
        <v>-1894.5687534935719</v>
      </c>
      <c r="X290" s="24">
        <v>0.20410990533364118</v>
      </c>
      <c r="Y290" s="24">
        <v>1718.9407914307124</v>
      </c>
      <c r="Z290" s="3">
        <v>-2091.5608251779054</v>
      </c>
      <c r="AA290" s="3">
        <v>-8.1975370070904344E-2</v>
      </c>
      <c r="AB290" s="3">
        <v>0.6</v>
      </c>
      <c r="AC290" s="39">
        <v>95.358649789029542</v>
      </c>
      <c r="AD290" s="39">
        <v>0</v>
      </c>
      <c r="AE290" s="39">
        <v>4.6413502109704634</v>
      </c>
      <c r="AF290" s="20">
        <v>3.22</v>
      </c>
      <c r="AG290" s="60">
        <v>57.646199019999997</v>
      </c>
      <c r="AH290" s="60">
        <v>57.912766569999995</v>
      </c>
    </row>
    <row r="291" spans="1:34">
      <c r="A291" s="27">
        <v>91</v>
      </c>
      <c r="B291" s="27">
        <v>127.36892899999999</v>
      </c>
      <c r="C291" s="27">
        <v>37.2240587082673</v>
      </c>
      <c r="D291" s="12">
        <v>44850</v>
      </c>
      <c r="E291" s="7">
        <v>44853</v>
      </c>
      <c r="F291" s="13">
        <v>1779</v>
      </c>
      <c r="G291" s="13">
        <v>2147</v>
      </c>
      <c r="H291" s="13">
        <v>2552</v>
      </c>
      <c r="I291" s="68">
        <v>1752</v>
      </c>
      <c r="J291" s="68">
        <v>2108</v>
      </c>
      <c r="K291" s="68">
        <v>2456</v>
      </c>
      <c r="L291" s="68">
        <v>3210</v>
      </c>
      <c r="M291" s="13">
        <v>2818</v>
      </c>
      <c r="N291" s="13">
        <v>2913</v>
      </c>
      <c r="O291" s="13">
        <v>3137</v>
      </c>
      <c r="P291" s="13">
        <v>3171</v>
      </c>
      <c r="Q291" s="13">
        <v>3880</v>
      </c>
      <c r="R291" s="13">
        <v>3432</v>
      </c>
      <c r="S291" s="5">
        <v>0.10816005591473003</v>
      </c>
      <c r="T291" s="23">
        <v>0.13020558777016342</v>
      </c>
      <c r="U291" s="46">
        <v>0.77984617452080252</v>
      </c>
      <c r="V291" s="3">
        <v>0.3009822036370709</v>
      </c>
      <c r="W291" s="3">
        <v>-1715.5871288667806</v>
      </c>
      <c r="X291" s="24">
        <v>0.16222591071896567</v>
      </c>
      <c r="Y291" s="24">
        <v>1533.9692159738916</v>
      </c>
      <c r="Z291" s="3">
        <v>-1710.7995074644534</v>
      </c>
      <c r="AA291" s="3">
        <v>-0.10055311303361225</v>
      </c>
      <c r="AB291" s="3">
        <v>0.6</v>
      </c>
      <c r="AC291" s="39">
        <v>95.358649789029542</v>
      </c>
      <c r="AD291" s="39">
        <v>0</v>
      </c>
      <c r="AE291" s="39">
        <v>4.6413502109704634</v>
      </c>
      <c r="AF291" s="20">
        <v>3.22</v>
      </c>
      <c r="AG291" s="60">
        <v>57.646199019999997</v>
      </c>
      <c r="AH291" s="60">
        <v>57.912766569999995</v>
      </c>
    </row>
    <row r="292" spans="1:34">
      <c r="A292" s="27">
        <v>91</v>
      </c>
      <c r="B292" s="27">
        <v>127.36892899999999</v>
      </c>
      <c r="C292" s="27">
        <v>37.2240587082673</v>
      </c>
      <c r="D292" s="12">
        <v>44850</v>
      </c>
      <c r="E292" s="7">
        <v>44863</v>
      </c>
      <c r="F292" s="13">
        <v>2027</v>
      </c>
      <c r="G292" s="13">
        <v>2407</v>
      </c>
      <c r="H292" s="13">
        <v>2756</v>
      </c>
      <c r="I292" s="68">
        <v>2050</v>
      </c>
      <c r="J292" s="68">
        <v>2376</v>
      </c>
      <c r="K292" s="68">
        <v>2734</v>
      </c>
      <c r="L292" s="68">
        <v>3663</v>
      </c>
      <c r="M292" s="13">
        <v>3122</v>
      </c>
      <c r="N292" s="13">
        <v>3377</v>
      </c>
      <c r="O292" s="13">
        <v>3449</v>
      </c>
      <c r="P292" s="13">
        <v>3649</v>
      </c>
      <c r="Q292" s="13">
        <v>4283</v>
      </c>
      <c r="R292" s="13">
        <v>3924</v>
      </c>
      <c r="S292" s="5">
        <v>0.1394223263075722</v>
      </c>
      <c r="T292" s="23">
        <v>0.10719622493118364</v>
      </c>
      <c r="U292" s="46">
        <v>0.79963887243403331</v>
      </c>
      <c r="V292" s="3">
        <v>0.44797832848399721</v>
      </c>
      <c r="W292" s="3">
        <v>-1961.5661931818181</v>
      </c>
      <c r="X292" s="24">
        <v>0.2091171649363828</v>
      </c>
      <c r="Y292" s="24">
        <v>1722.5428877099112</v>
      </c>
      <c r="Z292" s="3">
        <v>-2078.3354328403175</v>
      </c>
      <c r="AA292" s="3">
        <v>-7.9929399899142717E-2</v>
      </c>
      <c r="AB292" s="3">
        <v>0.6</v>
      </c>
      <c r="AC292" s="39">
        <v>95.358649789029542</v>
      </c>
      <c r="AD292" s="39">
        <v>0</v>
      </c>
      <c r="AE292" s="39">
        <v>4.6413502109704634</v>
      </c>
      <c r="AF292" s="20">
        <v>3.22</v>
      </c>
      <c r="AG292" s="60">
        <v>57.646199019999997</v>
      </c>
      <c r="AH292" s="60">
        <v>57.912766569999995</v>
      </c>
    </row>
    <row r="293" spans="1:34">
      <c r="A293" s="27">
        <v>92</v>
      </c>
      <c r="B293" s="27">
        <v>127.36800741653499</v>
      </c>
      <c r="C293" s="27">
        <v>37.223941583465397</v>
      </c>
      <c r="D293" s="12">
        <v>44850</v>
      </c>
      <c r="E293" s="7">
        <v>44828</v>
      </c>
      <c r="F293" s="13">
        <v>1895</v>
      </c>
      <c r="G293" s="13">
        <v>2369</v>
      </c>
      <c r="H293" s="13">
        <v>2891</v>
      </c>
      <c r="I293" s="68">
        <v>1890</v>
      </c>
      <c r="J293" s="68">
        <v>2344</v>
      </c>
      <c r="K293" s="68">
        <v>2848</v>
      </c>
      <c r="L293" s="68">
        <v>3597</v>
      </c>
      <c r="M293" s="13">
        <v>3165</v>
      </c>
      <c r="N293" s="13">
        <v>3277</v>
      </c>
      <c r="O293" s="13">
        <v>3394</v>
      </c>
      <c r="P293" s="13">
        <v>3603</v>
      </c>
      <c r="Q293" s="13">
        <v>4378</v>
      </c>
      <c r="R293" s="13">
        <v>3873</v>
      </c>
      <c r="S293" s="5">
        <v>0.10963966738527872</v>
      </c>
      <c r="T293" s="23">
        <v>0.13871700477794313</v>
      </c>
      <c r="U293" s="46">
        <v>0.78079425419586612</v>
      </c>
      <c r="V293" s="3">
        <v>0.26419294990723563</v>
      </c>
      <c r="W293" s="3">
        <v>-1936.0909215955983</v>
      </c>
      <c r="X293" s="24">
        <v>0.16444683963353607</v>
      </c>
      <c r="Y293" s="24">
        <v>1730.4993177949793</v>
      </c>
      <c r="Z293" s="3">
        <v>-1949.907603774619</v>
      </c>
      <c r="AA293" s="3">
        <v>-9.710562586142088E-2</v>
      </c>
      <c r="AB293" s="3">
        <v>0.73333333333333328</v>
      </c>
      <c r="AC293" s="39">
        <v>94.552529182879368</v>
      </c>
      <c r="AD293" s="39">
        <v>0</v>
      </c>
      <c r="AE293" s="39">
        <v>5.4474708171206228</v>
      </c>
      <c r="AF293" s="20">
        <v>3.3</v>
      </c>
      <c r="AG293" s="60">
        <v>57.750788180000001</v>
      </c>
      <c r="AH293" s="60">
        <v>57.788657379999997</v>
      </c>
    </row>
    <row r="294" spans="1:34">
      <c r="A294" s="14">
        <v>92</v>
      </c>
      <c r="B294" s="14">
        <v>127.36800741653499</v>
      </c>
      <c r="C294" s="14">
        <v>37.223941583465397</v>
      </c>
      <c r="D294" s="12">
        <v>44850</v>
      </c>
      <c r="E294" s="7">
        <v>44853</v>
      </c>
      <c r="F294" s="13">
        <v>1819</v>
      </c>
      <c r="G294" s="13">
        <v>2208</v>
      </c>
      <c r="H294" s="13">
        <v>2595</v>
      </c>
      <c r="I294" s="68">
        <v>1766</v>
      </c>
      <c r="J294" s="68">
        <v>2146</v>
      </c>
      <c r="K294" s="68">
        <v>2504</v>
      </c>
      <c r="L294" s="68">
        <v>3250</v>
      </c>
      <c r="M294" s="13">
        <v>2881</v>
      </c>
      <c r="N294" s="13">
        <v>3015</v>
      </c>
      <c r="O294" s="13">
        <v>3146</v>
      </c>
      <c r="P294" s="13">
        <v>3342</v>
      </c>
      <c r="Q294" s="13">
        <v>3940</v>
      </c>
      <c r="R294" s="13">
        <v>3566</v>
      </c>
      <c r="S294" s="5">
        <v>0.1258211217786761</v>
      </c>
      <c r="T294" s="23">
        <v>0.11747606019151846</v>
      </c>
      <c r="U294" s="46">
        <v>0.79108856759447366</v>
      </c>
      <c r="V294" s="3">
        <v>0.3543307086614173</v>
      </c>
      <c r="W294" s="3">
        <v>-1782.5884332925336</v>
      </c>
      <c r="X294" s="24">
        <v>0.1887157894736842</v>
      </c>
      <c r="Y294" s="24">
        <v>1590.8856024240083</v>
      </c>
      <c r="Z294" s="3">
        <v>-1863.9417654662495</v>
      </c>
      <c r="AA294" s="3">
        <v>-8.2120296621807198E-2</v>
      </c>
      <c r="AB294" s="3">
        <v>0.73333333333333328</v>
      </c>
      <c r="AC294" s="39">
        <v>94.552529182879368</v>
      </c>
      <c r="AD294" s="39">
        <v>0</v>
      </c>
      <c r="AE294" s="39">
        <v>5.4474708171206228</v>
      </c>
      <c r="AF294" s="20">
        <v>3.3</v>
      </c>
      <c r="AG294" s="60">
        <v>57.750788180000001</v>
      </c>
      <c r="AH294" s="60">
        <v>57.788657379999997</v>
      </c>
    </row>
    <row r="295" spans="1:34">
      <c r="A295" s="14">
        <v>92</v>
      </c>
      <c r="B295" s="14">
        <v>127.36800741653499</v>
      </c>
      <c r="C295" s="14">
        <v>37.223941583465397</v>
      </c>
      <c r="D295" s="12">
        <v>44850</v>
      </c>
      <c r="E295" s="7">
        <v>44863</v>
      </c>
      <c r="F295" s="13">
        <v>2043</v>
      </c>
      <c r="G295" s="13">
        <v>2483</v>
      </c>
      <c r="H295" s="13">
        <v>2853</v>
      </c>
      <c r="I295" s="68">
        <v>2064</v>
      </c>
      <c r="J295" s="68">
        <v>2526</v>
      </c>
      <c r="K295" s="68">
        <v>2886</v>
      </c>
      <c r="L295" s="68">
        <v>3654</v>
      </c>
      <c r="M295" s="13">
        <v>3178</v>
      </c>
      <c r="N295" s="13">
        <v>3425</v>
      </c>
      <c r="O295" s="13">
        <v>3555</v>
      </c>
      <c r="P295" s="13">
        <v>3656</v>
      </c>
      <c r="Q295" s="13">
        <v>4255</v>
      </c>
      <c r="R295" s="13">
        <v>3901</v>
      </c>
      <c r="S295" s="5">
        <v>0.12336764479950837</v>
      </c>
      <c r="T295" s="23">
        <v>0.11001795892871086</v>
      </c>
      <c r="U295" s="46">
        <v>0.78953634799134376</v>
      </c>
      <c r="V295" s="3">
        <v>0.36817973406694177</v>
      </c>
      <c r="W295" s="3">
        <v>-1950.1055704037135</v>
      </c>
      <c r="X295" s="24">
        <v>0.18503725324525694</v>
      </c>
      <c r="Y295" s="24">
        <v>1753.448475306747</v>
      </c>
      <c r="Z295" s="3">
        <v>-2030.5970512011158</v>
      </c>
      <c r="AA295" s="3">
        <v>-7.5717355580836809E-2</v>
      </c>
      <c r="AB295" s="3">
        <v>0.73333333333333328</v>
      </c>
      <c r="AC295" s="39">
        <v>94.552529182879368</v>
      </c>
      <c r="AD295" s="39">
        <v>0</v>
      </c>
      <c r="AE295" s="39">
        <v>5.4474708171206228</v>
      </c>
      <c r="AF295" s="20">
        <v>3.3</v>
      </c>
      <c r="AG295" s="60">
        <v>57.750788180000001</v>
      </c>
      <c r="AH295" s="60">
        <v>57.788657379999997</v>
      </c>
    </row>
    <row r="296" spans="1:34">
      <c r="A296" s="14">
        <v>93</v>
      </c>
      <c r="B296" s="14">
        <v>127.367743124802</v>
      </c>
      <c r="C296" s="14">
        <v>37.2246412496036</v>
      </c>
      <c r="D296" s="12">
        <v>44850</v>
      </c>
      <c r="E296" s="7">
        <v>44828</v>
      </c>
      <c r="F296" s="13">
        <v>1891</v>
      </c>
      <c r="G296" s="13">
        <v>2344</v>
      </c>
      <c r="H296" s="13">
        <v>2834</v>
      </c>
      <c r="I296" s="68">
        <v>1866</v>
      </c>
      <c r="J296" s="68">
        <v>2304</v>
      </c>
      <c r="K296" s="68">
        <v>2842</v>
      </c>
      <c r="L296" s="68">
        <v>3578</v>
      </c>
      <c r="M296" s="13">
        <v>3052</v>
      </c>
      <c r="N296" s="13">
        <v>3162</v>
      </c>
      <c r="O296" s="13">
        <v>3352</v>
      </c>
      <c r="P296" s="13">
        <v>3576</v>
      </c>
      <c r="Q296" s="13">
        <v>3887</v>
      </c>
      <c r="R296" s="13">
        <v>3244</v>
      </c>
      <c r="S296" s="5">
        <v>0.1157566302652106</v>
      </c>
      <c r="T296" s="23">
        <v>0.10288808664259928</v>
      </c>
      <c r="U296" s="46">
        <v>0.78470161862023113</v>
      </c>
      <c r="V296" s="3">
        <v>0.28991169805423145</v>
      </c>
      <c r="W296" s="3">
        <v>-1621.6867003867897</v>
      </c>
      <c r="X296" s="24">
        <v>0.17362140238670931</v>
      </c>
      <c r="Y296" s="24">
        <v>1709.8949935270555</v>
      </c>
      <c r="Z296" s="3">
        <v>-1958.9168261895813</v>
      </c>
      <c r="AA296" s="3">
        <v>-4.1672249765509851E-2</v>
      </c>
      <c r="AB296" s="3">
        <v>0.9</v>
      </c>
      <c r="AC296" s="39">
        <v>92.20779220779221</v>
      </c>
      <c r="AD296" s="39">
        <v>0</v>
      </c>
      <c r="AE296" s="39">
        <v>7.7922077922077921</v>
      </c>
      <c r="AF296" s="20">
        <v>2.5099999999999998</v>
      </c>
      <c r="AG296" s="60">
        <v>57.657311980000003</v>
      </c>
      <c r="AH296" s="60">
        <v>58.028989609999996</v>
      </c>
    </row>
  </sheetData>
  <phoneticPr fontId="18" type="noConversion"/>
  <conditionalFormatting sqref="S1">
    <cfRule type="cellIs" dxfId="91" priority="8" operator="greaterThan">
      <formula>0.3</formula>
    </cfRule>
  </conditionalFormatting>
  <conditionalFormatting sqref="T1">
    <cfRule type="cellIs" dxfId="90" priority="7" operator="lessThan">
      <formula>0.1</formula>
    </cfRule>
  </conditionalFormatting>
  <conditionalFormatting sqref="S1">
    <cfRule type="cellIs" dxfId="89" priority="5" operator="greaterThan">
      <formula>0.3</formula>
    </cfRule>
    <cfRule type="cellIs" dxfId="88" priority="6" operator="greaterThan">
      <formula>0.3</formula>
    </cfRule>
  </conditionalFormatting>
  <conditionalFormatting sqref="S1:S296">
    <cfRule type="cellIs" dxfId="87" priority="4" operator="greaterThan">
      <formula>0.3</formula>
    </cfRule>
  </conditionalFormatting>
  <conditionalFormatting sqref="T1:T296">
    <cfRule type="cellIs" dxfId="86" priority="3" operator="lessThan">
      <formula>0.1</formula>
    </cfRule>
  </conditionalFormatting>
  <conditionalFormatting sqref="S2:S296">
    <cfRule type="cellIs" dxfId="85" priority="2" operator="greaterThan">
      <formula>0.3</formula>
    </cfRule>
  </conditionalFormatting>
  <conditionalFormatting sqref="T2:T296">
    <cfRule type="cellIs" dxfId="84" priority="1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H187"/>
  <sheetViews>
    <sheetView workbookViewId="0">
      <pane ySplit="1" topLeftCell="A2" activePane="bottomLeft" state="frozen"/>
      <selection activeCell="W1" sqref="W1"/>
      <selection pane="bottomLeft" activeCell="F2" sqref="F2"/>
    </sheetView>
  </sheetViews>
  <sheetFormatPr defaultColWidth="8.6640625" defaultRowHeight="17"/>
  <cols>
    <col min="1" max="1" width="3.1640625" style="2" bestFit="1" customWidth="1"/>
    <col min="2" max="3" width="12.33203125" style="2" bestFit="1" customWidth="1"/>
    <col min="4" max="4" width="13.1640625" style="2" bestFit="1" customWidth="1"/>
    <col min="5" max="5" width="12" style="2" bestFit="1" customWidth="1"/>
    <col min="6" max="8" width="5.1640625" style="3" bestFit="1" customWidth="1"/>
    <col min="9" max="12" width="6.5" style="3" bestFit="1" customWidth="1"/>
    <col min="13" max="16" width="5.1640625" style="3" bestFit="1" customWidth="1"/>
    <col min="17" max="17" width="12.33203125" style="47" bestFit="1" customWidth="1"/>
    <col min="18" max="18" width="5.1640625" style="3" bestFit="1" customWidth="1"/>
    <col min="19" max="19" width="12.33203125" style="3" bestFit="1" customWidth="1"/>
    <col min="20" max="20" width="13.1640625" style="3" bestFit="1" customWidth="1"/>
    <col min="21" max="21" width="12.33203125" style="3" bestFit="1" customWidth="1"/>
    <col min="22" max="23" width="13.1640625" style="3" bestFit="1" customWidth="1"/>
    <col min="24" max="25" width="12.33203125" style="3" bestFit="1" customWidth="1"/>
    <col min="26" max="27" width="13.1640625" style="3" bestFit="1" customWidth="1"/>
    <col min="28" max="28" width="12.33203125" style="51" bestFit="1" customWidth="1"/>
    <col min="29" max="30" width="12.33203125" style="57" bestFit="1" customWidth="1"/>
    <col min="31" max="31" width="12.33203125" style="3" bestFit="1" customWidth="1"/>
    <col min="32" max="32" width="5.1640625" style="3" bestFit="1" customWidth="1"/>
    <col min="33" max="34" width="12.33203125" style="3" bestFit="1" customWidth="1"/>
    <col min="35" max="16384" width="8.6640625" style="3"/>
  </cols>
  <sheetData>
    <row r="1" spans="1:34">
      <c r="A1" s="9" t="s">
        <v>0</v>
      </c>
      <c r="B1" s="9" t="s">
        <v>167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10" t="s">
        <v>11</v>
      </c>
      <c r="U1" s="45" t="s">
        <v>273</v>
      </c>
      <c r="V1" s="6" t="s">
        <v>251</v>
      </c>
      <c r="W1" s="6" t="s">
        <v>274</v>
      </c>
      <c r="X1" s="6" t="s">
        <v>252</v>
      </c>
      <c r="Y1" s="6" t="s">
        <v>275</v>
      </c>
      <c r="Z1" s="6" t="s">
        <v>253</v>
      </c>
      <c r="AA1" s="6" t="s">
        <v>254</v>
      </c>
      <c r="AB1" s="10" t="s">
        <v>12</v>
      </c>
      <c r="AC1" s="10" t="s">
        <v>162</v>
      </c>
      <c r="AD1" s="10" t="s">
        <v>163</v>
      </c>
      <c r="AE1" s="10" t="s">
        <v>164</v>
      </c>
      <c r="AF1" s="48" t="s">
        <v>241</v>
      </c>
      <c r="AG1" s="56" t="s">
        <v>290</v>
      </c>
      <c r="AH1" s="56" t="s">
        <v>291</v>
      </c>
    </row>
    <row r="2" spans="1:34">
      <c r="A2" s="2">
        <v>1</v>
      </c>
      <c r="B2" s="11">
        <v>127.48448620000001</v>
      </c>
      <c r="C2" s="11">
        <v>37.154076199999999</v>
      </c>
      <c r="D2" s="7">
        <v>44768</v>
      </c>
      <c r="E2" s="7">
        <v>44863</v>
      </c>
      <c r="F2" s="4">
        <v>1929</v>
      </c>
      <c r="G2" s="4">
        <v>2325</v>
      </c>
      <c r="H2" s="4">
        <v>2793</v>
      </c>
      <c r="I2" s="13">
        <v>1960</v>
      </c>
      <c r="J2" s="13">
        <v>2420</v>
      </c>
      <c r="K2" s="13">
        <v>2828</v>
      </c>
      <c r="L2" s="13">
        <v>3684</v>
      </c>
      <c r="M2" s="4">
        <v>3124</v>
      </c>
      <c r="N2" s="4">
        <v>3434</v>
      </c>
      <c r="O2" s="4">
        <v>3429</v>
      </c>
      <c r="P2" s="4">
        <v>3635</v>
      </c>
      <c r="Q2" s="4">
        <v>4849</v>
      </c>
      <c r="R2" s="4">
        <v>3928</v>
      </c>
      <c r="S2" s="5">
        <f t="shared" ref="S2:S7" si="0">(P2-H2)/(P2+H2)</f>
        <v>0.13098942128189173</v>
      </c>
      <c r="T2" s="5">
        <f t="shared" ref="T2:T7" si="1">((Q2+H2)-(P2+F2))/((Q2+H2)+(P2+F2))</f>
        <v>0.15735271846130547</v>
      </c>
      <c r="U2" s="46">
        <f>SQRT(S2+0.5)</f>
        <v>0.79434842561806074</v>
      </c>
      <c r="V2" s="3">
        <f>2.5*((P2 - H2) / (P2 + 6*H2 -7.5*F2 +1))</f>
        <v>0.35518434151691558</v>
      </c>
      <c r="W2" s="3">
        <f>(2*(Q2-H2)/(Q2+H2+1))-(R2/2)</f>
        <v>-1963.4619913646475</v>
      </c>
      <c r="X2" s="24">
        <f>(P2 - H2)*1.5 / (P2 + H2 + 0.5)</f>
        <v>0.19646884965388503</v>
      </c>
      <c r="Y2" s="24">
        <f>(SQRT((H2*H2)+(G2*G2)+(P2*P2)))/3</f>
        <v>1713.3365434470577</v>
      </c>
      <c r="Z2" s="3">
        <f t="shared" ref="Z2:Z65" si="2">(P2*(1-H2)*(P2-H2))^(1/3)</f>
        <v>-2044.4538279955088</v>
      </c>
      <c r="AA2" s="3">
        <f t="shared" ref="AA2:AA65" si="3">(P2-Q2)/(P2+Q2)</f>
        <v>-0.14309288071664308</v>
      </c>
      <c r="AB2" s="3">
        <v>0.7</v>
      </c>
      <c r="AC2" s="15">
        <v>68</v>
      </c>
      <c r="AD2" s="15">
        <v>30.5</v>
      </c>
      <c r="AE2" s="15">
        <v>1.6</v>
      </c>
      <c r="AF2" s="49">
        <v>0.71</v>
      </c>
      <c r="AG2" s="57">
        <v>57.643318649999998</v>
      </c>
      <c r="AH2" s="57">
        <v>57.804081420000003</v>
      </c>
    </row>
    <row r="3" spans="1:34">
      <c r="A3" s="2">
        <v>2</v>
      </c>
      <c r="B3" s="11">
        <v>127.4852446</v>
      </c>
      <c r="C3" s="11">
        <v>37.154517300000002</v>
      </c>
      <c r="D3" s="7">
        <v>44768</v>
      </c>
      <c r="E3" s="7">
        <v>44863</v>
      </c>
      <c r="F3" s="4">
        <v>2298</v>
      </c>
      <c r="G3" s="4">
        <v>2778</v>
      </c>
      <c r="H3" s="4">
        <v>3347</v>
      </c>
      <c r="I3" s="13">
        <v>2148</v>
      </c>
      <c r="J3" s="13">
        <v>2674</v>
      </c>
      <c r="K3" s="13">
        <v>3286</v>
      </c>
      <c r="L3" s="13">
        <v>4043</v>
      </c>
      <c r="M3" s="4">
        <v>3668</v>
      </c>
      <c r="N3" s="4">
        <v>3849</v>
      </c>
      <c r="O3" s="4">
        <v>3983</v>
      </c>
      <c r="P3" s="4">
        <v>4165</v>
      </c>
      <c r="Q3" s="4">
        <v>5314</v>
      </c>
      <c r="R3" s="4">
        <v>4385</v>
      </c>
      <c r="S3" s="5">
        <f t="shared" si="0"/>
        <v>0.10889243876464323</v>
      </c>
      <c r="T3" s="5">
        <f t="shared" si="1"/>
        <v>0.1453319227717535</v>
      </c>
      <c r="U3" s="46">
        <f t="shared" ref="U3:U66" si="4">SQRT(S3+0.5)</f>
        <v>0.78031560202564398</v>
      </c>
      <c r="V3" s="3">
        <f t="shared" ref="V3:V66" si="5">2.5*((P3 - H3) / (P3 + 6*H3 -7.5*F3 +1))</f>
        <v>0.29160131184942251</v>
      </c>
      <c r="W3" s="3">
        <f t="shared" ref="W3:W66" si="6">(2*(Q3-H3)/(Q3+H3+1))-(R3/2)</f>
        <v>-2192.0458323712769</v>
      </c>
      <c r="X3" s="24">
        <f t="shared" ref="X3:X66" si="7">(P3 - H3)*1.5 / (P3 + H3 + 0.5)</f>
        <v>0.16332778702163062</v>
      </c>
      <c r="Y3" s="24">
        <f t="shared" ref="Y3:Y66" si="8">(SQRT((H3*H3)+(G3*G3)+(P3*P3)))/3</f>
        <v>2007.4006963124118</v>
      </c>
      <c r="Z3" s="3">
        <f t="shared" si="2"/>
        <v>-2250.5987950311605</v>
      </c>
      <c r="AA3" s="3">
        <f t="shared" si="3"/>
        <v>-0.12121531807152654</v>
      </c>
      <c r="AB3" s="3">
        <v>0.75</v>
      </c>
      <c r="AC3" s="15">
        <v>75.2</v>
      </c>
      <c r="AD3" s="15">
        <v>23.6</v>
      </c>
      <c r="AE3" s="15">
        <v>1.2</v>
      </c>
      <c r="AF3" s="49">
        <v>0.86</v>
      </c>
      <c r="AG3" s="57">
        <v>57.600487450000003</v>
      </c>
      <c r="AH3" s="57">
        <v>57.747923350000001</v>
      </c>
    </row>
    <row r="4" spans="1:34">
      <c r="A4" s="2">
        <v>3</v>
      </c>
      <c r="B4" s="11">
        <v>127.4861837</v>
      </c>
      <c r="C4" s="11">
        <v>37.1552674</v>
      </c>
      <c r="D4" s="7">
        <v>44768</v>
      </c>
      <c r="E4" s="7">
        <v>44863</v>
      </c>
      <c r="F4" s="4">
        <v>2219</v>
      </c>
      <c r="G4" s="4">
        <v>2787</v>
      </c>
      <c r="H4" s="4">
        <v>3469</v>
      </c>
      <c r="I4" s="13">
        <v>2228</v>
      </c>
      <c r="J4" s="13">
        <v>2726</v>
      </c>
      <c r="K4" s="13">
        <v>3458</v>
      </c>
      <c r="L4" s="13">
        <v>4320</v>
      </c>
      <c r="M4" s="4">
        <v>3898</v>
      </c>
      <c r="N4" s="4">
        <v>4111</v>
      </c>
      <c r="O4" s="4">
        <v>4265</v>
      </c>
      <c r="P4" s="4">
        <v>4303</v>
      </c>
      <c r="Q4" s="4">
        <v>5617</v>
      </c>
      <c r="R4" s="4">
        <v>4448</v>
      </c>
      <c r="S4" s="5">
        <f t="shared" si="0"/>
        <v>0.10730828615542974</v>
      </c>
      <c r="T4" s="5">
        <f t="shared" si="1"/>
        <v>0.16427473090722705</v>
      </c>
      <c r="U4" s="46">
        <f t="shared" si="4"/>
        <v>0.77929986921301975</v>
      </c>
      <c r="V4" s="3">
        <f t="shared" si="5"/>
        <v>0.24600318565276386</v>
      </c>
      <c r="W4" s="3">
        <f t="shared" si="6"/>
        <v>-2223.5272367117859</v>
      </c>
      <c r="X4" s="24">
        <f t="shared" si="7"/>
        <v>0.16095207462206498</v>
      </c>
      <c r="Y4" s="24">
        <f t="shared" si="8"/>
        <v>2063.3613083725518</v>
      </c>
      <c r="Z4" s="3">
        <f t="shared" si="2"/>
        <v>-2317.4239723979131</v>
      </c>
      <c r="AA4" s="3">
        <f t="shared" si="3"/>
        <v>-0.13245967741935483</v>
      </c>
      <c r="AB4" s="3">
        <v>0.8</v>
      </c>
      <c r="AC4" s="15">
        <v>63.8</v>
      </c>
      <c r="AD4" s="15">
        <v>33.5</v>
      </c>
      <c r="AE4" s="15">
        <v>2.7</v>
      </c>
      <c r="AF4" s="49">
        <v>0.87</v>
      </c>
      <c r="AG4" s="57">
        <v>57.585279479999997</v>
      </c>
      <c r="AH4" s="57">
        <v>57.724727940000001</v>
      </c>
    </row>
    <row r="5" spans="1:34">
      <c r="A5" s="2">
        <v>4</v>
      </c>
      <c r="B5" s="11">
        <v>127.4828685</v>
      </c>
      <c r="C5" s="11">
        <v>37.1539711</v>
      </c>
      <c r="D5" s="7">
        <v>44768</v>
      </c>
      <c r="E5" s="7">
        <v>44863</v>
      </c>
      <c r="F5" s="4">
        <v>2171</v>
      </c>
      <c r="G5" s="4">
        <v>2654</v>
      </c>
      <c r="H5" s="4">
        <v>3191</v>
      </c>
      <c r="I5" s="13">
        <v>2188</v>
      </c>
      <c r="J5" s="13">
        <v>2670</v>
      </c>
      <c r="K5" s="13">
        <v>3238</v>
      </c>
      <c r="L5" s="13">
        <v>3968</v>
      </c>
      <c r="M5" s="4">
        <v>3550</v>
      </c>
      <c r="N5" s="4">
        <v>3702</v>
      </c>
      <c r="O5" s="4">
        <v>3827</v>
      </c>
      <c r="P5" s="4">
        <v>3951</v>
      </c>
      <c r="Q5" s="4">
        <v>5078</v>
      </c>
      <c r="R5" s="4">
        <v>4200</v>
      </c>
      <c r="S5" s="5">
        <f t="shared" si="0"/>
        <v>0.10641276953234388</v>
      </c>
      <c r="T5" s="5">
        <f t="shared" si="1"/>
        <v>0.14919046626363699</v>
      </c>
      <c r="U5" s="46">
        <f t="shared" si="4"/>
        <v>0.7787250923993293</v>
      </c>
      <c r="V5" s="3">
        <f t="shared" si="5"/>
        <v>0.27877631868534958</v>
      </c>
      <c r="W5" s="3">
        <f t="shared" si="6"/>
        <v>-2099.5436517533253</v>
      </c>
      <c r="X5" s="24">
        <f t="shared" si="7"/>
        <v>0.15960798039901994</v>
      </c>
      <c r="Y5" s="24">
        <f t="shared" si="8"/>
        <v>1910.1075595078119</v>
      </c>
      <c r="Z5" s="3">
        <f t="shared" si="2"/>
        <v>-2123.751840946748</v>
      </c>
      <c r="AA5" s="3">
        <f t="shared" si="3"/>
        <v>-0.12482002436593199</v>
      </c>
      <c r="AB5" s="3">
        <v>1</v>
      </c>
      <c r="AC5" s="15">
        <v>77.8</v>
      </c>
      <c r="AD5" s="15">
        <v>17.600000000000001</v>
      </c>
      <c r="AE5" s="15">
        <v>4.7</v>
      </c>
      <c r="AF5" s="49">
        <v>1</v>
      </c>
      <c r="AG5" s="57">
        <v>57.607707980000001</v>
      </c>
      <c r="AH5" s="57">
        <v>57.724366190000005</v>
      </c>
    </row>
    <row r="6" spans="1:34">
      <c r="A6" s="2">
        <v>5</v>
      </c>
      <c r="B6" s="11">
        <v>127.4812562</v>
      </c>
      <c r="C6" s="11">
        <v>37.157669400000003</v>
      </c>
      <c r="D6" s="7">
        <v>44768</v>
      </c>
      <c r="E6" s="7">
        <v>44863</v>
      </c>
      <c r="F6" s="4">
        <v>1790</v>
      </c>
      <c r="G6" s="4">
        <v>2012</v>
      </c>
      <c r="H6" s="4">
        <v>2292</v>
      </c>
      <c r="I6" s="13">
        <v>1836</v>
      </c>
      <c r="J6" s="13">
        <v>2114</v>
      </c>
      <c r="K6" s="13">
        <v>2412</v>
      </c>
      <c r="L6" s="13">
        <v>3349</v>
      </c>
      <c r="M6" s="4">
        <v>2565</v>
      </c>
      <c r="N6" s="4">
        <v>2807</v>
      </c>
      <c r="O6" s="4">
        <v>3083</v>
      </c>
      <c r="P6" s="4">
        <v>3344</v>
      </c>
      <c r="Q6" s="4">
        <v>4109</v>
      </c>
      <c r="R6" s="4">
        <v>3290</v>
      </c>
      <c r="S6" s="5">
        <f t="shared" si="0"/>
        <v>0.18665720369056069</v>
      </c>
      <c r="T6" s="5">
        <f t="shared" si="1"/>
        <v>0.10983961855223234</v>
      </c>
      <c r="U6" s="46">
        <f t="shared" si="4"/>
        <v>0.82864781643986773</v>
      </c>
      <c r="V6" s="3">
        <f t="shared" si="5"/>
        <v>0.71623093681917216</v>
      </c>
      <c r="W6" s="3">
        <f t="shared" si="6"/>
        <v>-1644.4323648859731</v>
      </c>
      <c r="X6" s="24">
        <f t="shared" si="7"/>
        <v>0.27996096868624148</v>
      </c>
      <c r="Y6" s="24">
        <f t="shared" si="8"/>
        <v>1508.6323460523956</v>
      </c>
      <c r="Z6" s="3">
        <f t="shared" si="2"/>
        <v>-2004.944549640496</v>
      </c>
      <c r="AA6" s="3">
        <f t="shared" si="3"/>
        <v>-0.10264323091372601</v>
      </c>
      <c r="AB6" s="3">
        <v>0.7</v>
      </c>
      <c r="AC6" s="15">
        <v>81.099999999999994</v>
      </c>
      <c r="AD6" s="15">
        <v>16</v>
      </c>
      <c r="AE6" s="15">
        <v>2.9</v>
      </c>
      <c r="AF6" s="49">
        <v>0.84</v>
      </c>
      <c r="AG6" s="57">
        <v>57.62175835</v>
      </c>
      <c r="AH6" s="57">
        <v>58.142418960000001</v>
      </c>
    </row>
    <row r="7" spans="1:34">
      <c r="A7" s="2">
        <v>6</v>
      </c>
      <c r="B7" s="11">
        <v>127.48933599999999</v>
      </c>
      <c r="C7" s="11">
        <v>37.140254300000002</v>
      </c>
      <c r="D7" s="7">
        <v>44768</v>
      </c>
      <c r="E7" s="7">
        <v>44863</v>
      </c>
      <c r="F7" s="4">
        <v>2533</v>
      </c>
      <c r="G7" s="4">
        <v>3107</v>
      </c>
      <c r="H7" s="4">
        <v>3838</v>
      </c>
      <c r="I7" s="13">
        <v>2620</v>
      </c>
      <c r="J7" s="13">
        <v>3188</v>
      </c>
      <c r="K7" s="13">
        <v>3958</v>
      </c>
      <c r="L7" s="13">
        <v>4824</v>
      </c>
      <c r="M7" s="4">
        <v>4507</v>
      </c>
      <c r="N7" s="4">
        <v>4335</v>
      </c>
      <c r="O7" s="4">
        <v>4410</v>
      </c>
      <c r="P7" s="4">
        <v>4543</v>
      </c>
      <c r="Q7" s="4">
        <v>6085</v>
      </c>
      <c r="R7" s="4">
        <v>4712</v>
      </c>
      <c r="S7" s="5">
        <f t="shared" si="0"/>
        <v>8.4118840233862305E-2</v>
      </c>
      <c r="T7" s="5">
        <f t="shared" si="1"/>
        <v>0.16748044002588389</v>
      </c>
      <c r="U7" s="46">
        <f t="shared" si="4"/>
        <v>0.76427667780317765</v>
      </c>
      <c r="V7" s="3">
        <f t="shared" si="5"/>
        <v>0.2055513441016969</v>
      </c>
      <c r="W7" s="3">
        <f t="shared" si="6"/>
        <v>-2355.5471584038696</v>
      </c>
      <c r="X7" s="24">
        <f t="shared" si="7"/>
        <v>0.12617073316232177</v>
      </c>
      <c r="Y7" s="24">
        <f t="shared" si="8"/>
        <v>2236.6279678718734</v>
      </c>
      <c r="Z7" s="3">
        <f t="shared" si="2"/>
        <v>-2307.6744995074482</v>
      </c>
      <c r="AA7" s="3">
        <f t="shared" si="3"/>
        <v>-0.14508844561535567</v>
      </c>
      <c r="AB7" s="3">
        <v>0.7</v>
      </c>
      <c r="AC7" s="15">
        <v>68</v>
      </c>
      <c r="AD7" s="15">
        <v>30.3</v>
      </c>
      <c r="AE7" s="15">
        <v>1.7</v>
      </c>
      <c r="AF7" s="49">
        <v>1.07</v>
      </c>
      <c r="AG7" s="57">
        <v>57.66722309</v>
      </c>
      <c r="AH7" s="57">
        <v>57.813515860000003</v>
      </c>
    </row>
    <row r="8" spans="1:34">
      <c r="A8" s="2">
        <v>7</v>
      </c>
      <c r="B8" s="11">
        <v>127.5011897</v>
      </c>
      <c r="C8" s="11">
        <v>37.150497700000003</v>
      </c>
      <c r="D8" s="7">
        <v>44768</v>
      </c>
      <c r="E8" s="7">
        <v>44853</v>
      </c>
      <c r="F8" s="4">
        <v>1566</v>
      </c>
      <c r="G8" s="4">
        <v>1578</v>
      </c>
      <c r="H8" s="4">
        <v>1597</v>
      </c>
      <c r="I8" s="13">
        <v>1457</v>
      </c>
      <c r="J8" s="13">
        <v>1457</v>
      </c>
      <c r="K8" s="13">
        <v>1487</v>
      </c>
      <c r="L8" s="13">
        <v>1633</v>
      </c>
      <c r="M8" s="4">
        <v>1751</v>
      </c>
      <c r="N8" s="4">
        <v>1818</v>
      </c>
      <c r="O8" s="4">
        <v>1796</v>
      </c>
      <c r="P8" s="4">
        <v>1812</v>
      </c>
      <c r="Q8" s="4">
        <v>2450</v>
      </c>
      <c r="R8" s="4">
        <v>2245</v>
      </c>
      <c r="S8" s="5">
        <v>6.3068348489293047E-2</v>
      </c>
      <c r="T8" s="5">
        <v>9.0101010101010098E-2</v>
      </c>
      <c r="U8" s="46">
        <v>0.75037880333155271</v>
      </c>
      <c r="V8" s="3">
        <v>-1.5357142857142858</v>
      </c>
      <c r="W8" s="3">
        <v>-1122.078557312253</v>
      </c>
      <c r="X8" s="24">
        <v>9.4588649362076546E-2</v>
      </c>
      <c r="Y8" s="24">
        <v>961.70202130274095</v>
      </c>
      <c r="Z8" s="3">
        <v>-853.51242307789573</v>
      </c>
      <c r="AA8" s="3">
        <v>-0.14969497888315345</v>
      </c>
      <c r="AB8" s="3">
        <v>0.65</v>
      </c>
      <c r="AC8" s="15">
        <v>66.2</v>
      </c>
      <c r="AD8" s="15">
        <v>32.5</v>
      </c>
      <c r="AE8" s="15">
        <v>1.4</v>
      </c>
      <c r="AF8" s="49">
        <v>0.47</v>
      </c>
      <c r="AG8" s="57">
        <v>57.619385270000002</v>
      </c>
      <c r="AH8" s="57">
        <v>57.924558640000001</v>
      </c>
    </row>
    <row r="9" spans="1:34">
      <c r="A9" s="2">
        <v>8</v>
      </c>
      <c r="B9" s="11">
        <v>127.5006666</v>
      </c>
      <c r="C9" s="11">
        <v>37.150883899999997</v>
      </c>
      <c r="D9" s="7">
        <v>44768</v>
      </c>
      <c r="E9" s="7">
        <v>44828</v>
      </c>
      <c r="F9" s="4">
        <v>1690</v>
      </c>
      <c r="G9" s="4">
        <v>1758</v>
      </c>
      <c r="H9" s="4">
        <v>1843</v>
      </c>
      <c r="I9" s="13">
        <v>1434</v>
      </c>
      <c r="J9" s="13">
        <v>1484</v>
      </c>
      <c r="K9" s="13">
        <v>1518</v>
      </c>
      <c r="L9" s="13">
        <v>1808</v>
      </c>
      <c r="M9" s="4">
        <v>1995</v>
      </c>
      <c r="N9" s="4">
        <v>2207</v>
      </c>
      <c r="O9" s="4">
        <v>2174</v>
      </c>
      <c r="P9" s="4">
        <v>2155</v>
      </c>
      <c r="Q9" s="4">
        <v>2619</v>
      </c>
      <c r="R9" s="4">
        <v>2538</v>
      </c>
      <c r="S9" s="5">
        <v>7.8039019509754878E-2</v>
      </c>
      <c r="T9" s="5">
        <v>7.4274708077524981E-2</v>
      </c>
      <c r="U9" s="46">
        <v>0.76028877376280846</v>
      </c>
      <c r="V9" s="3">
        <v>1.4471243042671613</v>
      </c>
      <c r="W9" s="3">
        <v>-1268.6522518485324</v>
      </c>
      <c r="X9" s="24">
        <v>0.11704389145929724</v>
      </c>
      <c r="Y9" s="24">
        <v>1112.117000239733</v>
      </c>
      <c r="Z9" s="3">
        <v>-1073.8999729985994</v>
      </c>
      <c r="AA9" s="3">
        <v>-9.7193129451193974E-2</v>
      </c>
      <c r="AB9" s="3">
        <v>0.6</v>
      </c>
      <c r="AC9" s="15">
        <v>67.400000000000006</v>
      </c>
      <c r="AD9" s="15">
        <v>32.6</v>
      </c>
      <c r="AE9" s="15">
        <v>0</v>
      </c>
      <c r="AF9" s="49">
        <v>0.52</v>
      </c>
      <c r="AG9" s="57">
        <v>57.622756779999996</v>
      </c>
      <c r="AH9" s="57">
        <v>57.765518870000001</v>
      </c>
    </row>
    <row r="10" spans="1:34">
      <c r="A10" s="2">
        <v>10</v>
      </c>
      <c r="B10" s="2">
        <v>127.514349925614</v>
      </c>
      <c r="C10" s="2">
        <v>37.145336365961697</v>
      </c>
      <c r="D10" s="7">
        <v>44800</v>
      </c>
      <c r="E10" s="58">
        <v>44828</v>
      </c>
      <c r="F10" s="4">
        <v>1793</v>
      </c>
      <c r="G10" s="4">
        <v>2328</v>
      </c>
      <c r="H10" s="4">
        <v>2963</v>
      </c>
      <c r="I10" s="13">
        <v>1784</v>
      </c>
      <c r="J10" s="13">
        <v>2278</v>
      </c>
      <c r="K10" s="13">
        <v>2936</v>
      </c>
      <c r="L10" s="13">
        <v>3546</v>
      </c>
      <c r="M10" s="4">
        <v>3215</v>
      </c>
      <c r="N10" s="4">
        <v>3429</v>
      </c>
      <c r="O10" s="4">
        <v>3515</v>
      </c>
      <c r="P10" s="4">
        <v>3540</v>
      </c>
      <c r="Q10" s="4">
        <v>4190</v>
      </c>
      <c r="R10" s="4">
        <v>3238</v>
      </c>
      <c r="S10" s="5">
        <f>(P10-H10)/(P10+H10)</f>
        <v>8.8728279255728126E-2</v>
      </c>
      <c r="T10" s="5">
        <f>((Q10+H10)-(P10+F10))/((Q10+H10)+(P10+F10))</f>
        <v>0.14576325484542688</v>
      </c>
      <c r="U10" s="46">
        <f t="shared" si="4"/>
        <v>0.76728630852878388</v>
      </c>
      <c r="V10" s="3">
        <f t="shared" si="5"/>
        <v>0.18325605030807346</v>
      </c>
      <c r="W10" s="3">
        <f t="shared" si="6"/>
        <v>-1618.6569751188147</v>
      </c>
      <c r="X10" s="24">
        <f t="shared" si="7"/>
        <v>0.13308218651495349</v>
      </c>
      <c r="Y10" s="24">
        <f t="shared" si="8"/>
        <v>1723.3866207106414</v>
      </c>
      <c r="Z10" s="3">
        <f t="shared" si="2"/>
        <v>-1822.1664375865446</v>
      </c>
      <c r="AA10" s="3">
        <f t="shared" si="3"/>
        <v>-8.4087968952134537E-2</v>
      </c>
      <c r="AB10" s="3">
        <v>0.6216216216216216</v>
      </c>
      <c r="AC10" s="52">
        <v>29.126213592233015</v>
      </c>
      <c r="AD10" s="52">
        <v>70.873786407766985</v>
      </c>
      <c r="AE10" s="52">
        <v>0</v>
      </c>
      <c r="AF10" s="50" t="s">
        <v>13</v>
      </c>
      <c r="AG10" s="57">
        <v>57.645648180000002</v>
      </c>
      <c r="AH10" s="57">
        <v>58.107661880000002</v>
      </c>
    </row>
    <row r="11" spans="1:34">
      <c r="A11" s="2">
        <v>11</v>
      </c>
      <c r="B11" s="2">
        <v>127.509622750009</v>
      </c>
      <c r="C11" s="2">
        <v>37.140433063957303</v>
      </c>
      <c r="D11" s="7">
        <v>44800</v>
      </c>
      <c r="E11" s="7">
        <v>44863</v>
      </c>
      <c r="F11" s="4">
        <v>2390</v>
      </c>
      <c r="G11" s="4">
        <v>2941</v>
      </c>
      <c r="H11" s="4">
        <v>3580</v>
      </c>
      <c r="I11" s="13">
        <v>2366</v>
      </c>
      <c r="J11" s="13">
        <v>2888</v>
      </c>
      <c r="K11" s="13">
        <v>3622</v>
      </c>
      <c r="L11" s="13">
        <v>4448</v>
      </c>
      <c r="M11" s="4">
        <v>4010</v>
      </c>
      <c r="N11" s="4">
        <v>4284</v>
      </c>
      <c r="O11" s="4">
        <v>4454</v>
      </c>
      <c r="P11" s="4">
        <v>4566</v>
      </c>
      <c r="Q11" s="4">
        <v>5809</v>
      </c>
      <c r="R11" s="4">
        <v>4737</v>
      </c>
      <c r="S11" s="5">
        <f t="shared" ref="S11:S74" si="9">(P11-H11)/(P11+H11)</f>
        <v>0.12104100171863491</v>
      </c>
      <c r="T11" s="5">
        <f t="shared" ref="T11:T74" si="10">((Q11+H11)-(P11+F11))/((Q11+H11)+(P11+F11))</f>
        <v>0.14885286020189661</v>
      </c>
      <c r="U11" s="46">
        <f t="shared" si="4"/>
        <v>0.78806154691028729</v>
      </c>
      <c r="V11" s="3">
        <f t="shared" si="5"/>
        <v>0.30349667569564148</v>
      </c>
      <c r="W11" s="3">
        <f t="shared" si="6"/>
        <v>-2368.0252396166134</v>
      </c>
      <c r="X11" s="24">
        <f t="shared" si="7"/>
        <v>0.18155035904989872</v>
      </c>
      <c r="Y11" s="24">
        <f t="shared" si="8"/>
        <v>2168.3131436415933</v>
      </c>
      <c r="Z11" s="3">
        <f t="shared" si="2"/>
        <v>-2525.756660019937</v>
      </c>
      <c r="AA11" s="3">
        <f t="shared" si="3"/>
        <v>-0.11980722891566264</v>
      </c>
      <c r="AB11" s="3">
        <v>0.52380952380952384</v>
      </c>
      <c r="AC11" s="52">
        <v>65.373134328358219</v>
      </c>
      <c r="AD11" s="52">
        <v>34.626865671641795</v>
      </c>
      <c r="AE11" s="52">
        <v>0</v>
      </c>
      <c r="AF11" s="50" t="s">
        <v>14</v>
      </c>
      <c r="AG11" s="57">
        <v>57.683168889999997</v>
      </c>
      <c r="AH11" s="57">
        <v>57.889439809999999</v>
      </c>
    </row>
    <row r="12" spans="1:34">
      <c r="A12" s="2">
        <v>12</v>
      </c>
      <c r="B12" s="2">
        <v>127.51009067707299</v>
      </c>
      <c r="C12" s="2">
        <v>37.140230023506398</v>
      </c>
      <c r="D12" s="7">
        <v>44800</v>
      </c>
      <c r="E12" s="7">
        <v>44863</v>
      </c>
      <c r="F12" s="4">
        <v>2376</v>
      </c>
      <c r="G12" s="4">
        <v>2903</v>
      </c>
      <c r="H12" s="4">
        <v>3516</v>
      </c>
      <c r="I12" s="13">
        <v>2366</v>
      </c>
      <c r="J12" s="13">
        <v>2920</v>
      </c>
      <c r="K12" s="13">
        <v>3530</v>
      </c>
      <c r="L12" s="13">
        <v>4421</v>
      </c>
      <c r="M12" s="4">
        <v>3873</v>
      </c>
      <c r="N12" s="4">
        <v>4066</v>
      </c>
      <c r="O12" s="4">
        <v>4180</v>
      </c>
      <c r="P12" s="4">
        <v>4296</v>
      </c>
      <c r="Q12" s="4">
        <v>5518</v>
      </c>
      <c r="R12" s="4">
        <v>4478</v>
      </c>
      <c r="S12" s="5">
        <f t="shared" si="9"/>
        <v>9.9846390168970817E-2</v>
      </c>
      <c r="T12" s="5">
        <f t="shared" si="10"/>
        <v>0.15038838660384565</v>
      </c>
      <c r="U12" s="46">
        <f t="shared" si="4"/>
        <v>0.77449750817479768</v>
      </c>
      <c r="V12" s="3">
        <f t="shared" si="5"/>
        <v>0.25749372771688894</v>
      </c>
      <c r="W12" s="3">
        <f t="shared" si="6"/>
        <v>-2238.5568345323741</v>
      </c>
      <c r="X12" s="24">
        <f t="shared" si="7"/>
        <v>0.14976</v>
      </c>
      <c r="Y12" s="24">
        <f t="shared" si="8"/>
        <v>2088.2018048497557</v>
      </c>
      <c r="Z12" s="3">
        <f t="shared" si="2"/>
        <v>-2275.2444739892576</v>
      </c>
      <c r="AA12" s="3">
        <f t="shared" si="3"/>
        <v>-0.12451599755451397</v>
      </c>
      <c r="AB12" s="3">
        <v>0.82608695652173914</v>
      </c>
      <c r="AC12" s="52">
        <v>54.301075268817215</v>
      </c>
      <c r="AD12" s="52">
        <v>45.6989247311828</v>
      </c>
      <c r="AE12" s="52">
        <v>0</v>
      </c>
      <c r="AF12" s="50" t="s">
        <v>15</v>
      </c>
      <c r="AG12" s="57">
        <v>57.641683399999998</v>
      </c>
      <c r="AH12" s="57">
        <v>57.797164620000004</v>
      </c>
    </row>
    <row r="13" spans="1:34">
      <c r="A13" s="2">
        <v>13</v>
      </c>
      <c r="B13" s="2">
        <v>127.51153476319401</v>
      </c>
      <c r="C13" s="2">
        <v>37.139536279814898</v>
      </c>
      <c r="D13" s="7">
        <v>44800</v>
      </c>
      <c r="E13" s="7">
        <v>44863</v>
      </c>
      <c r="F13" s="4">
        <v>2431</v>
      </c>
      <c r="G13" s="4">
        <v>3041</v>
      </c>
      <c r="H13" s="4">
        <v>3720</v>
      </c>
      <c r="I13" s="13">
        <v>2368</v>
      </c>
      <c r="J13" s="13">
        <v>2954</v>
      </c>
      <c r="K13" s="13">
        <v>3500</v>
      </c>
      <c r="L13" s="13">
        <v>4363</v>
      </c>
      <c r="M13" s="4">
        <v>4092</v>
      </c>
      <c r="N13" s="4">
        <v>4201</v>
      </c>
      <c r="O13" s="4">
        <v>4386</v>
      </c>
      <c r="P13" s="4">
        <v>4417</v>
      </c>
      <c r="Q13" s="4">
        <v>5690</v>
      </c>
      <c r="R13" s="4">
        <v>4583</v>
      </c>
      <c r="S13" s="5">
        <f t="shared" si="9"/>
        <v>8.5658104952685263E-2</v>
      </c>
      <c r="T13" s="5">
        <f t="shared" si="10"/>
        <v>0.15758395866650265</v>
      </c>
      <c r="U13" s="46">
        <f t="shared" si="4"/>
        <v>0.76528302277829552</v>
      </c>
      <c r="V13" s="3">
        <f t="shared" si="5"/>
        <v>0.20486743871612484</v>
      </c>
      <c r="W13" s="3">
        <f t="shared" si="6"/>
        <v>-2291.0813409839548</v>
      </c>
      <c r="X13" s="24">
        <f t="shared" si="7"/>
        <v>0.12847926267281107</v>
      </c>
      <c r="Y13" s="24">
        <f t="shared" si="8"/>
        <v>2175.5196058770775</v>
      </c>
      <c r="Z13" s="3">
        <f t="shared" si="2"/>
        <v>-2253.8695967111917</v>
      </c>
      <c r="AA13" s="3">
        <f t="shared" si="3"/>
        <v>-0.12595231028000395</v>
      </c>
      <c r="AB13" s="3">
        <v>0.43243243243243246</v>
      </c>
      <c r="AC13" s="52">
        <v>37.323943661971832</v>
      </c>
      <c r="AD13" s="52">
        <v>62.676056338028175</v>
      </c>
      <c r="AE13" s="52">
        <v>0</v>
      </c>
      <c r="AF13" s="50" t="s">
        <v>16</v>
      </c>
      <c r="AG13" s="57">
        <v>57.685281509999996</v>
      </c>
      <c r="AH13" s="57">
        <v>57.785632030000002</v>
      </c>
    </row>
    <row r="14" spans="1:34">
      <c r="A14" s="2">
        <v>14</v>
      </c>
      <c r="B14" s="2">
        <v>127.51351223426801</v>
      </c>
      <c r="C14" s="2">
        <v>37.133029324864303</v>
      </c>
      <c r="D14" s="7">
        <v>44800</v>
      </c>
      <c r="E14" s="7">
        <v>44863</v>
      </c>
      <c r="F14" s="4">
        <v>2737</v>
      </c>
      <c r="G14" s="4">
        <v>3454</v>
      </c>
      <c r="H14" s="4">
        <v>4236</v>
      </c>
      <c r="I14" s="13">
        <v>2686</v>
      </c>
      <c r="J14" s="13">
        <v>3408</v>
      </c>
      <c r="K14" s="13">
        <v>4208</v>
      </c>
      <c r="L14" s="13">
        <v>5027</v>
      </c>
      <c r="M14" s="4">
        <v>4619</v>
      </c>
      <c r="N14" s="4">
        <v>4733</v>
      </c>
      <c r="O14" s="4">
        <v>4877</v>
      </c>
      <c r="P14" s="4">
        <v>4872</v>
      </c>
      <c r="Q14" s="4">
        <v>6484</v>
      </c>
      <c r="R14" s="4">
        <v>4811</v>
      </c>
      <c r="S14" s="5">
        <f t="shared" si="9"/>
        <v>6.9828722002635041E-2</v>
      </c>
      <c r="T14" s="5">
        <f t="shared" si="10"/>
        <v>0.16973102733373344</v>
      </c>
      <c r="U14" s="46">
        <f t="shared" si="4"/>
        <v>0.75487000337981047</v>
      </c>
      <c r="V14" s="3">
        <f t="shared" si="5"/>
        <v>0.16288480254059318</v>
      </c>
      <c r="W14" s="3">
        <f t="shared" si="6"/>
        <v>-2405.080636134689</v>
      </c>
      <c r="X14" s="24">
        <f t="shared" si="7"/>
        <v>0.10473733326014163</v>
      </c>
      <c r="Y14" s="24">
        <f t="shared" si="8"/>
        <v>2440.6327959044647</v>
      </c>
      <c r="Z14" s="3">
        <f t="shared" si="2"/>
        <v>-2358.699436621836</v>
      </c>
      <c r="AA14" s="3">
        <f t="shared" si="3"/>
        <v>-0.14195139133497711</v>
      </c>
      <c r="AB14" s="3">
        <v>0.4</v>
      </c>
      <c r="AC14" s="52">
        <v>36.034115138592746</v>
      </c>
      <c r="AD14" s="52">
        <v>57.569296375266518</v>
      </c>
      <c r="AE14" s="52">
        <v>6.3965884861407236</v>
      </c>
      <c r="AF14" s="50" t="s">
        <v>17</v>
      </c>
      <c r="AG14" s="57">
        <v>57.617489559999996</v>
      </c>
      <c r="AH14" s="57">
        <v>57.814268160000005</v>
      </c>
    </row>
    <row r="15" spans="1:34">
      <c r="A15" s="2">
        <v>15</v>
      </c>
      <c r="B15" s="2">
        <v>127.53705853143801</v>
      </c>
      <c r="C15" s="2">
        <v>37.118106182777403</v>
      </c>
      <c r="D15" s="7">
        <v>44800</v>
      </c>
      <c r="E15" s="58">
        <v>44713</v>
      </c>
      <c r="F15" s="4">
        <v>2502</v>
      </c>
      <c r="G15" s="4">
        <v>2993</v>
      </c>
      <c r="H15" s="4">
        <v>3540</v>
      </c>
      <c r="I15" s="13">
        <v>2462</v>
      </c>
      <c r="J15" s="13">
        <v>2904</v>
      </c>
      <c r="K15" s="13">
        <v>3496</v>
      </c>
      <c r="L15" s="13">
        <v>4421</v>
      </c>
      <c r="M15" s="4">
        <v>3895</v>
      </c>
      <c r="N15" s="4">
        <v>4206</v>
      </c>
      <c r="O15" s="4">
        <v>4352</v>
      </c>
      <c r="P15" s="4">
        <v>4397</v>
      </c>
      <c r="Q15" s="4">
        <v>4942</v>
      </c>
      <c r="R15" s="4">
        <v>3871</v>
      </c>
      <c r="S15" s="5">
        <f t="shared" si="9"/>
        <v>0.10797530553105708</v>
      </c>
      <c r="T15" s="5">
        <f t="shared" si="10"/>
        <v>0.10291918600871204</v>
      </c>
      <c r="U15" s="46">
        <f t="shared" si="4"/>
        <v>0.77972771242983085</v>
      </c>
      <c r="V15" s="3">
        <f t="shared" si="5"/>
        <v>0.31172704786847083</v>
      </c>
      <c r="W15" s="3">
        <f t="shared" si="6"/>
        <v>-1935.1694565601792</v>
      </c>
      <c r="X15" s="24">
        <f t="shared" si="7"/>
        <v>0.16195275590551181</v>
      </c>
      <c r="Y15" s="24">
        <f t="shared" si="8"/>
        <v>2129.7693667520798</v>
      </c>
      <c r="Z15" s="3">
        <f t="shared" si="2"/>
        <v>-2371.4061949365741</v>
      </c>
      <c r="AA15" s="3">
        <f t="shared" si="3"/>
        <v>-5.8357425848591923E-2</v>
      </c>
      <c r="AB15" s="3">
        <v>0.5</v>
      </c>
      <c r="AC15" s="52">
        <v>17.11340206185567</v>
      </c>
      <c r="AD15" s="52">
        <v>82.88659793814432</v>
      </c>
      <c r="AE15" s="52">
        <v>0</v>
      </c>
      <c r="AF15" s="50" t="s">
        <v>18</v>
      </c>
      <c r="AG15" s="57">
        <v>57.64810808</v>
      </c>
      <c r="AH15" s="57">
        <v>57.717796669999998</v>
      </c>
    </row>
    <row r="16" spans="1:34">
      <c r="A16" s="2">
        <v>16</v>
      </c>
      <c r="B16" s="2">
        <v>127.53765737685499</v>
      </c>
      <c r="C16" s="2">
        <v>37.117635382131503</v>
      </c>
      <c r="D16" s="7">
        <v>44800</v>
      </c>
      <c r="E16" s="7">
        <v>44713</v>
      </c>
      <c r="F16" s="4">
        <v>2460</v>
      </c>
      <c r="G16" s="4">
        <v>2937</v>
      </c>
      <c r="H16" s="4">
        <v>3450</v>
      </c>
      <c r="I16" s="13">
        <v>2310</v>
      </c>
      <c r="J16" s="13">
        <v>2732</v>
      </c>
      <c r="K16" s="13">
        <v>3260</v>
      </c>
      <c r="L16" s="13">
        <v>4247</v>
      </c>
      <c r="M16" s="4">
        <v>3731</v>
      </c>
      <c r="N16" s="4">
        <v>4165</v>
      </c>
      <c r="O16" s="4">
        <v>4427</v>
      </c>
      <c r="P16" s="4">
        <v>4372</v>
      </c>
      <c r="Q16" s="4">
        <v>4680</v>
      </c>
      <c r="R16" s="4">
        <v>3749</v>
      </c>
      <c r="S16" s="5">
        <v>0.11787266683712605</v>
      </c>
      <c r="T16" s="5">
        <v>8.6753107873278973E-2</v>
      </c>
      <c r="U16" s="46">
        <v>0.78604876873965401</v>
      </c>
      <c r="V16" s="3">
        <v>0.34802959383964971</v>
      </c>
      <c r="W16" s="3">
        <v>-1874.1974541876768</v>
      </c>
      <c r="X16" s="24">
        <v>0.17679769894534994</v>
      </c>
      <c r="Y16" s="24">
        <v>2098.7523542439317</v>
      </c>
      <c r="Z16" s="3">
        <v>-2404.5552268990455</v>
      </c>
      <c r="AA16" s="3">
        <v>-3.4025629695095004E-2</v>
      </c>
      <c r="AB16" s="3">
        <v>0.47619047619047616</v>
      </c>
      <c r="AC16" s="52">
        <v>52.405063291139243</v>
      </c>
      <c r="AD16" s="52">
        <v>23.544303797468356</v>
      </c>
      <c r="AE16" s="52">
        <v>24.050632911392402</v>
      </c>
      <c r="AF16" s="50" t="s">
        <v>19</v>
      </c>
      <c r="AG16" s="57">
        <v>57.595263639999999</v>
      </c>
      <c r="AH16" s="57">
        <v>57.717492800000002</v>
      </c>
    </row>
    <row r="17" spans="1:34">
      <c r="A17" s="2">
        <v>17</v>
      </c>
      <c r="B17" s="2">
        <v>127.53669729593599</v>
      </c>
      <c r="C17" s="2">
        <v>37.119767591725598</v>
      </c>
      <c r="D17" s="7">
        <v>44800</v>
      </c>
      <c r="E17" s="7">
        <v>44863</v>
      </c>
      <c r="F17" s="4">
        <v>4432</v>
      </c>
      <c r="G17" s="4">
        <v>4769</v>
      </c>
      <c r="H17" s="4">
        <v>5092</v>
      </c>
      <c r="I17" s="13">
        <v>3888</v>
      </c>
      <c r="J17" s="13">
        <v>4264</v>
      </c>
      <c r="K17" s="13">
        <v>4688</v>
      </c>
      <c r="L17" s="13">
        <v>5271</v>
      </c>
      <c r="M17" s="4">
        <v>5425</v>
      </c>
      <c r="N17" s="4">
        <v>5382</v>
      </c>
      <c r="O17" s="4">
        <v>5442</v>
      </c>
      <c r="P17" s="4">
        <v>5450</v>
      </c>
      <c r="Q17" s="4">
        <v>7181</v>
      </c>
      <c r="R17" s="4">
        <v>6628</v>
      </c>
      <c r="S17" s="5">
        <f t="shared" si="9"/>
        <v>3.3959400493265034E-2</v>
      </c>
      <c r="T17" s="5">
        <f t="shared" si="10"/>
        <v>0.10792146242383209</v>
      </c>
      <c r="U17" s="46">
        <f t="shared" si="4"/>
        <v>0.73072525650429321</v>
      </c>
      <c r="V17" s="3">
        <f t="shared" si="5"/>
        <v>0.323923271806008</v>
      </c>
      <c r="W17" s="3">
        <f t="shared" si="6"/>
        <v>-3313.659605670523</v>
      </c>
      <c r="X17" s="24">
        <f t="shared" si="7"/>
        <v>5.0936684847047664E-2</v>
      </c>
      <c r="Y17" s="24">
        <f t="shared" si="8"/>
        <v>2950.9758273041366</v>
      </c>
      <c r="Z17" s="3">
        <f t="shared" si="2"/>
        <v>-2149.6159472654913</v>
      </c>
      <c r="AA17" s="3">
        <f t="shared" si="3"/>
        <v>-0.13704378117330376</v>
      </c>
      <c r="AB17" s="3">
        <v>0.33333333333333331</v>
      </c>
      <c r="AC17" s="52">
        <v>42.553191489361694</v>
      </c>
      <c r="AD17" s="52">
        <v>45.531914893617014</v>
      </c>
      <c r="AE17" s="52">
        <v>11.914893617021274</v>
      </c>
      <c r="AF17" s="50" t="s">
        <v>20</v>
      </c>
      <c r="AG17" s="57">
        <v>57.721572269999996</v>
      </c>
      <c r="AH17" s="57">
        <v>58.077202530000001</v>
      </c>
    </row>
    <row r="18" spans="1:34">
      <c r="A18" s="2">
        <v>18</v>
      </c>
      <c r="B18" s="2">
        <v>127.536181614686</v>
      </c>
      <c r="C18" s="2">
        <v>37.120319735186001</v>
      </c>
      <c r="D18" s="7">
        <v>44800</v>
      </c>
      <c r="E18" s="7">
        <v>44863</v>
      </c>
      <c r="F18" s="4">
        <v>2717</v>
      </c>
      <c r="G18" s="4">
        <v>3340</v>
      </c>
      <c r="H18" s="4">
        <v>4063</v>
      </c>
      <c r="I18" s="13">
        <v>2712</v>
      </c>
      <c r="J18" s="13">
        <v>3348</v>
      </c>
      <c r="K18" s="13">
        <v>4084</v>
      </c>
      <c r="L18" s="13">
        <v>4839</v>
      </c>
      <c r="M18" s="4">
        <v>4362</v>
      </c>
      <c r="N18" s="4">
        <v>4409</v>
      </c>
      <c r="O18" s="4">
        <v>4640</v>
      </c>
      <c r="P18" s="4">
        <v>4724</v>
      </c>
      <c r="Q18" s="4">
        <v>6612</v>
      </c>
      <c r="R18" s="4">
        <v>5032</v>
      </c>
      <c r="S18" s="5">
        <f t="shared" si="9"/>
        <v>7.5224763855695917E-2</v>
      </c>
      <c r="T18" s="5">
        <f t="shared" si="10"/>
        <v>0.178516228748068</v>
      </c>
      <c r="U18" s="46">
        <f t="shared" si="4"/>
        <v>0.75843573482246729</v>
      </c>
      <c r="V18" s="3">
        <f t="shared" si="5"/>
        <v>0.18938742765457567</v>
      </c>
      <c r="W18" s="3">
        <f t="shared" si="6"/>
        <v>-2515.5224803297115</v>
      </c>
      <c r="X18" s="24">
        <f t="shared" si="7"/>
        <v>0.11283072546230441</v>
      </c>
      <c r="Y18" s="24">
        <f t="shared" si="8"/>
        <v>2356.5451406667348</v>
      </c>
      <c r="Z18" s="3">
        <f t="shared" si="2"/>
        <v>-2332.1174711607582</v>
      </c>
      <c r="AA18" s="3">
        <f t="shared" si="3"/>
        <v>-0.16654904728299225</v>
      </c>
      <c r="AB18" s="3">
        <v>0.8</v>
      </c>
      <c r="AC18" s="52">
        <v>37.810945273631845</v>
      </c>
      <c r="AD18" s="52">
        <v>53.482587064676622</v>
      </c>
      <c r="AE18" s="52">
        <v>8.7064676616915424</v>
      </c>
      <c r="AF18" s="50" t="s">
        <v>21</v>
      </c>
      <c r="AG18" s="57">
        <v>57.615087539999998</v>
      </c>
      <c r="AH18" s="57">
        <v>57.836378320000001</v>
      </c>
    </row>
    <row r="19" spans="1:34">
      <c r="A19" s="2">
        <v>19</v>
      </c>
      <c r="B19" s="2">
        <v>127.53604540318899</v>
      </c>
      <c r="C19" s="2">
        <v>37.119483496779701</v>
      </c>
      <c r="D19" s="7">
        <v>44800</v>
      </c>
      <c r="E19" s="7">
        <v>44863</v>
      </c>
      <c r="F19" s="4">
        <v>2749</v>
      </c>
      <c r="G19" s="4">
        <v>3403</v>
      </c>
      <c r="H19" s="4">
        <v>4147</v>
      </c>
      <c r="I19" s="13">
        <v>2814</v>
      </c>
      <c r="J19" s="13">
        <v>3448</v>
      </c>
      <c r="K19" s="13">
        <v>4256</v>
      </c>
      <c r="L19" s="13">
        <v>5063</v>
      </c>
      <c r="M19" s="4">
        <v>4518</v>
      </c>
      <c r="N19" s="4">
        <v>4576</v>
      </c>
      <c r="O19" s="4">
        <v>4741</v>
      </c>
      <c r="P19" s="4">
        <v>4961</v>
      </c>
      <c r="Q19" s="4">
        <v>6689</v>
      </c>
      <c r="R19" s="4">
        <v>5080</v>
      </c>
      <c r="S19" s="5">
        <f t="shared" si="9"/>
        <v>8.9371980676328497E-2</v>
      </c>
      <c r="T19" s="5">
        <f t="shared" si="10"/>
        <v>0.16855386606276285</v>
      </c>
      <c r="U19" s="46">
        <f t="shared" si="4"/>
        <v>0.76770566018255226</v>
      </c>
      <c r="V19" s="3">
        <f t="shared" si="5"/>
        <v>0.22056034249173576</v>
      </c>
      <c r="W19" s="3">
        <f t="shared" si="6"/>
        <v>-2539.5308664759618</v>
      </c>
      <c r="X19" s="24">
        <f t="shared" si="7"/>
        <v>0.13405061206565297</v>
      </c>
      <c r="Y19" s="24">
        <f t="shared" si="8"/>
        <v>2435.604853008796</v>
      </c>
      <c r="Z19" s="3">
        <f t="shared" si="2"/>
        <v>-2558.2381821050549</v>
      </c>
      <c r="AA19" s="3">
        <f t="shared" si="3"/>
        <v>-0.14832618025751074</v>
      </c>
      <c r="AB19" s="3">
        <v>0.30769230769230771</v>
      </c>
      <c r="AC19" s="52">
        <v>43.333333333333336</v>
      </c>
      <c r="AD19" s="52">
        <v>56.666666666666679</v>
      </c>
      <c r="AE19" s="52">
        <v>0</v>
      </c>
      <c r="AF19" s="50" t="s">
        <v>22</v>
      </c>
      <c r="AG19" s="57">
        <v>57.638745989999997</v>
      </c>
      <c r="AH19" s="57">
        <v>58.015603740000003</v>
      </c>
    </row>
    <row r="20" spans="1:34">
      <c r="A20" s="2">
        <v>20</v>
      </c>
      <c r="B20" s="2">
        <v>127.523045054886</v>
      </c>
      <c r="C20" s="2">
        <v>37.125712867772997</v>
      </c>
      <c r="D20" s="7">
        <v>44800</v>
      </c>
      <c r="E20" s="7">
        <v>44713</v>
      </c>
      <c r="F20" s="4">
        <v>2665</v>
      </c>
      <c r="G20" s="4">
        <v>3132</v>
      </c>
      <c r="H20" s="4">
        <v>3572</v>
      </c>
      <c r="I20" s="13">
        <v>2722</v>
      </c>
      <c r="J20" s="13">
        <v>3206</v>
      </c>
      <c r="K20" s="13">
        <v>3662</v>
      </c>
      <c r="L20" s="13">
        <v>4692</v>
      </c>
      <c r="M20" s="4">
        <v>3905</v>
      </c>
      <c r="N20" s="4">
        <v>4363</v>
      </c>
      <c r="O20" s="4">
        <v>4484</v>
      </c>
      <c r="P20" s="4">
        <v>4599</v>
      </c>
      <c r="Q20" s="4">
        <v>4782</v>
      </c>
      <c r="R20" s="4">
        <v>3943</v>
      </c>
      <c r="S20" s="5">
        <v>0.12568841023130584</v>
      </c>
      <c r="T20" s="5">
        <v>6.9791266487386344E-2</v>
      </c>
      <c r="U20" s="46">
        <v>0.79100468407671631</v>
      </c>
      <c r="V20" s="3">
        <v>0.42476631648606167</v>
      </c>
      <c r="W20" s="3">
        <v>-1971.2103530819868</v>
      </c>
      <c r="X20" s="24">
        <v>0.18852107936119439</v>
      </c>
      <c r="Y20" s="24">
        <v>2204.0218036832375</v>
      </c>
      <c r="Z20" s="3">
        <v>-2564.530692611163</v>
      </c>
      <c r="AA20" s="3">
        <v>-1.9507515190278223E-2</v>
      </c>
      <c r="AB20" s="3">
        <v>0.45238095238095238</v>
      </c>
      <c r="AC20" s="52">
        <v>50.775193798449614</v>
      </c>
      <c r="AD20" s="52">
        <v>49.224806201550386</v>
      </c>
      <c r="AE20" s="52">
        <v>0</v>
      </c>
      <c r="AF20" s="50" t="s">
        <v>23</v>
      </c>
      <c r="AG20" s="57">
        <v>57.719040020000001</v>
      </c>
      <c r="AH20" s="57">
        <v>57.997458360000003</v>
      </c>
    </row>
    <row r="21" spans="1:34">
      <c r="A21" s="2">
        <v>21</v>
      </c>
      <c r="B21" s="2">
        <v>127.52342098896101</v>
      </c>
      <c r="C21" s="2">
        <v>37.125634995351902</v>
      </c>
      <c r="D21" s="7">
        <v>44800</v>
      </c>
      <c r="E21" s="7">
        <v>44713</v>
      </c>
      <c r="F21" s="4">
        <v>2669</v>
      </c>
      <c r="G21" s="4">
        <v>3132</v>
      </c>
      <c r="H21" s="4">
        <v>3603</v>
      </c>
      <c r="I21" s="13">
        <v>2628</v>
      </c>
      <c r="J21" s="13">
        <v>3116</v>
      </c>
      <c r="K21" s="13">
        <v>3562</v>
      </c>
      <c r="L21" s="13">
        <v>4418</v>
      </c>
      <c r="M21" s="4">
        <v>3847</v>
      </c>
      <c r="N21" s="4">
        <v>4140</v>
      </c>
      <c r="O21" s="4">
        <v>4346</v>
      </c>
      <c r="P21" s="4">
        <v>4403</v>
      </c>
      <c r="Q21" s="4">
        <v>4849</v>
      </c>
      <c r="R21" s="4">
        <v>4002</v>
      </c>
      <c r="S21" s="5">
        <v>9.9925056207844115E-2</v>
      </c>
      <c r="T21" s="5">
        <v>8.8894614790002574E-2</v>
      </c>
      <c r="U21" s="46">
        <v>0.77454829172095141</v>
      </c>
      <c r="V21" s="3">
        <v>0.33308352069281372</v>
      </c>
      <c r="W21" s="3">
        <v>-2000.7051934224535</v>
      </c>
      <c r="X21" s="24">
        <v>0.14987822394304628</v>
      </c>
      <c r="Y21" s="24">
        <v>2164.8054056760952</v>
      </c>
      <c r="Z21" s="3">
        <v>-2332.3521716083842</v>
      </c>
      <c r="AA21" s="3">
        <v>-4.8205793341980115E-2</v>
      </c>
      <c r="AB21" s="3">
        <v>0.84615384615384615</v>
      </c>
      <c r="AC21" s="52">
        <v>51.267605633802816</v>
      </c>
      <c r="AD21" s="52">
        <v>48.732394366197184</v>
      </c>
      <c r="AE21" s="52">
        <v>0</v>
      </c>
      <c r="AF21" s="50" t="s">
        <v>24</v>
      </c>
      <c r="AG21" s="57">
        <v>57.819259240000001</v>
      </c>
      <c r="AH21" s="57">
        <v>57.887168020000004</v>
      </c>
    </row>
    <row r="22" spans="1:34">
      <c r="A22" s="2">
        <v>22</v>
      </c>
      <c r="B22" s="2">
        <v>127.523068230842</v>
      </c>
      <c r="C22" s="2">
        <v>37.125078776356197</v>
      </c>
      <c r="D22" s="7">
        <v>44800</v>
      </c>
      <c r="E22" s="7">
        <v>44713</v>
      </c>
      <c r="F22" s="4">
        <v>2426</v>
      </c>
      <c r="G22" s="4">
        <v>2864</v>
      </c>
      <c r="H22" s="4">
        <v>3345</v>
      </c>
      <c r="I22" s="13">
        <v>2416</v>
      </c>
      <c r="J22" s="13">
        <v>2870</v>
      </c>
      <c r="K22" s="13">
        <v>3354</v>
      </c>
      <c r="L22" s="13">
        <v>4200</v>
      </c>
      <c r="M22" s="4">
        <v>3637</v>
      </c>
      <c r="N22" s="4">
        <v>4000</v>
      </c>
      <c r="O22" s="4">
        <v>4139</v>
      </c>
      <c r="P22" s="4">
        <v>4141</v>
      </c>
      <c r="Q22" s="4">
        <v>4514</v>
      </c>
      <c r="R22" s="4">
        <v>3682</v>
      </c>
      <c r="S22" s="5">
        <v>0.10633181939620626</v>
      </c>
      <c r="T22" s="5">
        <v>8.9560515735477617E-2</v>
      </c>
      <c r="U22" s="46">
        <v>0.77867311459700872</v>
      </c>
      <c r="V22" s="3">
        <v>0.33072959946817354</v>
      </c>
      <c r="W22" s="3">
        <v>-1840.702544529262</v>
      </c>
      <c r="X22" s="24">
        <v>0.15948707673812862</v>
      </c>
      <c r="Y22" s="24">
        <v>2014.9276799814816</v>
      </c>
      <c r="Z22" s="3">
        <v>-2225.5030253666473</v>
      </c>
      <c r="AA22" s="3">
        <v>-4.3096476025418835E-2</v>
      </c>
      <c r="AB22" s="3">
        <v>0.47499999999999998</v>
      </c>
      <c r="AC22" s="52">
        <v>44.47004608294931</v>
      </c>
      <c r="AD22" s="52">
        <v>55.529953917050697</v>
      </c>
      <c r="AE22" s="52">
        <v>0</v>
      </c>
      <c r="AF22" s="50" t="s">
        <v>13</v>
      </c>
      <c r="AG22" s="57">
        <v>57.63939714</v>
      </c>
      <c r="AH22" s="57">
        <v>57.796137250000001</v>
      </c>
    </row>
    <row r="23" spans="1:34">
      <c r="A23" s="2">
        <v>23</v>
      </c>
      <c r="B23" s="2">
        <v>127.52376425208401</v>
      </c>
      <c r="C23" s="2">
        <v>37.126121573920699</v>
      </c>
      <c r="D23" s="7">
        <v>44800</v>
      </c>
      <c r="E23" s="7">
        <v>44713</v>
      </c>
      <c r="F23" s="4">
        <v>2458</v>
      </c>
      <c r="G23" s="4">
        <v>2935</v>
      </c>
      <c r="H23" s="4">
        <v>3433</v>
      </c>
      <c r="I23" s="13">
        <v>2524</v>
      </c>
      <c r="J23" s="13">
        <v>3008</v>
      </c>
      <c r="K23" s="13">
        <v>3476</v>
      </c>
      <c r="L23" s="13">
        <v>4426</v>
      </c>
      <c r="M23" s="4">
        <v>3701</v>
      </c>
      <c r="N23" s="4">
        <v>4197</v>
      </c>
      <c r="O23" s="4">
        <v>4354</v>
      </c>
      <c r="P23" s="4">
        <v>4341</v>
      </c>
      <c r="Q23" s="4">
        <v>4800</v>
      </c>
      <c r="R23" s="4">
        <v>3820</v>
      </c>
      <c r="S23" s="5">
        <v>0.11679958837149472</v>
      </c>
      <c r="T23" s="5">
        <v>9.5396487493347532E-2</v>
      </c>
      <c r="U23" s="46">
        <v>0.78536589458130579</v>
      </c>
      <c r="V23" s="3">
        <v>0.34896233666410453</v>
      </c>
      <c r="W23" s="3">
        <v>-1909.6679621083313</v>
      </c>
      <c r="X23" s="24">
        <v>0.17518811499131776</v>
      </c>
      <c r="Y23" s="24">
        <v>2088.167591188238</v>
      </c>
      <c r="Z23" s="3">
        <v>-2382.7271011323896</v>
      </c>
      <c r="AA23" s="3">
        <v>-5.0213324581555627E-2</v>
      </c>
      <c r="AB23" s="3">
        <v>0.58695652173913049</v>
      </c>
      <c r="AC23" s="52">
        <v>65.352697095435687</v>
      </c>
      <c r="AD23" s="52">
        <v>34.647302904564313</v>
      </c>
      <c r="AE23" s="52">
        <v>0</v>
      </c>
      <c r="AF23" s="50" t="s">
        <v>25</v>
      </c>
      <c r="AG23" s="57">
        <v>57.730312149999996</v>
      </c>
      <c r="AH23" s="57">
        <v>57.82429587</v>
      </c>
    </row>
    <row r="24" spans="1:34">
      <c r="A24" s="2">
        <v>24</v>
      </c>
      <c r="B24" s="2">
        <v>127.524959461297</v>
      </c>
      <c r="C24" s="2">
        <v>37.127562777623901</v>
      </c>
      <c r="D24" s="7">
        <v>44800</v>
      </c>
      <c r="E24" s="7">
        <v>44863</v>
      </c>
      <c r="F24" s="4">
        <v>1982</v>
      </c>
      <c r="G24" s="4">
        <v>2370</v>
      </c>
      <c r="H24" s="4">
        <v>2943</v>
      </c>
      <c r="I24" s="13">
        <v>1996</v>
      </c>
      <c r="J24" s="13">
        <v>2412</v>
      </c>
      <c r="K24" s="13">
        <v>3022</v>
      </c>
      <c r="L24" s="13">
        <v>3697</v>
      </c>
      <c r="M24" s="4">
        <v>3181</v>
      </c>
      <c r="N24" s="4">
        <v>3302</v>
      </c>
      <c r="O24" s="4">
        <v>3475</v>
      </c>
      <c r="P24" s="4">
        <v>3551</v>
      </c>
      <c r="Q24" s="4">
        <v>4552</v>
      </c>
      <c r="R24" s="4">
        <v>3521</v>
      </c>
      <c r="S24" s="5">
        <f t="shared" si="9"/>
        <v>9.3624884508777331E-2</v>
      </c>
      <c r="T24" s="5">
        <f t="shared" si="10"/>
        <v>0.15059871046975745</v>
      </c>
      <c r="U24" s="46">
        <f t="shared" si="4"/>
        <v>0.77047056044262807</v>
      </c>
      <c r="V24" s="3">
        <f t="shared" si="5"/>
        <v>0.23955870764381404</v>
      </c>
      <c r="W24" s="3">
        <f t="shared" si="6"/>
        <v>-1760.070704375667</v>
      </c>
      <c r="X24" s="24">
        <f t="shared" si="7"/>
        <v>0.14042651474324427</v>
      </c>
      <c r="Y24" s="24">
        <f t="shared" si="8"/>
        <v>1728.4466372375452</v>
      </c>
      <c r="Z24" s="3">
        <f t="shared" si="2"/>
        <v>-1851.9630038620569</v>
      </c>
      <c r="AA24" s="3">
        <f t="shared" si="3"/>
        <v>-0.12353449339750709</v>
      </c>
      <c r="AB24" s="3">
        <v>0.7142857142857143</v>
      </c>
      <c r="AC24" s="52">
        <v>48.421052631578945</v>
      </c>
      <c r="AD24" s="52">
        <v>42.105263157894733</v>
      </c>
      <c r="AE24" s="52">
        <v>9.4736842105263168</v>
      </c>
      <c r="AF24" s="50" t="s">
        <v>26</v>
      </c>
      <c r="AG24" s="57">
        <v>57.78470488</v>
      </c>
      <c r="AH24" s="57">
        <v>58.138946019999999</v>
      </c>
    </row>
    <row r="25" spans="1:34">
      <c r="A25" s="2">
        <v>25</v>
      </c>
      <c r="B25" s="2">
        <v>127.523912778281</v>
      </c>
      <c r="C25" s="2">
        <v>37.127160279638403</v>
      </c>
      <c r="D25" s="7">
        <v>44800</v>
      </c>
      <c r="E25" s="7">
        <v>44863</v>
      </c>
      <c r="F25" s="4">
        <v>2360</v>
      </c>
      <c r="G25" s="4">
        <v>2921</v>
      </c>
      <c r="H25" s="4">
        <v>3681</v>
      </c>
      <c r="I25" s="13">
        <v>2438</v>
      </c>
      <c r="J25" s="13">
        <v>3036</v>
      </c>
      <c r="K25" s="13">
        <v>3868</v>
      </c>
      <c r="L25" s="13">
        <v>4709</v>
      </c>
      <c r="M25" s="4">
        <v>4072</v>
      </c>
      <c r="N25" s="4">
        <v>4226</v>
      </c>
      <c r="O25" s="4">
        <v>4411</v>
      </c>
      <c r="P25" s="4">
        <v>4505</v>
      </c>
      <c r="Q25" s="4">
        <v>5467</v>
      </c>
      <c r="R25" s="4">
        <v>4197</v>
      </c>
      <c r="S25" s="5">
        <f t="shared" si="9"/>
        <v>0.1006596628389934</v>
      </c>
      <c r="T25" s="5">
        <f t="shared" si="10"/>
        <v>0.14257166052582276</v>
      </c>
      <c r="U25" s="46">
        <f t="shared" si="4"/>
        <v>0.77502236279928949</v>
      </c>
      <c r="V25" s="3">
        <f t="shared" si="5"/>
        <v>0.23166891587944219</v>
      </c>
      <c r="W25" s="3">
        <f t="shared" si="6"/>
        <v>-2098.10957481692</v>
      </c>
      <c r="X25" s="24">
        <f t="shared" si="7"/>
        <v>0.1509802723996824</v>
      </c>
      <c r="Y25" s="24">
        <f t="shared" si="8"/>
        <v>2169.9213247386542</v>
      </c>
      <c r="Z25" s="3">
        <f t="shared" si="2"/>
        <v>-2390.5065714269263</v>
      </c>
      <c r="AA25" s="3">
        <f t="shared" si="3"/>
        <v>-9.6470116325711994E-2</v>
      </c>
      <c r="AB25" s="3">
        <v>0.6428571428571429</v>
      </c>
      <c r="AC25" s="52">
        <v>35.452793834296727</v>
      </c>
      <c r="AD25" s="52">
        <v>53.564547206165692</v>
      </c>
      <c r="AE25" s="52">
        <v>10.98265895953757</v>
      </c>
      <c r="AF25" s="50" t="s">
        <v>27</v>
      </c>
      <c r="AG25" s="57">
        <v>57.603641769999996</v>
      </c>
      <c r="AH25" s="57">
        <v>57.79247634</v>
      </c>
    </row>
    <row r="26" spans="1:34">
      <c r="A26" s="2">
        <v>26</v>
      </c>
      <c r="B26" s="2">
        <v>127.524152044994</v>
      </c>
      <c r="C26" s="2">
        <v>37.126877448490198</v>
      </c>
      <c r="D26" s="7">
        <v>44800</v>
      </c>
      <c r="E26" s="7">
        <v>44863</v>
      </c>
      <c r="F26" s="4">
        <v>2355</v>
      </c>
      <c r="G26" s="4">
        <v>2889</v>
      </c>
      <c r="H26" s="4">
        <v>3583</v>
      </c>
      <c r="I26" s="13">
        <v>2300</v>
      </c>
      <c r="J26" s="13">
        <v>2802</v>
      </c>
      <c r="K26" s="13">
        <v>3522</v>
      </c>
      <c r="L26" s="13">
        <v>4157</v>
      </c>
      <c r="M26" s="4">
        <v>3930</v>
      </c>
      <c r="N26" s="4">
        <v>4200</v>
      </c>
      <c r="O26" s="4">
        <v>4268</v>
      </c>
      <c r="P26" s="4">
        <v>4330</v>
      </c>
      <c r="Q26" s="4">
        <v>5255</v>
      </c>
      <c r="R26" s="4">
        <v>4034</v>
      </c>
      <c r="S26" s="5">
        <f t="shared" si="9"/>
        <v>9.4401617591305442E-2</v>
      </c>
      <c r="T26" s="5">
        <f t="shared" si="10"/>
        <v>0.13869741673645558</v>
      </c>
      <c r="U26" s="46">
        <f t="shared" si="4"/>
        <v>0.77097445975291901</v>
      </c>
      <c r="V26" s="3">
        <f t="shared" si="5"/>
        <v>0.22867813628849568</v>
      </c>
      <c r="W26" s="3">
        <f t="shared" si="6"/>
        <v>-2016.6216766602556</v>
      </c>
      <c r="X26" s="24">
        <f t="shared" si="7"/>
        <v>0.14159347949706197</v>
      </c>
      <c r="Y26" s="24">
        <f t="shared" si="8"/>
        <v>2106.4216629683201</v>
      </c>
      <c r="Z26" s="3">
        <f t="shared" si="2"/>
        <v>-2262.7923052432684</v>
      </c>
      <c r="AA26" s="3">
        <f t="shared" si="3"/>
        <v>-9.6504955659885233E-2</v>
      </c>
      <c r="AB26" s="3">
        <v>0.66666666666666663</v>
      </c>
      <c r="AC26" s="52">
        <v>37.500000000000007</v>
      </c>
      <c r="AD26" s="52">
        <v>46.09375</v>
      </c>
      <c r="AE26" s="52">
        <v>16.40625</v>
      </c>
      <c r="AF26" s="50" t="s">
        <v>28</v>
      </c>
      <c r="AG26" s="57">
        <v>57.687206019999998</v>
      </c>
      <c r="AH26" s="57">
        <v>57.749558319999998</v>
      </c>
    </row>
    <row r="27" spans="1:34">
      <c r="A27" s="2">
        <v>27</v>
      </c>
      <c r="B27" s="2">
        <v>127.52433528984101</v>
      </c>
      <c r="C27" s="2">
        <v>37.127149438758401</v>
      </c>
      <c r="D27" s="7">
        <v>44800</v>
      </c>
      <c r="E27" s="7">
        <v>44863</v>
      </c>
      <c r="F27" s="4">
        <v>2215</v>
      </c>
      <c r="G27" s="4">
        <v>2682</v>
      </c>
      <c r="H27" s="4">
        <v>3286</v>
      </c>
      <c r="I27" s="13">
        <v>2252</v>
      </c>
      <c r="J27" s="13">
        <v>2706</v>
      </c>
      <c r="K27" s="13">
        <v>3308</v>
      </c>
      <c r="L27" s="13">
        <v>4010</v>
      </c>
      <c r="M27" s="4">
        <v>3480</v>
      </c>
      <c r="N27" s="4">
        <v>3603</v>
      </c>
      <c r="O27" s="4">
        <v>3749</v>
      </c>
      <c r="P27" s="4">
        <v>3869</v>
      </c>
      <c r="Q27" s="4">
        <v>4717</v>
      </c>
      <c r="R27" s="4">
        <v>3697</v>
      </c>
      <c r="S27" s="5">
        <f t="shared" si="9"/>
        <v>8.1481481481481488E-2</v>
      </c>
      <c r="T27" s="5">
        <f t="shared" si="10"/>
        <v>0.13622488819478953</v>
      </c>
      <c r="U27" s="46">
        <f t="shared" si="4"/>
        <v>0.76254933052326623</v>
      </c>
      <c r="V27" s="3">
        <f t="shared" si="5"/>
        <v>0.20900552090055208</v>
      </c>
      <c r="W27" s="3">
        <f t="shared" si="6"/>
        <v>-1848.1424287856073</v>
      </c>
      <c r="X27" s="24">
        <f t="shared" si="7"/>
        <v>0.12221368178324366</v>
      </c>
      <c r="Y27" s="24">
        <f t="shared" si="8"/>
        <v>1913.695697393455</v>
      </c>
      <c r="Z27" s="3">
        <f t="shared" si="2"/>
        <v>-1949.5492883380841</v>
      </c>
      <c r="AA27" s="3">
        <f t="shared" si="3"/>
        <v>-9.8765432098765427E-2</v>
      </c>
      <c r="AB27" s="3">
        <v>0.5</v>
      </c>
      <c r="AC27" s="52">
        <v>36.86274509803922</v>
      </c>
      <c r="AD27" s="52">
        <v>56.470588235294116</v>
      </c>
      <c r="AE27" s="52">
        <v>6.6666666666666679</v>
      </c>
      <c r="AF27" s="50" t="s">
        <v>29</v>
      </c>
      <c r="AG27" s="57">
        <v>57.66152177</v>
      </c>
      <c r="AH27" s="57">
        <v>57.978878880000003</v>
      </c>
    </row>
    <row r="28" spans="1:34">
      <c r="A28" s="2">
        <v>28</v>
      </c>
      <c r="B28" s="2">
        <v>127.536804708985</v>
      </c>
      <c r="C28" s="2">
        <v>37.126940728976997</v>
      </c>
      <c r="D28" s="7">
        <v>44800</v>
      </c>
      <c r="E28" s="7">
        <v>44713</v>
      </c>
      <c r="F28" s="4">
        <v>2230</v>
      </c>
      <c r="G28" s="4">
        <v>2503</v>
      </c>
      <c r="H28" s="4">
        <v>2814</v>
      </c>
      <c r="I28" s="13">
        <v>2198</v>
      </c>
      <c r="J28" s="13">
        <v>2482</v>
      </c>
      <c r="K28" s="13">
        <v>2692</v>
      </c>
      <c r="L28" s="13">
        <v>3172</v>
      </c>
      <c r="M28" s="4">
        <v>3049</v>
      </c>
      <c r="N28" s="4">
        <v>3192</v>
      </c>
      <c r="O28" s="4">
        <v>3259</v>
      </c>
      <c r="P28" s="4">
        <v>3312</v>
      </c>
      <c r="Q28" s="4">
        <v>3490</v>
      </c>
      <c r="R28" s="4">
        <v>2946</v>
      </c>
      <c r="S28" s="5">
        <v>8.1292850146914786E-2</v>
      </c>
      <c r="T28" s="5">
        <v>6.4325510720918452E-2</v>
      </c>
      <c r="U28" s="46">
        <v>0.7624256358143493</v>
      </c>
      <c r="V28" s="3">
        <v>0.35858294930875578</v>
      </c>
      <c r="W28" s="3">
        <v>-1472.7855670103093</v>
      </c>
      <c r="X28" s="24">
        <v>0.12192932343099649</v>
      </c>
      <c r="Y28" s="24">
        <v>1671.7571926302908</v>
      </c>
      <c r="Z28" s="3">
        <v>-1667.8735994480937</v>
      </c>
      <c r="AA28" s="3">
        <v>-2.6168773890032342E-2</v>
      </c>
      <c r="AB28" s="3">
        <v>0.58695652173913049</v>
      </c>
      <c r="AC28" s="52">
        <v>48.915662650602407</v>
      </c>
      <c r="AD28" s="52">
        <v>51.084337349397593</v>
      </c>
      <c r="AE28" s="52">
        <v>0</v>
      </c>
      <c r="AF28" s="50" t="s">
        <v>24</v>
      </c>
      <c r="AG28" s="57">
        <v>57.750613559999998</v>
      </c>
      <c r="AH28" s="57">
        <v>57.920087270000003</v>
      </c>
    </row>
    <row r="29" spans="1:34">
      <c r="A29" s="2">
        <v>29</v>
      </c>
      <c r="B29" s="2">
        <v>127.53687794791099</v>
      </c>
      <c r="C29" s="2">
        <v>37.126661860203498</v>
      </c>
      <c r="D29" s="7">
        <v>44800</v>
      </c>
      <c r="E29" s="7">
        <v>44713</v>
      </c>
      <c r="F29" s="4">
        <v>2218</v>
      </c>
      <c r="G29" s="4">
        <v>2468</v>
      </c>
      <c r="H29" s="4">
        <v>2812</v>
      </c>
      <c r="I29" s="13">
        <v>2174</v>
      </c>
      <c r="J29" s="13">
        <v>2442</v>
      </c>
      <c r="K29" s="13">
        <v>2770</v>
      </c>
      <c r="L29" s="13">
        <v>3255</v>
      </c>
      <c r="M29" s="4">
        <v>3031</v>
      </c>
      <c r="N29" s="4">
        <v>3128</v>
      </c>
      <c r="O29" s="4">
        <v>3204</v>
      </c>
      <c r="P29" s="4">
        <v>3245</v>
      </c>
      <c r="Q29" s="4">
        <v>3461</v>
      </c>
      <c r="R29" s="4">
        <v>2883</v>
      </c>
      <c r="S29" s="5">
        <v>7.1487535083374604E-2</v>
      </c>
      <c r="T29" s="5">
        <v>6.9018404907975464E-2</v>
      </c>
      <c r="U29" s="46">
        <v>0.75596794580416871</v>
      </c>
      <c r="V29" s="3">
        <v>0.31079529141544648</v>
      </c>
      <c r="W29" s="3">
        <v>-1441.2931144405484</v>
      </c>
      <c r="X29" s="24">
        <v>0.10722245150639703</v>
      </c>
      <c r="Y29" s="24">
        <v>1650.8715879801191</v>
      </c>
      <c r="Z29" s="3">
        <v>-1580.7182995521889</v>
      </c>
      <c r="AA29" s="3">
        <v>-3.2209961228750375E-2</v>
      </c>
      <c r="AB29" s="3">
        <v>1.0652173913043479</v>
      </c>
      <c r="AC29" s="52">
        <v>21.428571428571427</v>
      </c>
      <c r="AD29" s="52">
        <v>78.571428571428569</v>
      </c>
      <c r="AE29" s="52">
        <v>0</v>
      </c>
      <c r="AF29" s="50" t="s">
        <v>30</v>
      </c>
      <c r="AG29" s="57">
        <v>57.760814910000001</v>
      </c>
      <c r="AH29" s="57">
        <v>57.958823459999998</v>
      </c>
    </row>
    <row r="30" spans="1:34">
      <c r="A30" s="2">
        <v>30</v>
      </c>
      <c r="B30" s="2">
        <v>127.536435581959</v>
      </c>
      <c r="C30" s="2">
        <v>37.127181727569997</v>
      </c>
      <c r="D30" s="7">
        <v>44800</v>
      </c>
      <c r="E30" s="7">
        <v>44713</v>
      </c>
      <c r="F30" s="4">
        <v>2214</v>
      </c>
      <c r="G30" s="4">
        <v>2465</v>
      </c>
      <c r="H30" s="4">
        <v>2767</v>
      </c>
      <c r="I30" s="13">
        <v>2258</v>
      </c>
      <c r="J30" s="13">
        <v>2482</v>
      </c>
      <c r="K30" s="13">
        <v>2826</v>
      </c>
      <c r="L30" s="13">
        <v>3237</v>
      </c>
      <c r="M30" s="4">
        <v>2864</v>
      </c>
      <c r="N30" s="4">
        <v>3051</v>
      </c>
      <c r="O30" s="4">
        <v>3137</v>
      </c>
      <c r="P30" s="4">
        <v>3189</v>
      </c>
      <c r="Q30" s="4">
        <v>3389</v>
      </c>
      <c r="R30" s="4">
        <v>2916</v>
      </c>
      <c r="S30" s="5">
        <v>7.0852921423774348E-2</v>
      </c>
      <c r="T30" s="5">
        <v>6.5144043602387749E-2</v>
      </c>
      <c r="U30" s="46">
        <v>0.75554809338901407</v>
      </c>
      <c r="V30" s="3">
        <v>0.33103231879510508</v>
      </c>
      <c r="W30" s="3">
        <v>-1457.7979535488062</v>
      </c>
      <c r="X30" s="24">
        <v>0.10627046084109797</v>
      </c>
      <c r="Y30" s="24">
        <v>1629.6637349124785</v>
      </c>
      <c r="Z30" s="3">
        <v>-1549.7906936242216</v>
      </c>
      <c r="AA30" s="3">
        <v>-3.0404378230465188E-2</v>
      </c>
      <c r="AB30" s="3">
        <v>0.62222222222222223</v>
      </c>
      <c r="AC30" s="52">
        <v>63.333333333333329</v>
      </c>
      <c r="AD30" s="52">
        <v>36.666666666666671</v>
      </c>
      <c r="AE30" s="52">
        <v>0</v>
      </c>
      <c r="AF30" s="50" t="s">
        <v>31</v>
      </c>
      <c r="AG30" s="57">
        <v>57.6840805</v>
      </c>
      <c r="AH30" s="57">
        <v>58.061155300000003</v>
      </c>
    </row>
    <row r="31" spans="1:34">
      <c r="A31" s="2">
        <v>31</v>
      </c>
      <c r="B31" s="2">
        <v>127.537093685109</v>
      </c>
      <c r="C31" s="2">
        <v>37.127495301800401</v>
      </c>
      <c r="D31" s="7">
        <v>44800</v>
      </c>
      <c r="E31" s="7">
        <v>44713</v>
      </c>
      <c r="F31" s="4">
        <v>2233</v>
      </c>
      <c r="G31" s="4">
        <v>2515</v>
      </c>
      <c r="H31" s="4">
        <v>2809</v>
      </c>
      <c r="I31" s="13">
        <v>2126</v>
      </c>
      <c r="J31" s="13">
        <v>2402</v>
      </c>
      <c r="K31" s="13">
        <v>2716</v>
      </c>
      <c r="L31" s="13">
        <v>3291</v>
      </c>
      <c r="M31" s="4">
        <v>2957</v>
      </c>
      <c r="N31" s="4">
        <v>3253</v>
      </c>
      <c r="O31" s="4">
        <v>3377</v>
      </c>
      <c r="P31" s="4">
        <v>3396</v>
      </c>
      <c r="Q31" s="4">
        <v>3573</v>
      </c>
      <c r="R31" s="4">
        <v>3004</v>
      </c>
      <c r="S31" s="5">
        <v>9.4601128122481865E-2</v>
      </c>
      <c r="T31" s="5">
        <v>6.2692531845808003E-2</v>
      </c>
      <c r="U31" s="46">
        <v>0.77110383744504984</v>
      </c>
      <c r="V31" s="3">
        <v>0.41886684743827607</v>
      </c>
      <c r="W31" s="3">
        <v>-1501.7606141312863</v>
      </c>
      <c r="X31" s="24">
        <v>0.14189025864152768</v>
      </c>
      <c r="Y31" s="24">
        <v>1691.4333829296645</v>
      </c>
      <c r="Z31" s="3">
        <v>-1775.5556777450888</v>
      </c>
      <c r="AA31" s="3">
        <v>-2.5398191993112353E-2</v>
      </c>
      <c r="AB31" s="3">
        <v>0.55555555555555558</v>
      </c>
      <c r="AC31" s="52">
        <v>36.883116883116877</v>
      </c>
      <c r="AD31" s="52">
        <v>63.116883116883116</v>
      </c>
      <c r="AE31" s="52">
        <v>0</v>
      </c>
      <c r="AF31" s="50" t="s">
        <v>32</v>
      </c>
      <c r="AG31" s="57">
        <v>57.619877109999997</v>
      </c>
      <c r="AH31" s="57">
        <v>57.840270750000002</v>
      </c>
    </row>
    <row r="32" spans="1:34">
      <c r="A32" s="2">
        <v>32</v>
      </c>
      <c r="B32" s="2">
        <v>127.538045799401</v>
      </c>
      <c r="C32" s="2">
        <v>37.127068269023802</v>
      </c>
      <c r="D32" s="7">
        <v>44800</v>
      </c>
      <c r="E32" s="7">
        <v>44713</v>
      </c>
      <c r="F32" s="4">
        <v>2175</v>
      </c>
      <c r="G32" s="4">
        <v>2479</v>
      </c>
      <c r="H32" s="4">
        <v>2856</v>
      </c>
      <c r="I32" s="13">
        <v>2152</v>
      </c>
      <c r="J32" s="13">
        <v>2466</v>
      </c>
      <c r="K32" s="13">
        <v>2822</v>
      </c>
      <c r="L32" s="13">
        <v>3396</v>
      </c>
      <c r="M32" s="4">
        <v>3042</v>
      </c>
      <c r="N32" s="4">
        <v>3243</v>
      </c>
      <c r="O32" s="4">
        <v>3321</v>
      </c>
      <c r="P32" s="4">
        <v>3401</v>
      </c>
      <c r="Q32" s="4">
        <v>3689</v>
      </c>
      <c r="R32" s="4">
        <v>3154</v>
      </c>
      <c r="S32" s="5">
        <v>8.7102445261307337E-2</v>
      </c>
      <c r="T32" s="5">
        <v>7.9943899018232817E-2</v>
      </c>
      <c r="U32" s="46">
        <v>0.76622610583385076</v>
      </c>
      <c r="V32" s="3">
        <v>0.32244704768666427</v>
      </c>
      <c r="W32" s="3">
        <v>-1576.7454934311029</v>
      </c>
      <c r="X32" s="24">
        <v>0.13064322812624851</v>
      </c>
      <c r="Y32" s="24">
        <v>1695.3851741975595</v>
      </c>
      <c r="Z32" s="3">
        <v>-1742.6215574714079</v>
      </c>
      <c r="AA32" s="3">
        <v>-4.062059238363893E-2</v>
      </c>
      <c r="AB32" s="3">
        <v>0.5</v>
      </c>
      <c r="AC32" s="52">
        <v>47.956403269754766</v>
      </c>
      <c r="AD32" s="52">
        <v>52.043596730245234</v>
      </c>
      <c r="AE32" s="52">
        <v>0</v>
      </c>
      <c r="AF32" s="50" t="s">
        <v>16</v>
      </c>
      <c r="AG32" s="57">
        <v>57.619066789999998</v>
      </c>
      <c r="AH32" s="57">
        <v>57.711487750000003</v>
      </c>
    </row>
    <row r="33" spans="1:34">
      <c r="A33" s="2">
        <v>33</v>
      </c>
      <c r="B33" s="2">
        <v>127.537609138379</v>
      </c>
      <c r="C33" s="2">
        <v>37.127063385404597</v>
      </c>
      <c r="D33" s="7">
        <v>44800</v>
      </c>
      <c r="E33" s="7">
        <v>44713</v>
      </c>
      <c r="F33" s="4">
        <v>2268</v>
      </c>
      <c r="G33" s="4">
        <v>2540</v>
      </c>
      <c r="H33" s="4">
        <v>2879</v>
      </c>
      <c r="I33" s="13">
        <v>2366</v>
      </c>
      <c r="J33" s="13">
        <v>2636</v>
      </c>
      <c r="K33" s="13">
        <v>2972</v>
      </c>
      <c r="L33" s="13">
        <v>3502</v>
      </c>
      <c r="M33" s="4">
        <v>3007</v>
      </c>
      <c r="N33" s="4">
        <v>3188</v>
      </c>
      <c r="O33" s="4">
        <v>3306</v>
      </c>
      <c r="P33" s="4">
        <v>3431</v>
      </c>
      <c r="Q33" s="4">
        <v>3654</v>
      </c>
      <c r="R33" s="4">
        <v>3118</v>
      </c>
      <c r="S33" s="5">
        <v>8.7480190174326469E-2</v>
      </c>
      <c r="T33" s="5">
        <v>6.8181818181818177E-2</v>
      </c>
      <c r="U33" s="46">
        <v>0.76647256322345059</v>
      </c>
      <c r="V33" s="3">
        <v>0.37337662337662336</v>
      </c>
      <c r="W33" s="3">
        <v>-1558.7627793082338</v>
      </c>
      <c r="X33" s="24">
        <v>0.1312098882814357</v>
      </c>
      <c r="Y33" s="24">
        <v>1716.3268919410427</v>
      </c>
      <c r="Z33" s="3">
        <v>-1759.8819152868161</v>
      </c>
      <c r="AA33" s="3">
        <v>-3.1474947071277348E-2</v>
      </c>
      <c r="AB33" s="3">
        <v>0.625</v>
      </c>
      <c r="AC33" s="52">
        <v>59.505703422053237</v>
      </c>
      <c r="AD33" s="52">
        <v>40.49429657794677</v>
      </c>
      <c r="AE33" s="52">
        <v>0</v>
      </c>
      <c r="AF33" s="50" t="s">
        <v>33</v>
      </c>
      <c r="AG33" s="57">
        <v>57.63884728</v>
      </c>
      <c r="AH33" s="57">
        <v>57.701677090000004</v>
      </c>
    </row>
    <row r="34" spans="1:34">
      <c r="A34" s="2">
        <v>34</v>
      </c>
      <c r="B34" s="2">
        <v>127.53803751804099</v>
      </c>
      <c r="C34" s="2">
        <v>37.127368067329101</v>
      </c>
      <c r="D34" s="7">
        <v>44800</v>
      </c>
      <c r="E34" s="7">
        <v>44713</v>
      </c>
      <c r="F34" s="4">
        <v>2292</v>
      </c>
      <c r="G34" s="4">
        <v>2614</v>
      </c>
      <c r="H34" s="4">
        <v>2973</v>
      </c>
      <c r="I34" s="13">
        <v>2282</v>
      </c>
      <c r="J34" s="13">
        <v>2622</v>
      </c>
      <c r="K34" s="13">
        <v>2960</v>
      </c>
      <c r="L34" s="13">
        <v>3703</v>
      </c>
      <c r="M34" s="4">
        <v>3165</v>
      </c>
      <c r="N34" s="4">
        <v>3384</v>
      </c>
      <c r="O34" s="4">
        <v>3551</v>
      </c>
      <c r="P34" s="4">
        <v>3587</v>
      </c>
      <c r="Q34" s="4">
        <v>3894</v>
      </c>
      <c r="R34" s="4">
        <v>3346</v>
      </c>
      <c r="S34" s="5">
        <v>9.3597560975609756E-2</v>
      </c>
      <c r="T34" s="5">
        <v>7.7514514357445469E-2</v>
      </c>
      <c r="U34" s="46">
        <v>0.7704528285207406</v>
      </c>
      <c r="V34" s="3">
        <v>0.36237016052880072</v>
      </c>
      <c r="W34" s="3">
        <v>-1672.7317996505533</v>
      </c>
      <c r="X34" s="24">
        <v>0.14038564133831263</v>
      </c>
      <c r="Y34" s="24">
        <v>1780.7081612537061</v>
      </c>
      <c r="Z34" s="3">
        <v>-1870.608274003667</v>
      </c>
      <c r="AA34" s="3">
        <v>-4.1037294479347682E-2</v>
      </c>
      <c r="AB34" s="3">
        <v>0.75862068965517238</v>
      </c>
      <c r="AC34" s="52">
        <v>40.533333333333331</v>
      </c>
      <c r="AD34" s="52">
        <v>44.800000000000004</v>
      </c>
      <c r="AE34" s="52">
        <v>14.666666666666666</v>
      </c>
      <c r="AF34" s="50" t="s">
        <v>34</v>
      </c>
      <c r="AG34" s="57">
        <v>57.610428200000001</v>
      </c>
      <c r="AH34" s="57">
        <v>57.786977740000005</v>
      </c>
    </row>
    <row r="35" spans="1:34">
      <c r="A35" s="27">
        <v>35</v>
      </c>
      <c r="B35" s="27">
        <v>127.523977253556</v>
      </c>
      <c r="C35" s="27">
        <v>37.271079624407299</v>
      </c>
      <c r="D35" s="12">
        <v>44849</v>
      </c>
      <c r="E35" s="7">
        <v>44863</v>
      </c>
      <c r="F35" s="4">
        <v>2043</v>
      </c>
      <c r="G35" s="4">
        <v>2663</v>
      </c>
      <c r="H35" s="4">
        <v>3608</v>
      </c>
      <c r="I35" s="13">
        <v>2022</v>
      </c>
      <c r="J35" s="13">
        <v>2646</v>
      </c>
      <c r="K35" s="13">
        <v>3652</v>
      </c>
      <c r="L35" s="13">
        <v>4466</v>
      </c>
      <c r="M35" s="4">
        <v>4053</v>
      </c>
      <c r="N35" s="4">
        <v>4211</v>
      </c>
      <c r="O35" s="4">
        <v>4301</v>
      </c>
      <c r="P35" s="4">
        <v>4380</v>
      </c>
      <c r="Q35" s="4">
        <v>5496</v>
      </c>
      <c r="R35" s="4">
        <v>4437</v>
      </c>
      <c r="S35" s="5">
        <f t="shared" si="9"/>
        <v>9.6644967451176761E-2</v>
      </c>
      <c r="T35" s="5">
        <f t="shared" si="10"/>
        <v>0.17266696721839375</v>
      </c>
      <c r="U35" s="46">
        <f t="shared" si="4"/>
        <v>0.77242796910208833</v>
      </c>
      <c r="V35" s="3">
        <f t="shared" si="5"/>
        <v>0.18026432540979781</v>
      </c>
      <c r="W35" s="3">
        <f t="shared" si="6"/>
        <v>-2218.0852828116422</v>
      </c>
      <c r="X35" s="24">
        <f t="shared" si="7"/>
        <v>0.1449583776678976</v>
      </c>
      <c r="Y35" s="24">
        <f t="shared" si="8"/>
        <v>2089.487789440805</v>
      </c>
      <c r="Z35" s="3">
        <f t="shared" si="2"/>
        <v>-2301.8614747599677</v>
      </c>
      <c r="AA35" s="3">
        <f t="shared" si="3"/>
        <v>-0.11300121506682867</v>
      </c>
      <c r="AB35" s="3">
        <v>0.46666666666666667</v>
      </c>
      <c r="AC35" s="53">
        <v>16.556291390728479</v>
      </c>
      <c r="AD35" s="53">
        <v>83.443708609271525</v>
      </c>
      <c r="AE35" s="53">
        <v>0</v>
      </c>
      <c r="AF35" s="51">
        <v>1</v>
      </c>
      <c r="AG35" s="57">
        <v>57.71098009</v>
      </c>
      <c r="AH35" s="57">
        <v>57.97660681</v>
      </c>
    </row>
    <row r="36" spans="1:34">
      <c r="A36" s="27">
        <v>36</v>
      </c>
      <c r="B36" s="27">
        <v>127.52318573680699</v>
      </c>
      <c r="C36" s="27">
        <v>37.2703673847708</v>
      </c>
      <c r="D36" s="12">
        <v>44849</v>
      </c>
      <c r="E36" s="7">
        <v>44863</v>
      </c>
      <c r="F36" s="4">
        <v>2416</v>
      </c>
      <c r="G36" s="4">
        <v>3162</v>
      </c>
      <c r="H36" s="4">
        <v>3973</v>
      </c>
      <c r="I36" s="13">
        <v>2498</v>
      </c>
      <c r="J36" s="13">
        <v>3266</v>
      </c>
      <c r="K36" s="13">
        <v>3946</v>
      </c>
      <c r="L36" s="13">
        <v>4972</v>
      </c>
      <c r="M36" s="4">
        <v>4553</v>
      </c>
      <c r="N36" s="4">
        <v>4699</v>
      </c>
      <c r="O36" s="4">
        <v>4791</v>
      </c>
      <c r="P36" s="4">
        <v>4882</v>
      </c>
      <c r="Q36" s="4">
        <v>5886</v>
      </c>
      <c r="R36" s="4">
        <v>4718</v>
      </c>
      <c r="S36" s="5">
        <f t="shared" si="9"/>
        <v>0.10265386787125917</v>
      </c>
      <c r="T36" s="5">
        <f t="shared" si="10"/>
        <v>0.14926852013755318</v>
      </c>
      <c r="U36" s="46">
        <f t="shared" si="4"/>
        <v>0.77630784349461468</v>
      </c>
      <c r="V36" s="3">
        <f t="shared" si="5"/>
        <v>0.2143665691915857</v>
      </c>
      <c r="W36" s="3">
        <f t="shared" si="6"/>
        <v>-2358.6119675456389</v>
      </c>
      <c r="X36" s="24">
        <f t="shared" si="7"/>
        <v>0.15397210772965952</v>
      </c>
      <c r="Y36" s="24">
        <f t="shared" si="8"/>
        <v>2347.9754163013622</v>
      </c>
      <c r="Z36" s="3">
        <f t="shared" si="2"/>
        <v>-2602.4973704596832</v>
      </c>
      <c r="AA36" s="3">
        <f t="shared" si="3"/>
        <v>-9.3239227340267461E-2</v>
      </c>
      <c r="AB36" s="3">
        <v>0.5</v>
      </c>
      <c r="AC36" s="53">
        <v>63.679245283018872</v>
      </c>
      <c r="AD36" s="53">
        <v>32.547169811320757</v>
      </c>
      <c r="AE36" s="53">
        <v>3.7735849056603774</v>
      </c>
      <c r="AF36" s="51">
        <v>0.86</v>
      </c>
      <c r="AG36" s="57">
        <v>57.690953610000001</v>
      </c>
      <c r="AH36" s="57">
        <v>57.82267495</v>
      </c>
    </row>
    <row r="37" spans="1:34">
      <c r="A37" s="27">
        <v>37</v>
      </c>
      <c r="B37" s="27">
        <v>127.52117556421101</v>
      </c>
      <c r="C37" s="27">
        <v>37.2691517508608</v>
      </c>
      <c r="D37" s="12">
        <v>44849</v>
      </c>
      <c r="E37" s="7">
        <v>44863</v>
      </c>
      <c r="F37" s="4">
        <v>2965</v>
      </c>
      <c r="G37" s="4">
        <v>3716</v>
      </c>
      <c r="H37" s="4">
        <v>4331</v>
      </c>
      <c r="I37" s="13">
        <v>2974</v>
      </c>
      <c r="J37" s="13">
        <v>3740</v>
      </c>
      <c r="K37" s="13">
        <v>4284</v>
      </c>
      <c r="L37" s="13">
        <v>5167</v>
      </c>
      <c r="M37" s="4">
        <v>4813</v>
      </c>
      <c r="N37" s="4">
        <v>4877</v>
      </c>
      <c r="O37" s="4">
        <v>5020</v>
      </c>
      <c r="P37" s="4">
        <v>5104</v>
      </c>
      <c r="Q37" s="4">
        <v>6288</v>
      </c>
      <c r="R37" s="4">
        <v>5023</v>
      </c>
      <c r="S37" s="5">
        <f t="shared" si="9"/>
        <v>8.1928987811340753E-2</v>
      </c>
      <c r="T37" s="5">
        <f t="shared" si="10"/>
        <v>0.13645119863013699</v>
      </c>
      <c r="U37" s="46">
        <f t="shared" si="4"/>
        <v>0.76284270187984415</v>
      </c>
      <c r="V37" s="3">
        <f t="shared" si="5"/>
        <v>0.21827525837239511</v>
      </c>
      <c r="W37" s="3">
        <f t="shared" si="6"/>
        <v>-2511.1314500941621</v>
      </c>
      <c r="X37" s="24">
        <f t="shared" si="7"/>
        <v>0.12288696942398389</v>
      </c>
      <c r="Y37" s="24">
        <f t="shared" si="8"/>
        <v>2552.0587114458526</v>
      </c>
      <c r="Z37" s="3">
        <f t="shared" si="2"/>
        <v>-2575.4869401805549</v>
      </c>
      <c r="AA37" s="3">
        <f t="shared" si="3"/>
        <v>-0.10393258426966293</v>
      </c>
      <c r="AB37" s="3">
        <v>0.83333333333333337</v>
      </c>
      <c r="AC37" s="53">
        <v>66.064981949458485</v>
      </c>
      <c r="AD37" s="53">
        <v>30.324909747292416</v>
      </c>
      <c r="AE37" s="53">
        <v>3.6101083032490973</v>
      </c>
      <c r="AF37" s="51">
        <v>0.85</v>
      </c>
      <c r="AG37" s="57">
        <v>57.720631579999996</v>
      </c>
      <c r="AH37" s="57">
        <v>57.97146996</v>
      </c>
    </row>
    <row r="38" spans="1:34">
      <c r="A38" s="27">
        <v>38</v>
      </c>
      <c r="B38" s="27">
        <v>127.520322207893</v>
      </c>
      <c r="C38" s="27">
        <v>37.269490448026801</v>
      </c>
      <c r="D38" s="12">
        <v>44849</v>
      </c>
      <c r="E38" s="7">
        <v>44863</v>
      </c>
      <c r="F38" s="4">
        <v>2265</v>
      </c>
      <c r="G38" s="4">
        <v>2978</v>
      </c>
      <c r="H38" s="4">
        <v>3906</v>
      </c>
      <c r="I38" s="13">
        <v>2204</v>
      </c>
      <c r="J38" s="13">
        <v>2910</v>
      </c>
      <c r="K38" s="13">
        <v>3832</v>
      </c>
      <c r="L38" s="13">
        <v>4627</v>
      </c>
      <c r="M38" s="4">
        <v>4351</v>
      </c>
      <c r="N38" s="4">
        <v>4542</v>
      </c>
      <c r="O38" s="4">
        <v>4693</v>
      </c>
      <c r="P38" s="4">
        <v>4673</v>
      </c>
      <c r="Q38" s="4">
        <v>5890</v>
      </c>
      <c r="R38" s="4">
        <v>4666</v>
      </c>
      <c r="S38" s="5">
        <f t="shared" si="9"/>
        <v>8.940435948245716E-2</v>
      </c>
      <c r="T38" s="5">
        <f t="shared" si="10"/>
        <v>0.17079000836620056</v>
      </c>
      <c r="U38" s="46">
        <f t="shared" si="4"/>
        <v>0.76772674792692819</v>
      </c>
      <c r="V38" s="3">
        <f t="shared" si="5"/>
        <v>0.17239829175095528</v>
      </c>
      <c r="W38" s="3">
        <f t="shared" si="6"/>
        <v>-2332.5949780545066</v>
      </c>
      <c r="X38" s="24">
        <f t="shared" si="7"/>
        <v>0.13409872370184742</v>
      </c>
      <c r="Y38" s="24">
        <f t="shared" si="8"/>
        <v>2259.8487904184108</v>
      </c>
      <c r="Z38" s="3">
        <f t="shared" si="2"/>
        <v>-2409.927963676143</v>
      </c>
      <c r="AA38" s="3">
        <f t="shared" si="3"/>
        <v>-0.11521348101865</v>
      </c>
      <c r="AB38" s="3">
        <v>0.56666666666666665</v>
      </c>
      <c r="AC38" s="53">
        <v>45.217391304347828</v>
      </c>
      <c r="AD38" s="53">
        <v>54.782608695652179</v>
      </c>
      <c r="AE38" s="53">
        <v>0</v>
      </c>
      <c r="AF38" s="51">
        <v>1.08</v>
      </c>
      <c r="AG38" s="57">
        <v>57.730818460000002</v>
      </c>
      <c r="AH38" s="57">
        <v>58.324060449999998</v>
      </c>
    </row>
    <row r="39" spans="1:34">
      <c r="A39" s="27">
        <v>39</v>
      </c>
      <c r="B39" s="27">
        <v>127.51941827237501</v>
      </c>
      <c r="C39" s="27">
        <v>37.2728454480268</v>
      </c>
      <c r="D39" s="12">
        <v>44849</v>
      </c>
      <c r="E39" s="7">
        <v>44863</v>
      </c>
      <c r="F39" s="4">
        <v>2459</v>
      </c>
      <c r="G39" s="4">
        <v>3120</v>
      </c>
      <c r="H39" s="4">
        <v>3781</v>
      </c>
      <c r="I39" s="13">
        <v>2422</v>
      </c>
      <c r="J39" s="13">
        <v>3066</v>
      </c>
      <c r="K39" s="13">
        <v>3610</v>
      </c>
      <c r="L39" s="13">
        <v>4743</v>
      </c>
      <c r="M39" s="4">
        <v>4336</v>
      </c>
      <c r="N39" s="4">
        <v>4531</v>
      </c>
      <c r="O39" s="4">
        <v>4706</v>
      </c>
      <c r="P39" s="4">
        <v>4810</v>
      </c>
      <c r="Q39" s="4">
        <v>5708</v>
      </c>
      <c r="R39" s="4">
        <v>4537</v>
      </c>
      <c r="S39" s="5">
        <f t="shared" si="9"/>
        <v>0.11977651030147829</v>
      </c>
      <c r="T39" s="5">
        <f t="shared" si="10"/>
        <v>0.13247404224847834</v>
      </c>
      <c r="U39" s="46">
        <f t="shared" si="4"/>
        <v>0.78725885850937127</v>
      </c>
      <c r="V39" s="3">
        <f t="shared" si="5"/>
        <v>0.28411287205257052</v>
      </c>
      <c r="W39" s="3">
        <f t="shared" si="6"/>
        <v>-2268.0938883034773</v>
      </c>
      <c r="X39" s="24">
        <f t="shared" si="7"/>
        <v>0.1796543094919397</v>
      </c>
      <c r="Y39" s="24">
        <f t="shared" si="8"/>
        <v>2289.2614286902422</v>
      </c>
      <c r="Z39" s="3">
        <f t="shared" si="2"/>
        <v>-2654.7120246884347</v>
      </c>
      <c r="AA39" s="3">
        <f t="shared" si="3"/>
        <v>-8.537744818406541E-2</v>
      </c>
      <c r="AB39" s="3">
        <v>0.56666666666666665</v>
      </c>
      <c r="AC39" s="53">
        <v>67.672413793103445</v>
      </c>
      <c r="AD39" s="53">
        <v>32.327586206896555</v>
      </c>
      <c r="AE39" s="53">
        <v>0</v>
      </c>
      <c r="AF39" s="51">
        <v>0.88</v>
      </c>
      <c r="AG39" s="57">
        <v>57.682430779999997</v>
      </c>
      <c r="AH39" s="57">
        <v>57.902563819999997</v>
      </c>
    </row>
    <row r="40" spans="1:34">
      <c r="A40" s="27">
        <v>40</v>
      </c>
      <c r="B40" s="27">
        <v>127.518856947587</v>
      </c>
      <c r="C40" s="27">
        <v>37.273386113560399</v>
      </c>
      <c r="D40" s="12">
        <v>44849</v>
      </c>
      <c r="E40" s="7">
        <v>44863</v>
      </c>
      <c r="F40" s="4">
        <v>2524</v>
      </c>
      <c r="G40" s="4">
        <v>3214</v>
      </c>
      <c r="H40" s="4">
        <v>3587</v>
      </c>
      <c r="I40" s="13">
        <v>2470</v>
      </c>
      <c r="J40" s="13">
        <v>3170</v>
      </c>
      <c r="K40" s="13">
        <v>3600</v>
      </c>
      <c r="L40" s="13">
        <v>4686</v>
      </c>
      <c r="M40" s="4">
        <v>4142</v>
      </c>
      <c r="N40" s="4">
        <v>4464</v>
      </c>
      <c r="O40" s="4">
        <v>4572</v>
      </c>
      <c r="P40" s="4">
        <v>4634</v>
      </c>
      <c r="Q40" s="4">
        <v>5420</v>
      </c>
      <c r="R40" s="4">
        <v>4072</v>
      </c>
      <c r="S40" s="5">
        <f t="shared" si="9"/>
        <v>0.12735676924948303</v>
      </c>
      <c r="T40" s="5">
        <f t="shared" si="10"/>
        <v>0.11438292607485308</v>
      </c>
      <c r="U40" s="46">
        <f t="shared" si="4"/>
        <v>0.79205856428011878</v>
      </c>
      <c r="V40" s="3">
        <f t="shared" si="5"/>
        <v>0.36218347862183475</v>
      </c>
      <c r="W40" s="3">
        <f t="shared" si="6"/>
        <v>-2035.5930284191829</v>
      </c>
      <c r="X40" s="24">
        <f t="shared" si="7"/>
        <v>0.19102353585112206</v>
      </c>
      <c r="Y40" s="24">
        <f t="shared" si="8"/>
        <v>2227.861979566957</v>
      </c>
      <c r="Z40" s="3">
        <f t="shared" si="2"/>
        <v>-2591.2202688400325</v>
      </c>
      <c r="AA40" s="3">
        <f t="shared" si="3"/>
        <v>-7.817783966580466E-2</v>
      </c>
      <c r="AB40" s="3">
        <v>0.6</v>
      </c>
      <c r="AC40" s="53">
        <v>63.837638376383765</v>
      </c>
      <c r="AD40" s="53">
        <v>36.162361623616235</v>
      </c>
      <c r="AE40" s="53">
        <v>0</v>
      </c>
      <c r="AF40" s="51">
        <v>0.69</v>
      </c>
      <c r="AG40" s="57">
        <v>57.680520739999999</v>
      </c>
      <c r="AH40" s="57">
        <v>58.119642759999998</v>
      </c>
    </row>
    <row r="41" spans="1:34">
      <c r="A41" s="27">
        <v>41</v>
      </c>
      <c r="B41" s="27">
        <v>127.51847889517499</v>
      </c>
      <c r="C41" s="27">
        <v>37.2739530262062</v>
      </c>
      <c r="D41" s="12">
        <v>44849</v>
      </c>
      <c r="E41" s="7">
        <v>44863</v>
      </c>
      <c r="F41" s="4">
        <v>2558</v>
      </c>
      <c r="G41" s="4">
        <v>3227</v>
      </c>
      <c r="H41" s="4">
        <v>3945</v>
      </c>
      <c r="I41" s="13">
        <v>2630</v>
      </c>
      <c r="J41" s="13">
        <v>3292</v>
      </c>
      <c r="K41" s="13">
        <v>4076</v>
      </c>
      <c r="L41" s="13">
        <v>4979</v>
      </c>
      <c r="M41" s="4">
        <v>4429</v>
      </c>
      <c r="N41" s="4">
        <v>4565</v>
      </c>
      <c r="O41" s="4">
        <v>4721</v>
      </c>
      <c r="P41" s="4">
        <v>4779</v>
      </c>
      <c r="Q41" s="4">
        <v>5801</v>
      </c>
      <c r="R41" s="4">
        <v>4487</v>
      </c>
      <c r="S41" s="5">
        <f t="shared" si="9"/>
        <v>9.5598349381017883E-2</v>
      </c>
      <c r="T41" s="5">
        <f t="shared" si="10"/>
        <v>0.14101738570508693</v>
      </c>
      <c r="U41" s="46">
        <f t="shared" si="4"/>
        <v>0.77175018586393473</v>
      </c>
      <c r="V41" s="3">
        <f t="shared" si="5"/>
        <v>0.22504047490555856</v>
      </c>
      <c r="W41" s="3">
        <f t="shared" si="6"/>
        <v>-2243.1191648712424</v>
      </c>
      <c r="X41" s="24">
        <f t="shared" si="7"/>
        <v>0.14338930597741992</v>
      </c>
      <c r="Y41" s="24">
        <f t="shared" si="8"/>
        <v>2328.9338285528374</v>
      </c>
      <c r="Z41" s="3">
        <f t="shared" si="2"/>
        <v>-2505.0322947537875</v>
      </c>
      <c r="AA41" s="3">
        <f t="shared" si="3"/>
        <v>-9.6597353497164459E-2</v>
      </c>
      <c r="AB41" s="3">
        <v>0.6333333333333333</v>
      </c>
      <c r="AC41" s="53">
        <v>55.033557046979865</v>
      </c>
      <c r="AD41" s="53">
        <v>44.966442953020135</v>
      </c>
      <c r="AE41" s="53">
        <v>0</v>
      </c>
      <c r="AF41" s="51">
        <v>0.61</v>
      </c>
      <c r="AG41" s="57">
        <v>57.677438629999997</v>
      </c>
      <c r="AH41" s="57">
        <v>57.742091520000002</v>
      </c>
    </row>
    <row r="42" spans="1:34">
      <c r="A42" s="27">
        <v>42</v>
      </c>
      <c r="B42" s="27">
        <v>127.52203813444601</v>
      </c>
      <c r="C42" s="27">
        <v>37.269773948458798</v>
      </c>
      <c r="D42" s="12">
        <v>44849</v>
      </c>
      <c r="E42" s="7">
        <v>44863</v>
      </c>
      <c r="F42" s="4">
        <v>2345</v>
      </c>
      <c r="G42" s="4">
        <v>3166</v>
      </c>
      <c r="H42" s="4">
        <v>3965</v>
      </c>
      <c r="I42" s="13">
        <v>2400</v>
      </c>
      <c r="J42" s="13">
        <v>3276</v>
      </c>
      <c r="K42" s="13">
        <v>4140</v>
      </c>
      <c r="L42" s="13">
        <v>5040</v>
      </c>
      <c r="M42" s="4">
        <v>4487</v>
      </c>
      <c r="N42" s="4">
        <v>4575</v>
      </c>
      <c r="O42" s="4">
        <v>4840</v>
      </c>
      <c r="P42" s="4">
        <v>4741</v>
      </c>
      <c r="Q42" s="4">
        <v>5903</v>
      </c>
      <c r="R42" s="4">
        <v>4763</v>
      </c>
      <c r="S42" s="5">
        <f t="shared" si="9"/>
        <v>8.9133930622559157E-2</v>
      </c>
      <c r="T42" s="5">
        <f t="shared" si="10"/>
        <v>0.16409106995399317</v>
      </c>
      <c r="U42" s="46">
        <f t="shared" si="4"/>
        <v>0.76755060460047786</v>
      </c>
      <c r="V42" s="3">
        <f t="shared" si="5"/>
        <v>0.17725798346201288</v>
      </c>
      <c r="W42" s="3">
        <f t="shared" si="6"/>
        <v>-2381.1072550410377</v>
      </c>
      <c r="X42" s="24">
        <f t="shared" si="7"/>
        <v>0.13369321771090564</v>
      </c>
      <c r="Y42" s="24">
        <f t="shared" si="8"/>
        <v>2314.7320939293745</v>
      </c>
      <c r="Z42" s="3">
        <f t="shared" si="2"/>
        <v>-2443.1779910548685</v>
      </c>
      <c r="AA42" s="3">
        <f t="shared" si="3"/>
        <v>-0.10916948515595641</v>
      </c>
      <c r="AB42" s="3">
        <v>0.6</v>
      </c>
      <c r="AC42" s="53">
        <v>66.666666666666671</v>
      </c>
      <c r="AD42" s="53">
        <v>32.302405498281786</v>
      </c>
      <c r="AE42" s="53">
        <v>1.0309278350515465</v>
      </c>
      <c r="AF42" s="51">
        <v>1.04</v>
      </c>
      <c r="AG42" s="57">
        <v>57.907410339999998</v>
      </c>
      <c r="AH42" s="57">
        <v>57.952239329999998</v>
      </c>
    </row>
    <row r="43" spans="1:34">
      <c r="A43" s="27">
        <v>43</v>
      </c>
      <c r="B43" s="27">
        <v>127.522709628523</v>
      </c>
      <c r="C43" s="27">
        <v>37.269345721392398</v>
      </c>
      <c r="D43" s="12">
        <v>44849</v>
      </c>
      <c r="E43" s="7">
        <v>44863</v>
      </c>
      <c r="F43" s="4">
        <v>2014</v>
      </c>
      <c r="G43" s="4">
        <v>2612</v>
      </c>
      <c r="H43" s="4">
        <v>3369</v>
      </c>
      <c r="I43" s="13">
        <v>2036</v>
      </c>
      <c r="J43" s="13">
        <v>2698</v>
      </c>
      <c r="K43" s="13">
        <v>3508</v>
      </c>
      <c r="L43" s="13">
        <v>4305</v>
      </c>
      <c r="M43" s="4">
        <v>3753</v>
      </c>
      <c r="N43" s="4">
        <v>3875</v>
      </c>
      <c r="O43" s="4">
        <v>3952</v>
      </c>
      <c r="P43" s="4">
        <v>4083</v>
      </c>
      <c r="Q43" s="4">
        <v>5140</v>
      </c>
      <c r="R43" s="4">
        <v>4187</v>
      </c>
      <c r="S43" s="5">
        <f t="shared" si="9"/>
        <v>9.5813204508856678E-2</v>
      </c>
      <c r="T43" s="5">
        <f t="shared" si="10"/>
        <v>0.16513761467889909</v>
      </c>
      <c r="U43" s="46">
        <f t="shared" si="4"/>
        <v>0.77188937323223761</v>
      </c>
      <c r="V43" s="3">
        <f t="shared" si="5"/>
        <v>0.1941694767758077</v>
      </c>
      <c r="W43" s="3">
        <f t="shared" si="6"/>
        <v>-2093.0837837837839</v>
      </c>
      <c r="X43" s="24">
        <f t="shared" si="7"/>
        <v>0.14371016437437101</v>
      </c>
      <c r="Y43" s="24">
        <f t="shared" si="8"/>
        <v>1967.6154208697501</v>
      </c>
      <c r="Z43" s="3">
        <f t="shared" si="2"/>
        <v>-2141.3281428517735</v>
      </c>
      <c r="AA43" s="3">
        <f t="shared" si="3"/>
        <v>-0.11460479236690882</v>
      </c>
      <c r="AB43" s="3">
        <v>0.7</v>
      </c>
      <c r="AC43" s="53">
        <v>36.5</v>
      </c>
      <c r="AD43" s="53">
        <v>61</v>
      </c>
      <c r="AE43" s="53">
        <v>2.5</v>
      </c>
      <c r="AF43" s="51">
        <v>1.04</v>
      </c>
      <c r="AG43" s="57">
        <v>57.947521179999995</v>
      </c>
      <c r="AH43" s="57">
        <v>58.006849109999997</v>
      </c>
    </row>
    <row r="44" spans="1:34">
      <c r="A44" s="27">
        <v>44</v>
      </c>
      <c r="B44" s="27">
        <v>127.523696</v>
      </c>
      <c r="C44" s="27">
        <v>37.269146464346001</v>
      </c>
      <c r="D44" s="12">
        <v>44849</v>
      </c>
      <c r="E44" s="7">
        <v>44863</v>
      </c>
      <c r="F44" s="4">
        <v>1999</v>
      </c>
      <c r="G44" s="4">
        <v>2580</v>
      </c>
      <c r="H44" s="4">
        <v>3514</v>
      </c>
      <c r="I44" s="13">
        <v>2098</v>
      </c>
      <c r="J44" s="13">
        <v>2726</v>
      </c>
      <c r="K44" s="13">
        <v>3756</v>
      </c>
      <c r="L44" s="13">
        <v>4431</v>
      </c>
      <c r="M44" s="4">
        <v>3910</v>
      </c>
      <c r="N44" s="4">
        <v>4058</v>
      </c>
      <c r="O44" s="4">
        <v>4246</v>
      </c>
      <c r="P44" s="4">
        <v>4192</v>
      </c>
      <c r="Q44" s="4">
        <v>5145</v>
      </c>
      <c r="R44" s="4">
        <v>4249</v>
      </c>
      <c r="S44" s="5">
        <f t="shared" si="9"/>
        <v>8.7983389566571507E-2</v>
      </c>
      <c r="T44" s="5">
        <f t="shared" si="10"/>
        <v>0.1661952861952862</v>
      </c>
      <c r="U44" s="46">
        <f t="shared" si="4"/>
        <v>0.76680074958659994</v>
      </c>
      <c r="V44" s="3">
        <f t="shared" si="5"/>
        <v>0.16481112353541738</v>
      </c>
      <c r="W44" s="3">
        <f t="shared" si="6"/>
        <v>-2124.1233256351038</v>
      </c>
      <c r="X44" s="24">
        <f t="shared" si="7"/>
        <v>0.13196652176733925</v>
      </c>
      <c r="Y44" s="24">
        <f t="shared" si="8"/>
        <v>2015.9767414884088</v>
      </c>
      <c r="Z44" s="3">
        <f t="shared" si="2"/>
        <v>-2153.325611408779</v>
      </c>
      <c r="AA44" s="3">
        <f t="shared" si="3"/>
        <v>-0.10206704508942915</v>
      </c>
      <c r="AB44" s="3">
        <v>0.6333333333333333</v>
      </c>
      <c r="AC44" s="53">
        <v>32.692307692307686</v>
      </c>
      <c r="AD44" s="53">
        <v>67.307692307692307</v>
      </c>
      <c r="AE44" s="53">
        <v>0</v>
      </c>
      <c r="AF44" s="51">
        <v>0.96</v>
      </c>
      <c r="AG44" s="57">
        <v>57.623566820000001</v>
      </c>
      <c r="AH44" s="57">
        <v>58.030218160000004</v>
      </c>
    </row>
    <row r="45" spans="1:34">
      <c r="A45" s="27">
        <v>45</v>
      </c>
      <c r="B45" s="27">
        <v>127.523496814262</v>
      </c>
      <c r="C45" s="27">
        <v>37.268802278607602</v>
      </c>
      <c r="D45" s="12">
        <v>44849</v>
      </c>
      <c r="E45" s="7">
        <v>44863</v>
      </c>
      <c r="F45" s="4">
        <v>1890</v>
      </c>
      <c r="G45" s="4">
        <v>2458</v>
      </c>
      <c r="H45" s="4">
        <v>3382</v>
      </c>
      <c r="I45" s="13">
        <v>1944</v>
      </c>
      <c r="J45" s="13">
        <v>2544</v>
      </c>
      <c r="K45" s="13">
        <v>3508</v>
      </c>
      <c r="L45" s="13">
        <v>4245</v>
      </c>
      <c r="M45" s="4">
        <v>3722</v>
      </c>
      <c r="N45" s="4">
        <v>3867</v>
      </c>
      <c r="O45" s="4">
        <v>3988</v>
      </c>
      <c r="P45" s="4">
        <v>3968</v>
      </c>
      <c r="Q45" s="4">
        <v>4946</v>
      </c>
      <c r="R45" s="4">
        <v>3983</v>
      </c>
      <c r="S45" s="5">
        <f t="shared" si="9"/>
        <v>7.9727891156462588E-2</v>
      </c>
      <c r="T45" s="5">
        <f t="shared" si="10"/>
        <v>0.17411532496827858</v>
      </c>
      <c r="U45" s="46">
        <f t="shared" si="4"/>
        <v>0.76139864142015823</v>
      </c>
      <c r="V45" s="3">
        <f t="shared" si="5"/>
        <v>0.14525084275232997</v>
      </c>
      <c r="W45" s="3">
        <f t="shared" si="6"/>
        <v>-1991.1244447112499</v>
      </c>
      <c r="X45" s="24">
        <f t="shared" si="7"/>
        <v>0.11958370178899394</v>
      </c>
      <c r="Y45" s="24">
        <f t="shared" si="8"/>
        <v>1921.3627108556745</v>
      </c>
      <c r="Z45" s="3">
        <f t="shared" si="2"/>
        <v>-1988.4048636509797</v>
      </c>
      <c r="AA45" s="3">
        <f t="shared" si="3"/>
        <v>-0.10971505496971057</v>
      </c>
      <c r="AB45" s="3">
        <v>0.66666666666666663</v>
      </c>
      <c r="AC45" s="53">
        <v>38.028169014084511</v>
      </c>
      <c r="AD45" s="53">
        <v>61.971830985915503</v>
      </c>
      <c r="AE45" s="53">
        <v>0</v>
      </c>
      <c r="AF45" s="51">
        <v>1.01</v>
      </c>
      <c r="AG45" s="57">
        <v>57.672649059999998</v>
      </c>
      <c r="AH45" s="57">
        <v>57.773448010000003</v>
      </c>
    </row>
    <row r="46" spans="1:34">
      <c r="A46" s="27">
        <v>46</v>
      </c>
      <c r="B46" s="27">
        <v>127.519622341854</v>
      </c>
      <c r="C46" s="27">
        <v>37.268656670926902</v>
      </c>
      <c r="D46" s="12">
        <v>44849</v>
      </c>
      <c r="E46" s="7">
        <v>44863</v>
      </c>
      <c r="F46" s="4">
        <v>2552</v>
      </c>
      <c r="G46" s="4">
        <v>3410</v>
      </c>
      <c r="H46" s="4">
        <v>4276</v>
      </c>
      <c r="I46" s="13">
        <v>2598</v>
      </c>
      <c r="J46" s="13">
        <v>3504</v>
      </c>
      <c r="K46" s="13">
        <v>4324</v>
      </c>
      <c r="L46" s="13">
        <v>5353</v>
      </c>
      <c r="M46" s="4">
        <v>4747</v>
      </c>
      <c r="N46" s="4">
        <v>4862</v>
      </c>
      <c r="O46" s="4">
        <v>4993</v>
      </c>
      <c r="P46" s="4">
        <v>5041</v>
      </c>
      <c r="Q46" s="4">
        <v>6168</v>
      </c>
      <c r="R46" s="4">
        <v>5022</v>
      </c>
      <c r="S46" s="5">
        <f t="shared" si="9"/>
        <v>8.2107974669958145E-2</v>
      </c>
      <c r="T46" s="5">
        <f t="shared" si="10"/>
        <v>0.15806397959749405</v>
      </c>
      <c r="U46" s="46">
        <f t="shared" si="4"/>
        <v>0.762960008565297</v>
      </c>
      <c r="V46" s="3">
        <f t="shared" si="5"/>
        <v>0.16546980446444021</v>
      </c>
      <c r="W46" s="3">
        <f t="shared" si="6"/>
        <v>-2510.637721397798</v>
      </c>
      <c r="X46" s="24">
        <f t="shared" si="7"/>
        <v>0.12315535283069493</v>
      </c>
      <c r="Y46" s="24">
        <f t="shared" si="8"/>
        <v>2479.3358653747041</v>
      </c>
      <c r="Z46" s="3">
        <f t="shared" si="2"/>
        <v>-2545.0994116148936</v>
      </c>
      <c r="AA46" s="3">
        <f t="shared" si="3"/>
        <v>-0.10054420554911232</v>
      </c>
      <c r="AB46" s="3">
        <v>0.66666666666666663</v>
      </c>
      <c r="AC46" s="53">
        <v>61.154855643044627</v>
      </c>
      <c r="AD46" s="53">
        <v>23.884514435695539</v>
      </c>
      <c r="AE46" s="53">
        <v>14.960629921259841</v>
      </c>
      <c r="AF46" s="51">
        <v>0.91</v>
      </c>
      <c r="AG46" s="57">
        <v>57.77377989</v>
      </c>
      <c r="AH46" s="57">
        <v>57.852106929999998</v>
      </c>
    </row>
    <row r="47" spans="1:34">
      <c r="A47" s="27">
        <v>47</v>
      </c>
      <c r="B47" s="27">
        <v>127.519654367415</v>
      </c>
      <c r="C47" s="27">
        <v>37.269117696488202</v>
      </c>
      <c r="D47" s="12">
        <v>44849</v>
      </c>
      <c r="E47" s="7">
        <v>44863</v>
      </c>
      <c r="F47" s="4">
        <v>2180</v>
      </c>
      <c r="G47" s="4">
        <v>2861</v>
      </c>
      <c r="H47" s="4">
        <v>3759</v>
      </c>
      <c r="I47" s="13">
        <v>2268</v>
      </c>
      <c r="J47" s="13">
        <v>2926</v>
      </c>
      <c r="K47" s="13">
        <v>3796</v>
      </c>
      <c r="L47" s="13">
        <v>4608</v>
      </c>
      <c r="M47" s="4">
        <v>4194</v>
      </c>
      <c r="N47" s="4">
        <v>4337</v>
      </c>
      <c r="O47" s="4">
        <v>4464</v>
      </c>
      <c r="P47" s="4">
        <v>4546</v>
      </c>
      <c r="Q47" s="4">
        <v>5707</v>
      </c>
      <c r="R47" s="4">
        <v>4643</v>
      </c>
      <c r="S47" s="5">
        <f t="shared" si="9"/>
        <v>9.4762191450933175E-2</v>
      </c>
      <c r="T47" s="5">
        <f t="shared" si="10"/>
        <v>0.1692193675889328</v>
      </c>
      <c r="U47" s="46">
        <f t="shared" si="4"/>
        <v>0.77120826723456037</v>
      </c>
      <c r="V47" s="3">
        <f t="shared" si="5"/>
        <v>0.18300623197842061</v>
      </c>
      <c r="W47" s="3">
        <f t="shared" si="6"/>
        <v>-2321.0884651948877</v>
      </c>
      <c r="X47" s="24">
        <f t="shared" si="7"/>
        <v>0.14213472999819396</v>
      </c>
      <c r="Y47" s="24">
        <f t="shared" si="8"/>
        <v>2185.343044517776</v>
      </c>
      <c r="Z47" s="3">
        <f t="shared" si="2"/>
        <v>-2377.8638245990228</v>
      </c>
      <c r="AA47" s="3">
        <f t="shared" si="3"/>
        <v>-0.11323515068760363</v>
      </c>
      <c r="AB47" s="3">
        <v>0.56666666666666665</v>
      </c>
      <c r="AC47" s="53">
        <v>24.958949096880133</v>
      </c>
      <c r="AD47" s="53">
        <v>75.041050903119881</v>
      </c>
      <c r="AE47" s="53">
        <v>0</v>
      </c>
      <c r="AF47" s="51">
        <v>0.92</v>
      </c>
      <c r="AG47" s="57">
        <v>57.666195439999996</v>
      </c>
      <c r="AH47" s="57">
        <v>57.879353940000001</v>
      </c>
    </row>
    <row r="48" spans="1:34">
      <c r="A48" s="27">
        <v>48</v>
      </c>
      <c r="B48" s="27">
        <v>127.52024431629199</v>
      </c>
      <c r="C48" s="27">
        <v>37.268045012780703</v>
      </c>
      <c r="D48" s="12">
        <v>44849</v>
      </c>
      <c r="E48" s="7">
        <v>44863</v>
      </c>
      <c r="F48" s="4">
        <v>2357</v>
      </c>
      <c r="G48" s="4">
        <v>2979</v>
      </c>
      <c r="H48" s="4">
        <v>3717</v>
      </c>
      <c r="I48" s="13">
        <v>2402</v>
      </c>
      <c r="J48" s="13">
        <v>3036</v>
      </c>
      <c r="K48" s="13">
        <v>3746</v>
      </c>
      <c r="L48" s="13">
        <v>4674</v>
      </c>
      <c r="M48" s="4">
        <v>4239</v>
      </c>
      <c r="N48" s="4">
        <v>4416</v>
      </c>
      <c r="O48" s="4">
        <v>4399</v>
      </c>
      <c r="P48" s="4">
        <v>4655</v>
      </c>
      <c r="Q48" s="4">
        <v>5564</v>
      </c>
      <c r="R48" s="4">
        <v>4732</v>
      </c>
      <c r="S48" s="5">
        <f t="shared" si="9"/>
        <v>0.11204013377926421</v>
      </c>
      <c r="T48" s="5">
        <f t="shared" si="10"/>
        <v>0.13926225986620022</v>
      </c>
      <c r="U48" s="46">
        <f t="shared" si="4"/>
        <v>0.7823299392067673</v>
      </c>
      <c r="V48" s="3">
        <f t="shared" si="5"/>
        <v>0.25268035127417704</v>
      </c>
      <c r="W48" s="3">
        <f t="shared" si="6"/>
        <v>-2365.602025425555</v>
      </c>
      <c r="X48" s="24">
        <f t="shared" si="7"/>
        <v>0.1680501642281278</v>
      </c>
      <c r="Y48" s="24">
        <f t="shared" si="8"/>
        <v>2220.0989717678003</v>
      </c>
      <c r="Z48" s="3">
        <f t="shared" si="2"/>
        <v>-2531.625197939909</v>
      </c>
      <c r="AA48" s="3">
        <f t="shared" si="3"/>
        <v>-8.8951952245816618E-2</v>
      </c>
      <c r="AB48" s="3">
        <v>0.56666666666666665</v>
      </c>
      <c r="AC48" s="53">
        <v>59.118236472945895</v>
      </c>
      <c r="AD48" s="53">
        <v>34.268537074148291</v>
      </c>
      <c r="AE48" s="53">
        <v>6.6132264529058116</v>
      </c>
      <c r="AF48" s="51">
        <v>1.03</v>
      </c>
      <c r="AG48" s="57">
        <v>57.968806549999996</v>
      </c>
      <c r="AH48" s="57">
        <v>57.931503820000003</v>
      </c>
    </row>
    <row r="49" spans="1:34">
      <c r="A49" s="27">
        <v>49</v>
      </c>
      <c r="B49" s="27">
        <v>127.51892341853799</v>
      </c>
      <c r="C49" s="27">
        <v>37.270635875417497</v>
      </c>
      <c r="D49" s="12">
        <v>44849</v>
      </c>
      <c r="E49" s="7">
        <v>44863</v>
      </c>
      <c r="F49" s="4">
        <v>2612</v>
      </c>
      <c r="G49" s="4">
        <v>3380</v>
      </c>
      <c r="H49" s="4">
        <v>4097</v>
      </c>
      <c r="I49" s="13">
        <v>2664</v>
      </c>
      <c r="J49" s="13">
        <v>3408</v>
      </c>
      <c r="K49" s="13">
        <v>4156</v>
      </c>
      <c r="L49" s="13">
        <v>5152</v>
      </c>
      <c r="M49" s="4">
        <v>4584</v>
      </c>
      <c r="N49" s="4">
        <v>4802</v>
      </c>
      <c r="O49" s="4">
        <v>4969</v>
      </c>
      <c r="P49" s="4">
        <v>4897</v>
      </c>
      <c r="Q49" s="4">
        <v>6312</v>
      </c>
      <c r="R49" s="4">
        <v>5304</v>
      </c>
      <c r="S49" s="5">
        <f t="shared" si="9"/>
        <v>8.8948187680676E-2</v>
      </c>
      <c r="T49" s="5">
        <f t="shared" si="10"/>
        <v>0.16184842058265431</v>
      </c>
      <c r="U49" s="46">
        <f t="shared" si="4"/>
        <v>0.76742959786593845</v>
      </c>
      <c r="V49" s="3">
        <f t="shared" si="5"/>
        <v>0.20222446916076844</v>
      </c>
      <c r="W49" s="3">
        <f t="shared" si="6"/>
        <v>-2651.5744476464938</v>
      </c>
      <c r="X49" s="24">
        <f t="shared" si="7"/>
        <v>0.13341486463950192</v>
      </c>
      <c r="Y49" s="24">
        <f t="shared" si="8"/>
        <v>2408.0978662283087</v>
      </c>
      <c r="Z49" s="3">
        <f t="shared" si="2"/>
        <v>-2522.2802909113166</v>
      </c>
      <c r="AA49" s="3">
        <f t="shared" si="3"/>
        <v>-0.12623784458916942</v>
      </c>
      <c r="AB49" s="3">
        <v>0.6333333333333333</v>
      </c>
      <c r="AC49" s="53">
        <v>73.511904761904759</v>
      </c>
      <c r="AD49" s="53">
        <v>23.511904761904763</v>
      </c>
      <c r="AE49" s="53">
        <v>2.9761904761904758</v>
      </c>
      <c r="AF49" s="51">
        <v>0.99</v>
      </c>
      <c r="AG49" s="57">
        <v>57.698145199999999</v>
      </c>
      <c r="AH49" s="57">
        <v>57.80432699</v>
      </c>
    </row>
    <row r="50" spans="1:34">
      <c r="A50" s="27">
        <v>50</v>
      </c>
      <c r="B50" s="27">
        <v>127.519400025561</v>
      </c>
      <c r="C50" s="27">
        <v>37.270983354634403</v>
      </c>
      <c r="D50" s="12">
        <v>44849</v>
      </c>
      <c r="E50" s="7">
        <v>44863</v>
      </c>
      <c r="F50" s="4">
        <v>2554</v>
      </c>
      <c r="G50" s="4">
        <v>3247</v>
      </c>
      <c r="H50" s="4">
        <v>3780</v>
      </c>
      <c r="I50" s="13">
        <v>2196</v>
      </c>
      <c r="J50" s="13">
        <v>3042</v>
      </c>
      <c r="K50" s="13">
        <v>3382</v>
      </c>
      <c r="L50" s="13">
        <v>4500</v>
      </c>
      <c r="M50" s="4">
        <v>4461</v>
      </c>
      <c r="N50" s="4">
        <v>4656</v>
      </c>
      <c r="O50" s="4">
        <v>4857</v>
      </c>
      <c r="P50" s="4">
        <v>4852</v>
      </c>
      <c r="Q50" s="4">
        <v>6156</v>
      </c>
      <c r="R50" s="4">
        <v>5033</v>
      </c>
      <c r="S50" s="5">
        <f t="shared" si="9"/>
        <v>0.12418906394810009</v>
      </c>
      <c r="T50" s="5">
        <f t="shared" si="10"/>
        <v>0.14588859416445624</v>
      </c>
      <c r="U50" s="46">
        <f t="shared" si="4"/>
        <v>0.79005636757645337</v>
      </c>
      <c r="V50" s="3">
        <f t="shared" si="5"/>
        <v>0.31988541417999516</v>
      </c>
      <c r="W50" s="3">
        <f t="shared" si="6"/>
        <v>-2516.0217872597364</v>
      </c>
      <c r="X50" s="24">
        <f t="shared" si="7"/>
        <v>0.18627280625543005</v>
      </c>
      <c r="Y50" s="24">
        <f t="shared" si="8"/>
        <v>2318.3641982129461</v>
      </c>
      <c r="Z50" s="3">
        <f t="shared" si="2"/>
        <v>-2698.7593282968828</v>
      </c>
      <c r="AA50" s="3">
        <f t="shared" si="3"/>
        <v>-0.1184593023255814</v>
      </c>
      <c r="AB50" s="3">
        <v>0.56666666666666665</v>
      </c>
      <c r="AC50" s="53">
        <v>66.935483870967744</v>
      </c>
      <c r="AD50" s="53">
        <v>28.225806451612893</v>
      </c>
      <c r="AE50" s="53">
        <v>4.8387096774193541</v>
      </c>
      <c r="AF50" s="51">
        <v>0.92</v>
      </c>
      <c r="AG50" s="57">
        <v>57.625853079999999</v>
      </c>
      <c r="AH50" s="57">
        <v>58.038712050000001</v>
      </c>
    </row>
    <row r="51" spans="1:34">
      <c r="A51" s="27">
        <v>51</v>
      </c>
      <c r="B51" s="27">
        <v>127.520054316292</v>
      </c>
      <c r="C51" s="27">
        <v>37.2712579872193</v>
      </c>
      <c r="D51" s="12">
        <v>44849</v>
      </c>
      <c r="E51" s="7">
        <v>44863</v>
      </c>
      <c r="F51" s="4">
        <v>2583</v>
      </c>
      <c r="G51" s="4">
        <v>3270</v>
      </c>
      <c r="H51" s="4">
        <v>3787</v>
      </c>
      <c r="I51" s="13">
        <v>2426</v>
      </c>
      <c r="J51" s="13">
        <v>3104</v>
      </c>
      <c r="K51" s="13">
        <v>3610</v>
      </c>
      <c r="L51" s="13">
        <v>4725</v>
      </c>
      <c r="M51" s="4">
        <v>4412</v>
      </c>
      <c r="N51" s="4">
        <v>4609</v>
      </c>
      <c r="O51" s="4">
        <v>4757</v>
      </c>
      <c r="P51" s="4">
        <v>4843</v>
      </c>
      <c r="Q51" s="4">
        <v>5698</v>
      </c>
      <c r="R51" s="4">
        <v>4725</v>
      </c>
      <c r="S51" s="5">
        <f t="shared" si="9"/>
        <v>0.1223638470451912</v>
      </c>
      <c r="T51" s="5">
        <f t="shared" si="10"/>
        <v>0.12175507066406481</v>
      </c>
      <c r="U51" s="46">
        <f t="shared" si="4"/>
        <v>0.78890040375524662</v>
      </c>
      <c r="V51" s="3">
        <f t="shared" si="5"/>
        <v>0.32220662720449134</v>
      </c>
      <c r="W51" s="3">
        <f t="shared" si="6"/>
        <v>-2362.0970904490828</v>
      </c>
      <c r="X51" s="24">
        <f t="shared" si="7"/>
        <v>0.18353513701407798</v>
      </c>
      <c r="Y51" s="24">
        <f t="shared" si="8"/>
        <v>2321.1328173018355</v>
      </c>
      <c r="Z51" s="3">
        <f t="shared" si="2"/>
        <v>-2685.2599363422564</v>
      </c>
      <c r="AA51" s="3">
        <f t="shared" si="3"/>
        <v>-8.1111848970685893E-2</v>
      </c>
      <c r="AB51" s="3">
        <v>0.66666666666666663</v>
      </c>
      <c r="AC51" s="53">
        <v>59.925093632958792</v>
      </c>
      <c r="AD51" s="53">
        <v>34.082397003745314</v>
      </c>
      <c r="AE51" s="53">
        <v>5.9925093632958797</v>
      </c>
      <c r="AF51" s="51">
        <v>0.99</v>
      </c>
      <c r="AG51" s="57">
        <v>57.684688099999995</v>
      </c>
      <c r="AH51" s="57">
        <v>57.791998550000002</v>
      </c>
    </row>
    <row r="52" spans="1:34">
      <c r="A52" s="27">
        <v>52</v>
      </c>
      <c r="B52" s="27">
        <v>127.52054502556101</v>
      </c>
      <c r="C52" s="27">
        <v>37.271746670926902</v>
      </c>
      <c r="D52" s="12">
        <v>44849</v>
      </c>
      <c r="E52" s="7">
        <v>44863</v>
      </c>
      <c r="F52" s="4">
        <v>2370</v>
      </c>
      <c r="G52" s="4">
        <v>3105</v>
      </c>
      <c r="H52" s="4">
        <v>3785</v>
      </c>
      <c r="I52" s="13">
        <v>2316</v>
      </c>
      <c r="J52" s="13">
        <v>3128</v>
      </c>
      <c r="K52" s="13">
        <v>3790</v>
      </c>
      <c r="L52" s="13">
        <v>4905</v>
      </c>
      <c r="M52" s="4">
        <v>4344</v>
      </c>
      <c r="N52" s="4">
        <v>4578</v>
      </c>
      <c r="O52" s="4">
        <v>4736</v>
      </c>
      <c r="P52" s="4">
        <v>4846</v>
      </c>
      <c r="Q52" s="4">
        <v>5742</v>
      </c>
      <c r="R52" s="4">
        <v>4676</v>
      </c>
      <c r="S52" s="5">
        <f t="shared" si="9"/>
        <v>0.12292897694357548</v>
      </c>
      <c r="T52" s="5">
        <f t="shared" si="10"/>
        <v>0.13802783252702622</v>
      </c>
      <c r="U52" s="46">
        <f t="shared" si="4"/>
        <v>0.78925849817634242</v>
      </c>
      <c r="V52" s="3">
        <f t="shared" si="5"/>
        <v>0.2711613167041505</v>
      </c>
      <c r="W52" s="3">
        <f t="shared" si="6"/>
        <v>-2337.5892107472714</v>
      </c>
      <c r="X52" s="24">
        <f t="shared" si="7"/>
        <v>0.18438278398887795</v>
      </c>
      <c r="Y52" s="24">
        <f t="shared" si="8"/>
        <v>2296.1553857601962</v>
      </c>
      <c r="Z52" s="3">
        <f t="shared" si="2"/>
        <v>-2689.5728192183051</v>
      </c>
      <c r="AA52" s="3">
        <f t="shared" si="3"/>
        <v>-8.4624102757839062E-2</v>
      </c>
      <c r="AB52" s="3">
        <v>0.6333333333333333</v>
      </c>
      <c r="AC52" s="53">
        <v>58.82352941176471</v>
      </c>
      <c r="AD52" s="53">
        <v>41.176470588235297</v>
      </c>
      <c r="AE52" s="53">
        <v>0</v>
      </c>
      <c r="AF52" s="51">
        <v>1.02</v>
      </c>
      <c r="AG52" s="57">
        <v>57.623451060000001</v>
      </c>
      <c r="AH52" s="57">
        <v>57.746287819999999</v>
      </c>
    </row>
    <row r="53" spans="1:34">
      <c r="A53" s="27">
        <v>53</v>
      </c>
      <c r="B53" s="27">
        <v>127.52105034185399</v>
      </c>
      <c r="C53" s="27">
        <v>37.2720559105354</v>
      </c>
      <c r="D53" s="12">
        <v>44849</v>
      </c>
      <c r="E53" s="7">
        <v>44863</v>
      </c>
      <c r="F53" s="4">
        <v>2317</v>
      </c>
      <c r="G53" s="4">
        <v>2927</v>
      </c>
      <c r="H53" s="4">
        <v>3484</v>
      </c>
      <c r="I53" s="13">
        <v>2292</v>
      </c>
      <c r="J53" s="13">
        <v>2878</v>
      </c>
      <c r="K53" s="13">
        <v>3352</v>
      </c>
      <c r="L53" s="13">
        <v>4617</v>
      </c>
      <c r="M53" s="4">
        <v>4092</v>
      </c>
      <c r="N53" s="4">
        <v>4378</v>
      </c>
      <c r="O53" s="4">
        <v>4504</v>
      </c>
      <c r="P53" s="4">
        <v>4688</v>
      </c>
      <c r="Q53" s="4">
        <v>5493</v>
      </c>
      <c r="R53" s="4">
        <v>4357</v>
      </c>
      <c r="S53" s="5">
        <f t="shared" si="9"/>
        <v>0.14733235438081252</v>
      </c>
      <c r="T53" s="5">
        <f t="shared" si="10"/>
        <v>0.12338881241396571</v>
      </c>
      <c r="U53" s="46">
        <f t="shared" si="4"/>
        <v>0.80456967030880089</v>
      </c>
      <c r="V53" s="3">
        <f t="shared" si="5"/>
        <v>0.36638062199500943</v>
      </c>
      <c r="W53" s="3">
        <f t="shared" si="6"/>
        <v>-2178.0524615727331</v>
      </c>
      <c r="X53" s="24">
        <f t="shared" si="7"/>
        <v>0.22098501070663812</v>
      </c>
      <c r="Y53" s="24">
        <f t="shared" si="8"/>
        <v>2177.7391181375851</v>
      </c>
      <c r="Z53" s="3">
        <f t="shared" si="2"/>
        <v>-2698.9148824732183</v>
      </c>
      <c r="AA53" s="3">
        <f t="shared" si="3"/>
        <v>-7.9068853747176107E-2</v>
      </c>
      <c r="AB53" s="3">
        <v>0.5</v>
      </c>
      <c r="AC53" s="53">
        <v>59.74842767295597</v>
      </c>
      <c r="AD53" s="53">
        <v>37.421383647798748</v>
      </c>
      <c r="AE53" s="53">
        <v>2.8301886792452833</v>
      </c>
      <c r="AF53" s="51">
        <v>1.06</v>
      </c>
      <c r="AG53" s="57">
        <v>57.610977919999996</v>
      </c>
      <c r="AH53" s="57">
        <v>57.828868110000002</v>
      </c>
    </row>
    <row r="54" spans="1:34">
      <c r="A54" s="27">
        <v>54</v>
      </c>
      <c r="B54" s="27">
        <v>127.519006632585</v>
      </c>
      <c r="C54" s="27">
        <v>37.274267012780697</v>
      </c>
      <c r="D54" s="12">
        <v>44849</v>
      </c>
      <c r="E54" s="7">
        <v>44863</v>
      </c>
      <c r="F54" s="4">
        <v>2455</v>
      </c>
      <c r="G54" s="4">
        <v>3065</v>
      </c>
      <c r="H54" s="4">
        <v>3395</v>
      </c>
      <c r="I54" s="13">
        <v>2442</v>
      </c>
      <c r="J54" s="13">
        <v>3066</v>
      </c>
      <c r="K54" s="13">
        <v>3390</v>
      </c>
      <c r="L54" s="13">
        <v>4820</v>
      </c>
      <c r="M54" s="4">
        <v>4136</v>
      </c>
      <c r="N54" s="4">
        <v>4483</v>
      </c>
      <c r="O54" s="4">
        <v>4662</v>
      </c>
      <c r="P54" s="4">
        <v>4806</v>
      </c>
      <c r="Q54" s="4">
        <v>5498</v>
      </c>
      <c r="R54" s="4">
        <v>4180</v>
      </c>
      <c r="S54" s="5">
        <f t="shared" si="9"/>
        <v>0.17205218875746861</v>
      </c>
      <c r="T54" s="5">
        <f t="shared" si="10"/>
        <v>0.10102760926086418</v>
      </c>
      <c r="U54" s="46">
        <f t="shared" si="4"/>
        <v>0.81978789254139917</v>
      </c>
      <c r="V54" s="3">
        <f t="shared" si="5"/>
        <v>0.5214723926380368</v>
      </c>
      <c r="W54" s="3">
        <f t="shared" si="6"/>
        <v>-2089.5270969192716</v>
      </c>
      <c r="X54" s="24">
        <f t="shared" si="7"/>
        <v>0.2580625495336219</v>
      </c>
      <c r="Y54" s="24">
        <f t="shared" si="8"/>
        <v>2211.5325505680944</v>
      </c>
      <c r="Z54" s="3">
        <f t="shared" si="2"/>
        <v>-2844.5104880428826</v>
      </c>
      <c r="AA54" s="3">
        <f t="shared" si="3"/>
        <v>-6.7158385093167697E-2</v>
      </c>
      <c r="AB54" s="3">
        <v>0.66666666666666663</v>
      </c>
      <c r="AC54" s="53">
        <v>49.662162162162168</v>
      </c>
      <c r="AD54" s="53">
        <v>50.337837837837839</v>
      </c>
      <c r="AE54" s="53">
        <v>0</v>
      </c>
      <c r="AF54" s="51">
        <v>0.75</v>
      </c>
      <c r="AG54" s="57">
        <v>57.864752779999996</v>
      </c>
      <c r="AH54" s="57">
        <v>57.899915810000003</v>
      </c>
    </row>
    <row r="55" spans="1:34">
      <c r="A55" s="27">
        <v>55</v>
      </c>
      <c r="B55" s="27">
        <v>127.51940528204101</v>
      </c>
      <c r="C55" s="27">
        <v>37.273521224278603</v>
      </c>
      <c r="D55" s="12">
        <v>44849</v>
      </c>
      <c r="E55" s="7">
        <v>44863</v>
      </c>
      <c r="F55" s="4">
        <v>2615</v>
      </c>
      <c r="G55" s="4">
        <v>3248</v>
      </c>
      <c r="H55" s="4">
        <v>3777</v>
      </c>
      <c r="I55" s="13">
        <v>2794</v>
      </c>
      <c r="J55" s="13">
        <v>3410</v>
      </c>
      <c r="K55" s="13">
        <v>3874</v>
      </c>
      <c r="L55" s="13">
        <v>4800</v>
      </c>
      <c r="M55" s="4">
        <v>4318</v>
      </c>
      <c r="N55" s="4">
        <v>4451</v>
      </c>
      <c r="O55" s="4">
        <v>4579</v>
      </c>
      <c r="P55" s="4">
        <v>4605</v>
      </c>
      <c r="Q55" s="4">
        <v>5534</v>
      </c>
      <c r="R55" s="4">
        <v>4158</v>
      </c>
      <c r="S55" s="5">
        <f t="shared" si="9"/>
        <v>9.8783106657122408E-2</v>
      </c>
      <c r="T55" s="5">
        <f t="shared" si="10"/>
        <v>0.12648962555199322</v>
      </c>
      <c r="U55" s="46">
        <f t="shared" si="4"/>
        <v>0.77381076928220793</v>
      </c>
      <c r="V55" s="3">
        <f t="shared" si="5"/>
        <v>0.27039383449807325</v>
      </c>
      <c r="W55" s="3">
        <f t="shared" si="6"/>
        <v>-2078.6226374570447</v>
      </c>
      <c r="X55" s="24">
        <f t="shared" si="7"/>
        <v>0.14816582165225173</v>
      </c>
      <c r="Y55" s="24">
        <f t="shared" si="8"/>
        <v>2261.2989875536387</v>
      </c>
      <c r="Z55" s="3">
        <f t="shared" si="2"/>
        <v>-2432.7490911521472</v>
      </c>
      <c r="AA55" s="3">
        <f t="shared" si="3"/>
        <v>-9.1626393135417691E-2</v>
      </c>
      <c r="AB55" s="3">
        <v>0.6</v>
      </c>
      <c r="AC55" s="53">
        <v>61.988304093567258</v>
      </c>
      <c r="AD55" s="53">
        <v>38.011695906432749</v>
      </c>
      <c r="AE55" s="53">
        <v>0</v>
      </c>
      <c r="AF55" s="51">
        <v>0.83</v>
      </c>
      <c r="AG55" s="57">
        <v>57.726969439999998</v>
      </c>
      <c r="AH55" s="57">
        <v>58.009916750000002</v>
      </c>
    </row>
    <row r="56" spans="1:34">
      <c r="A56" s="27">
        <v>56</v>
      </c>
      <c r="B56" s="27">
        <v>127.52000116485</v>
      </c>
      <c r="C56" s="27">
        <v>37.2731811778782</v>
      </c>
      <c r="D56" s="12">
        <v>44849</v>
      </c>
      <c r="E56" s="7">
        <v>44863</v>
      </c>
      <c r="F56" s="4">
        <v>2277</v>
      </c>
      <c r="G56" s="4">
        <v>2834</v>
      </c>
      <c r="H56" s="4">
        <v>3256</v>
      </c>
      <c r="I56" s="13">
        <v>2262</v>
      </c>
      <c r="J56" s="13">
        <v>2870</v>
      </c>
      <c r="K56" s="13">
        <v>3234</v>
      </c>
      <c r="L56" s="13">
        <v>4805</v>
      </c>
      <c r="M56" s="4">
        <v>3978</v>
      </c>
      <c r="N56" s="4">
        <v>4294</v>
      </c>
      <c r="O56" s="4">
        <v>4556</v>
      </c>
      <c r="P56" s="4">
        <v>4740</v>
      </c>
      <c r="Q56" s="4">
        <v>5249</v>
      </c>
      <c r="R56" s="4">
        <v>4139</v>
      </c>
      <c r="S56" s="5">
        <v>0.18559279639819909</v>
      </c>
      <c r="T56" s="5">
        <v>9.5863935059914959E-2</v>
      </c>
      <c r="U56" s="46">
        <v>0.82800531181762305</v>
      </c>
      <c r="V56" s="3">
        <v>0.51531356344190571</v>
      </c>
      <c r="W56" s="3">
        <v>-2069.0313896073362</v>
      </c>
      <c r="X56" s="24">
        <v>0.27837178765709997</v>
      </c>
      <c r="Y56" s="24">
        <v>2136.9940466822914</v>
      </c>
      <c r="Z56" s="3">
        <v>-2839.5819823819293</v>
      </c>
      <c r="AA56" s="3">
        <v>-5.0956051656822501E-2</v>
      </c>
      <c r="AB56" s="3">
        <v>0.38461538461538464</v>
      </c>
      <c r="AC56" s="53">
        <v>65.991902834008101</v>
      </c>
      <c r="AD56" s="53">
        <v>28.74493927125506</v>
      </c>
      <c r="AE56" s="53">
        <v>5.2631578947368425</v>
      </c>
      <c r="AF56" s="51">
        <v>0.76</v>
      </c>
      <c r="AG56" s="57">
        <v>57.661565039999999</v>
      </c>
      <c r="AH56" s="57">
        <v>57.842788249999998</v>
      </c>
    </row>
    <row r="57" spans="1:34">
      <c r="A57" s="14">
        <v>57</v>
      </c>
      <c r="B57" s="14">
        <v>127.520633155844</v>
      </c>
      <c r="C57" s="14">
        <v>37.272798995671401</v>
      </c>
      <c r="D57" s="12">
        <v>44849</v>
      </c>
      <c r="E57" s="58">
        <v>44828</v>
      </c>
      <c r="F57" s="13">
        <v>2673</v>
      </c>
      <c r="G57" s="13">
        <v>3423</v>
      </c>
      <c r="H57" s="13">
        <v>3979</v>
      </c>
      <c r="I57" s="13">
        <v>2826</v>
      </c>
      <c r="J57" s="13">
        <v>3590</v>
      </c>
      <c r="K57" s="13">
        <v>4116</v>
      </c>
      <c r="L57" s="13">
        <v>5655</v>
      </c>
      <c r="M57" s="13">
        <v>4600</v>
      </c>
      <c r="N57" s="13">
        <v>5252</v>
      </c>
      <c r="O57" s="13">
        <v>5434</v>
      </c>
      <c r="P57" s="13">
        <v>5472</v>
      </c>
      <c r="Q57" s="13">
        <v>6054</v>
      </c>
      <c r="R57" s="13">
        <v>4565</v>
      </c>
      <c r="S57" s="5">
        <f t="shared" si="9"/>
        <v>0.15797270130144958</v>
      </c>
      <c r="T57" s="5">
        <f t="shared" si="10"/>
        <v>0.10386181098030586</v>
      </c>
      <c r="U57" s="46">
        <f t="shared" si="4"/>
        <v>0.81115516475052396</v>
      </c>
      <c r="V57" s="3">
        <f t="shared" si="5"/>
        <v>0.40136566482068925</v>
      </c>
      <c r="W57" s="3">
        <f t="shared" si="6"/>
        <v>-2282.0864062188557</v>
      </c>
      <c r="X57" s="24">
        <f t="shared" si="7"/>
        <v>0.23694651642596412</v>
      </c>
      <c r="Y57" s="24">
        <f t="shared" si="8"/>
        <v>2527.4526921608467</v>
      </c>
      <c r="Z57" s="3">
        <f t="shared" si="2"/>
        <v>-3191.2210773944894</v>
      </c>
      <c r="AA57" s="3">
        <f t="shared" si="3"/>
        <v>-5.049453409682457E-2</v>
      </c>
      <c r="AB57" s="3">
        <v>0.6333333333333333</v>
      </c>
      <c r="AC57" s="53">
        <v>60.769230769230774</v>
      </c>
      <c r="AD57" s="53">
        <v>33.84615384615384</v>
      </c>
      <c r="AE57" s="53">
        <v>5.384615384615385</v>
      </c>
      <c r="AF57" s="51">
        <v>0.79</v>
      </c>
      <c r="AG57" s="57">
        <v>57.624507369999996</v>
      </c>
      <c r="AH57" s="57">
        <v>57.79570287</v>
      </c>
    </row>
    <row r="58" spans="1:34">
      <c r="A58" s="14">
        <v>58</v>
      </c>
      <c r="B58" s="14">
        <v>127.497155168227</v>
      </c>
      <c r="C58" s="14">
        <v>37.209338457943304</v>
      </c>
      <c r="D58" s="12">
        <v>44849</v>
      </c>
      <c r="E58" s="58">
        <v>44828</v>
      </c>
      <c r="F58" s="13">
        <v>2502</v>
      </c>
      <c r="G58" s="13">
        <v>3170</v>
      </c>
      <c r="H58" s="13">
        <v>3918</v>
      </c>
      <c r="I58" s="13">
        <v>2678</v>
      </c>
      <c r="J58" s="13">
        <v>3332</v>
      </c>
      <c r="K58" s="13">
        <v>4064</v>
      </c>
      <c r="L58" s="13">
        <v>4880</v>
      </c>
      <c r="M58" s="13">
        <v>4322</v>
      </c>
      <c r="N58" s="13">
        <v>4516</v>
      </c>
      <c r="O58" s="13">
        <v>4725</v>
      </c>
      <c r="P58" s="13">
        <v>4858</v>
      </c>
      <c r="Q58" s="13">
        <v>5880</v>
      </c>
      <c r="R58" s="13">
        <v>4497</v>
      </c>
      <c r="S58" s="5">
        <f t="shared" si="9"/>
        <v>0.10711030082041932</v>
      </c>
      <c r="T58" s="5">
        <f t="shared" si="10"/>
        <v>0.14209115281501342</v>
      </c>
      <c r="U58" s="46">
        <f t="shared" si="4"/>
        <v>0.77917283116162317</v>
      </c>
      <c r="V58" s="3">
        <f t="shared" si="5"/>
        <v>0.24474067902520308</v>
      </c>
      <c r="W58" s="3">
        <f t="shared" si="6"/>
        <v>-2248.0995509745894</v>
      </c>
      <c r="X58" s="24">
        <f t="shared" si="7"/>
        <v>0.16065629806870621</v>
      </c>
      <c r="Y58" s="24">
        <f t="shared" si="8"/>
        <v>2333.3282857088261</v>
      </c>
      <c r="Z58" s="3">
        <f t="shared" si="2"/>
        <v>-2615.2486015567961</v>
      </c>
      <c r="AA58" s="3">
        <f t="shared" si="3"/>
        <v>-9.5176010430247718E-2</v>
      </c>
      <c r="AB58" s="3">
        <v>0.6333333333333333</v>
      </c>
      <c r="AC58" s="53">
        <v>63.879598662207357</v>
      </c>
      <c r="AD58" s="53">
        <v>31.438127090300998</v>
      </c>
      <c r="AE58" s="53">
        <v>4.6822742474916392</v>
      </c>
      <c r="AF58" s="51">
        <v>0.7</v>
      </c>
      <c r="AG58" s="57">
        <v>57.730225470000001</v>
      </c>
      <c r="AH58" s="57">
        <v>57.948448470000002</v>
      </c>
    </row>
    <row r="59" spans="1:34">
      <c r="A59" s="14">
        <v>59</v>
      </c>
      <c r="B59" s="14">
        <v>127.496601887849</v>
      </c>
      <c r="C59" s="14">
        <v>37.209428485981</v>
      </c>
      <c r="D59" s="12">
        <v>44849</v>
      </c>
      <c r="E59" s="58">
        <v>44828</v>
      </c>
      <c r="F59" s="13">
        <v>2344</v>
      </c>
      <c r="G59" s="13">
        <v>2926</v>
      </c>
      <c r="H59" s="13">
        <v>3609</v>
      </c>
      <c r="I59" s="13">
        <v>2260</v>
      </c>
      <c r="J59" s="13">
        <v>2834</v>
      </c>
      <c r="K59" s="13">
        <v>3530</v>
      </c>
      <c r="L59" s="13">
        <v>4351</v>
      </c>
      <c r="M59" s="13">
        <v>3985</v>
      </c>
      <c r="N59" s="13">
        <v>4115</v>
      </c>
      <c r="O59" s="13">
        <v>4288</v>
      </c>
      <c r="P59" s="13">
        <v>4501</v>
      </c>
      <c r="Q59" s="13">
        <v>5737</v>
      </c>
      <c r="R59" s="13">
        <v>4467</v>
      </c>
      <c r="S59" s="5">
        <f t="shared" si="9"/>
        <v>0.10998766954377312</v>
      </c>
      <c r="T59" s="5">
        <f t="shared" si="10"/>
        <v>0.15446853190043852</v>
      </c>
      <c r="U59" s="46">
        <f t="shared" si="4"/>
        <v>0.78101707378505703</v>
      </c>
      <c r="V59" s="3">
        <f t="shared" si="5"/>
        <v>0.26002798507462688</v>
      </c>
      <c r="W59" s="3">
        <f t="shared" si="6"/>
        <v>-2233.0446667379906</v>
      </c>
      <c r="X59" s="24">
        <f t="shared" si="7"/>
        <v>0.16497133345663029</v>
      </c>
      <c r="Y59" s="24">
        <f t="shared" si="8"/>
        <v>2156.2662688597206</v>
      </c>
      <c r="Z59" s="3">
        <f t="shared" si="2"/>
        <v>-2437.6992968791469</v>
      </c>
      <c r="AA59" s="3">
        <f t="shared" si="3"/>
        <v>-0.12072670443445986</v>
      </c>
      <c r="AB59" s="3">
        <v>0.6</v>
      </c>
      <c r="AC59" s="53">
        <v>72.809667673716021</v>
      </c>
      <c r="AD59" s="53">
        <v>21.450151057401811</v>
      </c>
      <c r="AE59" s="53">
        <v>5.7401812688821749</v>
      </c>
      <c r="AF59" s="51">
        <v>1.7</v>
      </c>
      <c r="AG59" s="57">
        <v>57.773114550000003</v>
      </c>
      <c r="AH59" s="57">
        <v>57.937002700000001</v>
      </c>
    </row>
    <row r="60" spans="1:34">
      <c r="A60" s="27">
        <v>60</v>
      </c>
      <c r="B60" s="27">
        <v>127.496607835924</v>
      </c>
      <c r="C60" s="27">
        <v>37.210056968859497</v>
      </c>
      <c r="D60" s="12">
        <v>44849</v>
      </c>
      <c r="E60" s="7">
        <v>44863</v>
      </c>
      <c r="F60" s="4">
        <v>2364</v>
      </c>
      <c r="G60" s="4">
        <v>2950</v>
      </c>
      <c r="H60" s="4">
        <v>3621</v>
      </c>
      <c r="I60" s="13">
        <v>2360</v>
      </c>
      <c r="J60" s="13">
        <v>2914</v>
      </c>
      <c r="K60" s="13">
        <v>3598</v>
      </c>
      <c r="L60" s="13">
        <v>4275</v>
      </c>
      <c r="M60" s="4">
        <v>3983</v>
      </c>
      <c r="N60" s="4">
        <v>4178</v>
      </c>
      <c r="O60" s="4">
        <v>4209</v>
      </c>
      <c r="P60" s="4">
        <v>4341</v>
      </c>
      <c r="Q60" s="4">
        <v>5792</v>
      </c>
      <c r="R60" s="4">
        <v>4713</v>
      </c>
      <c r="S60" s="5">
        <f t="shared" si="9"/>
        <v>9.0429540316503396E-2</v>
      </c>
      <c r="T60" s="5">
        <f t="shared" si="10"/>
        <v>0.16801091946891675</v>
      </c>
      <c r="U60" s="46">
        <f t="shared" si="4"/>
        <v>0.76839413084464891</v>
      </c>
      <c r="V60" s="3">
        <f t="shared" si="5"/>
        <v>0.21587910769968816</v>
      </c>
      <c r="W60" s="3">
        <f t="shared" si="6"/>
        <v>-2356.0387720416402</v>
      </c>
      <c r="X60" s="24">
        <f t="shared" si="7"/>
        <v>0.13563579277864993</v>
      </c>
      <c r="Y60" s="24">
        <f t="shared" si="8"/>
        <v>2125.465230118913</v>
      </c>
      <c r="Z60" s="3">
        <f t="shared" si="2"/>
        <v>-2244.9686686996329</v>
      </c>
      <c r="AA60" s="3">
        <f t="shared" si="3"/>
        <v>-0.1431954998519688</v>
      </c>
      <c r="AB60" s="3">
        <v>0.7</v>
      </c>
      <c r="AC60" s="53">
        <v>68.456375838926178</v>
      </c>
      <c r="AD60" s="53">
        <v>26.845637583892618</v>
      </c>
      <c r="AE60" s="53">
        <v>4.6979865771812079</v>
      </c>
      <c r="AF60" s="51">
        <v>0.7</v>
      </c>
      <c r="AG60" s="57">
        <v>57.841745760000002</v>
      </c>
      <c r="AH60" s="57">
        <v>57.8472887</v>
      </c>
    </row>
    <row r="61" spans="1:34">
      <c r="A61" s="27">
        <v>61</v>
      </c>
      <c r="B61" s="27">
        <v>127.496333827623</v>
      </c>
      <c r="C61" s="27">
        <v>37.210142771547197</v>
      </c>
      <c r="D61" s="12">
        <v>44849</v>
      </c>
      <c r="E61" s="7">
        <v>44863</v>
      </c>
      <c r="F61" s="4">
        <v>2592</v>
      </c>
      <c r="G61" s="4">
        <v>3235</v>
      </c>
      <c r="H61" s="4">
        <v>3975</v>
      </c>
      <c r="I61" s="13">
        <v>2530</v>
      </c>
      <c r="J61" s="13">
        <v>3148</v>
      </c>
      <c r="K61" s="13">
        <v>3872</v>
      </c>
      <c r="L61" s="13">
        <v>4532</v>
      </c>
      <c r="M61" s="4">
        <v>4310</v>
      </c>
      <c r="N61" s="4">
        <v>4354</v>
      </c>
      <c r="O61" s="4">
        <v>4474</v>
      </c>
      <c r="P61" s="4">
        <v>4691</v>
      </c>
      <c r="Q61" s="4">
        <v>6123</v>
      </c>
      <c r="R61" s="4">
        <v>4980</v>
      </c>
      <c r="S61" s="5">
        <f t="shared" si="9"/>
        <v>8.2621740133856453E-2</v>
      </c>
      <c r="T61" s="5">
        <f t="shared" si="10"/>
        <v>0.16195846038777975</v>
      </c>
      <c r="U61" s="46">
        <f t="shared" si="4"/>
        <v>0.76329662657046804</v>
      </c>
      <c r="V61" s="3">
        <f t="shared" si="5"/>
        <v>0.19666007470885521</v>
      </c>
      <c r="W61" s="3">
        <f t="shared" si="6"/>
        <v>-2489.574611347658</v>
      </c>
      <c r="X61" s="24">
        <f t="shared" si="7"/>
        <v>0.12392546010500202</v>
      </c>
      <c r="Y61" s="24">
        <f t="shared" si="8"/>
        <v>2315.9190880128394</v>
      </c>
      <c r="Z61" s="3">
        <f t="shared" si="2"/>
        <v>-2372.1133590452873</v>
      </c>
      <c r="AA61" s="3">
        <f t="shared" si="3"/>
        <v>-0.13242093582393194</v>
      </c>
      <c r="AB61" s="3">
        <v>1</v>
      </c>
      <c r="AC61" s="53">
        <v>67.730496453900713</v>
      </c>
      <c r="AD61" s="53">
        <v>28.014184397163117</v>
      </c>
      <c r="AE61" s="53">
        <v>4.2553191489361692</v>
      </c>
      <c r="AF61" s="51">
        <v>0.93</v>
      </c>
      <c r="AG61" s="57">
        <v>57.712731239999997</v>
      </c>
      <c r="AH61" s="57">
        <v>57.91484913</v>
      </c>
    </row>
    <row r="62" spans="1:34">
      <c r="A62" s="27">
        <v>62</v>
      </c>
      <c r="B62" s="27">
        <v>127.496336370717</v>
      </c>
      <c r="C62" s="27">
        <v>37.210400685358501</v>
      </c>
      <c r="D62" s="12">
        <v>44849</v>
      </c>
      <c r="E62" s="7">
        <v>44863</v>
      </c>
      <c r="F62" s="4">
        <v>2829</v>
      </c>
      <c r="G62" s="4">
        <v>3512</v>
      </c>
      <c r="H62" s="4">
        <v>4254</v>
      </c>
      <c r="I62" s="13">
        <v>2842</v>
      </c>
      <c r="J62" s="13">
        <v>3562</v>
      </c>
      <c r="K62" s="13">
        <v>4328</v>
      </c>
      <c r="L62" s="13">
        <v>5021</v>
      </c>
      <c r="M62" s="4">
        <v>4695</v>
      </c>
      <c r="N62" s="4">
        <v>4781</v>
      </c>
      <c r="O62" s="4">
        <v>4854</v>
      </c>
      <c r="P62" s="4">
        <v>4906</v>
      </c>
      <c r="Q62" s="4">
        <v>6400</v>
      </c>
      <c r="R62" s="4">
        <v>5262</v>
      </c>
      <c r="S62" s="5">
        <f t="shared" si="9"/>
        <v>7.1179039301310046E-2</v>
      </c>
      <c r="T62" s="5">
        <f t="shared" si="10"/>
        <v>0.1587362009897221</v>
      </c>
      <c r="U62" s="46">
        <f t="shared" si="4"/>
        <v>0.75576387800774791</v>
      </c>
      <c r="V62" s="3">
        <f t="shared" si="5"/>
        <v>0.1769143105226027</v>
      </c>
      <c r="W62" s="3">
        <f t="shared" si="6"/>
        <v>-2630.5971844204601</v>
      </c>
      <c r="X62" s="24">
        <f t="shared" si="7"/>
        <v>0.10676273129196004</v>
      </c>
      <c r="Y62" s="24">
        <f t="shared" si="8"/>
        <v>2460.7924649501742</v>
      </c>
      <c r="Z62" s="3">
        <f t="shared" si="2"/>
        <v>-2387.2075212597574</v>
      </c>
      <c r="AA62" s="3">
        <f t="shared" si="3"/>
        <v>-0.13214222536706174</v>
      </c>
      <c r="AB62" s="3">
        <v>0.33333333333333331</v>
      </c>
      <c r="AC62" s="53">
        <v>75.196850393700771</v>
      </c>
      <c r="AD62" s="53">
        <v>16.929133858267715</v>
      </c>
      <c r="AE62" s="53">
        <v>7.8740157480314945</v>
      </c>
      <c r="AF62" s="51">
        <v>0.72</v>
      </c>
      <c r="AG62" s="57">
        <v>57.657325610000001</v>
      </c>
      <c r="AH62" s="57">
        <v>58.336244470000004</v>
      </c>
    </row>
    <row r="63" spans="1:34">
      <c r="A63" s="27">
        <v>63</v>
      </c>
      <c r="B63" s="27">
        <v>127.49739991381099</v>
      </c>
      <c r="C63" s="27">
        <v>37.208799400830102</v>
      </c>
      <c r="D63" s="12">
        <v>44849</v>
      </c>
      <c r="E63" s="7">
        <v>44863</v>
      </c>
      <c r="F63" s="4">
        <v>2364</v>
      </c>
      <c r="G63" s="4">
        <v>2931</v>
      </c>
      <c r="H63" s="4">
        <v>3622</v>
      </c>
      <c r="I63" s="13">
        <v>2328</v>
      </c>
      <c r="J63" s="13">
        <v>2910</v>
      </c>
      <c r="K63" s="13">
        <v>3608</v>
      </c>
      <c r="L63" s="13">
        <v>4320</v>
      </c>
      <c r="M63" s="4">
        <v>3931</v>
      </c>
      <c r="N63" s="4">
        <v>4062</v>
      </c>
      <c r="O63" s="4">
        <v>4198</v>
      </c>
      <c r="P63" s="4">
        <v>4250</v>
      </c>
      <c r="Q63" s="4">
        <v>5762</v>
      </c>
      <c r="R63" s="4">
        <v>4394</v>
      </c>
      <c r="S63" s="5">
        <f t="shared" si="9"/>
        <v>7.9776422764227639E-2</v>
      </c>
      <c r="T63" s="5">
        <f t="shared" si="10"/>
        <v>0.17314664333041629</v>
      </c>
      <c r="U63" s="46">
        <f t="shared" si="4"/>
        <v>0.76143051079151514</v>
      </c>
      <c r="V63" s="3">
        <f t="shared" si="5"/>
        <v>0.19023385435599174</v>
      </c>
      <c r="W63" s="3">
        <f t="shared" si="6"/>
        <v>-2196.5439531166758</v>
      </c>
      <c r="X63" s="24">
        <f t="shared" si="7"/>
        <v>0.11965703397904097</v>
      </c>
      <c r="Y63" s="24">
        <f t="shared" si="8"/>
        <v>2102.1720248881206</v>
      </c>
      <c r="Z63" s="3">
        <f t="shared" si="2"/>
        <v>-2130.0625959695021</v>
      </c>
      <c r="AA63" s="3">
        <f t="shared" si="3"/>
        <v>-0.15101877746703954</v>
      </c>
      <c r="AB63" s="3">
        <v>0.6</v>
      </c>
      <c r="AC63" s="53">
        <v>66.077738515901061</v>
      </c>
      <c r="AD63" s="53">
        <v>28.268551236749119</v>
      </c>
      <c r="AE63" s="53">
        <v>5.6537102473498235</v>
      </c>
      <c r="AF63" s="51">
        <v>0.72</v>
      </c>
      <c r="AG63" s="57">
        <v>57.764085270000002</v>
      </c>
      <c r="AH63" s="57">
        <v>57.900711940000001</v>
      </c>
    </row>
    <row r="64" spans="1:34">
      <c r="A64" s="27">
        <v>64</v>
      </c>
      <c r="B64" s="27">
        <v>127.496622456906</v>
      </c>
      <c r="C64" s="27">
        <v>37.208797857735803</v>
      </c>
      <c r="D64" s="12">
        <v>44849</v>
      </c>
      <c r="E64" s="7">
        <v>44863</v>
      </c>
      <c r="F64" s="4">
        <v>2601</v>
      </c>
      <c r="G64" s="4">
        <v>3196</v>
      </c>
      <c r="H64" s="4">
        <v>3876</v>
      </c>
      <c r="I64" s="13">
        <v>2576</v>
      </c>
      <c r="J64" s="13">
        <v>3194</v>
      </c>
      <c r="K64" s="13">
        <v>3824</v>
      </c>
      <c r="L64" s="13">
        <v>4603</v>
      </c>
      <c r="M64" s="4">
        <v>4278</v>
      </c>
      <c r="N64" s="4">
        <v>4321</v>
      </c>
      <c r="O64" s="4">
        <v>4522</v>
      </c>
      <c r="P64" s="4">
        <v>4468</v>
      </c>
      <c r="Q64" s="4">
        <v>6036</v>
      </c>
      <c r="R64" s="4">
        <v>4524</v>
      </c>
      <c r="S64" s="5">
        <f t="shared" si="9"/>
        <v>7.0949185043144777E-2</v>
      </c>
      <c r="T64" s="5">
        <f t="shared" si="10"/>
        <v>0.16742241328543667</v>
      </c>
      <c r="U64" s="46">
        <f t="shared" si="4"/>
        <v>0.75561179519852961</v>
      </c>
      <c r="V64" s="3">
        <f t="shared" si="5"/>
        <v>0.18010343778521448</v>
      </c>
      <c r="W64" s="3">
        <f t="shared" si="6"/>
        <v>-2261.5642086149501</v>
      </c>
      <c r="X64" s="24">
        <f t="shared" si="7"/>
        <v>0.10641740068308467</v>
      </c>
      <c r="Y64" s="24">
        <f t="shared" si="8"/>
        <v>2241.0517372182394</v>
      </c>
      <c r="Z64" s="3">
        <f t="shared" si="2"/>
        <v>-2172.2119205759259</v>
      </c>
      <c r="AA64" s="3">
        <f t="shared" si="3"/>
        <v>-0.14927646610814926</v>
      </c>
      <c r="AB64" s="3">
        <v>0.6333333333333333</v>
      </c>
      <c r="AC64" s="53">
        <v>70</v>
      </c>
      <c r="AD64" s="53">
        <v>26.086956521739129</v>
      </c>
      <c r="AE64" s="53">
        <v>3.9130434782608701</v>
      </c>
      <c r="AF64" s="51">
        <v>0.47</v>
      </c>
      <c r="AG64" s="57">
        <v>57.72235379</v>
      </c>
      <c r="AH64" s="57">
        <v>57.968764350000001</v>
      </c>
    </row>
    <row r="65" spans="1:34">
      <c r="A65" s="27">
        <v>65</v>
      </c>
      <c r="B65" s="27">
        <v>127.49695545690599</v>
      </c>
      <c r="C65" s="27">
        <v>37.208146857735798</v>
      </c>
      <c r="D65" s="12">
        <v>44849</v>
      </c>
      <c r="E65" s="7">
        <v>44863</v>
      </c>
      <c r="F65" s="4">
        <v>1760</v>
      </c>
      <c r="G65" s="4">
        <v>1946</v>
      </c>
      <c r="H65" s="4">
        <v>2129</v>
      </c>
      <c r="I65" s="13">
        <v>1684</v>
      </c>
      <c r="J65" s="13">
        <v>1756</v>
      </c>
      <c r="K65" s="13">
        <v>1872</v>
      </c>
      <c r="L65" s="13">
        <v>2059</v>
      </c>
      <c r="M65" s="4">
        <v>2417</v>
      </c>
      <c r="N65" s="4">
        <v>2404</v>
      </c>
      <c r="O65" s="4">
        <v>2478</v>
      </c>
      <c r="P65" s="4">
        <v>2636</v>
      </c>
      <c r="Q65" s="4">
        <v>3503</v>
      </c>
      <c r="R65" s="4">
        <v>2646</v>
      </c>
      <c r="S65" s="5">
        <f t="shared" si="9"/>
        <v>0.10640083945435468</v>
      </c>
      <c r="T65" s="5">
        <f t="shared" si="10"/>
        <v>0.12325488631830873</v>
      </c>
      <c r="U65" s="46">
        <f t="shared" si="4"/>
        <v>0.77871743235550761</v>
      </c>
      <c r="V65" s="3">
        <f t="shared" si="5"/>
        <v>0.57327001356852103</v>
      </c>
      <c r="W65" s="3">
        <f t="shared" si="6"/>
        <v>-1322.5121604828689</v>
      </c>
      <c r="X65" s="24">
        <f t="shared" si="7"/>
        <v>0.15958451369216242</v>
      </c>
      <c r="Y65" s="24">
        <f t="shared" si="8"/>
        <v>1302.4785346919668</v>
      </c>
      <c r="Z65" s="3">
        <f t="shared" si="2"/>
        <v>-1416.799287004668</v>
      </c>
      <c r="AA65" s="3">
        <f t="shared" si="3"/>
        <v>-0.14122821306401695</v>
      </c>
      <c r="AB65" s="3">
        <v>0.56666666666666665</v>
      </c>
      <c r="AC65" s="53">
        <v>67.099567099567096</v>
      </c>
      <c r="AD65" s="53">
        <v>26.839826839826841</v>
      </c>
      <c r="AE65" s="53">
        <v>6.0606060606060606</v>
      </c>
      <c r="AF65" s="51">
        <v>0.47</v>
      </c>
      <c r="AG65" s="57">
        <v>57.588462880000002</v>
      </c>
      <c r="AH65" s="57">
        <v>57.77929417</v>
      </c>
    </row>
    <row r="66" spans="1:34">
      <c r="A66" s="14">
        <v>66</v>
      </c>
      <c r="B66" s="14">
        <v>127.497328</v>
      </c>
      <c r="C66" s="14">
        <v>37.207930228452803</v>
      </c>
      <c r="D66" s="12">
        <v>44849</v>
      </c>
      <c r="E66" s="58">
        <v>44858</v>
      </c>
      <c r="F66" s="13">
        <v>2846</v>
      </c>
      <c r="G66" s="13">
        <v>3746</v>
      </c>
      <c r="H66" s="13">
        <v>4677</v>
      </c>
      <c r="I66" s="13">
        <v>2902</v>
      </c>
      <c r="J66" s="13">
        <v>3800</v>
      </c>
      <c r="K66" s="13">
        <v>4760</v>
      </c>
      <c r="L66" s="13">
        <v>5672</v>
      </c>
      <c r="M66" s="13">
        <v>5128</v>
      </c>
      <c r="N66" s="13">
        <v>5349</v>
      </c>
      <c r="O66" s="13">
        <v>5398</v>
      </c>
      <c r="P66" s="13">
        <v>5472</v>
      </c>
      <c r="Q66" s="13">
        <v>7037</v>
      </c>
      <c r="R66" s="13">
        <v>4906</v>
      </c>
      <c r="S66" s="5">
        <f t="shared" si="9"/>
        <v>7.8332840673958029E-2</v>
      </c>
      <c r="T66" s="5">
        <f t="shared" si="10"/>
        <v>0.16952875399361023</v>
      </c>
      <c r="U66" s="46">
        <f t="shared" si="4"/>
        <v>0.76048197919080107</v>
      </c>
      <c r="V66" s="3">
        <f t="shared" si="5"/>
        <v>0.16304347826086957</v>
      </c>
      <c r="W66" s="3">
        <f t="shared" si="6"/>
        <v>-2452.5970977379429</v>
      </c>
      <c r="X66" s="24">
        <f t="shared" si="7"/>
        <v>0.1174934725848564</v>
      </c>
      <c r="Y66" s="24">
        <f t="shared" si="8"/>
        <v>2704.9261439907086</v>
      </c>
      <c r="Z66" s="3">
        <f t="shared" ref="Z66:Z93" si="11">(P66*(1-H66)*(P66-H66))^(1/3)</f>
        <v>-2729.7900092072405</v>
      </c>
      <c r="AA66" s="3">
        <f t="shared" ref="AA66:AA93" si="12">(P66-Q66)/(P66+Q66)</f>
        <v>-0.12510992085698297</v>
      </c>
      <c r="AB66" s="3">
        <v>0.6</v>
      </c>
      <c r="AC66" s="53">
        <v>55.666666666666664</v>
      </c>
      <c r="AD66" s="53">
        <v>44.333333333333336</v>
      </c>
      <c r="AE66" s="53">
        <v>0</v>
      </c>
      <c r="AF66" s="51">
        <v>0.45</v>
      </c>
      <c r="AG66" s="57">
        <v>57.612772479999997</v>
      </c>
      <c r="AH66" s="57">
        <v>57.737345640000001</v>
      </c>
    </row>
    <row r="67" spans="1:34">
      <c r="A67" s="27">
        <v>67</v>
      </c>
      <c r="B67" s="27">
        <v>127.497890827623</v>
      </c>
      <c r="C67" s="27">
        <v>37.2077143146414</v>
      </c>
      <c r="D67" s="12">
        <v>44849</v>
      </c>
      <c r="E67" s="7">
        <v>44863</v>
      </c>
      <c r="F67" s="4">
        <v>1802</v>
      </c>
      <c r="G67" s="4">
        <v>1993</v>
      </c>
      <c r="H67" s="4">
        <v>2215</v>
      </c>
      <c r="I67" s="13">
        <v>1656</v>
      </c>
      <c r="J67" s="13">
        <v>1747</v>
      </c>
      <c r="K67" s="13">
        <v>1843</v>
      </c>
      <c r="L67" s="13">
        <v>2033</v>
      </c>
      <c r="M67" s="4">
        <v>2449</v>
      </c>
      <c r="N67" s="4">
        <v>2475</v>
      </c>
      <c r="O67" s="4">
        <v>2609</v>
      </c>
      <c r="P67" s="4">
        <v>2671</v>
      </c>
      <c r="Q67" s="4">
        <v>3464</v>
      </c>
      <c r="R67" s="4">
        <v>2599</v>
      </c>
      <c r="S67" s="5">
        <f t="shared" si="9"/>
        <v>9.3327875562832577E-2</v>
      </c>
      <c r="T67" s="5">
        <f t="shared" si="10"/>
        <v>0.11879432624113476</v>
      </c>
      <c r="U67" s="46">
        <f t="shared" ref="U67:U93" si="13">SQRT(S67+0.5)</f>
        <v>0.77027779116552009</v>
      </c>
      <c r="V67" s="3">
        <f t="shared" ref="V67:V93" si="14">2.5*((P67 - H67) / (P67 + 6*H67 -7.5*F67 +1))</f>
        <v>0.46587658357172046</v>
      </c>
      <c r="W67" s="3">
        <f t="shared" ref="W67:W93" si="15">(2*(Q67-H67)/(Q67+H67+1))-(R67/2)</f>
        <v>-1299.0602112676056</v>
      </c>
      <c r="X67" s="24">
        <f t="shared" ref="X67:X93" si="16">(P67 - H67)*1.5 / (P67 + H67 + 0.5)</f>
        <v>0.13997748900030696</v>
      </c>
      <c r="Y67" s="24">
        <f t="shared" ref="Y67:Y93" si="17">(SQRT((H67*H67)+(G67*G67)+(P67*P67)))/3</f>
        <v>1333.8546897369793</v>
      </c>
      <c r="Z67" s="3">
        <f t="shared" si="11"/>
        <v>-1391.8917127415541</v>
      </c>
      <c r="AA67" s="3">
        <f t="shared" si="12"/>
        <v>-0.12925835370823147</v>
      </c>
      <c r="AB67" s="3">
        <v>0.53333333333333333</v>
      </c>
      <c r="AC67" s="53">
        <v>58.582089552238806</v>
      </c>
      <c r="AD67" s="53">
        <v>36.940298507462686</v>
      </c>
      <c r="AE67" s="53">
        <v>4.477611940298508</v>
      </c>
      <c r="AF67" s="51">
        <v>0.37</v>
      </c>
      <c r="AG67" s="57">
        <v>57.619052459999999</v>
      </c>
      <c r="AH67" s="57">
        <v>57.745116029999998</v>
      </c>
    </row>
    <row r="68" spans="1:34">
      <c r="A68" s="27">
        <v>68</v>
      </c>
      <c r="B68" s="27">
        <v>127.496659543094</v>
      </c>
      <c r="C68" s="27">
        <v>37.210569771547199</v>
      </c>
      <c r="D68" s="12">
        <v>44849</v>
      </c>
      <c r="E68" s="7">
        <v>44863</v>
      </c>
      <c r="F68" s="4">
        <v>2604</v>
      </c>
      <c r="G68" s="4">
        <v>3275</v>
      </c>
      <c r="H68" s="4">
        <v>4022</v>
      </c>
      <c r="I68" s="13">
        <v>2564</v>
      </c>
      <c r="J68" s="13">
        <v>3220</v>
      </c>
      <c r="K68" s="13">
        <v>3966</v>
      </c>
      <c r="L68" s="13">
        <v>4668</v>
      </c>
      <c r="M68" s="4">
        <v>4376</v>
      </c>
      <c r="N68" s="4">
        <v>4412</v>
      </c>
      <c r="O68" s="4">
        <v>4566</v>
      </c>
      <c r="P68" s="4">
        <v>4655</v>
      </c>
      <c r="Q68" s="4">
        <v>6273</v>
      </c>
      <c r="R68" s="4">
        <v>4805</v>
      </c>
      <c r="S68" s="5">
        <f t="shared" si="9"/>
        <v>7.2951480926587528E-2</v>
      </c>
      <c r="T68" s="5">
        <f t="shared" si="10"/>
        <v>0.17295203372450724</v>
      </c>
      <c r="U68" s="46">
        <f t="shared" si="13"/>
        <v>0.75693558571822184</v>
      </c>
      <c r="V68" s="3">
        <f t="shared" si="14"/>
        <v>0.17093324692158132</v>
      </c>
      <c r="W68" s="3">
        <f t="shared" si="15"/>
        <v>-2402.0627428127427</v>
      </c>
      <c r="X68" s="24">
        <f t="shared" si="16"/>
        <v>0.1094209161624892</v>
      </c>
      <c r="Y68" s="24">
        <f t="shared" si="17"/>
        <v>2323.0997969666878</v>
      </c>
      <c r="Z68" s="3">
        <f t="shared" si="11"/>
        <v>-2279.7426427352625</v>
      </c>
      <c r="AA68" s="3">
        <f t="shared" si="12"/>
        <v>-0.14806002928257686</v>
      </c>
      <c r="AB68" s="3">
        <v>0.5</v>
      </c>
      <c r="AC68" s="53">
        <v>77.519379844961236</v>
      </c>
      <c r="AD68" s="53">
        <v>17.829457364341085</v>
      </c>
      <c r="AE68" s="53">
        <v>4.6511627906976747</v>
      </c>
      <c r="AF68" s="51">
        <v>0.95</v>
      </c>
      <c r="AG68" s="57">
        <v>57.740484699999996</v>
      </c>
      <c r="AH68" s="57">
        <v>57.84278853</v>
      </c>
    </row>
    <row r="69" spans="1:34">
      <c r="A69" s="27">
        <v>69</v>
      </c>
      <c r="B69" s="27">
        <v>127.496583456906</v>
      </c>
      <c r="C69" s="27">
        <v>37.211029228452801</v>
      </c>
      <c r="D69" s="12">
        <v>44849</v>
      </c>
      <c r="E69" s="7">
        <v>44863</v>
      </c>
      <c r="F69" s="4">
        <v>2614</v>
      </c>
      <c r="G69" s="4">
        <v>3282</v>
      </c>
      <c r="H69" s="4">
        <v>4090</v>
      </c>
      <c r="I69" s="13">
        <v>2656</v>
      </c>
      <c r="J69" s="13">
        <v>3356</v>
      </c>
      <c r="K69" s="13">
        <v>4128</v>
      </c>
      <c r="L69" s="13">
        <v>4911</v>
      </c>
      <c r="M69" s="4">
        <v>4513</v>
      </c>
      <c r="N69" s="4">
        <v>4600</v>
      </c>
      <c r="O69" s="4">
        <v>4816</v>
      </c>
      <c r="P69" s="4">
        <v>4770</v>
      </c>
      <c r="Q69" s="4">
        <v>6383</v>
      </c>
      <c r="R69" s="4">
        <v>5101</v>
      </c>
      <c r="S69" s="5">
        <f t="shared" si="9"/>
        <v>7.6749435665914217E-2</v>
      </c>
      <c r="T69" s="5">
        <f t="shared" si="10"/>
        <v>0.17298538388307105</v>
      </c>
      <c r="U69" s="46">
        <f t="shared" si="13"/>
        <v>0.75944021204168155</v>
      </c>
      <c r="V69" s="3">
        <f t="shared" si="14"/>
        <v>0.17514939212858027</v>
      </c>
      <c r="W69" s="3">
        <f t="shared" si="15"/>
        <v>-2550.0621539049075</v>
      </c>
      <c r="X69" s="24">
        <f t="shared" si="16"/>
        <v>0.11511765701709836</v>
      </c>
      <c r="Y69" s="24">
        <f t="shared" si="17"/>
        <v>2362.9671554589536</v>
      </c>
      <c r="Z69" s="3">
        <f t="shared" si="11"/>
        <v>-2367.0901638047749</v>
      </c>
      <c r="AA69" s="3">
        <f t="shared" si="12"/>
        <v>-0.14462476463731733</v>
      </c>
      <c r="AB69" s="3">
        <v>0.4</v>
      </c>
      <c r="AC69" s="53">
        <v>70.676691729323309</v>
      </c>
      <c r="AD69" s="53">
        <v>29.323308270676691</v>
      </c>
      <c r="AE69" s="53">
        <v>0</v>
      </c>
      <c r="AF69" s="51">
        <v>0.85</v>
      </c>
      <c r="AG69" s="57">
        <v>57.722426139999996</v>
      </c>
      <c r="AH69" s="57">
        <v>57.985100979999999</v>
      </c>
    </row>
    <row r="70" spans="1:34">
      <c r="A70" s="27">
        <v>70</v>
      </c>
      <c r="B70" s="27">
        <v>127.500638086188</v>
      </c>
      <c r="C70" s="27">
        <v>37.208465857735803</v>
      </c>
      <c r="D70" s="12">
        <v>44849</v>
      </c>
      <c r="E70" s="7">
        <v>44863</v>
      </c>
      <c r="F70" s="4">
        <v>2760</v>
      </c>
      <c r="G70" s="4">
        <v>3385</v>
      </c>
      <c r="H70" s="4">
        <v>3759</v>
      </c>
      <c r="I70" s="13">
        <v>2770</v>
      </c>
      <c r="J70" s="13">
        <v>3388</v>
      </c>
      <c r="K70" s="13">
        <v>3790</v>
      </c>
      <c r="L70" s="13">
        <v>4908</v>
      </c>
      <c r="M70" s="4">
        <v>4494</v>
      </c>
      <c r="N70" s="4">
        <v>4601</v>
      </c>
      <c r="O70" s="4">
        <v>4810</v>
      </c>
      <c r="P70" s="4">
        <v>4882</v>
      </c>
      <c r="Q70" s="4">
        <v>5903</v>
      </c>
      <c r="R70" s="4">
        <v>4694</v>
      </c>
      <c r="S70" s="5">
        <f t="shared" si="9"/>
        <v>0.12996180997569726</v>
      </c>
      <c r="T70" s="5">
        <f t="shared" si="10"/>
        <v>0.11673601479426722</v>
      </c>
      <c r="U70" s="46">
        <f t="shared" si="13"/>
        <v>0.7937013355007646</v>
      </c>
      <c r="V70" s="3">
        <f t="shared" si="14"/>
        <v>0.41672851417544898</v>
      </c>
      <c r="W70" s="3">
        <f t="shared" si="15"/>
        <v>-2346.5562454724204</v>
      </c>
      <c r="X70" s="24">
        <f t="shared" si="16"/>
        <v>0.1949314355146676</v>
      </c>
      <c r="Y70" s="24">
        <f t="shared" si="17"/>
        <v>2343.3648646527258</v>
      </c>
      <c r="Z70" s="3">
        <f t="shared" si="11"/>
        <v>-2741.4359420666037</v>
      </c>
      <c r="AA70" s="3">
        <f t="shared" si="12"/>
        <v>-9.4668521094112196E-2</v>
      </c>
      <c r="AB70" s="3">
        <v>0.5</v>
      </c>
      <c r="AC70" s="53">
        <v>70.111731843575413</v>
      </c>
      <c r="AD70" s="53">
        <v>29.88826815642458</v>
      </c>
      <c r="AE70" s="53">
        <v>0</v>
      </c>
      <c r="AF70" s="51">
        <v>0.1</v>
      </c>
      <c r="AG70" s="57">
        <v>57.943368569999997</v>
      </c>
      <c r="AH70" s="57">
        <v>57.8744923</v>
      </c>
    </row>
    <row r="71" spans="1:34">
      <c r="A71" s="27">
        <v>71</v>
      </c>
      <c r="B71" s="27">
        <v>127.500362456906</v>
      </c>
      <c r="C71" s="27">
        <v>37.208286314641498</v>
      </c>
      <c r="D71" s="12">
        <v>44849</v>
      </c>
      <c r="E71" s="7">
        <v>44863</v>
      </c>
      <c r="F71" s="4">
        <v>2437</v>
      </c>
      <c r="G71" s="4">
        <v>3060</v>
      </c>
      <c r="H71" s="4">
        <v>3718</v>
      </c>
      <c r="I71" s="13">
        <v>2394</v>
      </c>
      <c r="J71" s="13">
        <v>3086</v>
      </c>
      <c r="K71" s="13">
        <v>3780</v>
      </c>
      <c r="L71" s="13">
        <v>4668</v>
      </c>
      <c r="M71" s="4">
        <v>4163</v>
      </c>
      <c r="N71" s="4">
        <v>4380</v>
      </c>
      <c r="O71" s="4">
        <v>4506</v>
      </c>
      <c r="P71" s="4">
        <v>4633</v>
      </c>
      <c r="Q71" s="4">
        <v>5699</v>
      </c>
      <c r="R71" s="4">
        <v>4601</v>
      </c>
      <c r="S71" s="5">
        <f t="shared" si="9"/>
        <v>0.10956771644114477</v>
      </c>
      <c r="T71" s="5">
        <f t="shared" si="10"/>
        <v>0.14235458239825316</v>
      </c>
      <c r="U71" s="46">
        <f t="shared" si="13"/>
        <v>0.78074817735371294</v>
      </c>
      <c r="V71" s="3">
        <f t="shared" si="14"/>
        <v>0.26400830976975009</v>
      </c>
      <c r="W71" s="3">
        <f t="shared" si="15"/>
        <v>-2300.0793162030154</v>
      </c>
      <c r="X71" s="24">
        <f t="shared" si="16"/>
        <v>0.1643417350176615</v>
      </c>
      <c r="Y71" s="24">
        <f t="shared" si="17"/>
        <v>2227.4004030608316</v>
      </c>
      <c r="Z71" s="3">
        <f t="shared" si="11"/>
        <v>-2507.0249251478913</v>
      </c>
      <c r="AA71" s="3">
        <f t="shared" si="12"/>
        <v>-0.10317460317460317</v>
      </c>
      <c r="AB71" s="3">
        <v>0.56666666666666665</v>
      </c>
      <c r="AC71" s="53">
        <v>49.657534246575338</v>
      </c>
      <c r="AD71" s="53">
        <v>50.342465753424662</v>
      </c>
      <c r="AE71" s="53">
        <v>0</v>
      </c>
      <c r="AF71" s="51">
        <v>0.44</v>
      </c>
      <c r="AG71" s="57">
        <v>57.674660670000002</v>
      </c>
      <c r="AH71" s="57">
        <v>58.063427090000005</v>
      </c>
    </row>
    <row r="72" spans="1:34">
      <c r="A72" s="27">
        <v>72</v>
      </c>
      <c r="B72" s="27">
        <v>127.500027456906</v>
      </c>
      <c r="C72" s="27">
        <v>37.208115857735798</v>
      </c>
      <c r="D72" s="12">
        <v>44849</v>
      </c>
      <c r="E72" s="7">
        <v>44863</v>
      </c>
      <c r="F72" s="4">
        <v>2313</v>
      </c>
      <c r="G72" s="4">
        <v>2941</v>
      </c>
      <c r="H72" s="4">
        <v>3578</v>
      </c>
      <c r="I72" s="13">
        <v>2376</v>
      </c>
      <c r="J72" s="13">
        <v>3006</v>
      </c>
      <c r="K72" s="13">
        <v>3734</v>
      </c>
      <c r="L72" s="13">
        <v>4712</v>
      </c>
      <c r="M72" s="4">
        <v>4196</v>
      </c>
      <c r="N72" s="4">
        <v>4346</v>
      </c>
      <c r="O72" s="4">
        <v>4457</v>
      </c>
      <c r="P72" s="4">
        <v>4551</v>
      </c>
      <c r="Q72" s="4">
        <v>5596</v>
      </c>
      <c r="R72" s="4">
        <v>4497</v>
      </c>
      <c r="S72" s="5">
        <f t="shared" si="9"/>
        <v>0.11969491942428342</v>
      </c>
      <c r="T72" s="5">
        <f t="shared" si="10"/>
        <v>0.1440329218106996</v>
      </c>
      <c r="U72" s="46">
        <f t="shared" si="13"/>
        <v>0.78720703720449769</v>
      </c>
      <c r="V72" s="3">
        <f t="shared" si="14"/>
        <v>0.28048428942058229</v>
      </c>
      <c r="W72" s="3">
        <f t="shared" si="15"/>
        <v>-2248.0601089918255</v>
      </c>
      <c r="X72" s="24">
        <f t="shared" si="16"/>
        <v>0.17953133649055908</v>
      </c>
      <c r="Y72" s="24">
        <f t="shared" si="17"/>
        <v>2164.4390086630351</v>
      </c>
      <c r="Z72" s="3">
        <f t="shared" si="11"/>
        <v>-2511.382548172161</v>
      </c>
      <c r="AA72" s="3">
        <f t="shared" si="12"/>
        <v>-0.10298610426727112</v>
      </c>
      <c r="AB72" s="3">
        <v>0.6333333333333333</v>
      </c>
      <c r="AC72" s="53">
        <v>58.90804597701149</v>
      </c>
      <c r="AD72" s="53">
        <v>41.09195402298851</v>
      </c>
      <c r="AE72" s="53">
        <v>0</v>
      </c>
      <c r="AF72" s="51">
        <v>0.5</v>
      </c>
      <c r="AG72" s="57">
        <v>57.733770620000001</v>
      </c>
      <c r="AH72" s="57">
        <v>57.875403910000003</v>
      </c>
    </row>
    <row r="73" spans="1:34">
      <c r="A73" s="27">
        <v>73</v>
      </c>
      <c r="B73" s="27">
        <v>127.498623086188</v>
      </c>
      <c r="C73" s="27">
        <v>37.2093854870188</v>
      </c>
      <c r="D73" s="12">
        <v>44849</v>
      </c>
      <c r="E73" s="7">
        <v>44863</v>
      </c>
      <c r="F73" s="4">
        <v>2803</v>
      </c>
      <c r="G73" s="4">
        <v>3426</v>
      </c>
      <c r="H73" s="4">
        <v>3734</v>
      </c>
      <c r="I73" s="13">
        <v>2802</v>
      </c>
      <c r="J73" s="13">
        <v>3454</v>
      </c>
      <c r="K73" s="13">
        <v>3724</v>
      </c>
      <c r="L73" s="13">
        <v>4969</v>
      </c>
      <c r="M73" s="4">
        <v>4431</v>
      </c>
      <c r="N73" s="4">
        <v>4584</v>
      </c>
      <c r="O73" s="4">
        <v>4820</v>
      </c>
      <c r="P73" s="4">
        <v>4869</v>
      </c>
      <c r="Q73" s="4">
        <v>5893</v>
      </c>
      <c r="R73" s="4">
        <v>4776</v>
      </c>
      <c r="S73" s="5">
        <f t="shared" si="9"/>
        <v>0.13193072184121818</v>
      </c>
      <c r="T73" s="5">
        <f t="shared" si="10"/>
        <v>0.11301231285045378</v>
      </c>
      <c r="U73" s="46">
        <f t="shared" si="13"/>
        <v>0.79494070334913547</v>
      </c>
      <c r="V73" s="3">
        <f t="shared" si="14"/>
        <v>0.45389106614412539</v>
      </c>
      <c r="W73" s="3">
        <f t="shared" si="15"/>
        <v>-2387.5515164104695</v>
      </c>
      <c r="X73" s="24">
        <f t="shared" si="16"/>
        <v>0.19788458185622129</v>
      </c>
      <c r="Y73" s="24">
        <f t="shared" si="17"/>
        <v>2342.5388174182112</v>
      </c>
      <c r="Z73" s="3">
        <f t="shared" si="11"/>
        <v>-2742.6130742938185</v>
      </c>
      <c r="AA73" s="3">
        <f t="shared" si="12"/>
        <v>-9.5149600446013755E-2</v>
      </c>
      <c r="AB73" s="3">
        <v>0.53333333333333333</v>
      </c>
      <c r="AC73" s="53">
        <v>69.525959367945831</v>
      </c>
      <c r="AD73" s="53">
        <v>30.474040632054177</v>
      </c>
      <c r="AE73" s="53">
        <v>0</v>
      </c>
      <c r="AF73" s="51">
        <v>0.21</v>
      </c>
      <c r="AG73" s="57">
        <v>57.710271339999998</v>
      </c>
      <c r="AH73" s="57">
        <v>57.787180320000004</v>
      </c>
    </row>
    <row r="74" spans="1:34">
      <c r="A74" s="27">
        <v>74</v>
      </c>
      <c r="B74" s="27">
        <v>127.499403</v>
      </c>
      <c r="C74" s="27">
        <v>37.208725771547201</v>
      </c>
      <c r="D74" s="12">
        <v>44849</v>
      </c>
      <c r="E74" s="7">
        <v>44863</v>
      </c>
      <c r="F74" s="4">
        <v>2813</v>
      </c>
      <c r="G74" s="4">
        <v>3487</v>
      </c>
      <c r="H74" s="4">
        <v>4011</v>
      </c>
      <c r="I74" s="13">
        <v>2822</v>
      </c>
      <c r="J74" s="13">
        <v>3456</v>
      </c>
      <c r="K74" s="13">
        <v>3968</v>
      </c>
      <c r="L74" s="13">
        <v>5152</v>
      </c>
      <c r="M74" s="4">
        <v>4685</v>
      </c>
      <c r="N74" s="4">
        <v>4856</v>
      </c>
      <c r="O74" s="4">
        <v>5002</v>
      </c>
      <c r="P74" s="4">
        <v>5061</v>
      </c>
      <c r="Q74" s="4">
        <v>6164</v>
      </c>
      <c r="R74" s="4">
        <v>5095</v>
      </c>
      <c r="S74" s="5">
        <f t="shared" si="9"/>
        <v>0.11574074074074074</v>
      </c>
      <c r="T74" s="5">
        <f t="shared" si="10"/>
        <v>0.12748628732893788</v>
      </c>
      <c r="U74" s="46">
        <f t="shared" si="13"/>
        <v>0.78469149399030746</v>
      </c>
      <c r="V74" s="3">
        <f t="shared" si="14"/>
        <v>0.32687877467156462</v>
      </c>
      <c r="W74" s="3">
        <f t="shared" si="15"/>
        <v>-2547.0768474842766</v>
      </c>
      <c r="X74" s="24">
        <f t="shared" si="16"/>
        <v>0.17360154312482778</v>
      </c>
      <c r="Y74" s="24">
        <f t="shared" si="17"/>
        <v>2446.3353772076666</v>
      </c>
      <c r="Z74" s="3">
        <f t="shared" si="11"/>
        <v>-2772.4049760325311</v>
      </c>
      <c r="AA74" s="3">
        <f t="shared" si="12"/>
        <v>-9.8262806236080177E-2</v>
      </c>
      <c r="AB74" s="3">
        <v>0.66666666666666663</v>
      </c>
      <c r="AC74" s="53">
        <v>60.617760617760617</v>
      </c>
      <c r="AD74" s="53">
        <v>39.382239382239383</v>
      </c>
      <c r="AE74" s="53">
        <v>0</v>
      </c>
      <c r="AF74" s="51">
        <v>0.46</v>
      </c>
      <c r="AG74" s="57">
        <v>57.723019409999999</v>
      </c>
      <c r="AH74" s="57">
        <v>58.109253580000001</v>
      </c>
    </row>
    <row r="75" spans="1:34">
      <c r="A75" s="27">
        <v>75</v>
      </c>
      <c r="B75" s="27">
        <v>127.499209543094</v>
      </c>
      <c r="C75" s="27">
        <v>37.208416314641497</v>
      </c>
      <c r="D75" s="12">
        <v>44849</v>
      </c>
      <c r="E75" s="7">
        <v>44863</v>
      </c>
      <c r="F75" s="4">
        <v>2708</v>
      </c>
      <c r="G75" s="4">
        <v>3329</v>
      </c>
      <c r="H75" s="4">
        <v>3872</v>
      </c>
      <c r="I75" s="13">
        <v>2814</v>
      </c>
      <c r="J75" s="13">
        <v>3402</v>
      </c>
      <c r="K75" s="13">
        <v>3862</v>
      </c>
      <c r="L75" s="13">
        <v>5091</v>
      </c>
      <c r="M75" s="4">
        <v>4545</v>
      </c>
      <c r="N75" s="4">
        <v>4753</v>
      </c>
      <c r="O75" s="4">
        <v>4870</v>
      </c>
      <c r="P75" s="4">
        <v>5011</v>
      </c>
      <c r="Q75" s="4">
        <v>6065</v>
      </c>
      <c r="R75" s="4">
        <v>4878</v>
      </c>
      <c r="S75" s="5">
        <f t="shared" ref="S75:S93" si="18">(P75-H75)/(P75+H75)</f>
        <v>0.12822244737138355</v>
      </c>
      <c r="T75" s="5">
        <f t="shared" ref="T75:T93" si="19">((Q75+H75)-(P75+F75))/((Q75+H75)+(P75+F75))</f>
        <v>0.12562301767104667</v>
      </c>
      <c r="U75" s="46">
        <f t="shared" si="13"/>
        <v>0.79260484944982734</v>
      </c>
      <c r="V75" s="3">
        <f t="shared" si="14"/>
        <v>0.3588984118981598</v>
      </c>
      <c r="W75" s="3">
        <f t="shared" si="15"/>
        <v>-2438.5586637150332</v>
      </c>
      <c r="X75" s="24">
        <f t="shared" si="16"/>
        <v>0.1923228457252209</v>
      </c>
      <c r="Y75" s="24">
        <f t="shared" si="17"/>
        <v>2384.783847647413</v>
      </c>
      <c r="Z75" s="3">
        <f t="shared" si="11"/>
        <v>-2806.017871468418</v>
      </c>
      <c r="AA75" s="3">
        <f t="shared" si="12"/>
        <v>-9.5160707836764169E-2</v>
      </c>
      <c r="AB75" s="3">
        <v>0.5</v>
      </c>
      <c r="AC75" s="53">
        <v>69.230769230769226</v>
      </c>
      <c r="AD75" s="53">
        <v>27.163461538461537</v>
      </c>
      <c r="AE75" s="53">
        <v>3.6057692307692304</v>
      </c>
      <c r="AF75" s="51">
        <v>0.15</v>
      </c>
      <c r="AG75" s="57">
        <v>57.697421980000001</v>
      </c>
      <c r="AH75" s="57">
        <v>57.849980119999998</v>
      </c>
    </row>
    <row r="76" spans="1:34">
      <c r="A76" s="27">
        <v>76</v>
      </c>
      <c r="B76" s="27">
        <v>127.49262299999999</v>
      </c>
      <c r="C76" s="27">
        <v>37.198357771547201</v>
      </c>
      <c r="D76" s="12">
        <v>44849</v>
      </c>
      <c r="E76" s="7">
        <v>44863</v>
      </c>
      <c r="F76" s="4">
        <v>2581</v>
      </c>
      <c r="G76" s="4">
        <v>3160</v>
      </c>
      <c r="H76" s="4">
        <v>3697</v>
      </c>
      <c r="I76" s="13">
        <v>2614</v>
      </c>
      <c r="J76" s="13">
        <v>3128</v>
      </c>
      <c r="K76" s="13">
        <v>3712</v>
      </c>
      <c r="L76" s="13">
        <v>4696</v>
      </c>
      <c r="M76" s="4">
        <v>4203</v>
      </c>
      <c r="N76" s="4">
        <v>4353</v>
      </c>
      <c r="O76" s="4">
        <v>4491</v>
      </c>
      <c r="P76" s="4">
        <v>4651</v>
      </c>
      <c r="Q76" s="4">
        <v>5956</v>
      </c>
      <c r="R76" s="4">
        <v>5053</v>
      </c>
      <c r="S76" s="5">
        <f t="shared" si="18"/>
        <v>0.1142788691902252</v>
      </c>
      <c r="T76" s="5">
        <f t="shared" si="19"/>
        <v>0.14338169973349127</v>
      </c>
      <c r="U76" s="46">
        <f t="shared" si="13"/>
        <v>0.78375944599744707</v>
      </c>
      <c r="V76" s="3">
        <f t="shared" si="14"/>
        <v>0.31899953186651508</v>
      </c>
      <c r="W76" s="3">
        <f t="shared" si="15"/>
        <v>-2526.0320074580486</v>
      </c>
      <c r="X76" s="24">
        <f t="shared" si="16"/>
        <v>0.17140803737198299</v>
      </c>
      <c r="Y76" s="24">
        <f t="shared" si="17"/>
        <v>2243.1428844369234</v>
      </c>
      <c r="Z76" s="3">
        <f t="shared" si="11"/>
        <v>-2540.6347011625585</v>
      </c>
      <c r="AA76" s="3">
        <f t="shared" si="12"/>
        <v>-0.12303196002639766</v>
      </c>
      <c r="AB76" s="3">
        <v>0.53333333333333333</v>
      </c>
      <c r="AC76" s="53">
        <v>63.669064748201428</v>
      </c>
      <c r="AD76" s="53">
        <v>31.294964028776977</v>
      </c>
      <c r="AE76" s="53">
        <v>5.0359712230215825</v>
      </c>
      <c r="AF76" s="51">
        <v>0.74</v>
      </c>
      <c r="AG76" s="57">
        <v>57.668901609999999</v>
      </c>
      <c r="AH76" s="57">
        <v>57.909943939999998</v>
      </c>
    </row>
    <row r="77" spans="1:34">
      <c r="A77" s="27">
        <v>77</v>
      </c>
      <c r="B77" s="27">
        <v>127.492392172377</v>
      </c>
      <c r="C77" s="27">
        <v>37.198814685358499</v>
      </c>
      <c r="D77" s="12">
        <v>44849</v>
      </c>
      <c r="E77" s="7">
        <v>44863</v>
      </c>
      <c r="F77" s="4">
        <v>2594</v>
      </c>
      <c r="G77" s="4">
        <v>3337</v>
      </c>
      <c r="H77" s="4">
        <v>3916</v>
      </c>
      <c r="I77" s="13">
        <v>2608</v>
      </c>
      <c r="J77" s="13">
        <v>3376</v>
      </c>
      <c r="K77" s="13">
        <v>3954</v>
      </c>
      <c r="L77" s="13">
        <v>5184</v>
      </c>
      <c r="M77" s="4">
        <v>4471</v>
      </c>
      <c r="N77" s="4">
        <v>4759</v>
      </c>
      <c r="O77" s="4">
        <v>4822</v>
      </c>
      <c r="P77" s="4">
        <v>5018</v>
      </c>
      <c r="Q77" s="4">
        <v>6297</v>
      </c>
      <c r="R77" s="4">
        <v>5317</v>
      </c>
      <c r="S77" s="5">
        <f t="shared" si="18"/>
        <v>0.12334900380568614</v>
      </c>
      <c r="T77" s="5">
        <f t="shared" si="19"/>
        <v>0.1459186535764376</v>
      </c>
      <c r="U77" s="46">
        <f t="shared" si="13"/>
        <v>0.78952454287734852</v>
      </c>
      <c r="V77" s="3">
        <f t="shared" si="14"/>
        <v>0.30408388520971302</v>
      </c>
      <c r="W77" s="3">
        <f t="shared" si="15"/>
        <v>-2658.0337771685922</v>
      </c>
      <c r="X77" s="24">
        <f t="shared" si="16"/>
        <v>0.18501315126755835</v>
      </c>
      <c r="Y77" s="24">
        <f t="shared" si="17"/>
        <v>2395.6198223702636</v>
      </c>
      <c r="Z77" s="3">
        <f t="shared" si="11"/>
        <v>-2787.0708302924313</v>
      </c>
      <c r="AA77" s="3">
        <f t="shared" si="12"/>
        <v>-0.11303579319487406</v>
      </c>
      <c r="AB77" s="3">
        <v>0.5</v>
      </c>
      <c r="AC77" s="53">
        <v>62.241887905604706</v>
      </c>
      <c r="AD77" s="53">
        <v>33.038348082595867</v>
      </c>
      <c r="AE77" s="53">
        <v>4.71976401179941</v>
      </c>
      <c r="AF77" s="51">
        <v>0.73</v>
      </c>
      <c r="AG77" s="57">
        <v>57.836956190000002</v>
      </c>
      <c r="AH77" s="57">
        <v>57.832818840000002</v>
      </c>
    </row>
    <row r="78" spans="1:34">
      <c r="A78" s="27">
        <v>78</v>
      </c>
      <c r="B78" s="27">
        <v>127.492980913811</v>
      </c>
      <c r="C78" s="27">
        <v>37.198761685358498</v>
      </c>
      <c r="D78" s="12">
        <v>44849</v>
      </c>
      <c r="E78" s="7">
        <v>44863</v>
      </c>
      <c r="F78" s="4">
        <v>2482</v>
      </c>
      <c r="G78" s="4">
        <v>3065</v>
      </c>
      <c r="H78" s="4">
        <v>3604</v>
      </c>
      <c r="I78" s="13">
        <v>2522</v>
      </c>
      <c r="J78" s="13">
        <v>3152</v>
      </c>
      <c r="K78" s="13">
        <v>3710</v>
      </c>
      <c r="L78" s="13">
        <v>4639</v>
      </c>
      <c r="M78" s="4">
        <v>4082</v>
      </c>
      <c r="N78" s="4">
        <v>4273</v>
      </c>
      <c r="O78" s="4">
        <v>4367</v>
      </c>
      <c r="P78" s="4">
        <v>4527</v>
      </c>
      <c r="Q78" s="4">
        <v>5820</v>
      </c>
      <c r="R78" s="4">
        <v>4916</v>
      </c>
      <c r="S78" s="5">
        <f t="shared" si="18"/>
        <v>0.11351617267248801</v>
      </c>
      <c r="T78" s="5">
        <f t="shared" si="19"/>
        <v>0.14696038459197955</v>
      </c>
      <c r="U78" s="46">
        <f t="shared" si="13"/>
        <v>0.78327273198579306</v>
      </c>
      <c r="V78" s="3">
        <f t="shared" si="14"/>
        <v>0.30615629560833224</v>
      </c>
      <c r="W78" s="3">
        <f t="shared" si="15"/>
        <v>-2457.5297612732097</v>
      </c>
      <c r="X78" s="24">
        <f t="shared" si="16"/>
        <v>0.17026378896882494</v>
      </c>
      <c r="Y78" s="24">
        <f t="shared" si="17"/>
        <v>2182.6785277625186</v>
      </c>
      <c r="Z78" s="3">
        <f t="shared" si="11"/>
        <v>-2469.2145034054156</v>
      </c>
      <c r="AA78" s="3">
        <f t="shared" si="12"/>
        <v>-0.12496375761090171</v>
      </c>
      <c r="AB78" s="3">
        <v>0.66666666666666663</v>
      </c>
      <c r="AC78" s="53">
        <v>69.075144508670519</v>
      </c>
      <c r="AD78" s="53">
        <v>22.25433526011561</v>
      </c>
      <c r="AE78" s="53">
        <v>8.6705202312138745</v>
      </c>
      <c r="AF78" s="51">
        <v>0.04</v>
      </c>
      <c r="AG78" s="57">
        <v>57.682459999999999</v>
      </c>
      <c r="AH78" s="57">
        <v>57.864493670000002</v>
      </c>
    </row>
    <row r="79" spans="1:34">
      <c r="A79" s="27">
        <v>79</v>
      </c>
      <c r="B79" s="27">
        <v>127.493402284528</v>
      </c>
      <c r="C79" s="27">
        <v>37.198989943924502</v>
      </c>
      <c r="D79" s="12">
        <v>44849</v>
      </c>
      <c r="E79" s="7">
        <v>44863</v>
      </c>
      <c r="F79" s="4">
        <v>2638</v>
      </c>
      <c r="G79" s="4">
        <v>3198</v>
      </c>
      <c r="H79" s="4">
        <v>3677</v>
      </c>
      <c r="I79" s="13">
        <v>2654</v>
      </c>
      <c r="J79" s="13">
        <v>3204</v>
      </c>
      <c r="K79" s="13">
        <v>3644</v>
      </c>
      <c r="L79" s="13">
        <v>4636</v>
      </c>
      <c r="M79" s="4">
        <v>4162</v>
      </c>
      <c r="N79" s="4">
        <v>4272</v>
      </c>
      <c r="O79" s="4">
        <v>4479</v>
      </c>
      <c r="P79" s="4">
        <v>4585</v>
      </c>
      <c r="Q79" s="4">
        <v>5858</v>
      </c>
      <c r="R79" s="4">
        <v>4936</v>
      </c>
      <c r="S79" s="5">
        <f t="shared" si="18"/>
        <v>0.10990075042362624</v>
      </c>
      <c r="T79" s="5">
        <f t="shared" si="19"/>
        <v>0.13796395751282969</v>
      </c>
      <c r="U79" s="46">
        <f t="shared" si="13"/>
        <v>0.78096142697551085</v>
      </c>
      <c r="V79" s="3">
        <f t="shared" si="14"/>
        <v>0.33075914323182287</v>
      </c>
      <c r="W79" s="3">
        <f t="shared" si="15"/>
        <v>-2467.5425755033557</v>
      </c>
      <c r="X79" s="24">
        <f t="shared" si="16"/>
        <v>0.1648411497730711</v>
      </c>
      <c r="Y79" s="24">
        <f t="shared" si="17"/>
        <v>2230.3402331383336</v>
      </c>
      <c r="Z79" s="3">
        <f t="shared" si="11"/>
        <v>-2482.7532767497069</v>
      </c>
      <c r="AA79" s="3">
        <f t="shared" si="12"/>
        <v>-0.12189983721152925</v>
      </c>
      <c r="AB79" s="3">
        <v>0.6</v>
      </c>
      <c r="AC79" s="53">
        <v>70.183486238532112</v>
      </c>
      <c r="AD79" s="53">
        <v>26.605504587155966</v>
      </c>
      <c r="AE79" s="53">
        <v>3.2110091743119273</v>
      </c>
      <c r="AF79" s="51">
        <v>0.32</v>
      </c>
      <c r="AG79" s="57">
        <v>57.924572040000001</v>
      </c>
      <c r="AH79" s="57">
        <v>57.965798140000004</v>
      </c>
    </row>
    <row r="80" spans="1:34">
      <c r="A80" s="27">
        <v>80</v>
      </c>
      <c r="B80" s="27">
        <v>127.493729827622</v>
      </c>
      <c r="C80" s="27">
        <v>37.199309771547199</v>
      </c>
      <c r="D80" s="12">
        <v>44849</v>
      </c>
      <c r="E80" s="7">
        <v>44863</v>
      </c>
      <c r="F80" s="4">
        <v>2448</v>
      </c>
      <c r="G80" s="4">
        <v>2963</v>
      </c>
      <c r="H80" s="4">
        <v>3363</v>
      </c>
      <c r="I80" s="13">
        <v>2420</v>
      </c>
      <c r="J80" s="13">
        <v>2980</v>
      </c>
      <c r="K80" s="13">
        <v>3374</v>
      </c>
      <c r="L80" s="13">
        <v>4384</v>
      </c>
      <c r="M80" s="4">
        <v>3957</v>
      </c>
      <c r="N80" s="4">
        <v>4138</v>
      </c>
      <c r="O80" s="4">
        <v>4379</v>
      </c>
      <c r="P80" s="4">
        <v>4429</v>
      </c>
      <c r="Q80" s="4">
        <v>5624</v>
      </c>
      <c r="R80" s="4">
        <v>4681</v>
      </c>
      <c r="S80" s="5">
        <f t="shared" si="18"/>
        <v>0.13680698151950718</v>
      </c>
      <c r="T80" s="5">
        <f t="shared" si="19"/>
        <v>0.13300554715078164</v>
      </c>
      <c r="U80" s="46">
        <f t="shared" si="13"/>
        <v>0.79800186811780538</v>
      </c>
      <c r="V80" s="3">
        <f t="shared" si="14"/>
        <v>0.42653649167733676</v>
      </c>
      <c r="W80" s="3">
        <f t="shared" si="15"/>
        <v>-2339.9968847352025</v>
      </c>
      <c r="X80" s="24">
        <f t="shared" si="16"/>
        <v>0.20519730510105871</v>
      </c>
      <c r="Y80" s="24">
        <f t="shared" si="17"/>
        <v>2100.4015224607783</v>
      </c>
      <c r="Z80" s="3">
        <f t="shared" si="11"/>
        <v>-2513.1603428807343</v>
      </c>
      <c r="AA80" s="3">
        <f t="shared" si="12"/>
        <v>-0.11886998905799263</v>
      </c>
      <c r="AB80" s="3">
        <v>0.4</v>
      </c>
      <c r="AC80" s="53">
        <v>59.121621621621621</v>
      </c>
      <c r="AD80" s="53">
        <v>40.878378378378379</v>
      </c>
      <c r="AE80" s="53">
        <v>0</v>
      </c>
      <c r="AF80" s="51">
        <v>0.62</v>
      </c>
      <c r="AG80" s="57">
        <v>57.683400550000002</v>
      </c>
      <c r="AH80" s="57">
        <v>58.159016049999998</v>
      </c>
    </row>
    <row r="81" spans="1:34">
      <c r="A81" s="27">
        <v>81</v>
      </c>
      <c r="B81" s="27">
        <v>127.494528456906</v>
      </c>
      <c r="C81" s="27">
        <v>37.1992247715472</v>
      </c>
      <c r="D81" s="12">
        <v>44849</v>
      </c>
      <c r="E81" s="7">
        <v>44863</v>
      </c>
      <c r="F81" s="4">
        <v>2749</v>
      </c>
      <c r="G81" s="4">
        <v>3379</v>
      </c>
      <c r="H81" s="4">
        <v>3899</v>
      </c>
      <c r="I81" s="13">
        <v>2812</v>
      </c>
      <c r="J81" s="13">
        <v>3386</v>
      </c>
      <c r="K81" s="13">
        <v>3954</v>
      </c>
      <c r="L81" s="13">
        <v>5244</v>
      </c>
      <c r="M81" s="4">
        <v>4474</v>
      </c>
      <c r="N81" s="4">
        <v>4716</v>
      </c>
      <c r="O81" s="4">
        <v>4870</v>
      </c>
      <c r="P81" s="4">
        <v>5096</v>
      </c>
      <c r="Q81" s="4">
        <v>6343</v>
      </c>
      <c r="R81" s="4">
        <v>5248</v>
      </c>
      <c r="S81" s="5">
        <f t="shared" si="18"/>
        <v>0.13307392996108949</v>
      </c>
      <c r="T81" s="5">
        <f t="shared" si="19"/>
        <v>0.13252612373527947</v>
      </c>
      <c r="U81" s="46">
        <f t="shared" si="13"/>
        <v>0.79565943088804614</v>
      </c>
      <c r="V81" s="3">
        <f t="shared" si="14"/>
        <v>0.38007239474185556</v>
      </c>
      <c r="W81" s="3">
        <f t="shared" si="15"/>
        <v>-2623.5227960558432</v>
      </c>
      <c r="X81" s="24">
        <f t="shared" si="16"/>
        <v>0.19959979989994997</v>
      </c>
      <c r="Y81" s="24">
        <f t="shared" si="17"/>
        <v>2417.2771183020509</v>
      </c>
      <c r="Z81" s="3">
        <f t="shared" si="11"/>
        <v>-2875.5558134369462</v>
      </c>
      <c r="AA81" s="3">
        <f t="shared" si="12"/>
        <v>-0.10901302561412711</v>
      </c>
      <c r="AB81" s="3">
        <v>0.36666666666666664</v>
      </c>
      <c r="AC81" s="53">
        <v>80.882352941176478</v>
      </c>
      <c r="AD81" s="53">
        <v>12.867647058823529</v>
      </c>
      <c r="AE81" s="53">
        <v>6.25</v>
      </c>
      <c r="AF81" s="51">
        <v>0.38</v>
      </c>
      <c r="AG81" s="57">
        <v>57.693413790000001</v>
      </c>
      <c r="AH81" s="57">
        <v>57.785328300000003</v>
      </c>
    </row>
    <row r="82" spans="1:34">
      <c r="A82" s="27">
        <v>82</v>
      </c>
      <c r="B82" s="27">
        <v>127.49520545690601</v>
      </c>
      <c r="C82" s="27">
        <v>37.198810114226397</v>
      </c>
      <c r="D82" s="12">
        <v>44849</v>
      </c>
      <c r="E82" s="7">
        <v>44863</v>
      </c>
      <c r="F82" s="4">
        <v>2733</v>
      </c>
      <c r="G82" s="4">
        <v>3382</v>
      </c>
      <c r="H82" s="4">
        <v>3844</v>
      </c>
      <c r="I82" s="13">
        <v>2732</v>
      </c>
      <c r="J82" s="13">
        <v>3342</v>
      </c>
      <c r="K82" s="13">
        <v>3846</v>
      </c>
      <c r="L82" s="13">
        <v>4955</v>
      </c>
      <c r="M82" s="4">
        <v>4453</v>
      </c>
      <c r="N82" s="4">
        <v>4679</v>
      </c>
      <c r="O82" s="4">
        <v>4823</v>
      </c>
      <c r="P82" s="4">
        <v>4993</v>
      </c>
      <c r="Q82" s="4">
        <v>6202</v>
      </c>
      <c r="R82" s="4">
        <v>5242</v>
      </c>
      <c r="S82" s="5">
        <f t="shared" si="18"/>
        <v>0.13002150050922259</v>
      </c>
      <c r="T82" s="5">
        <f t="shared" si="19"/>
        <v>0.13054242628854379</v>
      </c>
      <c r="U82" s="46">
        <f t="shared" si="13"/>
        <v>0.79373893725155165</v>
      </c>
      <c r="V82" s="3">
        <f t="shared" si="14"/>
        <v>0.37993518947159577</v>
      </c>
      <c r="W82" s="3">
        <f t="shared" si="15"/>
        <v>-2620.5306061510901</v>
      </c>
      <c r="X82" s="24">
        <f t="shared" si="16"/>
        <v>0.19502121640735501</v>
      </c>
      <c r="Y82" s="24">
        <f t="shared" si="17"/>
        <v>2383.8416474254323</v>
      </c>
      <c r="Z82" s="3">
        <f t="shared" si="11"/>
        <v>-2804.0386341994699</v>
      </c>
      <c r="AA82" s="3">
        <f t="shared" si="12"/>
        <v>-0.10799464046449307</v>
      </c>
      <c r="AB82" s="3">
        <v>0.53333333333333333</v>
      </c>
      <c r="AC82" s="53">
        <v>64.356435643564353</v>
      </c>
      <c r="AD82" s="53">
        <v>31.188118811881189</v>
      </c>
      <c r="AE82" s="53">
        <v>4.455445544554455</v>
      </c>
      <c r="AF82" s="51">
        <v>0.57999999999999996</v>
      </c>
      <c r="AG82" s="57">
        <v>57.742756489999998</v>
      </c>
      <c r="AH82" s="57">
        <v>57.869543700000001</v>
      </c>
    </row>
    <row r="83" spans="1:34">
      <c r="A83" s="27">
        <v>83</v>
      </c>
      <c r="B83" s="27">
        <v>127.495801543094</v>
      </c>
      <c r="C83" s="27">
        <v>37.198081885773597</v>
      </c>
      <c r="D83" s="12">
        <v>44849</v>
      </c>
      <c r="E83" s="7">
        <v>44863</v>
      </c>
      <c r="F83" s="4">
        <v>2809</v>
      </c>
      <c r="G83" s="4">
        <v>3521</v>
      </c>
      <c r="H83" s="4">
        <v>3988</v>
      </c>
      <c r="I83" s="13">
        <v>2816</v>
      </c>
      <c r="J83" s="13">
        <v>3580</v>
      </c>
      <c r="K83" s="13">
        <v>4046</v>
      </c>
      <c r="L83" s="13">
        <v>5017</v>
      </c>
      <c r="M83" s="4">
        <v>4537</v>
      </c>
      <c r="N83" s="4">
        <v>4739</v>
      </c>
      <c r="O83" s="4">
        <v>4902</v>
      </c>
      <c r="P83" s="4">
        <v>4996</v>
      </c>
      <c r="Q83" s="4">
        <v>6245</v>
      </c>
      <c r="R83" s="4">
        <v>5135</v>
      </c>
      <c r="S83" s="5">
        <f t="shared" si="18"/>
        <v>0.11219946571682991</v>
      </c>
      <c r="T83" s="5">
        <f t="shared" si="19"/>
        <v>0.13460472336179177</v>
      </c>
      <c r="U83" s="46">
        <f t="shared" si="13"/>
        <v>0.78243176425604677</v>
      </c>
      <c r="V83" s="3">
        <f t="shared" si="14"/>
        <v>0.32071269487750553</v>
      </c>
      <c r="W83" s="3">
        <f t="shared" si="15"/>
        <v>-2567.0589212429159</v>
      </c>
      <c r="X83" s="24">
        <f t="shared" si="16"/>
        <v>0.16828983248928711</v>
      </c>
      <c r="Y83" s="24">
        <f t="shared" si="17"/>
        <v>2432.6848679322743</v>
      </c>
      <c r="Z83" s="3">
        <f t="shared" si="11"/>
        <v>-2717.9600304050223</v>
      </c>
      <c r="AA83" s="3">
        <f t="shared" si="12"/>
        <v>-0.1111111111111111</v>
      </c>
      <c r="AB83" s="3">
        <v>0.53333333333333333</v>
      </c>
      <c r="AC83" s="53">
        <v>74.203821656050948</v>
      </c>
      <c r="AD83" s="53">
        <v>25.796178343949045</v>
      </c>
      <c r="AE83" s="53">
        <v>0</v>
      </c>
      <c r="AF83" s="51">
        <v>0.23</v>
      </c>
      <c r="AG83" s="57">
        <v>57.59449687</v>
      </c>
      <c r="AH83" s="57">
        <v>57.758703500000003</v>
      </c>
    </row>
    <row r="84" spans="1:34">
      <c r="A84" s="27">
        <v>84</v>
      </c>
      <c r="B84" s="27">
        <v>127.495504771547</v>
      </c>
      <c r="C84" s="27">
        <v>37.197545428867897</v>
      </c>
      <c r="D84" s="12">
        <v>44849</v>
      </c>
      <c r="E84" s="7">
        <v>44863</v>
      </c>
      <c r="F84" s="4">
        <v>2805</v>
      </c>
      <c r="G84" s="4">
        <v>3490</v>
      </c>
      <c r="H84" s="4">
        <v>4064</v>
      </c>
      <c r="I84" s="13">
        <v>2948</v>
      </c>
      <c r="J84" s="13">
        <v>3592</v>
      </c>
      <c r="K84" s="13">
        <v>4232</v>
      </c>
      <c r="L84" s="13">
        <v>5220</v>
      </c>
      <c r="M84" s="4">
        <v>4606</v>
      </c>
      <c r="N84" s="4">
        <v>4740</v>
      </c>
      <c r="O84" s="4">
        <v>4915</v>
      </c>
      <c r="P84" s="4">
        <v>5028</v>
      </c>
      <c r="Q84" s="4">
        <v>6489</v>
      </c>
      <c r="R84" s="4">
        <v>5420</v>
      </c>
      <c r="S84" s="5">
        <f t="shared" si="18"/>
        <v>0.10602727672679278</v>
      </c>
      <c r="T84" s="5">
        <f t="shared" si="19"/>
        <v>0.14793864897204395</v>
      </c>
      <c r="U84" s="46">
        <f t="shared" si="13"/>
        <v>0.7784775377149894</v>
      </c>
      <c r="V84" s="3">
        <f t="shared" si="14"/>
        <v>0.28774401528266969</v>
      </c>
      <c r="W84" s="3">
        <f t="shared" si="15"/>
        <v>-2709.5404585938982</v>
      </c>
      <c r="X84" s="24">
        <f t="shared" si="16"/>
        <v>0.15903216937036019</v>
      </c>
      <c r="Y84" s="24">
        <f t="shared" si="17"/>
        <v>2448.9675829259609</v>
      </c>
      <c r="Z84" s="3">
        <f t="shared" si="11"/>
        <v>-2700.4721851818977</v>
      </c>
      <c r="AA84" s="3">
        <f t="shared" si="12"/>
        <v>-0.12685595207085179</v>
      </c>
      <c r="AB84" s="3">
        <v>0.56666666666666665</v>
      </c>
      <c r="AC84" s="53">
        <v>79.264214046822744</v>
      </c>
      <c r="AD84" s="53">
        <v>20.735785953177256</v>
      </c>
      <c r="AE84" s="53">
        <v>0</v>
      </c>
      <c r="AF84" s="51">
        <v>0.18</v>
      </c>
      <c r="AG84" s="57">
        <v>57.745230859999999</v>
      </c>
      <c r="AH84" s="57">
        <v>58.097807950000004</v>
      </c>
    </row>
    <row r="85" spans="1:34">
      <c r="A85" s="27">
        <v>85</v>
      </c>
      <c r="B85" s="27">
        <v>127.494616629283</v>
      </c>
      <c r="C85" s="27">
        <v>37.1973231142264</v>
      </c>
      <c r="D85" s="12">
        <v>44849</v>
      </c>
      <c r="E85" s="7">
        <v>44863</v>
      </c>
      <c r="F85" s="4">
        <v>2521</v>
      </c>
      <c r="G85" s="4">
        <v>3053</v>
      </c>
      <c r="H85" s="4">
        <v>3539</v>
      </c>
      <c r="I85" s="13">
        <v>2636</v>
      </c>
      <c r="J85" s="13">
        <v>3242</v>
      </c>
      <c r="K85" s="13">
        <v>3778</v>
      </c>
      <c r="L85" s="13">
        <v>5040</v>
      </c>
      <c r="M85" s="4">
        <v>4106</v>
      </c>
      <c r="N85" s="4">
        <v>4455</v>
      </c>
      <c r="O85" s="4">
        <v>4482</v>
      </c>
      <c r="P85" s="4">
        <v>4763</v>
      </c>
      <c r="Q85" s="4">
        <v>5856</v>
      </c>
      <c r="R85" s="4">
        <v>4902</v>
      </c>
      <c r="S85" s="5">
        <f t="shared" si="18"/>
        <v>0.14743435316791134</v>
      </c>
      <c r="T85" s="5">
        <f t="shared" si="19"/>
        <v>0.12656634090772828</v>
      </c>
      <c r="U85" s="46">
        <f t="shared" si="13"/>
        <v>0.80463305498090953</v>
      </c>
      <c r="V85" s="3">
        <f t="shared" si="14"/>
        <v>0.43156335942458218</v>
      </c>
      <c r="W85" s="3">
        <f t="shared" si="15"/>
        <v>-2450.5068114091105</v>
      </c>
      <c r="X85" s="24">
        <f t="shared" si="16"/>
        <v>0.22113821138211381</v>
      </c>
      <c r="Y85" s="24">
        <f t="shared" si="17"/>
        <v>2224.3975214276188</v>
      </c>
      <c r="Z85" s="3">
        <f t="shared" si="11"/>
        <v>-2742.4577312196911</v>
      </c>
      <c r="AA85" s="3">
        <f t="shared" si="12"/>
        <v>-0.10292871268481024</v>
      </c>
      <c r="AB85" s="3">
        <v>0.6</v>
      </c>
      <c r="AC85" s="53">
        <v>85.211267605633793</v>
      </c>
      <c r="AD85" s="53">
        <v>11.267605633802818</v>
      </c>
      <c r="AE85" s="53">
        <v>3.5211267605633805</v>
      </c>
      <c r="AF85" s="51">
        <v>0.68</v>
      </c>
      <c r="AG85" s="57">
        <v>57.773085610000003</v>
      </c>
      <c r="AH85" s="57">
        <v>58.078649670000004</v>
      </c>
    </row>
    <row r="86" spans="1:34">
      <c r="A86" s="27">
        <v>86</v>
      </c>
      <c r="B86" s="27">
        <v>127.494184685359</v>
      </c>
      <c r="C86" s="27">
        <v>37.197656342679302</v>
      </c>
      <c r="D86" s="12">
        <v>44849</v>
      </c>
      <c r="E86" s="7">
        <v>44863</v>
      </c>
      <c r="F86" s="4">
        <v>2852</v>
      </c>
      <c r="G86" s="4">
        <v>3525</v>
      </c>
      <c r="H86" s="4">
        <v>3997</v>
      </c>
      <c r="I86" s="13">
        <v>2960</v>
      </c>
      <c r="J86" s="13">
        <v>3630</v>
      </c>
      <c r="K86" s="13">
        <v>4136</v>
      </c>
      <c r="L86" s="13">
        <v>5230</v>
      </c>
      <c r="M86" s="4">
        <v>4660</v>
      </c>
      <c r="N86" s="4">
        <v>4866</v>
      </c>
      <c r="O86" s="4">
        <v>4961</v>
      </c>
      <c r="P86" s="4">
        <v>5141</v>
      </c>
      <c r="Q86" s="4">
        <v>6409</v>
      </c>
      <c r="R86" s="4">
        <v>5277</v>
      </c>
      <c r="S86" s="5">
        <f t="shared" si="18"/>
        <v>0.12519150798861894</v>
      </c>
      <c r="T86" s="5">
        <f t="shared" si="19"/>
        <v>0.13114843197999893</v>
      </c>
      <c r="U86" s="46">
        <f t="shared" si="13"/>
        <v>0.79069052605214574</v>
      </c>
      <c r="V86" s="3">
        <f t="shared" si="14"/>
        <v>0.36979570726661498</v>
      </c>
      <c r="W86" s="3">
        <f t="shared" si="15"/>
        <v>-2638.0364658403</v>
      </c>
      <c r="X86" s="24">
        <f t="shared" si="16"/>
        <v>0.18777698747059146</v>
      </c>
      <c r="Y86" s="24">
        <f t="shared" si="17"/>
        <v>2468.2768393264873</v>
      </c>
      <c r="Z86" s="3">
        <f t="shared" si="11"/>
        <v>-2864.3958507910284</v>
      </c>
      <c r="AA86" s="3">
        <f t="shared" si="12"/>
        <v>-0.10978354978354979</v>
      </c>
      <c r="AB86" s="3">
        <v>0.53333333333333333</v>
      </c>
      <c r="AC86" s="53">
        <v>70.754716981132077</v>
      </c>
      <c r="AD86" s="53">
        <v>24.056603773584907</v>
      </c>
      <c r="AE86" s="53">
        <v>5.1886792452830202</v>
      </c>
      <c r="AF86" s="51">
        <v>0.21</v>
      </c>
      <c r="AG86" s="57">
        <v>57.716015929999998</v>
      </c>
      <c r="AH86" s="57">
        <v>57.946307050000001</v>
      </c>
    </row>
    <row r="87" spans="1:34">
      <c r="A87" s="27">
        <v>87</v>
      </c>
      <c r="B87" s="27">
        <v>127.49345099999999</v>
      </c>
      <c r="C87" s="27">
        <v>37.1975201142264</v>
      </c>
      <c r="D87" s="12">
        <v>44849</v>
      </c>
      <c r="E87" s="7">
        <v>44863</v>
      </c>
      <c r="F87" s="4">
        <v>2402</v>
      </c>
      <c r="G87" s="4">
        <v>2972</v>
      </c>
      <c r="H87" s="4">
        <v>3409</v>
      </c>
      <c r="I87" s="13">
        <v>2548</v>
      </c>
      <c r="J87" s="13">
        <v>3192</v>
      </c>
      <c r="K87" s="13">
        <v>3646</v>
      </c>
      <c r="L87" s="13">
        <v>4864</v>
      </c>
      <c r="M87" s="4">
        <v>3933</v>
      </c>
      <c r="N87" s="4">
        <v>4237</v>
      </c>
      <c r="O87" s="4">
        <v>4477</v>
      </c>
      <c r="P87" s="4">
        <v>4625</v>
      </c>
      <c r="Q87" s="4">
        <v>5688</v>
      </c>
      <c r="R87" s="4">
        <v>4737</v>
      </c>
      <c r="S87" s="5">
        <f t="shared" si="18"/>
        <v>0.15135673388100573</v>
      </c>
      <c r="T87" s="5">
        <f t="shared" si="19"/>
        <v>0.12838005457702803</v>
      </c>
      <c r="U87" s="46">
        <f t="shared" si="13"/>
        <v>0.80706674685617286</v>
      </c>
      <c r="V87" s="3">
        <f t="shared" si="14"/>
        <v>0.4302901627742392</v>
      </c>
      <c r="W87" s="3">
        <f t="shared" si="15"/>
        <v>-2367.999010771598</v>
      </c>
      <c r="X87" s="24">
        <f t="shared" si="16"/>
        <v>0.22702097205799987</v>
      </c>
      <c r="Y87" s="24">
        <f t="shared" si="17"/>
        <v>2156.2490579708087</v>
      </c>
      <c r="Z87" s="3">
        <f t="shared" si="11"/>
        <v>-2676.1778142237372</v>
      </c>
      <c r="AA87" s="3">
        <f t="shared" si="12"/>
        <v>-0.10307379036167943</v>
      </c>
      <c r="AB87" s="3">
        <v>0.56666666666666665</v>
      </c>
      <c r="AC87" s="53">
        <v>70.445344129554655</v>
      </c>
      <c r="AD87" s="53">
        <v>23.076923076923073</v>
      </c>
      <c r="AE87" s="53">
        <v>6.4777327935222671</v>
      </c>
      <c r="AF87" s="51">
        <v>0.87</v>
      </c>
      <c r="AG87" s="57">
        <v>57.636778210000003</v>
      </c>
      <c r="AH87" s="57">
        <v>57.768109000000003</v>
      </c>
    </row>
    <row r="88" spans="1:34">
      <c r="A88" s="27">
        <v>88</v>
      </c>
      <c r="B88" s="27">
        <v>127.369273708267</v>
      </c>
      <c r="C88" s="27">
        <v>37.223550583465403</v>
      </c>
      <c r="D88" s="12">
        <v>44850</v>
      </c>
      <c r="E88" s="7">
        <v>44863</v>
      </c>
      <c r="F88" s="4">
        <v>2054</v>
      </c>
      <c r="G88" s="4">
        <v>2484</v>
      </c>
      <c r="H88" s="4">
        <v>2878</v>
      </c>
      <c r="I88" s="13">
        <v>2050</v>
      </c>
      <c r="J88" s="13">
        <v>2462</v>
      </c>
      <c r="K88" s="13">
        <v>2842</v>
      </c>
      <c r="L88" s="13">
        <v>3563</v>
      </c>
      <c r="M88" s="4">
        <v>3196</v>
      </c>
      <c r="N88" s="4">
        <v>3347</v>
      </c>
      <c r="O88" s="4">
        <v>3505</v>
      </c>
      <c r="P88" s="4">
        <v>3578</v>
      </c>
      <c r="Q88" s="4">
        <v>4304</v>
      </c>
      <c r="R88" s="4">
        <v>3870</v>
      </c>
      <c r="S88" s="5">
        <f t="shared" si="18"/>
        <v>0.10842627013630732</v>
      </c>
      <c r="T88" s="5">
        <f t="shared" si="19"/>
        <v>0.12096144841579523</v>
      </c>
      <c r="U88" s="46">
        <f t="shared" si="13"/>
        <v>0.78001683964918822</v>
      </c>
      <c r="V88" s="3">
        <f t="shared" si="14"/>
        <v>0.32157295112091144</v>
      </c>
      <c r="W88" s="3">
        <f t="shared" si="15"/>
        <v>-1934.6029514130587</v>
      </c>
      <c r="X88" s="24">
        <f t="shared" si="16"/>
        <v>0.16262681019128011</v>
      </c>
      <c r="Y88" s="24">
        <f t="shared" si="17"/>
        <v>1740.2178663093373</v>
      </c>
      <c r="Z88" s="3">
        <f t="shared" si="11"/>
        <v>-1931.4912544096699</v>
      </c>
      <c r="AA88" s="3">
        <f t="shared" si="12"/>
        <v>-9.2108601877696011E-2</v>
      </c>
      <c r="AB88" s="3">
        <v>0.7</v>
      </c>
      <c r="AC88" s="53">
        <v>93.1899641577061</v>
      </c>
      <c r="AD88" s="53">
        <v>0</v>
      </c>
      <c r="AE88" s="53">
        <v>6.8100358422939076</v>
      </c>
      <c r="AF88" s="51">
        <v>2.61</v>
      </c>
      <c r="AG88" s="57">
        <v>57.680073290000003</v>
      </c>
      <c r="AH88" s="57">
        <v>57.833282859999997</v>
      </c>
    </row>
    <row r="89" spans="1:34">
      <c r="A89" s="27">
        <v>89</v>
      </c>
      <c r="B89" s="27">
        <v>127.369189708267</v>
      </c>
      <c r="C89" s="27">
        <v>37.224005291732702</v>
      </c>
      <c r="D89" s="12">
        <v>44850</v>
      </c>
      <c r="E89" s="7">
        <v>44863</v>
      </c>
      <c r="F89" s="4">
        <v>2032</v>
      </c>
      <c r="G89" s="4">
        <v>2418</v>
      </c>
      <c r="H89" s="4">
        <v>2791</v>
      </c>
      <c r="I89" s="13">
        <v>2018</v>
      </c>
      <c r="J89" s="13">
        <v>2404</v>
      </c>
      <c r="K89" s="13">
        <v>2856</v>
      </c>
      <c r="L89" s="13">
        <v>3517</v>
      </c>
      <c r="M89" s="4">
        <v>3165</v>
      </c>
      <c r="N89" s="4">
        <v>3318</v>
      </c>
      <c r="O89" s="4">
        <v>3446</v>
      </c>
      <c r="P89" s="4">
        <v>3585</v>
      </c>
      <c r="Q89" s="4">
        <v>4250</v>
      </c>
      <c r="R89" s="4">
        <v>3802</v>
      </c>
      <c r="S89" s="5">
        <f t="shared" si="18"/>
        <v>0.12452948557089084</v>
      </c>
      <c r="T89" s="5">
        <f t="shared" si="19"/>
        <v>0.11249802496444936</v>
      </c>
      <c r="U89" s="46">
        <f t="shared" si="13"/>
        <v>0.79027177956124106</v>
      </c>
      <c r="V89" s="3">
        <f t="shared" si="14"/>
        <v>0.38982717989002358</v>
      </c>
      <c r="W89" s="3">
        <f t="shared" si="15"/>
        <v>-1900.5856290826471</v>
      </c>
      <c r="X89" s="24">
        <f t="shared" si="16"/>
        <v>0.18677958127499411</v>
      </c>
      <c r="Y89" s="24">
        <f t="shared" si="17"/>
        <v>1715.5701999950661</v>
      </c>
      <c r="Z89" s="3">
        <f t="shared" si="11"/>
        <v>-1995.1304115099701</v>
      </c>
      <c r="AA89" s="3">
        <f t="shared" si="12"/>
        <v>-8.4875558391831529E-2</v>
      </c>
      <c r="AB89" s="3">
        <v>0.6</v>
      </c>
      <c r="AC89" s="53">
        <v>100</v>
      </c>
      <c r="AD89" s="53">
        <v>0</v>
      </c>
      <c r="AE89" s="53">
        <v>0</v>
      </c>
      <c r="AF89" s="51">
        <v>2.37</v>
      </c>
      <c r="AG89" s="57">
        <v>57.716233819999999</v>
      </c>
      <c r="AH89" s="57">
        <v>58.054876439999994</v>
      </c>
    </row>
    <row r="90" spans="1:34">
      <c r="A90" s="27">
        <v>90</v>
      </c>
      <c r="B90" s="27">
        <v>127.368676708267</v>
      </c>
      <c r="C90" s="27">
        <v>37.223736583465403</v>
      </c>
      <c r="D90" s="12">
        <v>44850</v>
      </c>
      <c r="E90" s="7">
        <v>44863</v>
      </c>
      <c r="F90" s="4">
        <v>2006</v>
      </c>
      <c r="G90" s="4">
        <v>2417</v>
      </c>
      <c r="H90" s="4">
        <v>2814</v>
      </c>
      <c r="I90" s="13">
        <v>2004</v>
      </c>
      <c r="J90" s="13">
        <v>2412</v>
      </c>
      <c r="K90" s="13">
        <v>2836</v>
      </c>
      <c r="L90" s="13">
        <v>3542</v>
      </c>
      <c r="M90" s="4">
        <v>3137</v>
      </c>
      <c r="N90" s="4">
        <v>3297</v>
      </c>
      <c r="O90" s="4">
        <v>3434</v>
      </c>
      <c r="P90" s="4">
        <v>3573</v>
      </c>
      <c r="Q90" s="4">
        <v>4304</v>
      </c>
      <c r="R90" s="4">
        <v>3876</v>
      </c>
      <c r="S90" s="5">
        <f t="shared" si="18"/>
        <v>0.11883513386566463</v>
      </c>
      <c r="T90" s="5">
        <f t="shared" si="19"/>
        <v>0.12120973458297235</v>
      </c>
      <c r="U90" s="46">
        <f t="shared" si="13"/>
        <v>0.78666074890365834</v>
      </c>
      <c r="V90" s="3">
        <f t="shared" si="14"/>
        <v>0.3505449842970626</v>
      </c>
      <c r="W90" s="3">
        <f t="shared" si="15"/>
        <v>-1937.5814018822869</v>
      </c>
      <c r="X90" s="24">
        <f t="shared" si="16"/>
        <v>0.17823874755381605</v>
      </c>
      <c r="Y90" s="24">
        <f t="shared" si="17"/>
        <v>1716.8062726405033</v>
      </c>
      <c r="Z90" s="3">
        <f t="shared" si="11"/>
        <v>-1968.5578175034645</v>
      </c>
      <c r="AA90" s="3">
        <f t="shared" si="12"/>
        <v>-9.2801828107147391E-2</v>
      </c>
      <c r="AB90" s="3">
        <v>0.7</v>
      </c>
      <c r="AC90" s="53">
        <v>93.582887700534755</v>
      </c>
      <c r="AD90" s="53">
        <v>0</v>
      </c>
      <c r="AE90" s="53">
        <v>6.4171122994652396</v>
      </c>
      <c r="AF90" s="51">
        <v>3.68</v>
      </c>
      <c r="AG90" s="57">
        <v>57.68389337</v>
      </c>
      <c r="AH90" s="57">
        <v>57.886445639999998</v>
      </c>
    </row>
    <row r="91" spans="1:34">
      <c r="A91" s="27">
        <v>91</v>
      </c>
      <c r="B91" s="27">
        <v>127.36892899999999</v>
      </c>
      <c r="C91" s="27">
        <v>37.2240587082673</v>
      </c>
      <c r="D91" s="12">
        <v>44850</v>
      </c>
      <c r="E91" s="7">
        <v>44863</v>
      </c>
      <c r="F91" s="4">
        <v>2027</v>
      </c>
      <c r="G91" s="4">
        <v>2407</v>
      </c>
      <c r="H91" s="4">
        <v>2756</v>
      </c>
      <c r="I91" s="13">
        <v>2050</v>
      </c>
      <c r="J91" s="13">
        <v>2376</v>
      </c>
      <c r="K91" s="13">
        <v>2734</v>
      </c>
      <c r="L91" s="13">
        <v>3663</v>
      </c>
      <c r="M91" s="4">
        <v>3122</v>
      </c>
      <c r="N91" s="4">
        <v>3377</v>
      </c>
      <c r="O91" s="4">
        <v>3449</v>
      </c>
      <c r="P91" s="4">
        <v>3649</v>
      </c>
      <c r="Q91" s="4">
        <v>4283</v>
      </c>
      <c r="R91" s="4">
        <v>3924</v>
      </c>
      <c r="S91" s="5">
        <f t="shared" si="18"/>
        <v>0.1394223263075722</v>
      </c>
      <c r="T91" s="5">
        <f t="shared" si="19"/>
        <v>0.10719622493118364</v>
      </c>
      <c r="U91" s="46">
        <f t="shared" si="13"/>
        <v>0.79963887243403331</v>
      </c>
      <c r="V91" s="3">
        <f t="shared" si="14"/>
        <v>0.44797832848399721</v>
      </c>
      <c r="W91" s="3">
        <f t="shared" si="15"/>
        <v>-1961.5661931818181</v>
      </c>
      <c r="X91" s="24">
        <f t="shared" si="16"/>
        <v>0.2091171649363828</v>
      </c>
      <c r="Y91" s="24">
        <f t="shared" si="17"/>
        <v>1722.5428877099112</v>
      </c>
      <c r="Z91" s="3">
        <f t="shared" si="11"/>
        <v>-2078.3354328403175</v>
      </c>
      <c r="AA91" s="3">
        <f t="shared" si="12"/>
        <v>-7.9929399899142717E-2</v>
      </c>
      <c r="AB91" s="3">
        <v>0.6</v>
      </c>
      <c r="AC91" s="53">
        <v>95.358649789029542</v>
      </c>
      <c r="AD91" s="53">
        <v>0</v>
      </c>
      <c r="AE91" s="53">
        <v>4.6413502109704634</v>
      </c>
      <c r="AF91" s="51">
        <v>3.22</v>
      </c>
      <c r="AG91" s="57">
        <v>57.646199019999997</v>
      </c>
      <c r="AH91" s="57">
        <v>57.912766569999995</v>
      </c>
    </row>
    <row r="92" spans="1:34">
      <c r="A92" s="27">
        <v>92</v>
      </c>
      <c r="B92" s="27">
        <v>127.36800741653499</v>
      </c>
      <c r="C92" s="27">
        <v>37.223941583465397</v>
      </c>
      <c r="D92" s="12">
        <v>44850</v>
      </c>
      <c r="E92" s="7">
        <v>44863</v>
      </c>
      <c r="F92" s="4">
        <v>2043</v>
      </c>
      <c r="G92" s="4">
        <v>2483</v>
      </c>
      <c r="H92" s="4">
        <v>2853</v>
      </c>
      <c r="I92" s="13">
        <v>2064</v>
      </c>
      <c r="J92" s="13">
        <v>2526</v>
      </c>
      <c r="K92" s="13">
        <v>2886</v>
      </c>
      <c r="L92" s="13">
        <v>3654</v>
      </c>
      <c r="M92" s="4">
        <v>3178</v>
      </c>
      <c r="N92" s="4">
        <v>3425</v>
      </c>
      <c r="O92" s="4">
        <v>3555</v>
      </c>
      <c r="P92" s="4">
        <v>3656</v>
      </c>
      <c r="Q92" s="4">
        <v>4255</v>
      </c>
      <c r="R92" s="4">
        <v>3901</v>
      </c>
      <c r="S92" s="5">
        <f t="shared" si="18"/>
        <v>0.12336764479950837</v>
      </c>
      <c r="T92" s="5">
        <f t="shared" si="19"/>
        <v>0.11001795892871086</v>
      </c>
      <c r="U92" s="46">
        <f t="shared" si="13"/>
        <v>0.78953634799134376</v>
      </c>
      <c r="V92" s="3">
        <f t="shared" si="14"/>
        <v>0.36817973406694177</v>
      </c>
      <c r="W92" s="3">
        <f t="shared" si="15"/>
        <v>-1950.1055704037135</v>
      </c>
      <c r="X92" s="24">
        <f t="shared" si="16"/>
        <v>0.18503725324525694</v>
      </c>
      <c r="Y92" s="24">
        <f t="shared" si="17"/>
        <v>1753.448475306747</v>
      </c>
      <c r="Z92" s="3">
        <f t="shared" si="11"/>
        <v>-2030.5970512011158</v>
      </c>
      <c r="AA92" s="3">
        <f t="shared" si="12"/>
        <v>-7.5717355580836809E-2</v>
      </c>
      <c r="AB92" s="3">
        <v>0.73333333333333328</v>
      </c>
      <c r="AC92" s="53">
        <v>94.552529182879368</v>
      </c>
      <c r="AD92" s="53">
        <v>0</v>
      </c>
      <c r="AE92" s="53">
        <v>5.4474708171206228</v>
      </c>
      <c r="AF92" s="51">
        <v>3.3</v>
      </c>
      <c r="AG92" s="57">
        <v>57.750788180000001</v>
      </c>
      <c r="AH92" s="57">
        <v>57.788657379999997</v>
      </c>
    </row>
    <row r="93" spans="1:34">
      <c r="A93" s="14">
        <v>93</v>
      </c>
      <c r="B93" s="14">
        <v>127.367743124802</v>
      </c>
      <c r="C93" s="14">
        <v>37.2246412496036</v>
      </c>
      <c r="D93" s="12">
        <v>44850</v>
      </c>
      <c r="E93" s="58">
        <v>44828</v>
      </c>
      <c r="F93" s="13">
        <v>1891</v>
      </c>
      <c r="G93" s="13">
        <v>2344</v>
      </c>
      <c r="H93" s="13">
        <v>2834</v>
      </c>
      <c r="I93" s="13">
        <v>1866</v>
      </c>
      <c r="J93" s="13">
        <v>2304</v>
      </c>
      <c r="K93" s="13">
        <v>2842</v>
      </c>
      <c r="L93" s="13">
        <v>3578</v>
      </c>
      <c r="M93" s="13">
        <v>3052</v>
      </c>
      <c r="N93" s="13">
        <v>3162</v>
      </c>
      <c r="O93" s="13">
        <v>3352</v>
      </c>
      <c r="P93" s="13">
        <v>3576</v>
      </c>
      <c r="Q93" s="13">
        <v>3887</v>
      </c>
      <c r="R93" s="13">
        <v>3244</v>
      </c>
      <c r="S93" s="5">
        <f t="shared" si="18"/>
        <v>0.1157566302652106</v>
      </c>
      <c r="T93" s="5">
        <f t="shared" si="19"/>
        <v>0.10288808664259928</v>
      </c>
      <c r="U93" s="46">
        <f t="shared" si="13"/>
        <v>0.78470161862023113</v>
      </c>
      <c r="V93" s="3">
        <f t="shared" si="14"/>
        <v>0.28991169805423145</v>
      </c>
      <c r="W93" s="3">
        <f t="shared" si="15"/>
        <v>-1621.6867003867897</v>
      </c>
      <c r="X93" s="24">
        <f t="shared" si="16"/>
        <v>0.17362140238670931</v>
      </c>
      <c r="Y93" s="24">
        <f t="shared" si="17"/>
        <v>1709.8949935270555</v>
      </c>
      <c r="Z93" s="3">
        <f t="shared" si="11"/>
        <v>-1958.9168261895813</v>
      </c>
      <c r="AA93" s="3">
        <f t="shared" si="12"/>
        <v>-4.1672249765509851E-2</v>
      </c>
      <c r="AB93" s="3">
        <v>0.9</v>
      </c>
      <c r="AC93" s="53">
        <v>92.20779220779221</v>
      </c>
      <c r="AD93" s="53">
        <v>0</v>
      </c>
      <c r="AE93" s="53">
        <v>7.7922077922077921</v>
      </c>
      <c r="AF93" s="51">
        <v>2.5099999999999998</v>
      </c>
      <c r="AG93" s="57">
        <v>57.657311980000003</v>
      </c>
      <c r="AH93" s="57">
        <v>58.028989609999996</v>
      </c>
    </row>
    <row r="94" spans="1:34">
      <c r="Q94" s="46"/>
      <c r="R94" s="3">
        <f>2.5*((L94 - H94) / (L94 + 6*H94 -7.5*F94 +1))</f>
        <v>0</v>
      </c>
      <c r="S94" s="3">
        <f>(2*(M94-H94)/(M94+H94+1))-(N94/2)</f>
        <v>0</v>
      </c>
      <c r="T94" s="24">
        <f>(L94 - H94)*1.5 / (L94 + H94 + 0.5)</f>
        <v>0</v>
      </c>
      <c r="U94" s="24">
        <f>(SQRT((H94*H94)+(G94*G94)+(L94*L94)))/3</f>
        <v>0</v>
      </c>
      <c r="V94" s="3">
        <f>(L94*(1-H94)*(L94-H94))^(1/3)</f>
        <v>0</v>
      </c>
      <c r="W94" s="3" t="e">
        <f t="shared" ref="W94:W100" si="20">(L94-M94)/(L94+M94)</f>
        <v>#DIV/0!</v>
      </c>
    </row>
    <row r="95" spans="1:34">
      <c r="Q95" s="46"/>
      <c r="R95" s="3">
        <f>2.5*((L95 - H95) / (L95 + 6*H95 -7.5*F95 +1))</f>
        <v>0</v>
      </c>
      <c r="S95" s="3">
        <f>(2*(M95-H95)/(M95+H95+1))-(N95/2)</f>
        <v>0</v>
      </c>
      <c r="T95" s="24">
        <f>(L95 - H95)*1.5 / (L95 + H95 + 0.5)</f>
        <v>0</v>
      </c>
      <c r="U95" s="24">
        <f>(SQRT((H95*H95)+(G95*G95)+(L95*L95)))/3</f>
        <v>0</v>
      </c>
      <c r="V95" s="3">
        <f>(L95*(1-H95)*(L95-H95))^(1/3)</f>
        <v>0</v>
      </c>
      <c r="W95" s="3" t="e">
        <f t="shared" si="20"/>
        <v>#DIV/0!</v>
      </c>
    </row>
    <row r="96" spans="1:34">
      <c r="Q96" s="46"/>
      <c r="R96" s="3">
        <f>2.5*((L96 - H96) / (L96 + 6*H96 -7.5*F96 +1))</f>
        <v>0</v>
      </c>
      <c r="S96" s="3">
        <f>(2*(M96-H96)/(M96+H96+1))-(N96/2)</f>
        <v>0</v>
      </c>
      <c r="T96" s="24">
        <f>(L96 - H96)*1.5 / (L96 + H96 + 0.5)</f>
        <v>0</v>
      </c>
      <c r="U96" s="24">
        <f>(SQRT((H96*H96)+(G96*G96)+(L96*L96)))/3</f>
        <v>0</v>
      </c>
      <c r="V96" s="3">
        <f>(L96*(1-H96)*(L96-H96))^(1/3)</f>
        <v>0</v>
      </c>
      <c r="W96" s="3" t="e">
        <f t="shared" si="20"/>
        <v>#DIV/0!</v>
      </c>
    </row>
    <row r="97" spans="17:23">
      <c r="Q97" s="46"/>
      <c r="R97" s="3">
        <f>2.5*((L97 - H97) / (L97 + 6*H97 -7.5*F97 +1))</f>
        <v>0</v>
      </c>
      <c r="S97" s="3">
        <f>(2*(M97-H97)/(M97+H97+1))-(N97/2)</f>
        <v>0</v>
      </c>
      <c r="T97" s="24">
        <f>(L97 - H97)*1.5 / (L97 + H97 + 0.5)</f>
        <v>0</v>
      </c>
      <c r="U97" s="24">
        <f>(SQRT((H97*H97)+(G97*G97)+(L97*L97)))/3</f>
        <v>0</v>
      </c>
      <c r="V97" s="3">
        <f>(L97*(1-H97)*(L97-H97))^(1/3)</f>
        <v>0</v>
      </c>
      <c r="W97" s="3" t="e">
        <f t="shared" si="20"/>
        <v>#DIV/0!</v>
      </c>
    </row>
    <row r="98" spans="17:23">
      <c r="Q98" s="46"/>
      <c r="R98" s="3">
        <f>2.5*((L98 - H98) / (L98 + 6*H98 -7.5*F98 +1))</f>
        <v>0</v>
      </c>
      <c r="S98" s="3">
        <f>(2*(M98-H98)/(M98+H98+1))-(N98/2)</f>
        <v>0</v>
      </c>
      <c r="T98" s="24">
        <f>(L98 - H98)*1.5 / (L98 + H98 + 0.5)</f>
        <v>0</v>
      </c>
      <c r="U98" s="24">
        <f>(SQRT((H98*H98)+(G98*G98)+(L98*L98)))/3</f>
        <v>0</v>
      </c>
      <c r="V98" s="3">
        <f>(L98*(1-H98)*(L98-H98))^(1/3)</f>
        <v>0</v>
      </c>
      <c r="W98" s="3" t="e">
        <f t="shared" si="20"/>
        <v>#DIV/0!</v>
      </c>
    </row>
    <row r="99" spans="17:23">
      <c r="Q99" s="46">
        <f t="shared" ref="Q99:Q101" si="21">100*SQRT(O99+0.5)</f>
        <v>70.710678118654755</v>
      </c>
      <c r="R99" s="3">
        <f>2.5*((L99 - H99) / (L99 + 6*H99 -7.5*F99 +1))</f>
        <v>0</v>
      </c>
      <c r="S99" s="3">
        <f>(2*(M99-H99)/(M99+H99+1))-(N99/2)</f>
        <v>0</v>
      </c>
      <c r="T99" s="24">
        <f>(L99 - H99)*1.5 / (L99 + H99 + 0.5)</f>
        <v>0</v>
      </c>
      <c r="U99" s="24">
        <f>(SQRT((H99*H99)+(G99*G99)+(L99*L99)))/3</f>
        <v>0</v>
      </c>
      <c r="V99" s="3">
        <f>(L99*(1-H99)*(L99-H99))^(1/3)</f>
        <v>0</v>
      </c>
      <c r="W99" s="3" t="e">
        <f t="shared" si="20"/>
        <v>#DIV/0!</v>
      </c>
    </row>
    <row r="100" spans="17:23">
      <c r="Q100" s="46">
        <f t="shared" si="21"/>
        <v>70.710678118654755</v>
      </c>
      <c r="R100" s="3">
        <f>2.5*((L100 - H100) / (L100 + 6*H100 -7.5*F100 +1))</f>
        <v>0</v>
      </c>
      <c r="S100" s="3">
        <f>(2*(M100-H100)/(M100+H100+1))-(N100/2)</f>
        <v>0</v>
      </c>
      <c r="T100" s="24">
        <f>(L100 - H100)*1.5 / (L100 + H100 + 0.5)</f>
        <v>0</v>
      </c>
      <c r="U100" s="24">
        <f>(SQRT((H100*H100)+(G100*G100)+(L100*L100)))/3</f>
        <v>0</v>
      </c>
      <c r="V100" s="3">
        <f>(L100*(1-H100)*(L100-H100))^(1/3)</f>
        <v>0</v>
      </c>
      <c r="W100" s="3" t="e">
        <f t="shared" si="20"/>
        <v>#DIV/0!</v>
      </c>
    </row>
    <row r="101" spans="17:23">
      <c r="Q101" s="46">
        <f t="shared" si="21"/>
        <v>70.710678118654755</v>
      </c>
      <c r="R101" s="3">
        <f>2.5*((L101 - H101) / (L101 + 6*H101 -7.5*F101 +1))</f>
        <v>0</v>
      </c>
      <c r="S101" s="3">
        <f>(2*(M101-H101)/(M101+H101+1))-(N101/2)</f>
        <v>0</v>
      </c>
      <c r="T101" s="24">
        <f>(L101 - H101)*1.5 / (L101 + H101 + 0.5)</f>
        <v>0</v>
      </c>
      <c r="U101" s="24">
        <f>(SQRT((H101*H101)+(G101*G101)+(L101*L101)))/3</f>
        <v>0</v>
      </c>
      <c r="V101" s="3">
        <f>(L101*(1-H101)*(L101-H101))^(1/3)</f>
        <v>0</v>
      </c>
      <c r="W101" s="3" t="e">
        <f t="shared" ref="W101:W164" si="22">(L101-M101)/(L101+M101)</f>
        <v>#DIV/0!</v>
      </c>
    </row>
    <row r="102" spans="17:23">
      <c r="Q102" s="46">
        <f t="shared" ref="Q102:Q165" si="23">100*SQRT(O102+0.5)</f>
        <v>70.710678118654755</v>
      </c>
      <c r="R102" s="3">
        <f>2.5*((L102 - H102) / (L102 + 6*H102 -7.5*F102 +1))</f>
        <v>0</v>
      </c>
      <c r="S102" s="3">
        <f>(2*(M102-H102)/(M102+H102+1))-(N102/2)</f>
        <v>0</v>
      </c>
      <c r="T102" s="24">
        <f>(L102 - H102)*1.5 / (L102 + H102 + 0.5)</f>
        <v>0</v>
      </c>
      <c r="U102" s="24">
        <f>(SQRT((H102*H102)+(G102*G102)+(L102*L102)))/3</f>
        <v>0</v>
      </c>
      <c r="V102" s="3">
        <f>(L102*(1-H102)*(L102-H102))^(1/3)</f>
        <v>0</v>
      </c>
      <c r="W102" s="3" t="e">
        <f t="shared" si="22"/>
        <v>#DIV/0!</v>
      </c>
    </row>
    <row r="103" spans="17:23">
      <c r="Q103" s="46">
        <f t="shared" si="23"/>
        <v>70.710678118654755</v>
      </c>
      <c r="R103" s="3">
        <f>2.5*((L103 - H103) / (L103 + 6*H103 -7.5*F103 +1))</f>
        <v>0</v>
      </c>
      <c r="S103" s="3">
        <f>(2*(M103-H103)/(M103+H103+1))-(N103/2)</f>
        <v>0</v>
      </c>
      <c r="T103" s="24">
        <f>(L103 - H103)*1.5 / (L103 + H103 + 0.5)</f>
        <v>0</v>
      </c>
      <c r="U103" s="24">
        <f>(SQRT((H103*H103)+(G103*G103)+(L103*L103)))/3</f>
        <v>0</v>
      </c>
      <c r="V103" s="3">
        <f>(L103*(1-H103)*(L103-H103))^(1/3)</f>
        <v>0</v>
      </c>
      <c r="W103" s="3" t="e">
        <f t="shared" si="22"/>
        <v>#DIV/0!</v>
      </c>
    </row>
    <row r="104" spans="17:23">
      <c r="Q104" s="46">
        <f t="shared" si="23"/>
        <v>70.710678118654755</v>
      </c>
      <c r="R104" s="3">
        <f>2.5*((L104 - H104) / (L104 + 6*H104 -7.5*F104 +1))</f>
        <v>0</v>
      </c>
      <c r="S104" s="3">
        <f>(2*(M104-H104)/(M104+H104+1))-(N104/2)</f>
        <v>0</v>
      </c>
      <c r="T104" s="24">
        <f>(L104 - H104)*1.5 / (L104 + H104 + 0.5)</f>
        <v>0</v>
      </c>
      <c r="U104" s="24">
        <f>(SQRT((H104*H104)+(G104*G104)+(L104*L104)))/3</f>
        <v>0</v>
      </c>
      <c r="V104" s="3">
        <f>(L104*(1-H104)*(L104-H104))^(1/3)</f>
        <v>0</v>
      </c>
      <c r="W104" s="3" t="e">
        <f t="shared" si="22"/>
        <v>#DIV/0!</v>
      </c>
    </row>
    <row r="105" spans="17:23">
      <c r="Q105" s="46">
        <f t="shared" si="23"/>
        <v>70.710678118654755</v>
      </c>
      <c r="R105" s="3">
        <f>2.5*((L105 - H105) / (L105 + 6*H105 -7.5*F105 +1))</f>
        <v>0</v>
      </c>
      <c r="S105" s="3">
        <f>(2*(M105-H105)/(M105+H105+1))-(N105/2)</f>
        <v>0</v>
      </c>
      <c r="T105" s="24">
        <f>(L105 - H105)*1.5 / (L105 + H105 + 0.5)</f>
        <v>0</v>
      </c>
      <c r="U105" s="24">
        <f>(SQRT((H105*H105)+(G105*G105)+(L105*L105)))/3</f>
        <v>0</v>
      </c>
      <c r="V105" s="3">
        <f>(L105*(1-H105)*(L105-H105))^(1/3)</f>
        <v>0</v>
      </c>
      <c r="W105" s="3" t="e">
        <f t="shared" si="22"/>
        <v>#DIV/0!</v>
      </c>
    </row>
    <row r="106" spans="17:23">
      <c r="Q106" s="46">
        <f t="shared" si="23"/>
        <v>70.710678118654755</v>
      </c>
      <c r="R106" s="3">
        <f>2.5*((L106 - H106) / (L106 + 6*H106 -7.5*F106 +1))</f>
        <v>0</v>
      </c>
      <c r="S106" s="3">
        <f>(2*(M106-H106)/(M106+H106+1))-(N106/2)</f>
        <v>0</v>
      </c>
      <c r="T106" s="24">
        <f>(L106 - H106)*1.5 / (L106 + H106 + 0.5)</f>
        <v>0</v>
      </c>
      <c r="U106" s="24">
        <f>(SQRT((H106*H106)+(G106*G106)+(L106*L106)))/3</f>
        <v>0</v>
      </c>
      <c r="V106" s="3">
        <f>(L106*(1-H106)*(L106-H106))^(1/3)</f>
        <v>0</v>
      </c>
      <c r="W106" s="3" t="e">
        <f t="shared" si="22"/>
        <v>#DIV/0!</v>
      </c>
    </row>
    <row r="107" spans="17:23">
      <c r="Q107" s="46">
        <f t="shared" si="23"/>
        <v>70.710678118654755</v>
      </c>
      <c r="R107" s="3">
        <f>2.5*((L107 - H107) / (L107 + 6*H107 -7.5*F107 +1))</f>
        <v>0</v>
      </c>
      <c r="S107" s="3">
        <f>(2*(M107-H107)/(M107+H107+1))-(N107/2)</f>
        <v>0</v>
      </c>
      <c r="T107" s="24">
        <f>(L107 - H107)*1.5 / (L107 + H107 + 0.5)</f>
        <v>0</v>
      </c>
      <c r="U107" s="24">
        <f>(SQRT((H107*H107)+(G107*G107)+(L107*L107)))/3</f>
        <v>0</v>
      </c>
      <c r="V107" s="3">
        <f>(L107*(1-H107)*(L107-H107))^(1/3)</f>
        <v>0</v>
      </c>
      <c r="W107" s="3" t="e">
        <f t="shared" si="22"/>
        <v>#DIV/0!</v>
      </c>
    </row>
    <row r="108" spans="17:23">
      <c r="Q108" s="46">
        <f t="shared" si="23"/>
        <v>70.710678118654755</v>
      </c>
      <c r="R108" s="3">
        <f>2.5*((L108 - H108) / (L108 + 6*H108 -7.5*F108 +1))</f>
        <v>0</v>
      </c>
      <c r="S108" s="3">
        <f>(2*(M108-H108)/(M108+H108+1))-(N108/2)</f>
        <v>0</v>
      </c>
      <c r="T108" s="24">
        <f>(L108 - H108)*1.5 / (L108 + H108 + 0.5)</f>
        <v>0</v>
      </c>
      <c r="U108" s="24">
        <f>(SQRT((H108*H108)+(G108*G108)+(L108*L108)))/3</f>
        <v>0</v>
      </c>
      <c r="V108" s="3">
        <f>(L108*(1-H108)*(L108-H108))^(1/3)</f>
        <v>0</v>
      </c>
      <c r="W108" s="3" t="e">
        <f t="shared" si="22"/>
        <v>#DIV/0!</v>
      </c>
    </row>
    <row r="109" spans="17:23">
      <c r="Q109" s="46">
        <f t="shared" si="23"/>
        <v>70.710678118654755</v>
      </c>
      <c r="R109" s="3">
        <f>2.5*((L109 - H109) / (L109 + 6*H109 -7.5*F109 +1))</f>
        <v>0</v>
      </c>
      <c r="S109" s="3">
        <f>(2*(M109-H109)/(M109+H109+1))-(N109/2)</f>
        <v>0</v>
      </c>
      <c r="T109" s="24">
        <f>(L109 - H109)*1.5 / (L109 + H109 + 0.5)</f>
        <v>0</v>
      </c>
      <c r="U109" s="24">
        <f>(SQRT((H109*H109)+(G109*G109)+(L109*L109)))/3</f>
        <v>0</v>
      </c>
      <c r="V109" s="3">
        <f>(L109*(1-H109)*(L109-H109))^(1/3)</f>
        <v>0</v>
      </c>
      <c r="W109" s="3" t="e">
        <f t="shared" si="22"/>
        <v>#DIV/0!</v>
      </c>
    </row>
    <row r="110" spans="17:23">
      <c r="Q110" s="46">
        <f t="shared" si="23"/>
        <v>70.710678118654755</v>
      </c>
      <c r="R110" s="3">
        <f>2.5*((L110 - H110) / (L110 + 6*H110 -7.5*F110 +1))</f>
        <v>0</v>
      </c>
      <c r="S110" s="3">
        <f>(2*(M110-H110)/(M110+H110+1))-(N110/2)</f>
        <v>0</v>
      </c>
      <c r="T110" s="24">
        <f>(L110 - H110)*1.5 / (L110 + H110 + 0.5)</f>
        <v>0</v>
      </c>
      <c r="U110" s="24">
        <f>(SQRT((H110*H110)+(G110*G110)+(L110*L110)))/3</f>
        <v>0</v>
      </c>
      <c r="V110" s="3">
        <f>(L110*(1-H110)*(L110-H110))^(1/3)</f>
        <v>0</v>
      </c>
      <c r="W110" s="3" t="e">
        <f t="shared" si="22"/>
        <v>#DIV/0!</v>
      </c>
    </row>
    <row r="111" spans="17:23">
      <c r="Q111" s="46">
        <f t="shared" si="23"/>
        <v>70.710678118654755</v>
      </c>
      <c r="R111" s="3">
        <f>2.5*((L111 - H111) / (L111 + 6*H111 -7.5*F111 +1))</f>
        <v>0</v>
      </c>
      <c r="S111" s="3">
        <f>(2*(M111-H111)/(M111+H111+1))-(N111/2)</f>
        <v>0</v>
      </c>
      <c r="T111" s="24">
        <f>(L111 - H111)*1.5 / (L111 + H111 + 0.5)</f>
        <v>0</v>
      </c>
      <c r="U111" s="24">
        <f>(SQRT((H111*H111)+(G111*G111)+(L111*L111)))/3</f>
        <v>0</v>
      </c>
      <c r="V111" s="3">
        <f>(L111*(1-H111)*(L111-H111))^(1/3)</f>
        <v>0</v>
      </c>
      <c r="W111" s="3" t="e">
        <f t="shared" si="22"/>
        <v>#DIV/0!</v>
      </c>
    </row>
    <row r="112" spans="17:23">
      <c r="Q112" s="46">
        <f t="shared" si="23"/>
        <v>70.710678118654755</v>
      </c>
      <c r="R112" s="3">
        <f>2.5*((L112 - H112) / (L112 + 6*H112 -7.5*F112 +1))</f>
        <v>0</v>
      </c>
      <c r="S112" s="3">
        <f>(2*(M112-H112)/(M112+H112+1))-(N112/2)</f>
        <v>0</v>
      </c>
      <c r="T112" s="24">
        <f>(L112 - H112)*1.5 / (L112 + H112 + 0.5)</f>
        <v>0</v>
      </c>
      <c r="U112" s="24">
        <f>(SQRT((H112*H112)+(G112*G112)+(L112*L112)))/3</f>
        <v>0</v>
      </c>
      <c r="V112" s="3">
        <f>(L112*(1-H112)*(L112-H112))^(1/3)</f>
        <v>0</v>
      </c>
      <c r="W112" s="3" t="e">
        <f t="shared" si="22"/>
        <v>#DIV/0!</v>
      </c>
    </row>
    <row r="113" spans="17:23">
      <c r="Q113" s="46">
        <f t="shared" si="23"/>
        <v>70.710678118654755</v>
      </c>
      <c r="R113" s="3">
        <f>2.5*((L113 - H113) / (L113 + 6*H113 -7.5*F113 +1))</f>
        <v>0</v>
      </c>
      <c r="S113" s="3">
        <f>(2*(M113-H113)/(M113+H113+1))-(N113/2)</f>
        <v>0</v>
      </c>
      <c r="T113" s="24">
        <f>(L113 - H113)*1.5 / (L113 + H113 + 0.5)</f>
        <v>0</v>
      </c>
      <c r="U113" s="24">
        <f>(SQRT((H113*H113)+(G113*G113)+(L113*L113)))/3</f>
        <v>0</v>
      </c>
      <c r="V113" s="3">
        <f>(L113*(1-H113)*(L113-H113))^(1/3)</f>
        <v>0</v>
      </c>
      <c r="W113" s="3" t="e">
        <f t="shared" si="22"/>
        <v>#DIV/0!</v>
      </c>
    </row>
    <row r="114" spans="17:23">
      <c r="Q114" s="46">
        <f t="shared" si="23"/>
        <v>70.710678118654755</v>
      </c>
      <c r="R114" s="3">
        <f>2.5*((L114 - H114) / (L114 + 6*H114 -7.5*F114 +1))</f>
        <v>0</v>
      </c>
      <c r="S114" s="3">
        <f>(2*(M114-H114)/(M114+H114+1))-(N114/2)</f>
        <v>0</v>
      </c>
      <c r="T114" s="24">
        <f>(L114 - H114)*1.5 / (L114 + H114 + 0.5)</f>
        <v>0</v>
      </c>
      <c r="U114" s="24">
        <f>(SQRT((H114*H114)+(G114*G114)+(L114*L114)))/3</f>
        <v>0</v>
      </c>
      <c r="V114" s="3">
        <f>(L114*(1-H114)*(L114-H114))^(1/3)</f>
        <v>0</v>
      </c>
      <c r="W114" s="3" t="e">
        <f t="shared" si="22"/>
        <v>#DIV/0!</v>
      </c>
    </row>
    <row r="115" spans="17:23">
      <c r="Q115" s="46">
        <f t="shared" si="23"/>
        <v>70.710678118654755</v>
      </c>
      <c r="R115" s="3">
        <f>2.5*((L115 - H115) / (L115 + 6*H115 -7.5*F115 +1))</f>
        <v>0</v>
      </c>
      <c r="S115" s="3">
        <f>(2*(M115-H115)/(M115+H115+1))-(N115/2)</f>
        <v>0</v>
      </c>
      <c r="T115" s="24">
        <f>(L115 - H115)*1.5 / (L115 + H115 + 0.5)</f>
        <v>0</v>
      </c>
      <c r="U115" s="24">
        <f>(SQRT((H115*H115)+(G115*G115)+(L115*L115)))/3</f>
        <v>0</v>
      </c>
      <c r="V115" s="3">
        <f>(L115*(1-H115)*(L115-H115))^(1/3)</f>
        <v>0</v>
      </c>
      <c r="W115" s="3" t="e">
        <f t="shared" si="22"/>
        <v>#DIV/0!</v>
      </c>
    </row>
    <row r="116" spans="17:23">
      <c r="Q116" s="46">
        <f t="shared" si="23"/>
        <v>70.710678118654755</v>
      </c>
      <c r="R116" s="3">
        <f>2.5*((L116 - H116) / (L116 + 6*H116 -7.5*F116 +1))</f>
        <v>0</v>
      </c>
      <c r="S116" s="3">
        <f>(2*(M116-H116)/(M116+H116+1))-(N116/2)</f>
        <v>0</v>
      </c>
      <c r="T116" s="24">
        <f>(L116 - H116)*1.5 / (L116 + H116 + 0.5)</f>
        <v>0</v>
      </c>
      <c r="U116" s="24">
        <f>(SQRT((H116*H116)+(G116*G116)+(L116*L116)))/3</f>
        <v>0</v>
      </c>
      <c r="V116" s="3">
        <f>(L116*(1-H116)*(L116-H116))^(1/3)</f>
        <v>0</v>
      </c>
      <c r="W116" s="3" t="e">
        <f t="shared" si="22"/>
        <v>#DIV/0!</v>
      </c>
    </row>
    <row r="117" spans="17:23">
      <c r="Q117" s="46">
        <f t="shared" si="23"/>
        <v>70.710678118654755</v>
      </c>
      <c r="R117" s="3">
        <f>2.5*((L117 - H117) / (L117 + 6*H117 -7.5*F117 +1))</f>
        <v>0</v>
      </c>
      <c r="S117" s="3">
        <f>(2*(M117-H117)/(M117+H117+1))-(N117/2)</f>
        <v>0</v>
      </c>
      <c r="T117" s="24">
        <f>(L117 - H117)*1.5 / (L117 + H117 + 0.5)</f>
        <v>0</v>
      </c>
      <c r="U117" s="24">
        <f>(SQRT((H117*H117)+(G117*G117)+(L117*L117)))/3</f>
        <v>0</v>
      </c>
      <c r="V117" s="3">
        <f>(L117*(1-H117)*(L117-H117))^(1/3)</f>
        <v>0</v>
      </c>
      <c r="W117" s="3" t="e">
        <f t="shared" si="22"/>
        <v>#DIV/0!</v>
      </c>
    </row>
    <row r="118" spans="17:23">
      <c r="Q118" s="46">
        <f t="shared" si="23"/>
        <v>70.710678118654755</v>
      </c>
      <c r="R118" s="3">
        <f>2.5*((L118 - H118) / (L118 + 6*H118 -7.5*F118 +1))</f>
        <v>0</v>
      </c>
      <c r="S118" s="3">
        <f>(2*(M118-H118)/(M118+H118+1))-(N118/2)</f>
        <v>0</v>
      </c>
      <c r="T118" s="24">
        <f>(L118 - H118)*1.5 / (L118 + H118 + 0.5)</f>
        <v>0</v>
      </c>
      <c r="U118" s="24">
        <f>(SQRT((H118*H118)+(G118*G118)+(L118*L118)))/3</f>
        <v>0</v>
      </c>
      <c r="V118" s="3">
        <f>(L118*(1-H118)*(L118-H118))^(1/3)</f>
        <v>0</v>
      </c>
      <c r="W118" s="3" t="e">
        <f t="shared" si="22"/>
        <v>#DIV/0!</v>
      </c>
    </row>
    <row r="119" spans="17:23">
      <c r="Q119" s="46">
        <f t="shared" si="23"/>
        <v>70.710678118654755</v>
      </c>
      <c r="R119" s="3">
        <f>2.5*((L119 - H119) / (L119 + 6*H119 -7.5*F119 +1))</f>
        <v>0</v>
      </c>
      <c r="S119" s="3">
        <f>(2*(M119-H119)/(M119+H119+1))-(N119/2)</f>
        <v>0</v>
      </c>
      <c r="T119" s="24">
        <f>(L119 - H119)*1.5 / (L119 + H119 + 0.5)</f>
        <v>0</v>
      </c>
      <c r="U119" s="24">
        <f>(SQRT((H119*H119)+(G119*G119)+(L119*L119)))/3</f>
        <v>0</v>
      </c>
      <c r="V119" s="3">
        <f>(L119*(1-H119)*(L119-H119))^(1/3)</f>
        <v>0</v>
      </c>
      <c r="W119" s="3" t="e">
        <f t="shared" si="22"/>
        <v>#DIV/0!</v>
      </c>
    </row>
    <row r="120" spans="17:23">
      <c r="Q120" s="46">
        <f t="shared" si="23"/>
        <v>70.710678118654755</v>
      </c>
      <c r="R120" s="3">
        <f>2.5*((L120 - H120) / (L120 + 6*H120 -7.5*F120 +1))</f>
        <v>0</v>
      </c>
      <c r="S120" s="3">
        <f>(2*(M120-H120)/(M120+H120+1))-(N120/2)</f>
        <v>0</v>
      </c>
      <c r="T120" s="24">
        <f>(L120 - H120)*1.5 / (L120 + H120 + 0.5)</f>
        <v>0</v>
      </c>
      <c r="U120" s="24">
        <f>(SQRT((H120*H120)+(G120*G120)+(L120*L120)))/3</f>
        <v>0</v>
      </c>
      <c r="V120" s="3">
        <f>(L120*(1-H120)*(L120-H120))^(1/3)</f>
        <v>0</v>
      </c>
      <c r="W120" s="3" t="e">
        <f t="shared" si="22"/>
        <v>#DIV/0!</v>
      </c>
    </row>
    <row r="121" spans="17:23">
      <c r="Q121" s="46">
        <f t="shared" si="23"/>
        <v>70.710678118654755</v>
      </c>
      <c r="R121" s="3">
        <f>2.5*((L121 - H121) / (L121 + 6*H121 -7.5*F121 +1))</f>
        <v>0</v>
      </c>
      <c r="S121" s="3">
        <f>(2*(M121-H121)/(M121+H121+1))-(N121/2)</f>
        <v>0</v>
      </c>
      <c r="T121" s="24">
        <f>(L121 - H121)*1.5 / (L121 + H121 + 0.5)</f>
        <v>0</v>
      </c>
      <c r="U121" s="24">
        <f>(SQRT((H121*H121)+(G121*G121)+(L121*L121)))/3</f>
        <v>0</v>
      </c>
      <c r="V121" s="3">
        <f>(L121*(1-H121)*(L121-H121))^(1/3)</f>
        <v>0</v>
      </c>
      <c r="W121" s="3" t="e">
        <f t="shared" si="22"/>
        <v>#DIV/0!</v>
      </c>
    </row>
    <row r="122" spans="17:23">
      <c r="Q122" s="46">
        <f t="shared" si="23"/>
        <v>70.710678118654755</v>
      </c>
      <c r="R122" s="3">
        <f>2.5*((L122 - H122) / (L122 + 6*H122 -7.5*F122 +1))</f>
        <v>0</v>
      </c>
      <c r="S122" s="3">
        <f>(2*(M122-H122)/(M122+H122+1))-(N122/2)</f>
        <v>0</v>
      </c>
      <c r="T122" s="24">
        <f>(L122 - H122)*1.5 / (L122 + H122 + 0.5)</f>
        <v>0</v>
      </c>
      <c r="U122" s="24">
        <f>(SQRT((H122*H122)+(G122*G122)+(L122*L122)))/3</f>
        <v>0</v>
      </c>
      <c r="V122" s="3">
        <f>(L122*(1-H122)*(L122-H122))^(1/3)</f>
        <v>0</v>
      </c>
      <c r="W122" s="3" t="e">
        <f t="shared" si="22"/>
        <v>#DIV/0!</v>
      </c>
    </row>
    <row r="123" spans="17:23">
      <c r="Q123" s="46">
        <f t="shared" si="23"/>
        <v>70.710678118654755</v>
      </c>
      <c r="R123" s="3">
        <f>2.5*((L123 - H123) / (L123 + 6*H123 -7.5*F123 +1))</f>
        <v>0</v>
      </c>
      <c r="S123" s="3">
        <f>(2*(M123-H123)/(M123+H123+1))-(N123/2)</f>
        <v>0</v>
      </c>
      <c r="T123" s="24">
        <f>(L123 - H123)*1.5 / (L123 + H123 + 0.5)</f>
        <v>0</v>
      </c>
      <c r="U123" s="24">
        <f>(SQRT((H123*H123)+(G123*G123)+(L123*L123)))/3</f>
        <v>0</v>
      </c>
      <c r="V123" s="3">
        <f>(L123*(1-H123)*(L123-H123))^(1/3)</f>
        <v>0</v>
      </c>
      <c r="W123" s="3" t="e">
        <f t="shared" si="22"/>
        <v>#DIV/0!</v>
      </c>
    </row>
    <row r="124" spans="17:23">
      <c r="Q124" s="46">
        <f t="shared" si="23"/>
        <v>70.710678118654755</v>
      </c>
      <c r="R124" s="3">
        <f>2.5*((L124 - H124) / (L124 + 6*H124 -7.5*F124 +1))</f>
        <v>0</v>
      </c>
      <c r="S124" s="3">
        <f>(2*(M124-H124)/(M124+H124+1))-(N124/2)</f>
        <v>0</v>
      </c>
      <c r="T124" s="24">
        <f>(L124 - H124)*1.5 / (L124 + H124 + 0.5)</f>
        <v>0</v>
      </c>
      <c r="U124" s="24">
        <f>(SQRT((H124*H124)+(G124*G124)+(L124*L124)))/3</f>
        <v>0</v>
      </c>
      <c r="V124" s="3">
        <f>(L124*(1-H124)*(L124-H124))^(1/3)</f>
        <v>0</v>
      </c>
      <c r="W124" s="3" t="e">
        <f t="shared" si="22"/>
        <v>#DIV/0!</v>
      </c>
    </row>
    <row r="125" spans="17:23">
      <c r="Q125" s="46">
        <f t="shared" si="23"/>
        <v>70.710678118654755</v>
      </c>
      <c r="R125" s="3">
        <f>2.5*((L125 - H125) / (L125 + 6*H125 -7.5*F125 +1))</f>
        <v>0</v>
      </c>
      <c r="S125" s="3">
        <f>(2*(M125-H125)/(M125+H125+1))-(N125/2)</f>
        <v>0</v>
      </c>
      <c r="T125" s="24">
        <f>(L125 - H125)*1.5 / (L125 + H125 + 0.5)</f>
        <v>0</v>
      </c>
      <c r="U125" s="24">
        <f>(SQRT((H125*H125)+(G125*G125)+(L125*L125)))/3</f>
        <v>0</v>
      </c>
      <c r="V125" s="3">
        <f>(L125*(1-H125)*(L125-H125))^(1/3)</f>
        <v>0</v>
      </c>
      <c r="W125" s="3" t="e">
        <f t="shared" si="22"/>
        <v>#DIV/0!</v>
      </c>
    </row>
    <row r="126" spans="17:23">
      <c r="Q126" s="46">
        <f t="shared" si="23"/>
        <v>70.710678118654755</v>
      </c>
      <c r="R126" s="3">
        <f>2.5*((L126 - H126) / (L126 + 6*H126 -7.5*F126 +1))</f>
        <v>0</v>
      </c>
      <c r="S126" s="3">
        <f>(2*(M126-H126)/(M126+H126+1))-(N126/2)</f>
        <v>0</v>
      </c>
      <c r="T126" s="24">
        <f>(L126 - H126)*1.5 / (L126 + H126 + 0.5)</f>
        <v>0</v>
      </c>
      <c r="U126" s="24">
        <f>(SQRT((H126*H126)+(G126*G126)+(L126*L126)))/3</f>
        <v>0</v>
      </c>
      <c r="V126" s="3">
        <f>(L126*(1-H126)*(L126-H126))^(1/3)</f>
        <v>0</v>
      </c>
      <c r="W126" s="3" t="e">
        <f t="shared" si="22"/>
        <v>#DIV/0!</v>
      </c>
    </row>
    <row r="127" spans="17:23">
      <c r="Q127" s="46">
        <f t="shared" si="23"/>
        <v>70.710678118654755</v>
      </c>
      <c r="R127" s="3">
        <f>2.5*((L127 - H127) / (L127 + 6*H127 -7.5*F127 +1))</f>
        <v>0</v>
      </c>
      <c r="S127" s="3">
        <f>(2*(M127-H127)/(M127+H127+1))-(N127/2)</f>
        <v>0</v>
      </c>
      <c r="T127" s="24">
        <f>(L127 - H127)*1.5 / (L127 + H127 + 0.5)</f>
        <v>0</v>
      </c>
      <c r="U127" s="24">
        <f>(SQRT((H127*H127)+(G127*G127)+(L127*L127)))/3</f>
        <v>0</v>
      </c>
      <c r="V127" s="3">
        <f>(L127*(1-H127)*(L127-H127))^(1/3)</f>
        <v>0</v>
      </c>
      <c r="W127" s="3" t="e">
        <f t="shared" si="22"/>
        <v>#DIV/0!</v>
      </c>
    </row>
    <row r="128" spans="17:23">
      <c r="Q128" s="46">
        <f t="shared" si="23"/>
        <v>70.710678118654755</v>
      </c>
      <c r="R128" s="3">
        <f>2.5*((L128 - H128) / (L128 + 6*H128 -7.5*F128 +1))</f>
        <v>0</v>
      </c>
      <c r="S128" s="3">
        <f>(2*(M128-H128)/(M128+H128+1))-(N128/2)</f>
        <v>0</v>
      </c>
      <c r="T128" s="24">
        <f>(L128 - H128)*1.5 / (L128 + H128 + 0.5)</f>
        <v>0</v>
      </c>
      <c r="U128" s="24">
        <f>(SQRT((H128*H128)+(G128*G128)+(L128*L128)))/3</f>
        <v>0</v>
      </c>
      <c r="V128" s="3">
        <f>(L128*(1-H128)*(L128-H128))^(1/3)</f>
        <v>0</v>
      </c>
      <c r="W128" s="3" t="e">
        <f t="shared" si="22"/>
        <v>#DIV/0!</v>
      </c>
    </row>
    <row r="129" spans="17:23">
      <c r="Q129" s="46">
        <f t="shared" si="23"/>
        <v>70.710678118654755</v>
      </c>
      <c r="R129" s="3">
        <f>2.5*((L129 - H129) / (L129 + 6*H129 -7.5*F129 +1))</f>
        <v>0</v>
      </c>
      <c r="S129" s="3">
        <f>(2*(M129-H129)/(M129+H129+1))-(N129/2)</f>
        <v>0</v>
      </c>
      <c r="T129" s="24">
        <f>(L129 - H129)*1.5 / (L129 + H129 + 0.5)</f>
        <v>0</v>
      </c>
      <c r="U129" s="24">
        <f>(SQRT((H129*H129)+(G129*G129)+(L129*L129)))/3</f>
        <v>0</v>
      </c>
      <c r="V129" s="3">
        <f>(L129*(1-H129)*(L129-H129))^(1/3)</f>
        <v>0</v>
      </c>
      <c r="W129" s="3" t="e">
        <f t="shared" si="22"/>
        <v>#DIV/0!</v>
      </c>
    </row>
    <row r="130" spans="17:23">
      <c r="Q130" s="46">
        <f t="shared" si="23"/>
        <v>70.710678118654755</v>
      </c>
      <c r="R130" s="3">
        <f>2.5*((L130 - H130) / (L130 + 6*H130 -7.5*F130 +1))</f>
        <v>0</v>
      </c>
      <c r="S130" s="3">
        <f>(2*(M130-H130)/(M130+H130+1))-(N130/2)</f>
        <v>0</v>
      </c>
      <c r="T130" s="24">
        <f>(L130 - H130)*1.5 / (L130 + H130 + 0.5)</f>
        <v>0</v>
      </c>
      <c r="U130" s="24">
        <f>(SQRT((H130*H130)+(G130*G130)+(L130*L130)))/3</f>
        <v>0</v>
      </c>
      <c r="V130" s="3">
        <f>(L130*(1-H130)*(L130-H130))^(1/3)</f>
        <v>0</v>
      </c>
      <c r="W130" s="3" t="e">
        <f t="shared" si="22"/>
        <v>#DIV/0!</v>
      </c>
    </row>
    <row r="131" spans="17:23">
      <c r="Q131" s="46">
        <f t="shared" si="23"/>
        <v>70.710678118654755</v>
      </c>
      <c r="R131" s="3">
        <f>2.5*((L131 - H131) / (L131 + 6*H131 -7.5*F131 +1))</f>
        <v>0</v>
      </c>
      <c r="S131" s="3">
        <f>(2*(M131-H131)/(M131+H131+1))-(N131/2)</f>
        <v>0</v>
      </c>
      <c r="T131" s="24">
        <f>(L131 - H131)*1.5 / (L131 + H131 + 0.5)</f>
        <v>0</v>
      </c>
      <c r="U131" s="24">
        <f>(SQRT((H131*H131)+(G131*G131)+(L131*L131)))/3</f>
        <v>0</v>
      </c>
      <c r="V131" s="3">
        <f>(L131*(1-H131)*(L131-H131))^(1/3)</f>
        <v>0</v>
      </c>
      <c r="W131" s="3" t="e">
        <f t="shared" si="22"/>
        <v>#DIV/0!</v>
      </c>
    </row>
    <row r="132" spans="17:23">
      <c r="Q132" s="46">
        <f t="shared" si="23"/>
        <v>70.710678118654755</v>
      </c>
      <c r="R132" s="3">
        <f>2.5*((L132 - H132) / (L132 + 6*H132 -7.5*F132 +1))</f>
        <v>0</v>
      </c>
      <c r="S132" s="3">
        <f>(2*(M132-H132)/(M132+H132+1))-(N132/2)</f>
        <v>0</v>
      </c>
      <c r="T132" s="24">
        <f>(L132 - H132)*1.5 / (L132 + H132 + 0.5)</f>
        <v>0</v>
      </c>
      <c r="U132" s="24">
        <f>(SQRT((H132*H132)+(G132*G132)+(L132*L132)))/3</f>
        <v>0</v>
      </c>
      <c r="V132" s="3">
        <f>(L132*(1-H132)*(L132-H132))^(1/3)</f>
        <v>0</v>
      </c>
      <c r="W132" s="3" t="e">
        <f t="shared" si="22"/>
        <v>#DIV/0!</v>
      </c>
    </row>
    <row r="133" spans="17:23">
      <c r="Q133" s="46">
        <f t="shared" si="23"/>
        <v>70.710678118654755</v>
      </c>
      <c r="R133" s="3">
        <f>2.5*((L133 - H133) / (L133 + 6*H133 -7.5*F133 +1))</f>
        <v>0</v>
      </c>
      <c r="S133" s="3">
        <f>(2*(M133-H133)/(M133+H133+1))-(N133/2)</f>
        <v>0</v>
      </c>
      <c r="T133" s="24">
        <f>(L133 - H133)*1.5 / (L133 + H133 + 0.5)</f>
        <v>0</v>
      </c>
      <c r="U133" s="24">
        <f>(SQRT((H133*H133)+(G133*G133)+(L133*L133)))/3</f>
        <v>0</v>
      </c>
      <c r="V133" s="3">
        <f>(L133*(1-H133)*(L133-H133))^(1/3)</f>
        <v>0</v>
      </c>
      <c r="W133" s="3" t="e">
        <f t="shared" si="22"/>
        <v>#DIV/0!</v>
      </c>
    </row>
    <row r="134" spans="17:23">
      <c r="Q134" s="46">
        <f t="shared" si="23"/>
        <v>70.710678118654755</v>
      </c>
      <c r="R134" s="3">
        <f>2.5*((L134 - H134) / (L134 + 6*H134 -7.5*F134 +1))</f>
        <v>0</v>
      </c>
      <c r="S134" s="3">
        <f>(2*(M134-H134)/(M134+H134+1))-(N134/2)</f>
        <v>0</v>
      </c>
      <c r="T134" s="24">
        <f>(L134 - H134)*1.5 / (L134 + H134 + 0.5)</f>
        <v>0</v>
      </c>
      <c r="U134" s="24">
        <f>(SQRT((H134*H134)+(G134*G134)+(L134*L134)))/3</f>
        <v>0</v>
      </c>
      <c r="V134" s="3">
        <f>(L134*(1-H134)*(L134-H134))^(1/3)</f>
        <v>0</v>
      </c>
      <c r="W134" s="3" t="e">
        <f t="shared" si="22"/>
        <v>#DIV/0!</v>
      </c>
    </row>
    <row r="135" spans="17:23">
      <c r="Q135" s="46">
        <f t="shared" si="23"/>
        <v>70.710678118654755</v>
      </c>
      <c r="R135" s="3">
        <f>2.5*((L135 - H135) / (L135 + 6*H135 -7.5*F135 +1))</f>
        <v>0</v>
      </c>
      <c r="S135" s="3">
        <f>(2*(M135-H135)/(M135+H135+1))-(N135/2)</f>
        <v>0</v>
      </c>
      <c r="T135" s="24">
        <f>(L135 - H135)*1.5 / (L135 + H135 + 0.5)</f>
        <v>0</v>
      </c>
      <c r="U135" s="24">
        <f>(SQRT((H135*H135)+(G135*G135)+(L135*L135)))/3</f>
        <v>0</v>
      </c>
      <c r="V135" s="3">
        <f>(L135*(1-H135)*(L135-H135))^(1/3)</f>
        <v>0</v>
      </c>
      <c r="W135" s="3" t="e">
        <f t="shared" si="22"/>
        <v>#DIV/0!</v>
      </c>
    </row>
    <row r="136" spans="17:23">
      <c r="Q136" s="46">
        <f t="shared" si="23"/>
        <v>70.710678118654755</v>
      </c>
      <c r="R136" s="3">
        <f>2.5*((L136 - H136) / (L136 + 6*H136 -7.5*F136 +1))</f>
        <v>0</v>
      </c>
      <c r="S136" s="3">
        <f>(2*(M136-H136)/(M136+H136+1))-(N136/2)</f>
        <v>0</v>
      </c>
      <c r="T136" s="24">
        <f>(L136 - H136)*1.5 / (L136 + H136 + 0.5)</f>
        <v>0</v>
      </c>
      <c r="U136" s="24">
        <f>(SQRT((H136*H136)+(G136*G136)+(L136*L136)))/3</f>
        <v>0</v>
      </c>
      <c r="V136" s="3">
        <f>(L136*(1-H136)*(L136-H136))^(1/3)</f>
        <v>0</v>
      </c>
      <c r="W136" s="3" t="e">
        <f t="shared" si="22"/>
        <v>#DIV/0!</v>
      </c>
    </row>
    <row r="137" spans="17:23">
      <c r="Q137" s="46">
        <f t="shared" si="23"/>
        <v>70.710678118654755</v>
      </c>
      <c r="R137" s="3">
        <f>2.5*((L137 - H137) / (L137 + 6*H137 -7.5*F137 +1))</f>
        <v>0</v>
      </c>
      <c r="S137" s="3">
        <f>(2*(M137-H137)/(M137+H137+1))-(N137/2)</f>
        <v>0</v>
      </c>
      <c r="T137" s="24">
        <f>(L137 - H137)*1.5 / (L137 + H137 + 0.5)</f>
        <v>0</v>
      </c>
      <c r="U137" s="24">
        <f>(SQRT((H137*H137)+(G137*G137)+(L137*L137)))/3</f>
        <v>0</v>
      </c>
      <c r="V137" s="3">
        <f>(L137*(1-H137)*(L137-H137))^(1/3)</f>
        <v>0</v>
      </c>
      <c r="W137" s="3" t="e">
        <f t="shared" si="22"/>
        <v>#DIV/0!</v>
      </c>
    </row>
    <row r="138" spans="17:23">
      <c r="Q138" s="46">
        <f t="shared" si="23"/>
        <v>70.710678118654755</v>
      </c>
      <c r="R138" s="3">
        <f>2.5*((L138 - H138) / (L138 + 6*H138 -7.5*F138 +1))</f>
        <v>0</v>
      </c>
      <c r="S138" s="3">
        <f>(2*(M138-H138)/(M138+H138+1))-(N138/2)</f>
        <v>0</v>
      </c>
      <c r="T138" s="24">
        <f>(L138 - H138)*1.5 / (L138 + H138 + 0.5)</f>
        <v>0</v>
      </c>
      <c r="U138" s="24">
        <f>(SQRT((H138*H138)+(G138*G138)+(L138*L138)))/3</f>
        <v>0</v>
      </c>
      <c r="V138" s="3">
        <f>(L138*(1-H138)*(L138-H138))^(1/3)</f>
        <v>0</v>
      </c>
      <c r="W138" s="3" t="e">
        <f t="shared" si="22"/>
        <v>#DIV/0!</v>
      </c>
    </row>
    <row r="139" spans="17:23">
      <c r="Q139" s="46">
        <f t="shared" si="23"/>
        <v>70.710678118654755</v>
      </c>
      <c r="R139" s="3">
        <f>2.5*((L139 - H139) / (L139 + 6*H139 -7.5*F139 +1))</f>
        <v>0</v>
      </c>
      <c r="S139" s="3">
        <f>(2*(M139-H139)/(M139+H139+1))-(N139/2)</f>
        <v>0</v>
      </c>
      <c r="T139" s="24">
        <f>(L139 - H139)*1.5 / (L139 + H139 + 0.5)</f>
        <v>0</v>
      </c>
      <c r="U139" s="24">
        <f>(SQRT((H139*H139)+(G139*G139)+(L139*L139)))/3</f>
        <v>0</v>
      </c>
      <c r="V139" s="3">
        <f>(L139*(1-H139)*(L139-H139))^(1/3)</f>
        <v>0</v>
      </c>
      <c r="W139" s="3" t="e">
        <f t="shared" si="22"/>
        <v>#DIV/0!</v>
      </c>
    </row>
    <row r="140" spans="17:23">
      <c r="Q140" s="46">
        <f t="shared" si="23"/>
        <v>70.710678118654755</v>
      </c>
      <c r="R140" s="3">
        <f>2.5*((L140 - H140) / (L140 + 6*H140 -7.5*F140 +1))</f>
        <v>0</v>
      </c>
      <c r="S140" s="3">
        <f>(2*(M140-H140)/(M140+H140+1))-(N140/2)</f>
        <v>0</v>
      </c>
      <c r="T140" s="24">
        <f>(L140 - H140)*1.5 / (L140 + H140 + 0.5)</f>
        <v>0</v>
      </c>
      <c r="U140" s="24">
        <f>(SQRT((H140*H140)+(G140*G140)+(L140*L140)))/3</f>
        <v>0</v>
      </c>
      <c r="V140" s="3">
        <f>(L140*(1-H140)*(L140-H140))^(1/3)</f>
        <v>0</v>
      </c>
      <c r="W140" s="3" t="e">
        <f t="shared" si="22"/>
        <v>#DIV/0!</v>
      </c>
    </row>
    <row r="141" spans="17:23">
      <c r="Q141" s="46">
        <f t="shared" si="23"/>
        <v>70.710678118654755</v>
      </c>
      <c r="R141" s="3">
        <f>2.5*((L141 - H141) / (L141 + 6*H141 -7.5*F141 +1))</f>
        <v>0</v>
      </c>
      <c r="S141" s="3">
        <f>(2*(M141-H141)/(M141+H141+1))-(N141/2)</f>
        <v>0</v>
      </c>
      <c r="T141" s="24">
        <f>(L141 - H141)*1.5 / (L141 + H141 + 0.5)</f>
        <v>0</v>
      </c>
      <c r="U141" s="24">
        <f>(SQRT((H141*H141)+(G141*G141)+(L141*L141)))/3</f>
        <v>0</v>
      </c>
      <c r="V141" s="3">
        <f>(L141*(1-H141)*(L141-H141))^(1/3)</f>
        <v>0</v>
      </c>
      <c r="W141" s="3" t="e">
        <f t="shared" si="22"/>
        <v>#DIV/0!</v>
      </c>
    </row>
    <row r="142" spans="17:23">
      <c r="Q142" s="46">
        <f t="shared" si="23"/>
        <v>70.710678118654755</v>
      </c>
      <c r="R142" s="3">
        <f>2.5*((L142 - H142) / (L142 + 6*H142 -7.5*F142 +1))</f>
        <v>0</v>
      </c>
      <c r="S142" s="3">
        <f>(2*(M142-H142)/(M142+H142+1))-(N142/2)</f>
        <v>0</v>
      </c>
      <c r="T142" s="24">
        <f>(L142 - H142)*1.5 / (L142 + H142 + 0.5)</f>
        <v>0</v>
      </c>
      <c r="U142" s="24">
        <f>(SQRT((H142*H142)+(G142*G142)+(L142*L142)))/3</f>
        <v>0</v>
      </c>
      <c r="V142" s="3">
        <f>(L142*(1-H142)*(L142-H142))^(1/3)</f>
        <v>0</v>
      </c>
      <c r="W142" s="3" t="e">
        <f t="shared" si="22"/>
        <v>#DIV/0!</v>
      </c>
    </row>
    <row r="143" spans="17:23">
      <c r="Q143" s="46">
        <f t="shared" si="23"/>
        <v>70.710678118654755</v>
      </c>
      <c r="R143" s="3">
        <f>2.5*((L143 - H143) / (L143 + 6*H143 -7.5*F143 +1))</f>
        <v>0</v>
      </c>
      <c r="S143" s="3">
        <f>(2*(M143-H143)/(M143+H143+1))-(N143/2)</f>
        <v>0</v>
      </c>
      <c r="T143" s="24">
        <f>(L143 - H143)*1.5 / (L143 + H143 + 0.5)</f>
        <v>0</v>
      </c>
      <c r="U143" s="24">
        <f>(SQRT((H143*H143)+(G143*G143)+(L143*L143)))/3</f>
        <v>0</v>
      </c>
      <c r="V143" s="3">
        <f>(L143*(1-H143)*(L143-H143))^(1/3)</f>
        <v>0</v>
      </c>
      <c r="W143" s="3" t="e">
        <f t="shared" si="22"/>
        <v>#DIV/0!</v>
      </c>
    </row>
    <row r="144" spans="17:23">
      <c r="Q144" s="46">
        <f t="shared" si="23"/>
        <v>70.710678118654755</v>
      </c>
      <c r="R144" s="3">
        <f>2.5*((L144 - H144) / (L144 + 6*H144 -7.5*F144 +1))</f>
        <v>0</v>
      </c>
      <c r="S144" s="3">
        <f>(2*(M144-H144)/(M144+H144+1))-(N144/2)</f>
        <v>0</v>
      </c>
      <c r="T144" s="24">
        <f>(L144 - H144)*1.5 / (L144 + H144 + 0.5)</f>
        <v>0</v>
      </c>
      <c r="U144" s="24">
        <f>(SQRT((H144*H144)+(G144*G144)+(L144*L144)))/3</f>
        <v>0</v>
      </c>
      <c r="V144" s="3">
        <f>(L144*(1-H144)*(L144-H144))^(1/3)</f>
        <v>0</v>
      </c>
      <c r="W144" s="3" t="e">
        <f t="shared" si="22"/>
        <v>#DIV/0!</v>
      </c>
    </row>
    <row r="145" spans="17:23">
      <c r="Q145" s="46">
        <f t="shared" si="23"/>
        <v>70.710678118654755</v>
      </c>
      <c r="R145" s="3">
        <f>2.5*((L145 - H145) / (L145 + 6*H145 -7.5*F145 +1))</f>
        <v>0</v>
      </c>
      <c r="S145" s="3">
        <f>(2*(M145-H145)/(M145+H145+1))-(N145/2)</f>
        <v>0</v>
      </c>
      <c r="T145" s="24">
        <f>(L145 - H145)*1.5 / (L145 + H145 + 0.5)</f>
        <v>0</v>
      </c>
      <c r="U145" s="24">
        <f>(SQRT((H145*H145)+(G145*G145)+(L145*L145)))/3</f>
        <v>0</v>
      </c>
      <c r="V145" s="3">
        <f>(L145*(1-H145)*(L145-H145))^(1/3)</f>
        <v>0</v>
      </c>
      <c r="W145" s="3" t="e">
        <f t="shared" si="22"/>
        <v>#DIV/0!</v>
      </c>
    </row>
    <row r="146" spans="17:23">
      <c r="Q146" s="46">
        <f t="shared" si="23"/>
        <v>70.710678118654755</v>
      </c>
      <c r="R146" s="3">
        <f>2.5*((L146 - H146) / (L146 + 6*H146 -7.5*F146 +1))</f>
        <v>0</v>
      </c>
      <c r="S146" s="3">
        <f>(2*(M146-H146)/(M146+H146+1))-(N146/2)</f>
        <v>0</v>
      </c>
      <c r="T146" s="24">
        <f>(L146 - H146)*1.5 / (L146 + H146 + 0.5)</f>
        <v>0</v>
      </c>
      <c r="U146" s="24">
        <f>(SQRT((H146*H146)+(G146*G146)+(L146*L146)))/3</f>
        <v>0</v>
      </c>
      <c r="V146" s="3">
        <f>(L146*(1-H146)*(L146-H146))^(1/3)</f>
        <v>0</v>
      </c>
      <c r="W146" s="3" t="e">
        <f t="shared" si="22"/>
        <v>#DIV/0!</v>
      </c>
    </row>
    <row r="147" spans="17:23">
      <c r="Q147" s="46">
        <f t="shared" si="23"/>
        <v>70.710678118654755</v>
      </c>
      <c r="R147" s="3">
        <f>2.5*((L147 - H147) / (L147 + 6*H147 -7.5*F147 +1))</f>
        <v>0</v>
      </c>
      <c r="S147" s="3">
        <f>(2*(M147-H147)/(M147+H147+1))-(N147/2)</f>
        <v>0</v>
      </c>
      <c r="T147" s="24">
        <f>(L147 - H147)*1.5 / (L147 + H147 + 0.5)</f>
        <v>0</v>
      </c>
      <c r="U147" s="24">
        <f>(SQRT((H147*H147)+(G147*G147)+(L147*L147)))/3</f>
        <v>0</v>
      </c>
      <c r="V147" s="3">
        <f>(L147*(1-H147)*(L147-H147))^(1/3)</f>
        <v>0</v>
      </c>
      <c r="W147" s="3" t="e">
        <f t="shared" si="22"/>
        <v>#DIV/0!</v>
      </c>
    </row>
    <row r="148" spans="17:23">
      <c r="Q148" s="46">
        <f t="shared" si="23"/>
        <v>70.710678118654755</v>
      </c>
      <c r="R148" s="3">
        <f>2.5*((L148 - H148) / (L148 + 6*H148 -7.5*F148 +1))</f>
        <v>0</v>
      </c>
      <c r="S148" s="3">
        <f>(2*(M148-H148)/(M148+H148+1))-(N148/2)</f>
        <v>0</v>
      </c>
      <c r="T148" s="24">
        <f>(L148 - H148)*1.5 / (L148 + H148 + 0.5)</f>
        <v>0</v>
      </c>
      <c r="U148" s="24">
        <f>(SQRT((H148*H148)+(G148*G148)+(L148*L148)))/3</f>
        <v>0</v>
      </c>
      <c r="V148" s="3">
        <f>(L148*(1-H148)*(L148-H148))^(1/3)</f>
        <v>0</v>
      </c>
      <c r="W148" s="3" t="e">
        <f t="shared" si="22"/>
        <v>#DIV/0!</v>
      </c>
    </row>
    <row r="149" spans="17:23">
      <c r="Q149" s="46">
        <f t="shared" si="23"/>
        <v>70.710678118654755</v>
      </c>
      <c r="R149" s="3">
        <f>2.5*((L149 - H149) / (L149 + 6*H149 -7.5*F149 +1))</f>
        <v>0</v>
      </c>
      <c r="S149" s="3">
        <f>(2*(M149-H149)/(M149+H149+1))-(N149/2)</f>
        <v>0</v>
      </c>
      <c r="T149" s="24">
        <f>(L149 - H149)*1.5 / (L149 + H149 + 0.5)</f>
        <v>0</v>
      </c>
      <c r="U149" s="24">
        <f>(SQRT((H149*H149)+(G149*G149)+(L149*L149)))/3</f>
        <v>0</v>
      </c>
      <c r="V149" s="3">
        <f>(L149*(1-H149)*(L149-H149))^(1/3)</f>
        <v>0</v>
      </c>
      <c r="W149" s="3" t="e">
        <f t="shared" si="22"/>
        <v>#DIV/0!</v>
      </c>
    </row>
    <row r="150" spans="17:23">
      <c r="Q150" s="46">
        <f t="shared" si="23"/>
        <v>70.710678118654755</v>
      </c>
      <c r="R150" s="3">
        <f>2.5*((L150 - H150) / (L150 + 6*H150 -7.5*F150 +1))</f>
        <v>0</v>
      </c>
      <c r="S150" s="3">
        <f>(2*(M150-H150)/(M150+H150+1))-(N150/2)</f>
        <v>0</v>
      </c>
      <c r="T150" s="24">
        <f>(L150 - H150)*1.5 / (L150 + H150 + 0.5)</f>
        <v>0</v>
      </c>
      <c r="U150" s="24">
        <f>(SQRT((H150*H150)+(G150*G150)+(L150*L150)))/3</f>
        <v>0</v>
      </c>
      <c r="V150" s="3">
        <f>(L150*(1-H150)*(L150-H150))^(1/3)</f>
        <v>0</v>
      </c>
      <c r="W150" s="3" t="e">
        <f t="shared" si="22"/>
        <v>#DIV/0!</v>
      </c>
    </row>
    <row r="151" spans="17:23">
      <c r="Q151" s="46">
        <f t="shared" si="23"/>
        <v>70.710678118654755</v>
      </c>
      <c r="R151" s="3">
        <f>2.5*((L151 - H151) / (L151 + 6*H151 -7.5*F151 +1))</f>
        <v>0</v>
      </c>
      <c r="S151" s="3">
        <f>(2*(M151-H151)/(M151+H151+1))-(N151/2)</f>
        <v>0</v>
      </c>
      <c r="T151" s="24">
        <f>(L151 - H151)*1.5 / (L151 + H151 + 0.5)</f>
        <v>0</v>
      </c>
      <c r="U151" s="24">
        <f>(SQRT((H151*H151)+(G151*G151)+(L151*L151)))/3</f>
        <v>0</v>
      </c>
      <c r="V151" s="3">
        <f>(L151*(1-H151)*(L151-H151))^(1/3)</f>
        <v>0</v>
      </c>
      <c r="W151" s="3" t="e">
        <f t="shared" si="22"/>
        <v>#DIV/0!</v>
      </c>
    </row>
    <row r="152" spans="17:23">
      <c r="Q152" s="46">
        <f t="shared" si="23"/>
        <v>70.710678118654755</v>
      </c>
      <c r="R152" s="3">
        <f>2.5*((L152 - H152) / (L152 + 6*H152 -7.5*F152 +1))</f>
        <v>0</v>
      </c>
      <c r="S152" s="3">
        <f>(2*(M152-H152)/(M152+H152+1))-(N152/2)</f>
        <v>0</v>
      </c>
      <c r="T152" s="24">
        <f>(L152 - H152)*1.5 / (L152 + H152 + 0.5)</f>
        <v>0</v>
      </c>
      <c r="U152" s="24">
        <f>(SQRT((H152*H152)+(G152*G152)+(L152*L152)))/3</f>
        <v>0</v>
      </c>
      <c r="V152" s="3">
        <f>(L152*(1-H152)*(L152-H152))^(1/3)</f>
        <v>0</v>
      </c>
      <c r="W152" s="3" t="e">
        <f t="shared" si="22"/>
        <v>#DIV/0!</v>
      </c>
    </row>
    <row r="153" spans="17:23">
      <c r="Q153" s="46">
        <f t="shared" si="23"/>
        <v>70.710678118654755</v>
      </c>
      <c r="R153" s="3">
        <f>2.5*((L153 - H153) / (L153 + 6*H153 -7.5*F153 +1))</f>
        <v>0</v>
      </c>
      <c r="S153" s="3">
        <f>(2*(M153-H153)/(M153+H153+1))-(N153/2)</f>
        <v>0</v>
      </c>
      <c r="T153" s="24">
        <f>(L153 - H153)*1.5 / (L153 + H153 + 0.5)</f>
        <v>0</v>
      </c>
      <c r="U153" s="24">
        <f>(SQRT((H153*H153)+(G153*G153)+(L153*L153)))/3</f>
        <v>0</v>
      </c>
      <c r="V153" s="3">
        <f>(L153*(1-H153)*(L153-H153))^(1/3)</f>
        <v>0</v>
      </c>
      <c r="W153" s="3" t="e">
        <f t="shared" si="22"/>
        <v>#DIV/0!</v>
      </c>
    </row>
    <row r="154" spans="17:23">
      <c r="Q154" s="46">
        <f t="shared" si="23"/>
        <v>70.710678118654755</v>
      </c>
      <c r="R154" s="3">
        <f>2.5*((L154 - H154) / (L154 + 6*H154 -7.5*F154 +1))</f>
        <v>0</v>
      </c>
      <c r="S154" s="3">
        <f>(2*(M154-H154)/(M154+H154+1))-(N154/2)</f>
        <v>0</v>
      </c>
      <c r="T154" s="24">
        <f>(L154 - H154)*1.5 / (L154 + H154 + 0.5)</f>
        <v>0</v>
      </c>
      <c r="U154" s="24">
        <f>(SQRT((H154*H154)+(G154*G154)+(L154*L154)))/3</f>
        <v>0</v>
      </c>
      <c r="V154" s="3">
        <f>(L154*(1-H154)*(L154-H154))^(1/3)</f>
        <v>0</v>
      </c>
      <c r="W154" s="3" t="e">
        <f t="shared" si="22"/>
        <v>#DIV/0!</v>
      </c>
    </row>
    <row r="155" spans="17:23">
      <c r="Q155" s="46">
        <f t="shared" si="23"/>
        <v>70.710678118654755</v>
      </c>
      <c r="R155" s="3">
        <f>2.5*((L155 - H155) / (L155 + 6*H155 -7.5*F155 +1))</f>
        <v>0</v>
      </c>
      <c r="S155" s="3">
        <f>(2*(M155-H155)/(M155+H155+1))-(N155/2)</f>
        <v>0</v>
      </c>
      <c r="T155" s="24">
        <f>(L155 - H155)*1.5 / (L155 + H155 + 0.5)</f>
        <v>0</v>
      </c>
      <c r="U155" s="24">
        <f>(SQRT((H155*H155)+(G155*G155)+(L155*L155)))/3</f>
        <v>0</v>
      </c>
      <c r="V155" s="3">
        <f>(L155*(1-H155)*(L155-H155))^(1/3)</f>
        <v>0</v>
      </c>
      <c r="W155" s="3" t="e">
        <f t="shared" si="22"/>
        <v>#DIV/0!</v>
      </c>
    </row>
    <row r="156" spans="17:23">
      <c r="Q156" s="46">
        <f t="shared" si="23"/>
        <v>70.710678118654755</v>
      </c>
      <c r="R156" s="3">
        <f>2.5*((L156 - H156) / (L156 + 6*H156 -7.5*F156 +1))</f>
        <v>0</v>
      </c>
      <c r="S156" s="3">
        <f>(2*(M156-H156)/(M156+H156+1))-(N156/2)</f>
        <v>0</v>
      </c>
      <c r="T156" s="24">
        <f>(L156 - H156)*1.5 / (L156 + H156 + 0.5)</f>
        <v>0</v>
      </c>
      <c r="U156" s="24">
        <f>(SQRT((H156*H156)+(G156*G156)+(L156*L156)))/3</f>
        <v>0</v>
      </c>
      <c r="V156" s="3">
        <f>(L156*(1-H156)*(L156-H156))^(1/3)</f>
        <v>0</v>
      </c>
      <c r="W156" s="3" t="e">
        <f t="shared" si="22"/>
        <v>#DIV/0!</v>
      </c>
    </row>
    <row r="157" spans="17:23">
      <c r="Q157" s="46">
        <f t="shared" si="23"/>
        <v>70.710678118654755</v>
      </c>
      <c r="R157" s="3">
        <f>2.5*((L157 - H157) / (L157 + 6*H157 -7.5*F157 +1))</f>
        <v>0</v>
      </c>
      <c r="S157" s="3">
        <f>(2*(M157-H157)/(M157+H157+1))-(N157/2)</f>
        <v>0</v>
      </c>
      <c r="T157" s="24">
        <f>(L157 - H157)*1.5 / (L157 + H157 + 0.5)</f>
        <v>0</v>
      </c>
      <c r="U157" s="24">
        <f>(SQRT((H157*H157)+(G157*G157)+(L157*L157)))/3</f>
        <v>0</v>
      </c>
      <c r="V157" s="3">
        <f>(L157*(1-H157)*(L157-H157))^(1/3)</f>
        <v>0</v>
      </c>
      <c r="W157" s="3" t="e">
        <f t="shared" si="22"/>
        <v>#DIV/0!</v>
      </c>
    </row>
    <row r="158" spans="17:23">
      <c r="Q158" s="46">
        <f t="shared" si="23"/>
        <v>70.710678118654755</v>
      </c>
      <c r="R158" s="3">
        <f>2.5*((L158 - H158) / (L158 + 6*H158 -7.5*F158 +1))</f>
        <v>0</v>
      </c>
      <c r="S158" s="3">
        <f>(2*(M158-H158)/(M158+H158+1))-(N158/2)</f>
        <v>0</v>
      </c>
      <c r="T158" s="24">
        <f>(L158 - H158)*1.5 / (L158 + H158 + 0.5)</f>
        <v>0</v>
      </c>
      <c r="U158" s="24">
        <f>(SQRT((H158*H158)+(G158*G158)+(L158*L158)))/3</f>
        <v>0</v>
      </c>
      <c r="V158" s="3">
        <f>(L158*(1-H158)*(L158-H158))^(1/3)</f>
        <v>0</v>
      </c>
      <c r="W158" s="3" t="e">
        <f t="shared" si="22"/>
        <v>#DIV/0!</v>
      </c>
    </row>
    <row r="159" spans="17:23">
      <c r="Q159" s="46">
        <f t="shared" si="23"/>
        <v>70.710678118654755</v>
      </c>
      <c r="R159" s="3">
        <f>2.5*((L159 - H159) / (L159 + 6*H159 -7.5*F159 +1))</f>
        <v>0</v>
      </c>
      <c r="S159" s="3">
        <f>(2*(M159-H159)/(M159+H159+1))-(N159/2)</f>
        <v>0</v>
      </c>
      <c r="T159" s="24">
        <f>(L159 - H159)*1.5 / (L159 + H159 + 0.5)</f>
        <v>0</v>
      </c>
      <c r="U159" s="24">
        <f>(SQRT((H159*H159)+(G159*G159)+(L159*L159)))/3</f>
        <v>0</v>
      </c>
      <c r="V159" s="3">
        <f>(L159*(1-H159)*(L159-H159))^(1/3)</f>
        <v>0</v>
      </c>
      <c r="W159" s="3" t="e">
        <f t="shared" si="22"/>
        <v>#DIV/0!</v>
      </c>
    </row>
    <row r="160" spans="17:23">
      <c r="Q160" s="46">
        <f t="shared" si="23"/>
        <v>70.710678118654755</v>
      </c>
      <c r="R160" s="3">
        <f>2.5*((L160 - H160) / (L160 + 6*H160 -7.5*F160 +1))</f>
        <v>0</v>
      </c>
      <c r="S160" s="3">
        <f>(2*(M160-H160)/(M160+H160+1))-(N160/2)</f>
        <v>0</v>
      </c>
      <c r="T160" s="24">
        <f>(L160 - H160)*1.5 / (L160 + H160 + 0.5)</f>
        <v>0</v>
      </c>
      <c r="U160" s="24">
        <f>(SQRT((H160*H160)+(G160*G160)+(L160*L160)))/3</f>
        <v>0</v>
      </c>
      <c r="V160" s="3">
        <f>(L160*(1-H160)*(L160-H160))^(1/3)</f>
        <v>0</v>
      </c>
      <c r="W160" s="3" t="e">
        <f t="shared" si="22"/>
        <v>#DIV/0!</v>
      </c>
    </row>
    <row r="161" spans="17:23">
      <c r="Q161" s="46">
        <f t="shared" si="23"/>
        <v>70.710678118654755</v>
      </c>
      <c r="R161" s="3">
        <f>2.5*((L161 - H161) / (L161 + 6*H161 -7.5*F161 +1))</f>
        <v>0</v>
      </c>
      <c r="S161" s="3">
        <f>(2*(M161-H161)/(M161+H161+1))-(N161/2)</f>
        <v>0</v>
      </c>
      <c r="T161" s="24">
        <f>(L161 - H161)*1.5 / (L161 + H161 + 0.5)</f>
        <v>0</v>
      </c>
      <c r="U161" s="24">
        <f>(SQRT((H161*H161)+(G161*G161)+(L161*L161)))/3</f>
        <v>0</v>
      </c>
      <c r="V161" s="3">
        <f>(L161*(1-H161)*(L161-H161))^(1/3)</f>
        <v>0</v>
      </c>
      <c r="W161" s="3" t="e">
        <f t="shared" si="22"/>
        <v>#DIV/0!</v>
      </c>
    </row>
    <row r="162" spans="17:23">
      <c r="Q162" s="46">
        <f t="shared" si="23"/>
        <v>70.710678118654755</v>
      </c>
      <c r="R162" s="3">
        <f>2.5*((L162 - H162) / (L162 + 6*H162 -7.5*F162 +1))</f>
        <v>0</v>
      </c>
      <c r="S162" s="3">
        <f>(2*(M162-H162)/(M162+H162+1))-(N162/2)</f>
        <v>0</v>
      </c>
      <c r="T162" s="24">
        <f>(L162 - H162)*1.5 / (L162 + H162 + 0.5)</f>
        <v>0</v>
      </c>
      <c r="U162" s="24">
        <f>(SQRT((H162*H162)+(G162*G162)+(L162*L162)))/3</f>
        <v>0</v>
      </c>
      <c r="V162" s="3">
        <f>(L162*(1-H162)*(L162-H162))^(1/3)</f>
        <v>0</v>
      </c>
      <c r="W162" s="3" t="e">
        <f t="shared" si="22"/>
        <v>#DIV/0!</v>
      </c>
    </row>
    <row r="163" spans="17:23">
      <c r="Q163" s="46">
        <f t="shared" si="23"/>
        <v>70.710678118654755</v>
      </c>
      <c r="R163" s="3">
        <f>2.5*((L163 - H163) / (L163 + 6*H163 -7.5*F163 +1))</f>
        <v>0</v>
      </c>
      <c r="S163" s="3">
        <f>(2*(M163-H163)/(M163+H163+1))-(N163/2)</f>
        <v>0</v>
      </c>
      <c r="T163" s="24">
        <f>(L163 - H163)*1.5 / (L163 + H163 + 0.5)</f>
        <v>0</v>
      </c>
      <c r="U163" s="24">
        <f>(SQRT((H163*H163)+(G163*G163)+(L163*L163)))/3</f>
        <v>0</v>
      </c>
      <c r="V163" s="3">
        <f>(L163*(1-H163)*(L163-H163))^(1/3)</f>
        <v>0</v>
      </c>
      <c r="W163" s="3" t="e">
        <f t="shared" si="22"/>
        <v>#DIV/0!</v>
      </c>
    </row>
    <row r="164" spans="17:23">
      <c r="Q164" s="46">
        <f t="shared" si="23"/>
        <v>70.710678118654755</v>
      </c>
      <c r="R164" s="3">
        <f>2.5*((L164 - H164) / (L164 + 6*H164 -7.5*F164 +1))</f>
        <v>0</v>
      </c>
      <c r="S164" s="3">
        <f>(2*(M164-H164)/(M164+H164+1))-(N164/2)</f>
        <v>0</v>
      </c>
      <c r="T164" s="24">
        <f>(L164 - H164)*1.5 / (L164 + H164 + 0.5)</f>
        <v>0</v>
      </c>
      <c r="U164" s="24">
        <f>(SQRT((H164*H164)+(G164*G164)+(L164*L164)))/3</f>
        <v>0</v>
      </c>
      <c r="V164" s="3">
        <f>(L164*(1-H164)*(L164-H164))^(1/3)</f>
        <v>0</v>
      </c>
      <c r="W164" s="3" t="e">
        <f t="shared" si="22"/>
        <v>#DIV/0!</v>
      </c>
    </row>
    <row r="165" spans="17:23">
      <c r="Q165" s="46">
        <f t="shared" si="23"/>
        <v>70.710678118654755</v>
      </c>
      <c r="R165" s="3">
        <f>2.5*((L165 - H165) / (L165 + 6*H165 -7.5*F165 +1))</f>
        <v>0</v>
      </c>
      <c r="S165" s="3">
        <f>(2*(M165-H165)/(M165+H165+1))-(N165/2)</f>
        <v>0</v>
      </c>
      <c r="T165" s="24">
        <f>(L165 - H165)*1.5 / (L165 + H165 + 0.5)</f>
        <v>0</v>
      </c>
      <c r="U165" s="24">
        <f>(SQRT((H165*H165)+(G165*G165)+(L165*L165)))/3</f>
        <v>0</v>
      </c>
      <c r="V165" s="3">
        <f>(L165*(1-H165)*(L165-H165))^(1/3)</f>
        <v>0</v>
      </c>
      <c r="W165" s="3" t="e">
        <f t="shared" ref="W165:W187" si="24">(L165-M165)/(L165+M165)</f>
        <v>#DIV/0!</v>
      </c>
    </row>
    <row r="166" spans="17:23">
      <c r="Q166" s="46">
        <f t="shared" ref="Q166:Q187" si="25">100*SQRT(O166+0.5)</f>
        <v>70.710678118654755</v>
      </c>
      <c r="R166" s="3">
        <f>2.5*((L166 - H166) / (L166 + 6*H166 -7.5*F166 +1))</f>
        <v>0</v>
      </c>
      <c r="S166" s="3">
        <f>(2*(M166-H166)/(M166+H166+1))-(N166/2)</f>
        <v>0</v>
      </c>
      <c r="T166" s="24">
        <f>(L166 - H166)*1.5 / (L166 + H166 + 0.5)</f>
        <v>0</v>
      </c>
      <c r="U166" s="24">
        <f>(SQRT((H166*H166)+(G166*G166)+(L166*L166)))/3</f>
        <v>0</v>
      </c>
      <c r="V166" s="3">
        <f>(L166*(1-H166)*(L166-H166))^(1/3)</f>
        <v>0</v>
      </c>
      <c r="W166" s="3" t="e">
        <f t="shared" si="24"/>
        <v>#DIV/0!</v>
      </c>
    </row>
    <row r="167" spans="17:23">
      <c r="Q167" s="46">
        <f t="shared" si="25"/>
        <v>70.710678118654755</v>
      </c>
      <c r="R167" s="3">
        <f>2.5*((L167 - H167) / (L167 + 6*H167 -7.5*F167 +1))</f>
        <v>0</v>
      </c>
      <c r="S167" s="3">
        <f>(2*(M167-H167)/(M167+H167+1))-(N167/2)</f>
        <v>0</v>
      </c>
      <c r="T167" s="24">
        <f>(L167 - H167)*1.5 / (L167 + H167 + 0.5)</f>
        <v>0</v>
      </c>
      <c r="U167" s="24">
        <f>(SQRT((H167*H167)+(G167*G167)+(L167*L167)))/3</f>
        <v>0</v>
      </c>
      <c r="V167" s="3">
        <f>(L167*(1-H167)*(L167-H167))^(1/3)</f>
        <v>0</v>
      </c>
      <c r="W167" s="3" t="e">
        <f t="shared" si="24"/>
        <v>#DIV/0!</v>
      </c>
    </row>
    <row r="168" spans="17:23">
      <c r="Q168" s="46">
        <f t="shared" si="25"/>
        <v>70.710678118654755</v>
      </c>
      <c r="R168" s="3">
        <f>2.5*((L168 - H168) / (L168 + 6*H168 -7.5*F168 +1))</f>
        <v>0</v>
      </c>
      <c r="S168" s="3">
        <f>(2*(M168-H168)/(M168+H168+1))-(N168/2)</f>
        <v>0</v>
      </c>
      <c r="T168" s="24">
        <f>(L168 - H168)*1.5 / (L168 + H168 + 0.5)</f>
        <v>0</v>
      </c>
      <c r="U168" s="24">
        <f>(SQRT((H168*H168)+(G168*G168)+(L168*L168)))/3</f>
        <v>0</v>
      </c>
      <c r="V168" s="3">
        <f>(L168*(1-H168)*(L168-H168))^(1/3)</f>
        <v>0</v>
      </c>
      <c r="W168" s="3" t="e">
        <f t="shared" si="24"/>
        <v>#DIV/0!</v>
      </c>
    </row>
    <row r="169" spans="17:23">
      <c r="Q169" s="46">
        <f t="shared" si="25"/>
        <v>70.710678118654755</v>
      </c>
      <c r="R169" s="3">
        <f>2.5*((L169 - H169) / (L169 + 6*H169 -7.5*F169 +1))</f>
        <v>0</v>
      </c>
      <c r="S169" s="3">
        <f>(2*(M169-H169)/(M169+H169+1))-(N169/2)</f>
        <v>0</v>
      </c>
      <c r="T169" s="24">
        <f>(L169 - H169)*1.5 / (L169 + H169 + 0.5)</f>
        <v>0</v>
      </c>
      <c r="U169" s="24">
        <f>(SQRT((H169*H169)+(G169*G169)+(L169*L169)))/3</f>
        <v>0</v>
      </c>
      <c r="V169" s="3">
        <f>(L169*(1-H169)*(L169-H169))^(1/3)</f>
        <v>0</v>
      </c>
      <c r="W169" s="3" t="e">
        <f t="shared" si="24"/>
        <v>#DIV/0!</v>
      </c>
    </row>
    <row r="170" spans="17:23">
      <c r="Q170" s="46">
        <f t="shared" si="25"/>
        <v>70.710678118654755</v>
      </c>
      <c r="R170" s="3">
        <f>2.5*((L170 - H170) / (L170 + 6*H170 -7.5*F170 +1))</f>
        <v>0</v>
      </c>
      <c r="S170" s="3">
        <f>(2*(M170-H170)/(M170+H170+1))-(N170/2)</f>
        <v>0</v>
      </c>
      <c r="T170" s="24">
        <f>(L170 - H170)*1.5 / (L170 + H170 + 0.5)</f>
        <v>0</v>
      </c>
      <c r="U170" s="24">
        <f>(SQRT((H170*H170)+(G170*G170)+(L170*L170)))/3</f>
        <v>0</v>
      </c>
      <c r="V170" s="3">
        <f>(L170*(1-H170)*(L170-H170))^(1/3)</f>
        <v>0</v>
      </c>
      <c r="W170" s="3" t="e">
        <f t="shared" si="24"/>
        <v>#DIV/0!</v>
      </c>
    </row>
    <row r="171" spans="17:23">
      <c r="Q171" s="46">
        <f t="shared" si="25"/>
        <v>70.710678118654755</v>
      </c>
      <c r="R171" s="3">
        <f>2.5*((L171 - H171) / (L171 + 6*H171 -7.5*F171 +1))</f>
        <v>0</v>
      </c>
      <c r="S171" s="3">
        <f>(2*(M171-H171)/(M171+H171+1))-(N171/2)</f>
        <v>0</v>
      </c>
      <c r="T171" s="24">
        <f>(L171 - H171)*1.5 / (L171 + H171 + 0.5)</f>
        <v>0</v>
      </c>
      <c r="U171" s="24">
        <f>(SQRT((H171*H171)+(G171*G171)+(L171*L171)))/3</f>
        <v>0</v>
      </c>
      <c r="V171" s="3">
        <f>(L171*(1-H171)*(L171-H171))^(1/3)</f>
        <v>0</v>
      </c>
      <c r="W171" s="3" t="e">
        <f t="shared" si="24"/>
        <v>#DIV/0!</v>
      </c>
    </row>
    <row r="172" spans="17:23">
      <c r="Q172" s="46">
        <f t="shared" si="25"/>
        <v>70.710678118654755</v>
      </c>
      <c r="R172" s="3">
        <f>2.5*((L172 - H172) / (L172 + 6*H172 -7.5*F172 +1))</f>
        <v>0</v>
      </c>
      <c r="S172" s="3">
        <f>(2*(M172-H172)/(M172+H172+1))-(N172/2)</f>
        <v>0</v>
      </c>
      <c r="T172" s="24">
        <f>(L172 - H172)*1.5 / (L172 + H172 + 0.5)</f>
        <v>0</v>
      </c>
      <c r="U172" s="24">
        <f>(SQRT((H172*H172)+(G172*G172)+(L172*L172)))/3</f>
        <v>0</v>
      </c>
      <c r="V172" s="3">
        <f>(L172*(1-H172)*(L172-H172))^(1/3)</f>
        <v>0</v>
      </c>
      <c r="W172" s="3" t="e">
        <f t="shared" si="24"/>
        <v>#DIV/0!</v>
      </c>
    </row>
    <row r="173" spans="17:23">
      <c r="Q173" s="46">
        <f t="shared" si="25"/>
        <v>70.710678118654755</v>
      </c>
      <c r="R173" s="3">
        <f>2.5*((L173 - H173) / (L173 + 6*H173 -7.5*F173 +1))</f>
        <v>0</v>
      </c>
      <c r="S173" s="3">
        <f>(2*(M173-H173)/(M173+H173+1))-(N173/2)</f>
        <v>0</v>
      </c>
      <c r="T173" s="24">
        <f>(L173 - H173)*1.5 / (L173 + H173 + 0.5)</f>
        <v>0</v>
      </c>
      <c r="U173" s="24">
        <f>(SQRT((H173*H173)+(G173*G173)+(L173*L173)))/3</f>
        <v>0</v>
      </c>
      <c r="V173" s="3">
        <f>(L173*(1-H173)*(L173-H173))^(1/3)</f>
        <v>0</v>
      </c>
      <c r="W173" s="3" t="e">
        <f t="shared" si="24"/>
        <v>#DIV/0!</v>
      </c>
    </row>
    <row r="174" spans="17:23">
      <c r="Q174" s="46">
        <f t="shared" si="25"/>
        <v>70.710678118654755</v>
      </c>
      <c r="R174" s="3">
        <f>2.5*((L174 - H174) / (L174 + 6*H174 -7.5*F174 +1))</f>
        <v>0</v>
      </c>
      <c r="S174" s="3">
        <f>(2*(M174-H174)/(M174+H174+1))-(N174/2)</f>
        <v>0</v>
      </c>
      <c r="T174" s="24">
        <f>(L174 - H174)*1.5 / (L174 + H174 + 0.5)</f>
        <v>0</v>
      </c>
      <c r="U174" s="24">
        <f>(SQRT((H174*H174)+(G174*G174)+(L174*L174)))/3</f>
        <v>0</v>
      </c>
      <c r="V174" s="3">
        <f>(L174*(1-H174)*(L174-H174))^(1/3)</f>
        <v>0</v>
      </c>
      <c r="W174" s="3" t="e">
        <f t="shared" si="24"/>
        <v>#DIV/0!</v>
      </c>
    </row>
    <row r="175" spans="17:23">
      <c r="Q175" s="46">
        <f t="shared" si="25"/>
        <v>70.710678118654755</v>
      </c>
      <c r="R175" s="3">
        <f>2.5*((L175 - H175) / (L175 + 6*H175 -7.5*F175 +1))</f>
        <v>0</v>
      </c>
      <c r="S175" s="3">
        <f>(2*(M175-H175)/(M175+H175+1))-(N175/2)</f>
        <v>0</v>
      </c>
      <c r="T175" s="24">
        <f>(L175 - H175)*1.5 / (L175 + H175 + 0.5)</f>
        <v>0</v>
      </c>
      <c r="U175" s="24">
        <f>(SQRT((H175*H175)+(G175*G175)+(L175*L175)))/3</f>
        <v>0</v>
      </c>
      <c r="V175" s="3">
        <f>(L175*(1-H175)*(L175-H175))^(1/3)</f>
        <v>0</v>
      </c>
      <c r="W175" s="3" t="e">
        <f t="shared" si="24"/>
        <v>#DIV/0!</v>
      </c>
    </row>
    <row r="176" spans="17:23">
      <c r="Q176" s="46">
        <f t="shared" si="25"/>
        <v>70.710678118654755</v>
      </c>
      <c r="R176" s="3">
        <f>2.5*((L176 - H176) / (L176 + 6*H176 -7.5*F176 +1))</f>
        <v>0</v>
      </c>
      <c r="S176" s="3">
        <f>(2*(M176-H176)/(M176+H176+1))-(N176/2)</f>
        <v>0</v>
      </c>
      <c r="T176" s="24">
        <f>(L176 - H176)*1.5 / (L176 + H176 + 0.5)</f>
        <v>0</v>
      </c>
      <c r="U176" s="24">
        <f>(SQRT((H176*H176)+(G176*G176)+(L176*L176)))/3</f>
        <v>0</v>
      </c>
      <c r="V176" s="3">
        <f>(L176*(1-H176)*(L176-H176))^(1/3)</f>
        <v>0</v>
      </c>
      <c r="W176" s="3" t="e">
        <f t="shared" si="24"/>
        <v>#DIV/0!</v>
      </c>
    </row>
    <row r="177" spans="17:23">
      <c r="Q177" s="46">
        <f t="shared" si="25"/>
        <v>70.710678118654755</v>
      </c>
      <c r="R177" s="3">
        <f>2.5*((L177 - H177) / (L177 + 6*H177 -7.5*F177 +1))</f>
        <v>0</v>
      </c>
      <c r="S177" s="3">
        <f>(2*(M177-H177)/(M177+H177+1))-(N177/2)</f>
        <v>0</v>
      </c>
      <c r="T177" s="24">
        <f>(L177 - H177)*1.5 / (L177 + H177 + 0.5)</f>
        <v>0</v>
      </c>
      <c r="U177" s="24">
        <f>(SQRT((H177*H177)+(G177*G177)+(L177*L177)))/3</f>
        <v>0</v>
      </c>
      <c r="V177" s="3">
        <f>(L177*(1-H177)*(L177-H177))^(1/3)</f>
        <v>0</v>
      </c>
      <c r="W177" s="3" t="e">
        <f t="shared" si="24"/>
        <v>#DIV/0!</v>
      </c>
    </row>
    <row r="178" spans="17:23">
      <c r="Q178" s="46">
        <f t="shared" si="25"/>
        <v>70.710678118654755</v>
      </c>
      <c r="R178" s="3">
        <f>2.5*((L178 - H178) / (L178 + 6*H178 -7.5*F178 +1))</f>
        <v>0</v>
      </c>
      <c r="S178" s="3">
        <f>(2*(M178-H178)/(M178+H178+1))-(N178/2)</f>
        <v>0</v>
      </c>
      <c r="T178" s="24">
        <f>(L178 - H178)*1.5 / (L178 + H178 + 0.5)</f>
        <v>0</v>
      </c>
      <c r="U178" s="24">
        <f>(SQRT((H178*H178)+(G178*G178)+(L178*L178)))/3</f>
        <v>0</v>
      </c>
      <c r="V178" s="3">
        <f>(L178*(1-H178)*(L178-H178))^(1/3)</f>
        <v>0</v>
      </c>
      <c r="W178" s="3" t="e">
        <f t="shared" si="24"/>
        <v>#DIV/0!</v>
      </c>
    </row>
    <row r="179" spans="17:23">
      <c r="Q179" s="46">
        <f t="shared" si="25"/>
        <v>70.710678118654755</v>
      </c>
      <c r="R179" s="3">
        <f>2.5*((L179 - H179) / (L179 + 6*H179 -7.5*F179 +1))</f>
        <v>0</v>
      </c>
      <c r="S179" s="3">
        <f>(2*(M179-H179)/(M179+H179+1))-(N179/2)</f>
        <v>0</v>
      </c>
      <c r="T179" s="24">
        <f>(L179 - H179)*1.5 / (L179 + H179 + 0.5)</f>
        <v>0</v>
      </c>
      <c r="U179" s="24">
        <f>(SQRT((H179*H179)+(G179*G179)+(L179*L179)))/3</f>
        <v>0</v>
      </c>
      <c r="V179" s="3">
        <f>(L179*(1-H179)*(L179-H179))^(1/3)</f>
        <v>0</v>
      </c>
      <c r="W179" s="3" t="e">
        <f t="shared" si="24"/>
        <v>#DIV/0!</v>
      </c>
    </row>
    <row r="180" spans="17:23">
      <c r="Q180" s="46">
        <f t="shared" si="25"/>
        <v>70.710678118654755</v>
      </c>
      <c r="R180" s="3">
        <f>2.5*((L180 - H180) / (L180 + 6*H180 -7.5*F180 +1))</f>
        <v>0</v>
      </c>
      <c r="S180" s="3">
        <f>(2*(M180-H180)/(M180+H180+1))-(N180/2)</f>
        <v>0</v>
      </c>
      <c r="T180" s="24">
        <f>(L180 - H180)*1.5 / (L180 + H180 + 0.5)</f>
        <v>0</v>
      </c>
      <c r="U180" s="24">
        <f>(SQRT((H180*H180)+(G180*G180)+(L180*L180)))/3</f>
        <v>0</v>
      </c>
      <c r="V180" s="3">
        <f>(L180*(1-H180)*(L180-H180))^(1/3)</f>
        <v>0</v>
      </c>
      <c r="W180" s="3" t="e">
        <f t="shared" si="24"/>
        <v>#DIV/0!</v>
      </c>
    </row>
    <row r="181" spans="17:23">
      <c r="Q181" s="46">
        <f t="shared" si="25"/>
        <v>70.710678118654755</v>
      </c>
      <c r="R181" s="3">
        <f>2.5*((L181 - H181) / (L181 + 6*H181 -7.5*F181 +1))</f>
        <v>0</v>
      </c>
      <c r="S181" s="3">
        <f>(2*(M181-H181)/(M181+H181+1))-(N181/2)</f>
        <v>0</v>
      </c>
      <c r="T181" s="24">
        <f>(L181 - H181)*1.5 / (L181 + H181 + 0.5)</f>
        <v>0</v>
      </c>
      <c r="U181" s="24">
        <f>(SQRT((H181*H181)+(G181*G181)+(L181*L181)))/3</f>
        <v>0</v>
      </c>
      <c r="V181" s="3">
        <f>(L181*(1-H181)*(L181-H181))^(1/3)</f>
        <v>0</v>
      </c>
      <c r="W181" s="3" t="e">
        <f t="shared" si="24"/>
        <v>#DIV/0!</v>
      </c>
    </row>
    <row r="182" spans="17:23">
      <c r="Q182" s="46">
        <f t="shared" si="25"/>
        <v>70.710678118654755</v>
      </c>
      <c r="R182" s="3">
        <f>2.5*((L182 - H182) / (L182 + 6*H182 -7.5*F182 +1))</f>
        <v>0</v>
      </c>
      <c r="S182" s="3">
        <f>(2*(M182-H182)/(M182+H182+1))-(N182/2)</f>
        <v>0</v>
      </c>
      <c r="T182" s="24">
        <f>(L182 - H182)*1.5 / (L182 + H182 + 0.5)</f>
        <v>0</v>
      </c>
      <c r="U182" s="24">
        <f>(SQRT((H182*H182)+(G182*G182)+(L182*L182)))/3</f>
        <v>0</v>
      </c>
      <c r="V182" s="3">
        <f>(L182*(1-H182)*(L182-H182))^(1/3)</f>
        <v>0</v>
      </c>
      <c r="W182" s="3" t="e">
        <f t="shared" si="24"/>
        <v>#DIV/0!</v>
      </c>
    </row>
    <row r="183" spans="17:23">
      <c r="Q183" s="46">
        <f t="shared" si="25"/>
        <v>70.710678118654755</v>
      </c>
      <c r="R183" s="3">
        <f>2.5*((L183 - H183) / (L183 + 6*H183 -7.5*F183 +1))</f>
        <v>0</v>
      </c>
      <c r="S183" s="3">
        <f>(2*(M183-H183)/(M183+H183+1))-(N183/2)</f>
        <v>0</v>
      </c>
      <c r="T183" s="24">
        <f>(L183 - H183)*1.5 / (L183 + H183 + 0.5)</f>
        <v>0</v>
      </c>
      <c r="U183" s="24">
        <f>(SQRT((H183*H183)+(G183*G183)+(L183*L183)))/3</f>
        <v>0</v>
      </c>
      <c r="V183" s="3">
        <f>(L183*(1-H183)*(L183-H183))^(1/3)</f>
        <v>0</v>
      </c>
      <c r="W183" s="3" t="e">
        <f t="shared" si="24"/>
        <v>#DIV/0!</v>
      </c>
    </row>
    <row r="184" spans="17:23">
      <c r="Q184" s="46">
        <f t="shared" si="25"/>
        <v>70.710678118654755</v>
      </c>
      <c r="R184" s="3">
        <f>2.5*((L184 - H184) / (L184 + 6*H184 -7.5*F184 +1))</f>
        <v>0</v>
      </c>
      <c r="S184" s="3">
        <f>(2*(M184-H184)/(M184+H184+1))-(N184/2)</f>
        <v>0</v>
      </c>
      <c r="T184" s="24">
        <f>(L184 - H184)*1.5 / (L184 + H184 + 0.5)</f>
        <v>0</v>
      </c>
      <c r="U184" s="24">
        <f>(SQRT((H184*H184)+(G184*G184)+(L184*L184)))/3</f>
        <v>0</v>
      </c>
      <c r="V184" s="3">
        <f>(L184*(1-H184)*(L184-H184))^(1/3)</f>
        <v>0</v>
      </c>
      <c r="W184" s="3" t="e">
        <f t="shared" si="24"/>
        <v>#DIV/0!</v>
      </c>
    </row>
    <row r="185" spans="17:23">
      <c r="Q185" s="46">
        <f t="shared" si="25"/>
        <v>70.710678118654755</v>
      </c>
      <c r="R185" s="3">
        <f>2.5*((L185 - H185) / (L185 + 6*H185 -7.5*F185 +1))</f>
        <v>0</v>
      </c>
      <c r="S185" s="3">
        <f>(2*(M185-H185)/(M185+H185+1))-(N185/2)</f>
        <v>0</v>
      </c>
      <c r="T185" s="24">
        <f>(L185 - H185)*1.5 / (L185 + H185 + 0.5)</f>
        <v>0</v>
      </c>
      <c r="U185" s="24">
        <f>(SQRT((H185*H185)+(G185*G185)+(L185*L185)))/3</f>
        <v>0</v>
      </c>
      <c r="V185" s="3">
        <f>(L185*(1-H185)*(L185-H185))^(1/3)</f>
        <v>0</v>
      </c>
      <c r="W185" s="3" t="e">
        <f t="shared" si="24"/>
        <v>#DIV/0!</v>
      </c>
    </row>
    <row r="186" spans="17:23">
      <c r="Q186" s="46">
        <f t="shared" si="25"/>
        <v>70.710678118654755</v>
      </c>
      <c r="R186" s="3">
        <f>2.5*((L186 - H186) / (L186 + 6*H186 -7.5*F186 +1))</f>
        <v>0</v>
      </c>
      <c r="S186" s="3">
        <f>(2*(M186-H186)/(M186+H186+1))-(N186/2)</f>
        <v>0</v>
      </c>
      <c r="T186" s="24">
        <f>(L186 - H186)*1.5 / (L186 + H186 + 0.5)</f>
        <v>0</v>
      </c>
      <c r="U186" s="24">
        <f>(SQRT((H186*H186)+(G186*G186)+(L186*L186)))/3</f>
        <v>0</v>
      </c>
      <c r="V186" s="3">
        <f>(L186*(1-H186)*(L186-H186))^(1/3)</f>
        <v>0</v>
      </c>
      <c r="W186" s="3" t="e">
        <f t="shared" si="24"/>
        <v>#DIV/0!</v>
      </c>
    </row>
    <row r="187" spans="17:23">
      <c r="Q187" s="46">
        <f t="shared" si="25"/>
        <v>70.710678118654755</v>
      </c>
      <c r="R187" s="3">
        <f>2.5*((L187 - H187) / (L187 + 6*H187 -7.5*F187 +1))</f>
        <v>0</v>
      </c>
      <c r="S187" s="3">
        <f>(2*(M187-H187)/(M187+H187+1))-(N187/2)</f>
        <v>0</v>
      </c>
      <c r="T187" s="24">
        <f>(L187 - H187)*1.5 / (L187 + H187 + 0.5)</f>
        <v>0</v>
      </c>
      <c r="U187" s="24">
        <f>(SQRT((H187*H187)+(G187*G187)+(L187*L187)))/3</f>
        <v>0</v>
      </c>
      <c r="V187" s="3">
        <f>(L187*(1-H187)*(L187-H187))^(1/3)</f>
        <v>0</v>
      </c>
      <c r="W187" s="3" t="e">
        <f t="shared" si="24"/>
        <v>#DIV/0!</v>
      </c>
    </row>
  </sheetData>
  <phoneticPr fontId="18" type="noConversion"/>
  <conditionalFormatting sqref="O94:O1048576">
    <cfRule type="cellIs" dxfId="83" priority="41" operator="greaterThan">
      <formula>0.3</formula>
    </cfRule>
    <cfRule type="cellIs" dxfId="82" priority="45" operator="greaterThan">
      <formula>0.3</formula>
    </cfRule>
  </conditionalFormatting>
  <conditionalFormatting sqref="P94:P1048576">
    <cfRule type="cellIs" dxfId="81" priority="40" operator="lessThan">
      <formula>0.1</formula>
    </cfRule>
    <cfRule type="cellIs" dxfId="80" priority="44" operator="lessThan">
      <formula>0.1</formula>
    </cfRule>
  </conditionalFormatting>
  <conditionalFormatting sqref="E94:E1048576">
    <cfRule type="cellIs" dxfId="79" priority="19" operator="equal">
      <formula>44863</formula>
    </cfRule>
  </conditionalFormatting>
  <conditionalFormatting sqref="S1:S9 S11:S56 S60:S92">
    <cfRule type="cellIs" dxfId="78" priority="14" operator="greaterThan">
      <formula>0.3</formula>
    </cfRule>
    <cfRule type="cellIs" dxfId="77" priority="18" operator="greaterThan">
      <formula>0.3</formula>
    </cfRule>
  </conditionalFormatting>
  <conditionalFormatting sqref="T1:T9 T11:T56 T60:T92">
    <cfRule type="cellIs" dxfId="76" priority="13" operator="lessThan">
      <formula>0.1</formula>
    </cfRule>
    <cfRule type="cellIs" dxfId="75" priority="17" operator="lessThan">
      <formula>0.1</formula>
    </cfRule>
  </conditionalFormatting>
  <conditionalFormatting sqref="S1">
    <cfRule type="cellIs" dxfId="74" priority="15" operator="greaterThan">
      <formula>0.3</formula>
    </cfRule>
    <cfRule type="cellIs" dxfId="73" priority="16" operator="greaterThan">
      <formula>0.3</formula>
    </cfRule>
  </conditionalFormatting>
  <conditionalFormatting sqref="S10">
    <cfRule type="cellIs" dxfId="72" priority="10" operator="greaterThan">
      <formula>0.3</formula>
    </cfRule>
    <cfRule type="cellIs" dxfId="71" priority="12" operator="greaterThan">
      <formula>0.3</formula>
    </cfRule>
  </conditionalFormatting>
  <conditionalFormatting sqref="T10">
    <cfRule type="cellIs" dxfId="70" priority="9" operator="lessThan">
      <formula>0.1</formula>
    </cfRule>
    <cfRule type="cellIs" dxfId="69" priority="11" operator="lessThan">
      <formula>0.1</formula>
    </cfRule>
  </conditionalFormatting>
  <conditionalFormatting sqref="S57:S59">
    <cfRule type="cellIs" dxfId="68" priority="6" operator="greaterThan">
      <formula>0.3</formula>
    </cfRule>
    <cfRule type="cellIs" dxfId="67" priority="8" operator="greaterThan">
      <formula>0.3</formula>
    </cfRule>
  </conditionalFormatting>
  <conditionalFormatting sqref="T57:T59">
    <cfRule type="cellIs" dxfId="66" priority="5" operator="lessThan">
      <formula>0.1</formula>
    </cfRule>
    <cfRule type="cellIs" dxfId="65" priority="7" operator="lessThan">
      <formula>0.1</formula>
    </cfRule>
  </conditionalFormatting>
  <conditionalFormatting sqref="S93">
    <cfRule type="cellIs" dxfId="64" priority="2" operator="greaterThan">
      <formula>0.3</formula>
    </cfRule>
    <cfRule type="cellIs" dxfId="63" priority="4" operator="greaterThan">
      <formula>0.3</formula>
    </cfRule>
  </conditionalFormatting>
  <conditionalFormatting sqref="T93">
    <cfRule type="cellIs" dxfId="62" priority="1" operator="lessThan">
      <formula>0.1</formula>
    </cfRule>
    <cfRule type="cellIs" dxfId="61" priority="3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H280"/>
  <sheetViews>
    <sheetView workbookViewId="0">
      <pane ySplit="1" topLeftCell="A53" activePane="bottomLeft" state="frozen"/>
      <selection pane="bottomLeft" activeCell="B56" sqref="B56:R56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8" width="5.08203125" style="3" bestFit="1" customWidth="1"/>
    <col min="9" max="12" width="6.5" style="3" bestFit="1" customWidth="1"/>
    <col min="13" max="18" width="5.08203125" style="3" bestFit="1" customWidth="1"/>
    <col min="19" max="19" width="12.33203125" style="3" bestFit="1" customWidth="1"/>
    <col min="20" max="20" width="13.08203125" style="3" bestFit="1" customWidth="1"/>
    <col min="21" max="21" width="13.08203125" style="47" customWidth="1"/>
    <col min="22" max="27" width="13.08203125" style="3" customWidth="1"/>
    <col min="28" max="28" width="12.33203125" style="3" bestFit="1" customWidth="1"/>
    <col min="29" max="29" width="9.1640625" style="3" bestFit="1" customWidth="1"/>
    <col min="30" max="30" width="7.58203125" style="3" bestFit="1" customWidth="1"/>
    <col min="31" max="31" width="8.58203125" style="3" bestFit="1" customWidth="1"/>
    <col min="32" max="32" width="5.1640625" style="51" bestFit="1" customWidth="1"/>
    <col min="33" max="34" width="12.33203125" style="57" bestFit="1" customWidth="1"/>
    <col min="35" max="16384" width="8.6640625" style="3"/>
  </cols>
  <sheetData>
    <row r="1" spans="1:34">
      <c r="A1" s="9" t="s">
        <v>0</v>
      </c>
      <c r="B1" s="9" t="s">
        <v>167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10" t="s">
        <v>11</v>
      </c>
      <c r="U1" s="45" t="s">
        <v>273</v>
      </c>
      <c r="V1" s="6" t="s">
        <v>251</v>
      </c>
      <c r="W1" s="6" t="s">
        <v>274</v>
      </c>
      <c r="X1" s="6" t="s">
        <v>252</v>
      </c>
      <c r="Y1" s="6" t="s">
        <v>275</v>
      </c>
      <c r="Z1" s="6" t="s">
        <v>253</v>
      </c>
      <c r="AA1" s="6" t="s">
        <v>254</v>
      </c>
      <c r="AB1" s="10" t="s">
        <v>12</v>
      </c>
      <c r="AC1" s="10" t="s">
        <v>162</v>
      </c>
      <c r="AD1" s="10" t="s">
        <v>163</v>
      </c>
      <c r="AE1" s="10" t="s">
        <v>164</v>
      </c>
      <c r="AF1" s="48" t="s">
        <v>241</v>
      </c>
      <c r="AG1" s="56" t="s">
        <v>290</v>
      </c>
      <c r="AH1" s="56" t="s">
        <v>291</v>
      </c>
    </row>
    <row r="2" spans="1:34">
      <c r="A2" s="2">
        <v>1</v>
      </c>
      <c r="B2" s="11">
        <v>127.48448620000001</v>
      </c>
      <c r="C2" s="11">
        <v>37.154076199999999</v>
      </c>
      <c r="D2" s="7">
        <v>44768</v>
      </c>
      <c r="E2" s="7">
        <v>44863</v>
      </c>
      <c r="F2" s="4">
        <v>1929</v>
      </c>
      <c r="G2" s="4">
        <v>2325</v>
      </c>
      <c r="H2" s="4">
        <v>2793</v>
      </c>
      <c r="I2" s="13">
        <v>1960</v>
      </c>
      <c r="J2" s="13">
        <v>2420</v>
      </c>
      <c r="K2" s="13">
        <v>2828</v>
      </c>
      <c r="L2" s="13">
        <v>3684</v>
      </c>
      <c r="M2" s="4">
        <v>3124</v>
      </c>
      <c r="N2" s="4">
        <v>3434</v>
      </c>
      <c r="O2" s="4">
        <v>3429</v>
      </c>
      <c r="P2" s="4">
        <v>3635</v>
      </c>
      <c r="Q2" s="4">
        <v>4849</v>
      </c>
      <c r="R2" s="4">
        <v>3928</v>
      </c>
      <c r="S2" s="5">
        <f t="shared" ref="S2:S9" si="0">(P2-H2)/(P2+H2)</f>
        <v>0.13098942128189173</v>
      </c>
      <c r="T2" s="5">
        <f t="shared" ref="T2:T9" si="1">((Q2+H2)-(P2+F2))/((Q2+H2)+(P2+F2))</f>
        <v>0.15735271846130547</v>
      </c>
      <c r="U2" s="46">
        <f>SQRT(S2+0.5)</f>
        <v>0.79434842561806074</v>
      </c>
      <c r="V2" s="3">
        <f>2.5*((P2 - H2) / (P2 + 6*H2 -7.5*F2 +1))</f>
        <v>0.35518434151691558</v>
      </c>
      <c r="W2" s="3">
        <f>(2*(Q2-H2)/(Q2+H2+1))-(R2/2)</f>
        <v>-1963.4619913646475</v>
      </c>
      <c r="X2" s="24">
        <f>(P2 - H2)*1.5 / (P2 + H2 + 0.5)</f>
        <v>0.19646884965388503</v>
      </c>
      <c r="Y2" s="24">
        <f>(SQRT((H2*H2)+(G2*G2)+(P2*P2)))/3</f>
        <v>1713.3365434470577</v>
      </c>
      <c r="Z2" s="3">
        <f t="shared" ref="Z2:Z65" si="2">(P2*(1-H2)*(P2-H2))^(1/3)</f>
        <v>-2044.4538279955088</v>
      </c>
      <c r="AA2" s="3">
        <f t="shared" ref="AA2:AA65" si="3">(P2-Q2)/(P2+Q2)</f>
        <v>-0.14309288071664308</v>
      </c>
      <c r="AB2" s="3">
        <v>0.7</v>
      </c>
      <c r="AC2" s="15">
        <v>68</v>
      </c>
      <c r="AD2" s="15">
        <v>30.5</v>
      </c>
      <c r="AE2" s="15">
        <v>1.6</v>
      </c>
      <c r="AF2" s="49">
        <v>0.71</v>
      </c>
      <c r="AG2" s="57">
        <v>57.643318649999998</v>
      </c>
      <c r="AH2" s="57">
        <v>57.804081420000003</v>
      </c>
    </row>
    <row r="3" spans="1:34">
      <c r="A3" s="2">
        <v>2</v>
      </c>
      <c r="B3" s="11">
        <v>127.4852446</v>
      </c>
      <c r="C3" s="11">
        <v>37.154517300000002</v>
      </c>
      <c r="D3" s="7">
        <v>44768</v>
      </c>
      <c r="E3" s="7">
        <v>44863</v>
      </c>
      <c r="F3" s="4">
        <v>2298</v>
      </c>
      <c r="G3" s="4">
        <v>2778</v>
      </c>
      <c r="H3" s="4">
        <v>3347</v>
      </c>
      <c r="I3" s="13">
        <v>2148</v>
      </c>
      <c r="J3" s="13">
        <v>2674</v>
      </c>
      <c r="K3" s="13">
        <v>3286</v>
      </c>
      <c r="L3" s="13">
        <v>4043</v>
      </c>
      <c r="M3" s="4">
        <v>3668</v>
      </c>
      <c r="N3" s="4">
        <v>3849</v>
      </c>
      <c r="O3" s="4">
        <v>3983</v>
      </c>
      <c r="P3" s="4">
        <v>4165</v>
      </c>
      <c r="Q3" s="4">
        <v>5314</v>
      </c>
      <c r="R3" s="4">
        <v>4385</v>
      </c>
      <c r="S3" s="5">
        <f t="shared" si="0"/>
        <v>0.10889243876464323</v>
      </c>
      <c r="T3" s="5">
        <f t="shared" si="1"/>
        <v>0.1453319227717535</v>
      </c>
      <c r="U3" s="46">
        <f t="shared" ref="U3:U66" si="4">SQRT(S3+0.5)</f>
        <v>0.78031560202564398</v>
      </c>
      <c r="V3" s="3">
        <f t="shared" ref="V3:V66" si="5">2.5*((P3 - H3) / (P3 + 6*H3 -7.5*F3 +1))</f>
        <v>0.29160131184942251</v>
      </c>
      <c r="W3" s="3">
        <f t="shared" ref="W3:W66" si="6">(2*(Q3-H3)/(Q3+H3+1))-(R3/2)</f>
        <v>-2192.0458323712769</v>
      </c>
      <c r="X3" s="24">
        <f t="shared" ref="X3:X66" si="7">(P3 - H3)*1.5 / (P3 + H3 + 0.5)</f>
        <v>0.16332778702163062</v>
      </c>
      <c r="Y3" s="24">
        <f t="shared" ref="Y3:Y66" si="8">(SQRT((H3*H3)+(G3*G3)+(P3*P3)))/3</f>
        <v>2007.4006963124118</v>
      </c>
      <c r="Z3" s="3">
        <f t="shared" si="2"/>
        <v>-2250.5987950311605</v>
      </c>
      <c r="AA3" s="3">
        <f t="shared" si="3"/>
        <v>-0.12121531807152654</v>
      </c>
      <c r="AB3" s="3">
        <v>0.75</v>
      </c>
      <c r="AC3" s="15">
        <v>75.2</v>
      </c>
      <c r="AD3" s="15">
        <v>23.6</v>
      </c>
      <c r="AE3" s="15">
        <v>1.2</v>
      </c>
      <c r="AF3" s="49">
        <v>0.86</v>
      </c>
      <c r="AG3" s="57">
        <v>57.600487450000003</v>
      </c>
      <c r="AH3" s="57">
        <v>57.747923350000001</v>
      </c>
    </row>
    <row r="4" spans="1:34">
      <c r="A4" s="2">
        <v>3</v>
      </c>
      <c r="B4" s="11">
        <v>127.4861837</v>
      </c>
      <c r="C4" s="11">
        <v>37.1552674</v>
      </c>
      <c r="D4" s="7">
        <v>44768</v>
      </c>
      <c r="E4" s="7">
        <v>44863</v>
      </c>
      <c r="F4" s="4">
        <v>2219</v>
      </c>
      <c r="G4" s="4">
        <v>2787</v>
      </c>
      <c r="H4" s="4">
        <v>3469</v>
      </c>
      <c r="I4" s="13">
        <v>2228</v>
      </c>
      <c r="J4" s="13">
        <v>2726</v>
      </c>
      <c r="K4" s="13">
        <v>3458</v>
      </c>
      <c r="L4" s="13">
        <v>4320</v>
      </c>
      <c r="M4" s="4">
        <v>3898</v>
      </c>
      <c r="N4" s="4">
        <v>4111</v>
      </c>
      <c r="O4" s="4">
        <v>4265</v>
      </c>
      <c r="P4" s="4">
        <v>4303</v>
      </c>
      <c r="Q4" s="4">
        <v>5617</v>
      </c>
      <c r="R4" s="4">
        <v>4448</v>
      </c>
      <c r="S4" s="5">
        <f t="shared" si="0"/>
        <v>0.10730828615542974</v>
      </c>
      <c r="T4" s="5">
        <f t="shared" si="1"/>
        <v>0.16427473090722705</v>
      </c>
      <c r="U4" s="46">
        <f t="shared" si="4"/>
        <v>0.77929986921301975</v>
      </c>
      <c r="V4" s="3">
        <f t="shared" si="5"/>
        <v>0.24600318565276386</v>
      </c>
      <c r="W4" s="3">
        <f t="shared" si="6"/>
        <v>-2223.5272367117859</v>
      </c>
      <c r="X4" s="24">
        <f t="shared" si="7"/>
        <v>0.16095207462206498</v>
      </c>
      <c r="Y4" s="24">
        <f t="shared" si="8"/>
        <v>2063.3613083725518</v>
      </c>
      <c r="Z4" s="3">
        <f t="shared" si="2"/>
        <v>-2317.4239723979131</v>
      </c>
      <c r="AA4" s="3">
        <f t="shared" si="3"/>
        <v>-0.13245967741935483</v>
      </c>
      <c r="AB4" s="3">
        <v>0.8</v>
      </c>
      <c r="AC4" s="15">
        <v>63.8</v>
      </c>
      <c r="AD4" s="15">
        <v>33.5</v>
      </c>
      <c r="AE4" s="15">
        <v>2.7</v>
      </c>
      <c r="AF4" s="49">
        <v>0.87</v>
      </c>
      <c r="AG4" s="57">
        <v>57.585279479999997</v>
      </c>
      <c r="AH4" s="57">
        <v>57.724727940000001</v>
      </c>
    </row>
    <row r="5" spans="1:34">
      <c r="A5" s="2">
        <v>4</v>
      </c>
      <c r="B5" s="11">
        <v>127.4828685</v>
      </c>
      <c r="C5" s="11">
        <v>37.1539711</v>
      </c>
      <c r="D5" s="7">
        <v>44768</v>
      </c>
      <c r="E5" s="7">
        <v>44863</v>
      </c>
      <c r="F5" s="4">
        <v>2171</v>
      </c>
      <c r="G5" s="4">
        <v>2654</v>
      </c>
      <c r="H5" s="4">
        <v>3191</v>
      </c>
      <c r="I5" s="13">
        <v>2188</v>
      </c>
      <c r="J5" s="13">
        <v>2670</v>
      </c>
      <c r="K5" s="13">
        <v>3238</v>
      </c>
      <c r="L5" s="13">
        <v>3968</v>
      </c>
      <c r="M5" s="4">
        <v>3550</v>
      </c>
      <c r="N5" s="4">
        <v>3702</v>
      </c>
      <c r="O5" s="4">
        <v>3827</v>
      </c>
      <c r="P5" s="4">
        <v>3951</v>
      </c>
      <c r="Q5" s="4">
        <v>5078</v>
      </c>
      <c r="R5" s="4">
        <v>4200</v>
      </c>
      <c r="S5" s="5">
        <f t="shared" si="0"/>
        <v>0.10641276953234388</v>
      </c>
      <c r="T5" s="5">
        <f t="shared" si="1"/>
        <v>0.14919046626363699</v>
      </c>
      <c r="U5" s="46">
        <f t="shared" si="4"/>
        <v>0.7787250923993293</v>
      </c>
      <c r="V5" s="3">
        <f t="shared" si="5"/>
        <v>0.27877631868534958</v>
      </c>
      <c r="W5" s="3">
        <f t="shared" si="6"/>
        <v>-2099.5436517533253</v>
      </c>
      <c r="X5" s="24">
        <f t="shared" si="7"/>
        <v>0.15960798039901994</v>
      </c>
      <c r="Y5" s="24">
        <f t="shared" si="8"/>
        <v>1910.1075595078119</v>
      </c>
      <c r="Z5" s="3">
        <f t="shared" si="2"/>
        <v>-2123.751840946748</v>
      </c>
      <c r="AA5" s="3">
        <f t="shared" si="3"/>
        <v>-0.12482002436593199</v>
      </c>
      <c r="AB5" s="3">
        <v>1</v>
      </c>
      <c r="AC5" s="15">
        <v>77.8</v>
      </c>
      <c r="AD5" s="15">
        <v>17.600000000000001</v>
      </c>
      <c r="AE5" s="15">
        <v>4.7</v>
      </c>
      <c r="AF5" s="49">
        <v>1</v>
      </c>
      <c r="AG5" s="57">
        <v>57.607707980000001</v>
      </c>
      <c r="AH5" s="57">
        <v>57.724366190000005</v>
      </c>
    </row>
    <row r="6" spans="1:34">
      <c r="A6" s="2">
        <v>5</v>
      </c>
      <c r="B6" s="11">
        <v>127.4812562</v>
      </c>
      <c r="C6" s="11">
        <v>37.157669400000003</v>
      </c>
      <c r="D6" s="7">
        <v>44768</v>
      </c>
      <c r="E6" s="7">
        <v>44863</v>
      </c>
      <c r="F6" s="4">
        <v>1790</v>
      </c>
      <c r="G6" s="4">
        <v>2012</v>
      </c>
      <c r="H6" s="4">
        <v>2292</v>
      </c>
      <c r="I6" s="13">
        <v>1836</v>
      </c>
      <c r="J6" s="13">
        <v>2114</v>
      </c>
      <c r="K6" s="13">
        <v>2412</v>
      </c>
      <c r="L6" s="13">
        <v>3349</v>
      </c>
      <c r="M6" s="4">
        <v>2565</v>
      </c>
      <c r="N6" s="4">
        <v>2807</v>
      </c>
      <c r="O6" s="4">
        <v>3083</v>
      </c>
      <c r="P6" s="4">
        <v>3344</v>
      </c>
      <c r="Q6" s="4">
        <v>4109</v>
      </c>
      <c r="R6" s="4">
        <v>3290</v>
      </c>
      <c r="S6" s="5">
        <f t="shared" si="0"/>
        <v>0.18665720369056069</v>
      </c>
      <c r="T6" s="5">
        <f t="shared" si="1"/>
        <v>0.10983961855223234</v>
      </c>
      <c r="U6" s="46">
        <f t="shared" si="4"/>
        <v>0.82864781643986773</v>
      </c>
      <c r="V6" s="3">
        <f t="shared" si="5"/>
        <v>0.71623093681917216</v>
      </c>
      <c r="W6" s="3">
        <f t="shared" si="6"/>
        <v>-1644.4323648859731</v>
      </c>
      <c r="X6" s="24">
        <f t="shared" si="7"/>
        <v>0.27996096868624148</v>
      </c>
      <c r="Y6" s="24">
        <f t="shared" si="8"/>
        <v>1508.6323460523956</v>
      </c>
      <c r="Z6" s="3">
        <f t="shared" si="2"/>
        <v>-2004.944549640496</v>
      </c>
      <c r="AA6" s="3">
        <f t="shared" si="3"/>
        <v>-0.10264323091372601</v>
      </c>
      <c r="AB6" s="3">
        <v>0.7</v>
      </c>
      <c r="AC6" s="15">
        <v>81.099999999999994</v>
      </c>
      <c r="AD6" s="15">
        <v>16</v>
      </c>
      <c r="AE6" s="15">
        <v>2.9</v>
      </c>
      <c r="AF6" s="49">
        <v>0.84</v>
      </c>
      <c r="AG6" s="57">
        <v>57.62175835</v>
      </c>
      <c r="AH6" s="57">
        <v>58.142418960000001</v>
      </c>
    </row>
    <row r="7" spans="1:34">
      <c r="A7" s="2">
        <v>6</v>
      </c>
      <c r="B7" s="11">
        <v>127.48933599999999</v>
      </c>
      <c r="C7" s="11">
        <v>37.140254300000002</v>
      </c>
      <c r="D7" s="7">
        <v>44768</v>
      </c>
      <c r="E7" s="7">
        <v>44863</v>
      </c>
      <c r="F7" s="4">
        <v>2533</v>
      </c>
      <c r="G7" s="4">
        <v>3107</v>
      </c>
      <c r="H7" s="4">
        <v>3838</v>
      </c>
      <c r="I7" s="13">
        <v>2620</v>
      </c>
      <c r="J7" s="13">
        <v>3188</v>
      </c>
      <c r="K7" s="13">
        <v>3958</v>
      </c>
      <c r="L7" s="13">
        <v>4824</v>
      </c>
      <c r="M7" s="4">
        <v>4507</v>
      </c>
      <c r="N7" s="4">
        <v>4335</v>
      </c>
      <c r="O7" s="4">
        <v>4410</v>
      </c>
      <c r="P7" s="4">
        <v>4543</v>
      </c>
      <c r="Q7" s="4">
        <v>6085</v>
      </c>
      <c r="R7" s="4">
        <v>4712</v>
      </c>
      <c r="S7" s="5">
        <f t="shared" si="0"/>
        <v>8.4118840233862305E-2</v>
      </c>
      <c r="T7" s="5">
        <f t="shared" si="1"/>
        <v>0.16748044002588389</v>
      </c>
      <c r="U7" s="46">
        <f t="shared" si="4"/>
        <v>0.76427667780317765</v>
      </c>
      <c r="V7" s="3">
        <f t="shared" si="5"/>
        <v>0.2055513441016969</v>
      </c>
      <c r="W7" s="3">
        <f t="shared" si="6"/>
        <v>-2355.5471584038696</v>
      </c>
      <c r="X7" s="24">
        <f t="shared" si="7"/>
        <v>0.12617073316232177</v>
      </c>
      <c r="Y7" s="24">
        <f t="shared" si="8"/>
        <v>2236.6279678718734</v>
      </c>
      <c r="Z7" s="3">
        <f t="shared" si="2"/>
        <v>-2307.6744995074482</v>
      </c>
      <c r="AA7" s="3">
        <f t="shared" si="3"/>
        <v>-0.14508844561535567</v>
      </c>
      <c r="AB7" s="3">
        <v>0.7</v>
      </c>
      <c r="AC7" s="15">
        <v>68</v>
      </c>
      <c r="AD7" s="15">
        <v>30.3</v>
      </c>
      <c r="AE7" s="15">
        <v>1.7</v>
      </c>
      <c r="AF7" s="49">
        <v>1.07</v>
      </c>
      <c r="AG7" s="57">
        <v>57.66722309</v>
      </c>
      <c r="AH7" s="57">
        <v>57.813515860000003</v>
      </c>
    </row>
    <row r="8" spans="1:34">
      <c r="A8" s="2">
        <v>7</v>
      </c>
      <c r="B8" s="11">
        <v>127.5011897</v>
      </c>
      <c r="C8" s="11">
        <v>37.150497700000003</v>
      </c>
      <c r="D8" s="7">
        <v>44768</v>
      </c>
      <c r="E8" s="7">
        <v>44863</v>
      </c>
      <c r="F8" s="4">
        <v>1661</v>
      </c>
      <c r="G8" s="4">
        <v>1655</v>
      </c>
      <c r="H8" s="4">
        <v>1643</v>
      </c>
      <c r="I8" s="13">
        <v>1656</v>
      </c>
      <c r="J8" s="13">
        <v>1652</v>
      </c>
      <c r="K8" s="13">
        <v>1618</v>
      </c>
      <c r="L8" s="13">
        <v>1761</v>
      </c>
      <c r="M8" s="4">
        <v>1642</v>
      </c>
      <c r="N8" s="4">
        <v>1690</v>
      </c>
      <c r="O8" s="4">
        <v>1721</v>
      </c>
      <c r="P8" s="4">
        <v>1835</v>
      </c>
      <c r="Q8" s="4">
        <v>2147</v>
      </c>
      <c r="R8" s="4">
        <v>2011</v>
      </c>
      <c r="S8" s="5">
        <f t="shared" si="0"/>
        <v>5.5204140310523286E-2</v>
      </c>
      <c r="T8" s="5">
        <f t="shared" si="1"/>
        <v>4.0351358770244303E-2</v>
      </c>
      <c r="U8" s="46">
        <f t="shared" si="4"/>
        <v>0.74512021869663636</v>
      </c>
      <c r="V8" s="3">
        <f t="shared" si="5"/>
        <v>-0.62868369351669939</v>
      </c>
      <c r="W8" s="3">
        <f t="shared" si="6"/>
        <v>-1005.2341070957531</v>
      </c>
      <c r="X8" s="24">
        <f t="shared" si="7"/>
        <v>8.2794307891332478E-2</v>
      </c>
      <c r="Y8" s="24">
        <f t="shared" si="8"/>
        <v>989.14660187456548</v>
      </c>
      <c r="Z8" s="3">
        <f t="shared" si="2"/>
        <v>-833.24007631970017</v>
      </c>
      <c r="AA8" s="3">
        <f t="shared" si="3"/>
        <v>-7.8352586639879457E-2</v>
      </c>
      <c r="AB8" s="3">
        <v>0.65</v>
      </c>
      <c r="AC8" s="15">
        <v>66.2</v>
      </c>
      <c r="AD8" s="15">
        <v>32.5</v>
      </c>
      <c r="AE8" s="15">
        <v>1.4</v>
      </c>
      <c r="AF8" s="49">
        <v>0.47</v>
      </c>
      <c r="AG8" s="57">
        <v>57.619385270000002</v>
      </c>
      <c r="AH8" s="57">
        <v>57.924558640000001</v>
      </c>
    </row>
    <row r="9" spans="1:34">
      <c r="A9" s="2">
        <v>8</v>
      </c>
      <c r="B9" s="11">
        <v>127.5006666</v>
      </c>
      <c r="C9" s="11">
        <v>37.150883899999997</v>
      </c>
      <c r="D9" s="7">
        <v>44768</v>
      </c>
      <c r="E9" s="7">
        <v>44863</v>
      </c>
      <c r="F9" s="4">
        <v>1669</v>
      </c>
      <c r="G9" s="4">
        <v>1689</v>
      </c>
      <c r="H9" s="4">
        <v>1670</v>
      </c>
      <c r="I9" s="13">
        <v>1611</v>
      </c>
      <c r="J9" s="13">
        <v>1634</v>
      </c>
      <c r="K9" s="13">
        <v>1612</v>
      </c>
      <c r="L9" s="13">
        <v>1706</v>
      </c>
      <c r="M9" s="4">
        <v>1666</v>
      </c>
      <c r="N9" s="4">
        <v>1749</v>
      </c>
      <c r="O9" s="4">
        <v>1765</v>
      </c>
      <c r="P9" s="4">
        <v>1838</v>
      </c>
      <c r="Q9" s="4">
        <v>2186</v>
      </c>
      <c r="R9" s="4">
        <v>2124</v>
      </c>
      <c r="S9" s="5">
        <f t="shared" si="0"/>
        <v>4.789053591790194E-2</v>
      </c>
      <c r="T9" s="5">
        <f t="shared" si="1"/>
        <v>4.7399157951921768E-2</v>
      </c>
      <c r="U9" s="46">
        <f t="shared" si="4"/>
        <v>0.74019628202112842</v>
      </c>
      <c r="V9" s="3">
        <f t="shared" si="5"/>
        <v>-0.63781321184510253</v>
      </c>
      <c r="W9" s="3">
        <f t="shared" si="6"/>
        <v>-1061.7324345346124</v>
      </c>
      <c r="X9" s="24">
        <f t="shared" si="7"/>
        <v>7.1825566481402314E-2</v>
      </c>
      <c r="Y9" s="24">
        <f t="shared" si="8"/>
        <v>1001.1030028035188</v>
      </c>
      <c r="Z9" s="3">
        <f t="shared" si="2"/>
        <v>-801.74644298012458</v>
      </c>
      <c r="AA9" s="3">
        <f t="shared" si="3"/>
        <v>-8.6481113320079517E-2</v>
      </c>
      <c r="AB9" s="3">
        <v>0.6</v>
      </c>
      <c r="AC9" s="15">
        <v>67.400000000000006</v>
      </c>
      <c r="AD9" s="15">
        <v>32.6</v>
      </c>
      <c r="AE9" s="15">
        <v>0</v>
      </c>
      <c r="AF9" s="49">
        <v>0.52</v>
      </c>
      <c r="AG9" s="57">
        <v>57.622756779999996</v>
      </c>
      <c r="AH9" s="57">
        <v>57.765518870000001</v>
      </c>
    </row>
    <row r="10" spans="1:34">
      <c r="A10" s="2">
        <v>10</v>
      </c>
      <c r="B10" s="2">
        <v>127.514349925614</v>
      </c>
      <c r="C10" s="2">
        <v>37.145336365961697</v>
      </c>
      <c r="D10" s="7">
        <v>44800</v>
      </c>
      <c r="E10" s="7">
        <v>44863</v>
      </c>
      <c r="F10" s="4">
        <v>1612</v>
      </c>
      <c r="G10" s="4">
        <v>2015</v>
      </c>
      <c r="H10" s="4">
        <v>2039</v>
      </c>
      <c r="I10" s="13">
        <v>1597</v>
      </c>
      <c r="J10" s="13">
        <v>2012</v>
      </c>
      <c r="K10" s="13">
        <v>1980</v>
      </c>
      <c r="L10" s="13">
        <v>4284</v>
      </c>
      <c r="M10" s="4">
        <v>2704</v>
      </c>
      <c r="N10" s="4">
        <v>3961</v>
      </c>
      <c r="O10" s="4">
        <v>4181</v>
      </c>
      <c r="P10" s="4">
        <v>4236</v>
      </c>
      <c r="Q10" s="4">
        <v>3400</v>
      </c>
      <c r="R10" s="4">
        <v>2595</v>
      </c>
      <c r="S10" s="5">
        <f>(P10-H10)/(P10+H10)</f>
        <v>0.35011952191235057</v>
      </c>
      <c r="T10" s="5">
        <f>((Q10+H10)-(P10+F10))/((Q10+H10)+(P10+F10))</f>
        <v>-3.6236378134136618E-2</v>
      </c>
      <c r="U10" s="46">
        <f t="shared" si="4"/>
        <v>0.92201926330871775</v>
      </c>
      <c r="V10" s="3">
        <f t="shared" si="5"/>
        <v>1.2537091988130564</v>
      </c>
      <c r="W10" s="3">
        <f t="shared" si="6"/>
        <v>-1296.9996323529413</v>
      </c>
      <c r="X10" s="24">
        <f t="shared" si="7"/>
        <v>0.52513743924786871</v>
      </c>
      <c r="Y10" s="24">
        <f t="shared" si="8"/>
        <v>1704.9419019101176</v>
      </c>
      <c r="Z10" s="3">
        <f t="shared" si="2"/>
        <v>-2666.8385805696425</v>
      </c>
      <c r="AA10" s="3">
        <f t="shared" si="3"/>
        <v>0.10948140387637506</v>
      </c>
      <c r="AB10" s="3">
        <v>0.6216216216216216</v>
      </c>
      <c r="AC10" s="52">
        <v>29.126213592233015</v>
      </c>
      <c r="AD10" s="52">
        <v>70.873786407766985</v>
      </c>
      <c r="AE10" s="52">
        <v>0</v>
      </c>
      <c r="AF10" s="50" t="s">
        <v>13</v>
      </c>
      <c r="AG10" s="57">
        <v>57.645648180000002</v>
      </c>
      <c r="AH10" s="57">
        <v>58.107661880000002</v>
      </c>
    </row>
    <row r="11" spans="1:34">
      <c r="A11" s="2">
        <v>11</v>
      </c>
      <c r="B11" s="2">
        <v>127.509622750009</v>
      </c>
      <c r="C11" s="2">
        <v>37.140433063957303</v>
      </c>
      <c r="D11" s="7">
        <v>44800</v>
      </c>
      <c r="E11" s="7">
        <v>44863</v>
      </c>
      <c r="F11" s="4">
        <v>2390</v>
      </c>
      <c r="G11" s="4">
        <v>2941</v>
      </c>
      <c r="H11" s="4">
        <v>3580</v>
      </c>
      <c r="I11" s="13">
        <v>2366</v>
      </c>
      <c r="J11" s="13">
        <v>2888</v>
      </c>
      <c r="K11" s="13">
        <v>3622</v>
      </c>
      <c r="L11" s="13">
        <v>4448</v>
      </c>
      <c r="M11" s="4">
        <v>4010</v>
      </c>
      <c r="N11" s="4">
        <v>4284</v>
      </c>
      <c r="O11" s="4">
        <v>4454</v>
      </c>
      <c r="P11" s="4">
        <v>4566</v>
      </c>
      <c r="Q11" s="4">
        <v>5809</v>
      </c>
      <c r="R11" s="4">
        <v>4737</v>
      </c>
      <c r="S11" s="5">
        <f t="shared" ref="S11:S74" si="9">(P11-H11)/(P11+H11)</f>
        <v>0.12104100171863491</v>
      </c>
      <c r="T11" s="5">
        <f t="shared" ref="T11:T74" si="10">((Q11+H11)-(P11+F11))/((Q11+H11)+(P11+F11))</f>
        <v>0.14885286020189661</v>
      </c>
      <c r="U11" s="46">
        <f t="shared" si="4"/>
        <v>0.78806154691028729</v>
      </c>
      <c r="V11" s="3">
        <f t="shared" si="5"/>
        <v>0.30349667569564148</v>
      </c>
      <c r="W11" s="3">
        <f t="shared" si="6"/>
        <v>-2368.0252396166134</v>
      </c>
      <c r="X11" s="24">
        <f t="shared" si="7"/>
        <v>0.18155035904989872</v>
      </c>
      <c r="Y11" s="24">
        <f t="shared" si="8"/>
        <v>2168.3131436415933</v>
      </c>
      <c r="Z11" s="3">
        <f t="shared" si="2"/>
        <v>-2525.756660019937</v>
      </c>
      <c r="AA11" s="3">
        <f t="shared" si="3"/>
        <v>-0.11980722891566264</v>
      </c>
      <c r="AB11" s="3">
        <v>0.52380952380952384</v>
      </c>
      <c r="AC11" s="52">
        <v>65.373134328358219</v>
      </c>
      <c r="AD11" s="52">
        <v>34.626865671641795</v>
      </c>
      <c r="AE11" s="52">
        <v>0</v>
      </c>
      <c r="AF11" s="50" t="s">
        <v>14</v>
      </c>
      <c r="AG11" s="57">
        <v>57.683168889999997</v>
      </c>
      <c r="AH11" s="57">
        <v>57.889439809999999</v>
      </c>
    </row>
    <row r="12" spans="1:34">
      <c r="A12" s="2">
        <v>12</v>
      </c>
      <c r="B12" s="2">
        <v>127.51009067707299</v>
      </c>
      <c r="C12" s="2">
        <v>37.140230023506398</v>
      </c>
      <c r="D12" s="7">
        <v>44800</v>
      </c>
      <c r="E12" s="7">
        <v>44863</v>
      </c>
      <c r="F12" s="4">
        <v>2376</v>
      </c>
      <c r="G12" s="4">
        <v>2903</v>
      </c>
      <c r="H12" s="4">
        <v>3516</v>
      </c>
      <c r="I12" s="13">
        <v>2366</v>
      </c>
      <c r="J12" s="13">
        <v>2920</v>
      </c>
      <c r="K12" s="13">
        <v>3530</v>
      </c>
      <c r="L12" s="13">
        <v>4421</v>
      </c>
      <c r="M12" s="4">
        <v>3873</v>
      </c>
      <c r="N12" s="4">
        <v>4066</v>
      </c>
      <c r="O12" s="4">
        <v>4180</v>
      </c>
      <c r="P12" s="4">
        <v>4296</v>
      </c>
      <c r="Q12" s="4">
        <v>5518</v>
      </c>
      <c r="R12" s="4">
        <v>4478</v>
      </c>
      <c r="S12" s="5">
        <f t="shared" si="9"/>
        <v>9.9846390168970817E-2</v>
      </c>
      <c r="T12" s="5">
        <f t="shared" si="10"/>
        <v>0.15038838660384565</v>
      </c>
      <c r="U12" s="46">
        <f t="shared" si="4"/>
        <v>0.77449750817479768</v>
      </c>
      <c r="V12" s="3">
        <f t="shared" si="5"/>
        <v>0.25749372771688894</v>
      </c>
      <c r="W12" s="3">
        <f t="shared" si="6"/>
        <v>-2238.5568345323741</v>
      </c>
      <c r="X12" s="24">
        <f t="shared" si="7"/>
        <v>0.14976</v>
      </c>
      <c r="Y12" s="24">
        <f t="shared" si="8"/>
        <v>2088.2018048497557</v>
      </c>
      <c r="Z12" s="3">
        <f t="shared" si="2"/>
        <v>-2275.2444739892576</v>
      </c>
      <c r="AA12" s="3">
        <f t="shared" si="3"/>
        <v>-0.12451599755451397</v>
      </c>
      <c r="AB12" s="3">
        <v>0.82608695652173914</v>
      </c>
      <c r="AC12" s="52">
        <v>54.301075268817215</v>
      </c>
      <c r="AD12" s="52">
        <v>45.6989247311828</v>
      </c>
      <c r="AE12" s="52">
        <v>0</v>
      </c>
      <c r="AF12" s="50" t="s">
        <v>15</v>
      </c>
      <c r="AG12" s="57">
        <v>57.641683399999998</v>
      </c>
      <c r="AH12" s="57">
        <v>57.797164620000004</v>
      </c>
    </row>
    <row r="13" spans="1:34">
      <c r="A13" s="2">
        <v>13</v>
      </c>
      <c r="B13" s="2">
        <v>127.51153476319401</v>
      </c>
      <c r="C13" s="2">
        <v>37.139536279814898</v>
      </c>
      <c r="D13" s="7">
        <v>44800</v>
      </c>
      <c r="E13" s="7">
        <v>44863</v>
      </c>
      <c r="F13" s="4">
        <v>2431</v>
      </c>
      <c r="G13" s="4">
        <v>3041</v>
      </c>
      <c r="H13" s="4">
        <v>3720</v>
      </c>
      <c r="I13" s="13">
        <v>2368</v>
      </c>
      <c r="J13" s="13">
        <v>2954</v>
      </c>
      <c r="K13" s="13">
        <v>3500</v>
      </c>
      <c r="L13" s="13">
        <v>4363</v>
      </c>
      <c r="M13" s="4">
        <v>4092</v>
      </c>
      <c r="N13" s="4">
        <v>4201</v>
      </c>
      <c r="O13" s="4">
        <v>4386</v>
      </c>
      <c r="P13" s="4">
        <v>4417</v>
      </c>
      <c r="Q13" s="4">
        <v>5690</v>
      </c>
      <c r="R13" s="4">
        <v>4583</v>
      </c>
      <c r="S13" s="5">
        <f t="shared" si="9"/>
        <v>8.5658104952685263E-2</v>
      </c>
      <c r="T13" s="5">
        <f t="shared" si="10"/>
        <v>0.15758395866650265</v>
      </c>
      <c r="U13" s="46">
        <f t="shared" si="4"/>
        <v>0.76528302277829552</v>
      </c>
      <c r="V13" s="3">
        <f t="shared" si="5"/>
        <v>0.20486743871612484</v>
      </c>
      <c r="W13" s="3">
        <f t="shared" si="6"/>
        <v>-2291.0813409839548</v>
      </c>
      <c r="X13" s="24">
        <f t="shared" si="7"/>
        <v>0.12847926267281107</v>
      </c>
      <c r="Y13" s="24">
        <f t="shared" si="8"/>
        <v>2175.5196058770775</v>
      </c>
      <c r="Z13" s="3">
        <f t="shared" si="2"/>
        <v>-2253.8695967111917</v>
      </c>
      <c r="AA13" s="3">
        <f t="shared" si="3"/>
        <v>-0.12595231028000395</v>
      </c>
      <c r="AB13" s="3">
        <v>0.43243243243243246</v>
      </c>
      <c r="AC13" s="52">
        <v>37.323943661971832</v>
      </c>
      <c r="AD13" s="52">
        <v>62.676056338028175</v>
      </c>
      <c r="AE13" s="52">
        <v>0</v>
      </c>
      <c r="AF13" s="50" t="s">
        <v>16</v>
      </c>
      <c r="AG13" s="57">
        <v>57.685281509999996</v>
      </c>
      <c r="AH13" s="57">
        <v>57.785632030000002</v>
      </c>
    </row>
    <row r="14" spans="1:34">
      <c r="A14" s="2">
        <v>14</v>
      </c>
      <c r="B14" s="2">
        <v>127.51351223426801</v>
      </c>
      <c r="C14" s="2">
        <v>37.133029324864303</v>
      </c>
      <c r="D14" s="7">
        <v>44800</v>
      </c>
      <c r="E14" s="7">
        <v>44863</v>
      </c>
      <c r="F14" s="4">
        <v>2737</v>
      </c>
      <c r="G14" s="4">
        <v>3454</v>
      </c>
      <c r="H14" s="4">
        <v>4236</v>
      </c>
      <c r="I14" s="13">
        <v>2686</v>
      </c>
      <c r="J14" s="13">
        <v>3408</v>
      </c>
      <c r="K14" s="13">
        <v>4208</v>
      </c>
      <c r="L14" s="13">
        <v>5027</v>
      </c>
      <c r="M14" s="4">
        <v>4619</v>
      </c>
      <c r="N14" s="4">
        <v>4733</v>
      </c>
      <c r="O14" s="4">
        <v>4877</v>
      </c>
      <c r="P14" s="4">
        <v>4872</v>
      </c>
      <c r="Q14" s="4">
        <v>6484</v>
      </c>
      <c r="R14" s="4">
        <v>4811</v>
      </c>
      <c r="S14" s="5">
        <f t="shared" si="9"/>
        <v>6.9828722002635041E-2</v>
      </c>
      <c r="T14" s="5">
        <f t="shared" si="10"/>
        <v>0.16973102733373344</v>
      </c>
      <c r="U14" s="46">
        <f t="shared" si="4"/>
        <v>0.75487000337981047</v>
      </c>
      <c r="V14" s="3">
        <f t="shared" si="5"/>
        <v>0.16288480254059318</v>
      </c>
      <c r="W14" s="3">
        <f t="shared" si="6"/>
        <v>-2405.080636134689</v>
      </c>
      <c r="X14" s="24">
        <f t="shared" si="7"/>
        <v>0.10473733326014163</v>
      </c>
      <c r="Y14" s="24">
        <f t="shared" si="8"/>
        <v>2440.6327959044647</v>
      </c>
      <c r="Z14" s="3">
        <f t="shared" si="2"/>
        <v>-2358.699436621836</v>
      </c>
      <c r="AA14" s="3">
        <f t="shared" si="3"/>
        <v>-0.14195139133497711</v>
      </c>
      <c r="AB14" s="3">
        <v>0.4</v>
      </c>
      <c r="AC14" s="52">
        <v>36.034115138592746</v>
      </c>
      <c r="AD14" s="52">
        <v>57.569296375266518</v>
      </c>
      <c r="AE14" s="52">
        <v>6.3965884861407236</v>
      </c>
      <c r="AF14" s="50" t="s">
        <v>17</v>
      </c>
      <c r="AG14" s="57">
        <v>57.617489559999996</v>
      </c>
      <c r="AH14" s="57">
        <v>57.814268160000005</v>
      </c>
    </row>
    <row r="15" spans="1:34">
      <c r="A15" s="2">
        <v>15</v>
      </c>
      <c r="B15" s="2">
        <v>127.53705853143801</v>
      </c>
      <c r="C15" s="2">
        <v>37.118106182777403</v>
      </c>
      <c r="D15" s="7">
        <v>44800</v>
      </c>
      <c r="E15" s="7">
        <v>44863</v>
      </c>
      <c r="F15" s="4">
        <v>1550</v>
      </c>
      <c r="G15" s="4">
        <v>1932</v>
      </c>
      <c r="H15" s="4">
        <v>1597</v>
      </c>
      <c r="I15" s="13">
        <v>1591</v>
      </c>
      <c r="J15" s="13">
        <v>1976</v>
      </c>
      <c r="K15" s="13">
        <v>1643</v>
      </c>
      <c r="L15" s="13">
        <v>6285</v>
      </c>
      <c r="M15" s="4">
        <v>2495</v>
      </c>
      <c r="N15" s="4">
        <v>5358</v>
      </c>
      <c r="O15" s="4">
        <v>6122</v>
      </c>
      <c r="P15" s="4">
        <v>6134</v>
      </c>
      <c r="Q15" s="4">
        <v>2984</v>
      </c>
      <c r="R15" s="4">
        <v>1995</v>
      </c>
      <c r="S15" s="5">
        <f t="shared" si="9"/>
        <v>0.58685810373819691</v>
      </c>
      <c r="T15" s="5">
        <f t="shared" si="10"/>
        <v>-0.25299633102323688</v>
      </c>
      <c r="U15" s="46">
        <f t="shared" si="4"/>
        <v>1.0425248696017746</v>
      </c>
      <c r="V15" s="3">
        <f t="shared" si="5"/>
        <v>2.7718719452590417</v>
      </c>
      <c r="W15" s="3">
        <f t="shared" si="6"/>
        <v>-996.89458751636835</v>
      </c>
      <c r="X15" s="24">
        <f t="shared" si="7"/>
        <v>0.88023022699346831</v>
      </c>
      <c r="Y15" s="24">
        <f t="shared" si="8"/>
        <v>2208.7952724405118</v>
      </c>
      <c r="Z15" s="3">
        <f t="shared" si="2"/>
        <v>-3541.4556922954739</v>
      </c>
      <c r="AA15" s="3">
        <f t="shared" si="3"/>
        <v>0.34547049791620971</v>
      </c>
      <c r="AB15" s="3">
        <v>0.5</v>
      </c>
      <c r="AC15" s="52">
        <v>17.11340206185567</v>
      </c>
      <c r="AD15" s="52">
        <v>82.88659793814432</v>
      </c>
      <c r="AE15" s="52">
        <v>0</v>
      </c>
      <c r="AF15" s="50" t="s">
        <v>18</v>
      </c>
      <c r="AG15" s="57">
        <v>57.64810808</v>
      </c>
      <c r="AH15" s="57">
        <v>57.717796669999998</v>
      </c>
    </row>
    <row r="16" spans="1:34">
      <c r="A16" s="2">
        <v>16</v>
      </c>
      <c r="B16" s="2">
        <v>127.53765737685499</v>
      </c>
      <c r="C16" s="2">
        <v>37.117635382131503</v>
      </c>
      <c r="D16" s="7">
        <v>44800</v>
      </c>
      <c r="E16" s="7">
        <v>44863</v>
      </c>
      <c r="F16" s="4">
        <v>1725</v>
      </c>
      <c r="G16" s="4">
        <v>2203</v>
      </c>
      <c r="H16" s="4">
        <v>1935</v>
      </c>
      <c r="I16" s="13">
        <v>1861</v>
      </c>
      <c r="J16" s="13">
        <v>2366</v>
      </c>
      <c r="K16" s="13">
        <v>2112</v>
      </c>
      <c r="L16" s="13">
        <v>6124</v>
      </c>
      <c r="M16" s="4">
        <v>2822</v>
      </c>
      <c r="N16" s="4">
        <v>5442</v>
      </c>
      <c r="O16" s="4">
        <v>6017</v>
      </c>
      <c r="P16" s="4">
        <v>6074</v>
      </c>
      <c r="Q16" s="4">
        <v>3305</v>
      </c>
      <c r="R16" s="4">
        <v>2283</v>
      </c>
      <c r="S16" s="5">
        <f t="shared" si="9"/>
        <v>0.51679360719190914</v>
      </c>
      <c r="T16" s="5">
        <f t="shared" si="10"/>
        <v>-0.1962573817010507</v>
      </c>
      <c r="U16" s="46">
        <f t="shared" si="4"/>
        <v>1.0083618433835688</v>
      </c>
      <c r="V16" s="3">
        <f t="shared" si="5"/>
        <v>2.1795681937862033</v>
      </c>
      <c r="W16" s="3">
        <f t="shared" si="6"/>
        <v>-1140.9771990078229</v>
      </c>
      <c r="X16" s="24">
        <f t="shared" si="7"/>
        <v>0.77514201885261247</v>
      </c>
      <c r="Y16" s="24">
        <f t="shared" si="8"/>
        <v>2248.2316507770179</v>
      </c>
      <c r="Z16" s="3">
        <f t="shared" si="2"/>
        <v>-3649.8545791565857</v>
      </c>
      <c r="AA16" s="3">
        <f t="shared" si="3"/>
        <v>0.29523403347904892</v>
      </c>
      <c r="AB16" s="3">
        <v>0.47619047619047616</v>
      </c>
      <c r="AC16" s="52">
        <v>52.405063291139243</v>
      </c>
      <c r="AD16" s="52">
        <v>23.544303797468356</v>
      </c>
      <c r="AE16" s="52">
        <v>24.050632911392402</v>
      </c>
      <c r="AF16" s="50" t="s">
        <v>19</v>
      </c>
      <c r="AG16" s="57">
        <v>57.595263639999999</v>
      </c>
      <c r="AH16" s="57">
        <v>57.717492800000002</v>
      </c>
    </row>
    <row r="17" spans="1:34">
      <c r="A17" s="2">
        <v>17</v>
      </c>
      <c r="B17" s="2">
        <v>127.53669729593599</v>
      </c>
      <c r="C17" s="2">
        <v>37.119767591725598</v>
      </c>
      <c r="D17" s="7">
        <v>44800</v>
      </c>
      <c r="E17" s="7">
        <v>44863</v>
      </c>
      <c r="F17" s="4">
        <v>4432</v>
      </c>
      <c r="G17" s="4">
        <v>4769</v>
      </c>
      <c r="H17" s="4">
        <v>5092</v>
      </c>
      <c r="I17" s="13">
        <v>3888</v>
      </c>
      <c r="J17" s="13">
        <v>4264</v>
      </c>
      <c r="K17" s="13">
        <v>4688</v>
      </c>
      <c r="L17" s="13">
        <v>5271</v>
      </c>
      <c r="M17" s="4">
        <v>5425</v>
      </c>
      <c r="N17" s="4">
        <v>5382</v>
      </c>
      <c r="O17" s="4">
        <v>5442</v>
      </c>
      <c r="P17" s="4">
        <v>5450</v>
      </c>
      <c r="Q17" s="4">
        <v>7181</v>
      </c>
      <c r="R17" s="4">
        <v>6628</v>
      </c>
      <c r="S17" s="5">
        <f t="shared" si="9"/>
        <v>3.3959400493265034E-2</v>
      </c>
      <c r="T17" s="5">
        <f t="shared" si="10"/>
        <v>0.10792146242383209</v>
      </c>
      <c r="U17" s="46">
        <f t="shared" si="4"/>
        <v>0.73072525650429321</v>
      </c>
      <c r="V17" s="3">
        <f t="shared" si="5"/>
        <v>0.323923271806008</v>
      </c>
      <c r="W17" s="3">
        <f t="shared" si="6"/>
        <v>-3313.659605670523</v>
      </c>
      <c r="X17" s="24">
        <f t="shared" si="7"/>
        <v>5.0936684847047664E-2</v>
      </c>
      <c r="Y17" s="24">
        <f t="shared" si="8"/>
        <v>2950.9758273041366</v>
      </c>
      <c r="Z17" s="3">
        <f t="shared" si="2"/>
        <v>-2149.6159472654913</v>
      </c>
      <c r="AA17" s="3">
        <f t="shared" si="3"/>
        <v>-0.13704378117330376</v>
      </c>
      <c r="AB17" s="3">
        <v>0.33333333333333331</v>
      </c>
      <c r="AC17" s="52">
        <v>42.553191489361694</v>
      </c>
      <c r="AD17" s="52">
        <v>45.531914893617014</v>
      </c>
      <c r="AE17" s="52">
        <v>11.914893617021274</v>
      </c>
      <c r="AF17" s="50" t="s">
        <v>20</v>
      </c>
      <c r="AG17" s="57">
        <v>57.721572269999996</v>
      </c>
      <c r="AH17" s="57">
        <v>58.077202530000001</v>
      </c>
    </row>
    <row r="18" spans="1:34">
      <c r="A18" s="2">
        <v>18</v>
      </c>
      <c r="B18" s="2">
        <v>127.536181614686</v>
      </c>
      <c r="C18" s="2">
        <v>37.120319735186001</v>
      </c>
      <c r="D18" s="7">
        <v>44800</v>
      </c>
      <c r="E18" s="7">
        <v>44863</v>
      </c>
      <c r="F18" s="4">
        <v>2717</v>
      </c>
      <c r="G18" s="4">
        <v>3340</v>
      </c>
      <c r="H18" s="4">
        <v>4063</v>
      </c>
      <c r="I18" s="13">
        <v>2712</v>
      </c>
      <c r="J18" s="13">
        <v>3348</v>
      </c>
      <c r="K18" s="13">
        <v>4084</v>
      </c>
      <c r="L18" s="13">
        <v>4839</v>
      </c>
      <c r="M18" s="4">
        <v>4362</v>
      </c>
      <c r="N18" s="4">
        <v>4409</v>
      </c>
      <c r="O18" s="4">
        <v>4640</v>
      </c>
      <c r="P18" s="4">
        <v>4724</v>
      </c>
      <c r="Q18" s="4">
        <v>6612</v>
      </c>
      <c r="R18" s="4">
        <v>5032</v>
      </c>
      <c r="S18" s="5">
        <f t="shared" si="9"/>
        <v>7.5224763855695917E-2</v>
      </c>
      <c r="T18" s="5">
        <f t="shared" si="10"/>
        <v>0.178516228748068</v>
      </c>
      <c r="U18" s="46">
        <f t="shared" si="4"/>
        <v>0.75843573482246729</v>
      </c>
      <c r="V18" s="3">
        <f t="shared" si="5"/>
        <v>0.18938742765457567</v>
      </c>
      <c r="W18" s="3">
        <f t="shared" si="6"/>
        <v>-2515.5224803297115</v>
      </c>
      <c r="X18" s="24">
        <f t="shared" si="7"/>
        <v>0.11283072546230441</v>
      </c>
      <c r="Y18" s="24">
        <f t="shared" si="8"/>
        <v>2356.5451406667348</v>
      </c>
      <c r="Z18" s="3">
        <f t="shared" si="2"/>
        <v>-2332.1174711607582</v>
      </c>
      <c r="AA18" s="3">
        <f t="shared" si="3"/>
        <v>-0.16654904728299225</v>
      </c>
      <c r="AB18" s="3">
        <v>0.8</v>
      </c>
      <c r="AC18" s="52">
        <v>37.810945273631845</v>
      </c>
      <c r="AD18" s="52">
        <v>53.482587064676622</v>
      </c>
      <c r="AE18" s="52">
        <v>8.7064676616915424</v>
      </c>
      <c r="AF18" s="50" t="s">
        <v>21</v>
      </c>
      <c r="AG18" s="57">
        <v>57.615087539999998</v>
      </c>
      <c r="AH18" s="57">
        <v>57.836378320000001</v>
      </c>
    </row>
    <row r="19" spans="1:34">
      <c r="A19" s="2">
        <v>19</v>
      </c>
      <c r="B19" s="2">
        <v>127.53604540318899</v>
      </c>
      <c r="C19" s="2">
        <v>37.119483496779701</v>
      </c>
      <c r="D19" s="7">
        <v>44800</v>
      </c>
      <c r="E19" s="7">
        <v>44863</v>
      </c>
      <c r="F19" s="4">
        <v>2749</v>
      </c>
      <c r="G19" s="4">
        <v>3403</v>
      </c>
      <c r="H19" s="4">
        <v>4147</v>
      </c>
      <c r="I19" s="13">
        <v>2814</v>
      </c>
      <c r="J19" s="13">
        <v>3448</v>
      </c>
      <c r="K19" s="13">
        <v>4256</v>
      </c>
      <c r="L19" s="13">
        <v>5063</v>
      </c>
      <c r="M19" s="4">
        <v>4518</v>
      </c>
      <c r="N19" s="4">
        <v>4576</v>
      </c>
      <c r="O19" s="4">
        <v>4741</v>
      </c>
      <c r="P19" s="4">
        <v>4961</v>
      </c>
      <c r="Q19" s="4">
        <v>6689</v>
      </c>
      <c r="R19" s="4">
        <v>5080</v>
      </c>
      <c r="S19" s="5">
        <f t="shared" si="9"/>
        <v>8.9371980676328497E-2</v>
      </c>
      <c r="T19" s="5">
        <f t="shared" si="10"/>
        <v>0.16855386606276285</v>
      </c>
      <c r="U19" s="46">
        <f t="shared" si="4"/>
        <v>0.76770566018255226</v>
      </c>
      <c r="V19" s="3">
        <f t="shared" si="5"/>
        <v>0.22056034249173576</v>
      </c>
      <c r="W19" s="3">
        <f t="shared" si="6"/>
        <v>-2539.5308664759618</v>
      </c>
      <c r="X19" s="24">
        <f t="shared" si="7"/>
        <v>0.13405061206565297</v>
      </c>
      <c r="Y19" s="24">
        <f t="shared" si="8"/>
        <v>2435.604853008796</v>
      </c>
      <c r="Z19" s="3">
        <f t="shared" si="2"/>
        <v>-2558.2381821050549</v>
      </c>
      <c r="AA19" s="3">
        <f t="shared" si="3"/>
        <v>-0.14832618025751074</v>
      </c>
      <c r="AB19" s="3">
        <v>0.30769230769230771</v>
      </c>
      <c r="AC19" s="52">
        <v>43.333333333333336</v>
      </c>
      <c r="AD19" s="52">
        <v>56.666666666666679</v>
      </c>
      <c r="AE19" s="52">
        <v>0</v>
      </c>
      <c r="AF19" s="50" t="s">
        <v>22</v>
      </c>
      <c r="AG19" s="57">
        <v>57.638745989999997</v>
      </c>
      <c r="AH19" s="57">
        <v>58.015603740000003</v>
      </c>
    </row>
    <row r="20" spans="1:34">
      <c r="A20" s="2">
        <v>20</v>
      </c>
      <c r="B20" s="2">
        <v>127.523045054886</v>
      </c>
      <c r="C20" s="2">
        <v>37.125712867772997</v>
      </c>
      <c r="D20" s="7">
        <v>44800</v>
      </c>
      <c r="E20" s="7">
        <v>44863</v>
      </c>
      <c r="F20" s="4">
        <v>1792</v>
      </c>
      <c r="G20" s="4">
        <v>2274</v>
      </c>
      <c r="H20" s="4">
        <v>1988</v>
      </c>
      <c r="I20" s="13">
        <v>1681</v>
      </c>
      <c r="J20" s="13">
        <v>2140</v>
      </c>
      <c r="K20" s="13">
        <v>1808</v>
      </c>
      <c r="L20" s="13">
        <v>5865</v>
      </c>
      <c r="M20" s="4">
        <v>2918</v>
      </c>
      <c r="N20" s="4">
        <v>5022</v>
      </c>
      <c r="O20" s="4">
        <v>5601</v>
      </c>
      <c r="P20" s="4">
        <v>5639</v>
      </c>
      <c r="Q20" s="4">
        <v>3292</v>
      </c>
      <c r="R20" s="4">
        <v>2422</v>
      </c>
      <c r="S20" s="5">
        <f t="shared" si="9"/>
        <v>0.47869411301953585</v>
      </c>
      <c r="T20" s="5">
        <f t="shared" si="10"/>
        <v>-0.1692235071984895</v>
      </c>
      <c r="U20" s="46">
        <f t="shared" si="4"/>
        <v>0.98928970126022031</v>
      </c>
      <c r="V20" s="3">
        <f t="shared" si="5"/>
        <v>2.2111191860465116</v>
      </c>
      <c r="W20" s="3">
        <f t="shared" si="6"/>
        <v>-1210.5061541374739</v>
      </c>
      <c r="X20" s="24">
        <f t="shared" si="7"/>
        <v>0.71799410029498523</v>
      </c>
      <c r="Y20" s="24">
        <f t="shared" si="8"/>
        <v>2132.3315616687964</v>
      </c>
      <c r="Z20" s="3">
        <f t="shared" si="2"/>
        <v>-3445.6455359664287</v>
      </c>
      <c r="AA20" s="3">
        <f t="shared" si="3"/>
        <v>0.26279252043444185</v>
      </c>
      <c r="AB20" s="3">
        <v>0.45238095238095238</v>
      </c>
      <c r="AC20" s="52">
        <v>50.775193798449614</v>
      </c>
      <c r="AD20" s="52">
        <v>49.224806201550386</v>
      </c>
      <c r="AE20" s="52">
        <v>0</v>
      </c>
      <c r="AF20" s="50" t="s">
        <v>23</v>
      </c>
      <c r="AG20" s="57">
        <v>57.719040020000001</v>
      </c>
      <c r="AH20" s="57">
        <v>57.997458360000003</v>
      </c>
    </row>
    <row r="21" spans="1:34">
      <c r="A21" s="2">
        <v>21</v>
      </c>
      <c r="B21" s="2">
        <v>127.52342098896101</v>
      </c>
      <c r="C21" s="2">
        <v>37.125634995351902</v>
      </c>
      <c r="D21" s="7">
        <v>44800</v>
      </c>
      <c r="E21" s="7">
        <v>44863</v>
      </c>
      <c r="F21" s="4">
        <v>1815</v>
      </c>
      <c r="G21" s="4">
        <v>2314</v>
      </c>
      <c r="H21" s="4">
        <v>2026</v>
      </c>
      <c r="I21" s="13">
        <v>1878</v>
      </c>
      <c r="J21" s="13">
        <v>2350</v>
      </c>
      <c r="K21" s="13">
        <v>2100</v>
      </c>
      <c r="L21" s="13">
        <v>5659</v>
      </c>
      <c r="M21" s="4">
        <v>2939</v>
      </c>
      <c r="N21" s="4">
        <v>5234</v>
      </c>
      <c r="O21" s="4">
        <v>5577</v>
      </c>
      <c r="P21" s="4">
        <v>5675</v>
      </c>
      <c r="Q21" s="4">
        <v>3294</v>
      </c>
      <c r="R21" s="4">
        <v>2376</v>
      </c>
      <c r="S21" s="5">
        <f t="shared" si="9"/>
        <v>0.47383456693935855</v>
      </c>
      <c r="T21" s="5">
        <f t="shared" si="10"/>
        <v>-0.16939890710382513</v>
      </c>
      <c r="U21" s="46">
        <f t="shared" si="4"/>
        <v>0.98683056648006118</v>
      </c>
      <c r="V21" s="3">
        <f t="shared" si="5"/>
        <v>2.1619860173006282</v>
      </c>
      <c r="W21" s="3">
        <f t="shared" si="6"/>
        <v>-1187.5233978575457</v>
      </c>
      <c r="X21" s="24">
        <f t="shared" si="7"/>
        <v>0.7107057066805168</v>
      </c>
      <c r="Y21" s="24">
        <f t="shared" si="8"/>
        <v>2151.6117214776464</v>
      </c>
      <c r="Z21" s="3">
        <f t="shared" si="2"/>
        <v>-3474.2008237598079</v>
      </c>
      <c r="AA21" s="3">
        <f t="shared" si="3"/>
        <v>0.26546995205708551</v>
      </c>
      <c r="AB21" s="3">
        <v>0.84615384615384615</v>
      </c>
      <c r="AC21" s="52">
        <v>51.267605633802816</v>
      </c>
      <c r="AD21" s="52">
        <v>48.732394366197184</v>
      </c>
      <c r="AE21" s="52">
        <v>0</v>
      </c>
      <c r="AF21" s="50" t="s">
        <v>24</v>
      </c>
      <c r="AG21" s="57">
        <v>57.819259240000001</v>
      </c>
      <c r="AH21" s="57">
        <v>57.887168020000004</v>
      </c>
    </row>
    <row r="22" spans="1:34">
      <c r="A22" s="2">
        <v>22</v>
      </c>
      <c r="B22" s="2">
        <v>127.523068230842</v>
      </c>
      <c r="C22" s="2">
        <v>37.125078776356197</v>
      </c>
      <c r="D22" s="7">
        <v>44800</v>
      </c>
      <c r="E22" s="7">
        <v>44863</v>
      </c>
      <c r="F22" s="4">
        <v>1683</v>
      </c>
      <c r="G22" s="4">
        <v>2108</v>
      </c>
      <c r="H22" s="4">
        <v>1755</v>
      </c>
      <c r="I22" s="13">
        <v>1752</v>
      </c>
      <c r="J22" s="13">
        <v>2222</v>
      </c>
      <c r="K22" s="13">
        <v>1922</v>
      </c>
      <c r="L22" s="13">
        <v>5991</v>
      </c>
      <c r="M22" s="4">
        <v>2628</v>
      </c>
      <c r="N22" s="4">
        <v>5304</v>
      </c>
      <c r="O22" s="4">
        <v>5936</v>
      </c>
      <c r="P22" s="4">
        <v>5953</v>
      </c>
      <c r="Q22" s="4">
        <v>2903</v>
      </c>
      <c r="R22" s="4">
        <v>1960</v>
      </c>
      <c r="S22" s="5">
        <f t="shared" si="9"/>
        <v>0.54462895692786717</v>
      </c>
      <c r="T22" s="5">
        <f t="shared" si="10"/>
        <v>-0.2422319830811778</v>
      </c>
      <c r="U22" s="46">
        <f t="shared" si="4"/>
        <v>1.0220709158017691</v>
      </c>
      <c r="V22" s="3">
        <f t="shared" si="5"/>
        <v>2.7178557555354139</v>
      </c>
      <c r="W22" s="3">
        <f t="shared" si="6"/>
        <v>-979.50719038420266</v>
      </c>
      <c r="X22" s="24">
        <f t="shared" si="7"/>
        <v>0.81689044561198676</v>
      </c>
      <c r="Y22" s="24">
        <f t="shared" si="8"/>
        <v>2184.8442100576008</v>
      </c>
      <c r="Z22" s="3">
        <f t="shared" si="2"/>
        <v>-3525.894406805025</v>
      </c>
      <c r="AA22" s="3">
        <f t="shared" si="3"/>
        <v>0.34439927732610659</v>
      </c>
      <c r="AB22" s="3">
        <v>0.47499999999999998</v>
      </c>
      <c r="AC22" s="52">
        <v>44.47004608294931</v>
      </c>
      <c r="AD22" s="52">
        <v>55.529953917050697</v>
      </c>
      <c r="AE22" s="52">
        <v>0</v>
      </c>
      <c r="AF22" s="50" t="s">
        <v>13</v>
      </c>
      <c r="AG22" s="57">
        <v>57.63939714</v>
      </c>
      <c r="AH22" s="57">
        <v>57.796137250000001</v>
      </c>
    </row>
    <row r="23" spans="1:34">
      <c r="A23" s="2">
        <v>23</v>
      </c>
      <c r="B23" s="2">
        <v>127.52376425208401</v>
      </c>
      <c r="C23" s="2">
        <v>37.126121573920699</v>
      </c>
      <c r="D23" s="7">
        <v>44800</v>
      </c>
      <c r="E23" s="7">
        <v>44863</v>
      </c>
      <c r="F23" s="4">
        <v>1626</v>
      </c>
      <c r="G23" s="4">
        <v>1970</v>
      </c>
      <c r="H23" s="4">
        <v>1650</v>
      </c>
      <c r="I23" s="13">
        <v>1628</v>
      </c>
      <c r="J23" s="13">
        <v>1971</v>
      </c>
      <c r="K23" s="13">
        <v>1665</v>
      </c>
      <c r="L23" s="13">
        <v>6416</v>
      </c>
      <c r="M23" s="4">
        <v>2468</v>
      </c>
      <c r="N23" s="4">
        <v>5565</v>
      </c>
      <c r="O23" s="4">
        <v>6172</v>
      </c>
      <c r="P23" s="4">
        <v>6236</v>
      </c>
      <c r="Q23" s="4">
        <v>2911</v>
      </c>
      <c r="R23" s="4">
        <v>1859</v>
      </c>
      <c r="S23" s="5">
        <f t="shared" si="9"/>
        <v>0.58153690083692622</v>
      </c>
      <c r="T23" s="5">
        <f t="shared" si="10"/>
        <v>-0.2657168155839974</v>
      </c>
      <c r="U23" s="46">
        <f t="shared" si="4"/>
        <v>1.039969663421451</v>
      </c>
      <c r="V23" s="3">
        <f t="shared" si="5"/>
        <v>2.9084221207508882</v>
      </c>
      <c r="W23" s="3">
        <f t="shared" si="6"/>
        <v>-928.94717229285402</v>
      </c>
      <c r="X23" s="24">
        <f t="shared" si="7"/>
        <v>0.87225004754961011</v>
      </c>
      <c r="Y23" s="24">
        <f t="shared" si="8"/>
        <v>2248.2362469772215</v>
      </c>
      <c r="Z23" s="3">
        <f t="shared" si="2"/>
        <v>-3612.880559460692</v>
      </c>
      <c r="AA23" s="3">
        <f t="shared" si="3"/>
        <v>0.36350716081775447</v>
      </c>
      <c r="AB23" s="3">
        <v>0.58695652173913049</v>
      </c>
      <c r="AC23" s="52">
        <v>65.352697095435687</v>
      </c>
      <c r="AD23" s="52">
        <v>34.647302904564313</v>
      </c>
      <c r="AE23" s="52">
        <v>0</v>
      </c>
      <c r="AF23" s="50" t="s">
        <v>25</v>
      </c>
      <c r="AG23" s="57">
        <v>57.730312149999996</v>
      </c>
      <c r="AH23" s="57">
        <v>57.82429587</v>
      </c>
    </row>
    <row r="24" spans="1:34">
      <c r="A24" s="2">
        <v>24</v>
      </c>
      <c r="B24" s="2">
        <v>127.524959461297</v>
      </c>
      <c r="C24" s="2">
        <v>37.127562777623901</v>
      </c>
      <c r="D24" s="7">
        <v>44800</v>
      </c>
      <c r="E24" s="7">
        <v>44863</v>
      </c>
      <c r="F24" s="4">
        <v>1982</v>
      </c>
      <c r="G24" s="4">
        <v>2370</v>
      </c>
      <c r="H24" s="4">
        <v>2943</v>
      </c>
      <c r="I24" s="13">
        <v>1996</v>
      </c>
      <c r="J24" s="13">
        <v>2412</v>
      </c>
      <c r="K24" s="13">
        <v>3022</v>
      </c>
      <c r="L24" s="13">
        <v>3697</v>
      </c>
      <c r="M24" s="4">
        <v>3181</v>
      </c>
      <c r="N24" s="4">
        <v>3302</v>
      </c>
      <c r="O24" s="4">
        <v>3475</v>
      </c>
      <c r="P24" s="4">
        <v>3551</v>
      </c>
      <c r="Q24" s="4">
        <v>4552</v>
      </c>
      <c r="R24" s="4">
        <v>3521</v>
      </c>
      <c r="S24" s="5">
        <f t="shared" si="9"/>
        <v>9.3624884508777331E-2</v>
      </c>
      <c r="T24" s="5">
        <f t="shared" si="10"/>
        <v>0.15059871046975745</v>
      </c>
      <c r="U24" s="46">
        <f t="shared" si="4"/>
        <v>0.77047056044262807</v>
      </c>
      <c r="V24" s="3">
        <f t="shared" si="5"/>
        <v>0.23955870764381404</v>
      </c>
      <c r="W24" s="3">
        <f t="shared" si="6"/>
        <v>-1760.070704375667</v>
      </c>
      <c r="X24" s="24">
        <f t="shared" si="7"/>
        <v>0.14042651474324427</v>
      </c>
      <c r="Y24" s="24">
        <f t="shared" si="8"/>
        <v>1728.4466372375452</v>
      </c>
      <c r="Z24" s="3">
        <f t="shared" si="2"/>
        <v>-1851.9630038620569</v>
      </c>
      <c r="AA24" s="3">
        <f t="shared" si="3"/>
        <v>-0.12353449339750709</v>
      </c>
      <c r="AB24" s="3">
        <v>0.7142857142857143</v>
      </c>
      <c r="AC24" s="52">
        <v>48.421052631578945</v>
      </c>
      <c r="AD24" s="52">
        <v>42.105263157894733</v>
      </c>
      <c r="AE24" s="52">
        <v>9.4736842105263168</v>
      </c>
      <c r="AF24" s="50" t="s">
        <v>26</v>
      </c>
      <c r="AG24" s="57">
        <v>57.78470488</v>
      </c>
      <c r="AH24" s="57">
        <v>58.138946019999999</v>
      </c>
    </row>
    <row r="25" spans="1:34">
      <c r="A25" s="2">
        <v>25</v>
      </c>
      <c r="B25" s="2">
        <v>127.523912778281</v>
      </c>
      <c r="C25" s="2">
        <v>37.127160279638403</v>
      </c>
      <c r="D25" s="7">
        <v>44800</v>
      </c>
      <c r="E25" s="7">
        <v>44863</v>
      </c>
      <c r="F25" s="4">
        <v>2360</v>
      </c>
      <c r="G25" s="4">
        <v>2921</v>
      </c>
      <c r="H25" s="4">
        <v>3681</v>
      </c>
      <c r="I25" s="13">
        <v>2438</v>
      </c>
      <c r="J25" s="13">
        <v>3036</v>
      </c>
      <c r="K25" s="13">
        <v>3868</v>
      </c>
      <c r="L25" s="13">
        <v>4709</v>
      </c>
      <c r="M25" s="4">
        <v>4072</v>
      </c>
      <c r="N25" s="4">
        <v>4226</v>
      </c>
      <c r="O25" s="4">
        <v>4411</v>
      </c>
      <c r="P25" s="4">
        <v>4505</v>
      </c>
      <c r="Q25" s="4">
        <v>5467</v>
      </c>
      <c r="R25" s="4">
        <v>4197</v>
      </c>
      <c r="S25" s="5">
        <f t="shared" si="9"/>
        <v>0.1006596628389934</v>
      </c>
      <c r="T25" s="5">
        <f t="shared" si="10"/>
        <v>0.14257166052582276</v>
      </c>
      <c r="U25" s="46">
        <f t="shared" si="4"/>
        <v>0.77502236279928949</v>
      </c>
      <c r="V25" s="3">
        <f t="shared" si="5"/>
        <v>0.23166891587944219</v>
      </c>
      <c r="W25" s="3">
        <f t="shared" si="6"/>
        <v>-2098.10957481692</v>
      </c>
      <c r="X25" s="24">
        <f t="shared" si="7"/>
        <v>0.1509802723996824</v>
      </c>
      <c r="Y25" s="24">
        <f t="shared" si="8"/>
        <v>2169.9213247386542</v>
      </c>
      <c r="Z25" s="3">
        <f t="shared" si="2"/>
        <v>-2390.5065714269263</v>
      </c>
      <c r="AA25" s="3">
        <f t="shared" si="3"/>
        <v>-9.6470116325711994E-2</v>
      </c>
      <c r="AB25" s="3">
        <v>0.6428571428571429</v>
      </c>
      <c r="AC25" s="52">
        <v>35.452793834296727</v>
      </c>
      <c r="AD25" s="52">
        <v>53.564547206165692</v>
      </c>
      <c r="AE25" s="52">
        <v>10.98265895953757</v>
      </c>
      <c r="AF25" s="50" t="s">
        <v>27</v>
      </c>
      <c r="AG25" s="57">
        <v>57.603641769999996</v>
      </c>
      <c r="AH25" s="57">
        <v>57.79247634</v>
      </c>
    </row>
    <row r="26" spans="1:34">
      <c r="A26" s="2">
        <v>26</v>
      </c>
      <c r="B26" s="2">
        <v>127.524152044994</v>
      </c>
      <c r="C26" s="2">
        <v>37.126877448490198</v>
      </c>
      <c r="D26" s="7">
        <v>44800</v>
      </c>
      <c r="E26" s="7">
        <v>44863</v>
      </c>
      <c r="F26" s="4">
        <v>2355</v>
      </c>
      <c r="G26" s="4">
        <v>2889</v>
      </c>
      <c r="H26" s="4">
        <v>3583</v>
      </c>
      <c r="I26" s="13">
        <v>2300</v>
      </c>
      <c r="J26" s="13">
        <v>2802</v>
      </c>
      <c r="K26" s="13">
        <v>3522</v>
      </c>
      <c r="L26" s="13">
        <v>4157</v>
      </c>
      <c r="M26" s="4">
        <v>3930</v>
      </c>
      <c r="N26" s="4">
        <v>4200</v>
      </c>
      <c r="O26" s="4">
        <v>4268</v>
      </c>
      <c r="P26" s="4">
        <v>4330</v>
      </c>
      <c r="Q26" s="4">
        <v>5255</v>
      </c>
      <c r="R26" s="4">
        <v>4034</v>
      </c>
      <c r="S26" s="5">
        <f t="shared" si="9"/>
        <v>9.4401617591305442E-2</v>
      </c>
      <c r="T26" s="5">
        <f t="shared" si="10"/>
        <v>0.13869741673645558</v>
      </c>
      <c r="U26" s="46">
        <f t="shared" si="4"/>
        <v>0.77097445975291901</v>
      </c>
      <c r="V26" s="3">
        <f t="shared" si="5"/>
        <v>0.22867813628849568</v>
      </c>
      <c r="W26" s="3">
        <f t="shared" si="6"/>
        <v>-2016.6216766602556</v>
      </c>
      <c r="X26" s="24">
        <f t="shared" si="7"/>
        <v>0.14159347949706197</v>
      </c>
      <c r="Y26" s="24">
        <f t="shared" si="8"/>
        <v>2106.4216629683201</v>
      </c>
      <c r="Z26" s="3">
        <f t="shared" si="2"/>
        <v>-2262.7923052432684</v>
      </c>
      <c r="AA26" s="3">
        <f t="shared" si="3"/>
        <v>-9.6504955659885233E-2</v>
      </c>
      <c r="AB26" s="3">
        <v>0.66666666666666663</v>
      </c>
      <c r="AC26" s="52">
        <v>37.500000000000007</v>
      </c>
      <c r="AD26" s="52">
        <v>46.09375</v>
      </c>
      <c r="AE26" s="52">
        <v>16.40625</v>
      </c>
      <c r="AF26" s="50" t="s">
        <v>28</v>
      </c>
      <c r="AG26" s="57">
        <v>57.687206019999998</v>
      </c>
      <c r="AH26" s="57">
        <v>57.749558319999998</v>
      </c>
    </row>
    <row r="27" spans="1:34">
      <c r="A27" s="2">
        <v>27</v>
      </c>
      <c r="B27" s="2">
        <v>127.52433528984101</v>
      </c>
      <c r="C27" s="2">
        <v>37.127149438758401</v>
      </c>
      <c r="D27" s="7">
        <v>44800</v>
      </c>
      <c r="E27" s="7">
        <v>44863</v>
      </c>
      <c r="F27" s="4">
        <v>2215</v>
      </c>
      <c r="G27" s="4">
        <v>2682</v>
      </c>
      <c r="H27" s="4">
        <v>3286</v>
      </c>
      <c r="I27" s="13">
        <v>2252</v>
      </c>
      <c r="J27" s="13">
        <v>2706</v>
      </c>
      <c r="K27" s="13">
        <v>3308</v>
      </c>
      <c r="L27" s="13">
        <v>4010</v>
      </c>
      <c r="M27" s="4">
        <v>3480</v>
      </c>
      <c r="N27" s="4">
        <v>3603</v>
      </c>
      <c r="O27" s="4">
        <v>3749</v>
      </c>
      <c r="P27" s="4">
        <v>3869</v>
      </c>
      <c r="Q27" s="4">
        <v>4717</v>
      </c>
      <c r="R27" s="4">
        <v>3697</v>
      </c>
      <c r="S27" s="5">
        <f t="shared" si="9"/>
        <v>8.1481481481481488E-2</v>
      </c>
      <c r="T27" s="5">
        <f t="shared" si="10"/>
        <v>0.13622488819478953</v>
      </c>
      <c r="U27" s="46">
        <f t="shared" si="4"/>
        <v>0.76254933052326623</v>
      </c>
      <c r="V27" s="3">
        <f t="shared" si="5"/>
        <v>0.20900552090055208</v>
      </c>
      <c r="W27" s="3">
        <f t="shared" si="6"/>
        <v>-1848.1424287856073</v>
      </c>
      <c r="X27" s="24">
        <f t="shared" si="7"/>
        <v>0.12221368178324366</v>
      </c>
      <c r="Y27" s="24">
        <f t="shared" si="8"/>
        <v>1913.695697393455</v>
      </c>
      <c r="Z27" s="3">
        <f t="shared" si="2"/>
        <v>-1949.5492883380841</v>
      </c>
      <c r="AA27" s="3">
        <f t="shared" si="3"/>
        <v>-9.8765432098765427E-2</v>
      </c>
      <c r="AB27" s="3">
        <v>0.5</v>
      </c>
      <c r="AC27" s="52">
        <v>36.86274509803922</v>
      </c>
      <c r="AD27" s="52">
        <v>56.470588235294116</v>
      </c>
      <c r="AE27" s="52">
        <v>6.6666666666666679</v>
      </c>
      <c r="AF27" s="50" t="s">
        <v>29</v>
      </c>
      <c r="AG27" s="57">
        <v>57.66152177</v>
      </c>
      <c r="AH27" s="57">
        <v>57.978878880000003</v>
      </c>
    </row>
    <row r="28" spans="1:34">
      <c r="A28" s="2">
        <v>28</v>
      </c>
      <c r="B28" s="2">
        <v>127.536804708985</v>
      </c>
      <c r="C28" s="2">
        <v>37.126940728976997</v>
      </c>
      <c r="D28" s="7">
        <v>44800</v>
      </c>
      <c r="E28" s="7">
        <v>44863</v>
      </c>
      <c r="F28" s="4">
        <v>1649</v>
      </c>
      <c r="G28" s="4">
        <v>2017</v>
      </c>
      <c r="H28" s="4">
        <v>1736</v>
      </c>
      <c r="I28" s="13">
        <v>1678</v>
      </c>
      <c r="J28" s="13">
        <v>2106</v>
      </c>
      <c r="K28" s="13">
        <v>1775</v>
      </c>
      <c r="L28" s="13">
        <v>6203</v>
      </c>
      <c r="M28" s="4">
        <v>2591</v>
      </c>
      <c r="N28" s="4">
        <v>5296</v>
      </c>
      <c r="O28" s="4">
        <v>5918</v>
      </c>
      <c r="P28" s="4">
        <v>5999</v>
      </c>
      <c r="Q28" s="4">
        <v>3228</v>
      </c>
      <c r="R28" s="4">
        <v>2205</v>
      </c>
      <c r="S28" s="5">
        <f t="shared" si="9"/>
        <v>0.55113122171945705</v>
      </c>
      <c r="T28" s="5">
        <f t="shared" si="10"/>
        <v>-0.21281319378369806</v>
      </c>
      <c r="U28" s="46">
        <f t="shared" si="4"/>
        <v>1.0252469076858788</v>
      </c>
      <c r="V28" s="3">
        <f t="shared" si="5"/>
        <v>2.63245646535754</v>
      </c>
      <c r="W28" s="3">
        <f t="shared" si="6"/>
        <v>-1101.8989929506545</v>
      </c>
      <c r="X28" s="24">
        <f t="shared" si="7"/>
        <v>0.82664339732402559</v>
      </c>
      <c r="Y28" s="24">
        <f t="shared" si="8"/>
        <v>2187.5909123965571</v>
      </c>
      <c r="Z28" s="3">
        <f t="shared" si="2"/>
        <v>-3540.2279342684697</v>
      </c>
      <c r="AA28" s="3">
        <f t="shared" si="3"/>
        <v>0.3003142950037932</v>
      </c>
      <c r="AB28" s="3">
        <v>0.58695652173913049</v>
      </c>
      <c r="AC28" s="52">
        <v>48.915662650602407</v>
      </c>
      <c r="AD28" s="52">
        <v>51.084337349397593</v>
      </c>
      <c r="AE28" s="52">
        <v>0</v>
      </c>
      <c r="AF28" s="50" t="s">
        <v>24</v>
      </c>
      <c r="AG28" s="57">
        <v>57.750613559999998</v>
      </c>
      <c r="AH28" s="57">
        <v>57.920087270000003</v>
      </c>
    </row>
    <row r="29" spans="1:34">
      <c r="A29" s="2">
        <v>29</v>
      </c>
      <c r="B29" s="2">
        <v>127.53687794791099</v>
      </c>
      <c r="C29" s="2">
        <v>37.126661860203498</v>
      </c>
      <c r="D29" s="7">
        <v>44800</v>
      </c>
      <c r="E29" s="7">
        <v>44863</v>
      </c>
      <c r="F29" s="4">
        <v>1588</v>
      </c>
      <c r="G29" s="4">
        <v>1959</v>
      </c>
      <c r="H29" s="4">
        <v>1640</v>
      </c>
      <c r="I29" s="13">
        <v>1568</v>
      </c>
      <c r="J29" s="13">
        <v>1930</v>
      </c>
      <c r="K29" s="13">
        <v>1594</v>
      </c>
      <c r="L29" s="13">
        <v>6038</v>
      </c>
      <c r="M29" s="4">
        <v>2521</v>
      </c>
      <c r="N29" s="4">
        <v>5315</v>
      </c>
      <c r="O29" s="4">
        <v>6058</v>
      </c>
      <c r="P29" s="4">
        <v>6086</v>
      </c>
      <c r="Q29" s="4">
        <v>3103</v>
      </c>
      <c r="R29" s="4">
        <v>2106</v>
      </c>
      <c r="S29" s="5">
        <f t="shared" si="9"/>
        <v>0.57545948744499098</v>
      </c>
      <c r="T29" s="5">
        <f t="shared" si="10"/>
        <v>-0.23604735443343802</v>
      </c>
      <c r="U29" s="46">
        <f t="shared" si="4"/>
        <v>1.0370436285156912</v>
      </c>
      <c r="V29" s="3">
        <f t="shared" si="5"/>
        <v>2.766990291262136</v>
      </c>
      <c r="W29" s="3">
        <f t="shared" si="6"/>
        <v>-1052.383220910624</v>
      </c>
      <c r="X29" s="24">
        <f t="shared" si="7"/>
        <v>0.86313337216074548</v>
      </c>
      <c r="Y29" s="24">
        <f t="shared" si="8"/>
        <v>2200.1686046503091</v>
      </c>
      <c r="Z29" s="3">
        <f t="shared" si="2"/>
        <v>-3539.6483601688115</v>
      </c>
      <c r="AA29" s="3">
        <f t="shared" si="3"/>
        <v>0.32462727173794753</v>
      </c>
      <c r="AB29" s="3">
        <v>1.0652173913043479</v>
      </c>
      <c r="AC29" s="52">
        <v>21.428571428571427</v>
      </c>
      <c r="AD29" s="52">
        <v>78.571428571428569</v>
      </c>
      <c r="AE29" s="52">
        <v>0</v>
      </c>
      <c r="AF29" s="50" t="s">
        <v>30</v>
      </c>
      <c r="AG29" s="57">
        <v>57.760814910000001</v>
      </c>
      <c r="AH29" s="57">
        <v>57.958823459999998</v>
      </c>
    </row>
    <row r="30" spans="1:34">
      <c r="A30" s="2">
        <v>30</v>
      </c>
      <c r="B30" s="2">
        <v>127.536435581959</v>
      </c>
      <c r="C30" s="2">
        <v>37.127181727569997</v>
      </c>
      <c r="D30" s="7">
        <v>44800</v>
      </c>
      <c r="E30" s="7">
        <v>44863</v>
      </c>
      <c r="F30" s="4">
        <v>1619</v>
      </c>
      <c r="G30" s="4">
        <v>1980</v>
      </c>
      <c r="H30" s="4">
        <v>1782</v>
      </c>
      <c r="I30" s="13">
        <v>1652</v>
      </c>
      <c r="J30" s="13">
        <v>2004</v>
      </c>
      <c r="K30" s="13">
        <v>1872</v>
      </c>
      <c r="L30" s="13">
        <v>5828</v>
      </c>
      <c r="M30" s="4">
        <v>2581</v>
      </c>
      <c r="N30" s="4">
        <v>5200</v>
      </c>
      <c r="O30" s="4">
        <v>5781</v>
      </c>
      <c r="P30" s="4">
        <v>5837</v>
      </c>
      <c r="Q30" s="4">
        <v>3321</v>
      </c>
      <c r="R30" s="4">
        <v>2293</v>
      </c>
      <c r="S30" s="5">
        <f t="shared" si="9"/>
        <v>0.53222207638797747</v>
      </c>
      <c r="T30" s="5">
        <f t="shared" si="10"/>
        <v>-0.18735568118480772</v>
      </c>
      <c r="U30" s="46">
        <f t="shared" si="4"/>
        <v>1.0159833051718801</v>
      </c>
      <c r="V30" s="3">
        <f t="shared" si="5"/>
        <v>2.3105413105413106</v>
      </c>
      <c r="W30" s="3">
        <f t="shared" si="6"/>
        <v>-1145.8969435736676</v>
      </c>
      <c r="X30" s="24">
        <f t="shared" si="7"/>
        <v>0.79828072708182951</v>
      </c>
      <c r="Y30" s="24">
        <f t="shared" si="8"/>
        <v>2138.7039948945198</v>
      </c>
      <c r="Z30" s="3">
        <f t="shared" si="2"/>
        <v>-3480.2851126942396</v>
      </c>
      <c r="AA30" s="3">
        <f t="shared" si="3"/>
        <v>0.27473247433937542</v>
      </c>
      <c r="AB30" s="3">
        <v>0.62222222222222223</v>
      </c>
      <c r="AC30" s="52">
        <v>63.333333333333329</v>
      </c>
      <c r="AD30" s="52">
        <v>36.666666666666671</v>
      </c>
      <c r="AE30" s="52">
        <v>0</v>
      </c>
      <c r="AF30" s="50" t="s">
        <v>31</v>
      </c>
      <c r="AG30" s="57">
        <v>57.6840805</v>
      </c>
      <c r="AH30" s="57">
        <v>58.061155300000003</v>
      </c>
    </row>
    <row r="31" spans="1:34">
      <c r="A31" s="2">
        <v>31</v>
      </c>
      <c r="B31" s="2">
        <v>127.537093685109</v>
      </c>
      <c r="C31" s="2">
        <v>37.127495301800401</v>
      </c>
      <c r="D31" s="7">
        <v>44800</v>
      </c>
      <c r="E31" s="7">
        <v>44863</v>
      </c>
      <c r="F31" s="4">
        <v>1494</v>
      </c>
      <c r="G31" s="4">
        <v>1779</v>
      </c>
      <c r="H31" s="4">
        <v>1502</v>
      </c>
      <c r="I31" s="13">
        <v>1525</v>
      </c>
      <c r="J31" s="13">
        <v>1791</v>
      </c>
      <c r="K31" s="13">
        <v>1534</v>
      </c>
      <c r="L31" s="13">
        <v>5032</v>
      </c>
      <c r="M31" s="4">
        <v>2212</v>
      </c>
      <c r="N31" s="4">
        <v>4553</v>
      </c>
      <c r="O31" s="4">
        <v>5159</v>
      </c>
      <c r="P31" s="4">
        <v>5249</v>
      </c>
      <c r="Q31" s="4">
        <v>2719</v>
      </c>
      <c r="R31" s="4">
        <v>1806</v>
      </c>
      <c r="S31" s="5">
        <f t="shared" si="9"/>
        <v>0.55502888460968747</v>
      </c>
      <c r="T31" s="5">
        <f t="shared" si="10"/>
        <v>-0.23002553812477197</v>
      </c>
      <c r="U31" s="46">
        <f t="shared" si="4"/>
        <v>1.0271459899204627</v>
      </c>
      <c r="V31" s="3">
        <f t="shared" si="5"/>
        <v>3.0642787046123647</v>
      </c>
      <c r="W31" s="3">
        <f t="shared" si="6"/>
        <v>-902.42349597347231</v>
      </c>
      <c r="X31" s="24">
        <f t="shared" si="7"/>
        <v>0.83248167073983559</v>
      </c>
      <c r="Y31" s="24">
        <f t="shared" si="8"/>
        <v>1914.0662359373971</v>
      </c>
      <c r="Z31" s="3">
        <f t="shared" si="2"/>
        <v>-3090.6297876354838</v>
      </c>
      <c r="AA31" s="3">
        <f t="shared" si="3"/>
        <v>0.31752008032128515</v>
      </c>
      <c r="AB31" s="3">
        <v>0.55555555555555558</v>
      </c>
      <c r="AC31" s="52">
        <v>36.883116883116877</v>
      </c>
      <c r="AD31" s="52">
        <v>63.116883116883116</v>
      </c>
      <c r="AE31" s="52">
        <v>0</v>
      </c>
      <c r="AF31" s="50" t="s">
        <v>32</v>
      </c>
      <c r="AG31" s="57">
        <v>57.619877109999997</v>
      </c>
      <c r="AH31" s="57">
        <v>57.840270750000002</v>
      </c>
    </row>
    <row r="32" spans="1:34">
      <c r="A32" s="2">
        <v>32</v>
      </c>
      <c r="B32" s="2">
        <v>127.538045799401</v>
      </c>
      <c r="C32" s="2">
        <v>37.127068269023802</v>
      </c>
      <c r="D32" s="7">
        <v>44800</v>
      </c>
      <c r="E32" s="7">
        <v>44863</v>
      </c>
      <c r="F32" s="4">
        <v>1539</v>
      </c>
      <c r="G32" s="4">
        <v>1752</v>
      </c>
      <c r="H32" s="4">
        <v>1709</v>
      </c>
      <c r="I32" s="13">
        <v>1630</v>
      </c>
      <c r="J32" s="13">
        <v>1832</v>
      </c>
      <c r="K32" s="13">
        <v>1807</v>
      </c>
      <c r="L32" s="13">
        <v>4323</v>
      </c>
      <c r="M32" s="4">
        <v>2397</v>
      </c>
      <c r="N32" s="4">
        <v>3677</v>
      </c>
      <c r="O32" s="4">
        <v>4031</v>
      </c>
      <c r="P32" s="4">
        <v>4345</v>
      </c>
      <c r="Q32" s="4">
        <v>3196</v>
      </c>
      <c r="R32" s="4">
        <v>2345</v>
      </c>
      <c r="S32" s="5">
        <f t="shared" si="9"/>
        <v>0.43541460191608855</v>
      </c>
      <c r="T32" s="5">
        <f t="shared" si="10"/>
        <v>-9.0740569098155532E-2</v>
      </c>
      <c r="U32" s="46">
        <f t="shared" si="4"/>
        <v>0.96716834207705982</v>
      </c>
      <c r="V32" s="3">
        <f t="shared" si="5"/>
        <v>2.1553556827473428</v>
      </c>
      <c r="W32" s="3">
        <f t="shared" si="6"/>
        <v>-1171.8938035059111</v>
      </c>
      <c r="X32" s="24">
        <f t="shared" si="7"/>
        <v>0.65306796597572059</v>
      </c>
      <c r="Y32" s="24">
        <f t="shared" si="8"/>
        <v>1662.3012830277055</v>
      </c>
      <c r="Z32" s="3">
        <f t="shared" si="2"/>
        <v>-2694.4761946914259</v>
      </c>
      <c r="AA32" s="3">
        <f t="shared" si="3"/>
        <v>0.15236706007160855</v>
      </c>
      <c r="AB32" s="3">
        <v>0.5</v>
      </c>
      <c r="AC32" s="52">
        <v>47.956403269754766</v>
      </c>
      <c r="AD32" s="52">
        <v>52.043596730245234</v>
      </c>
      <c r="AE32" s="52">
        <v>0</v>
      </c>
      <c r="AF32" s="50" t="s">
        <v>16</v>
      </c>
      <c r="AG32" s="57">
        <v>57.619066789999998</v>
      </c>
      <c r="AH32" s="57">
        <v>57.711487750000003</v>
      </c>
    </row>
    <row r="33" spans="1:34">
      <c r="A33" s="2">
        <v>33</v>
      </c>
      <c r="B33" s="2">
        <v>127.537609138379</v>
      </c>
      <c r="C33" s="2">
        <v>37.127063385404597</v>
      </c>
      <c r="D33" s="7">
        <v>44800</v>
      </c>
      <c r="E33" s="7">
        <v>44863</v>
      </c>
      <c r="F33" s="4">
        <v>1438</v>
      </c>
      <c r="G33" s="4">
        <v>1580</v>
      </c>
      <c r="H33" s="4">
        <v>1538</v>
      </c>
      <c r="I33" s="13">
        <v>1433</v>
      </c>
      <c r="J33" s="13">
        <v>1574</v>
      </c>
      <c r="K33" s="13">
        <v>1530</v>
      </c>
      <c r="L33" s="13">
        <v>4209</v>
      </c>
      <c r="M33" s="4">
        <v>2261</v>
      </c>
      <c r="N33" s="4">
        <v>3670</v>
      </c>
      <c r="O33" s="4">
        <v>4108</v>
      </c>
      <c r="P33" s="4">
        <v>4384</v>
      </c>
      <c r="Q33" s="4">
        <v>2905</v>
      </c>
      <c r="R33" s="4">
        <v>2009</v>
      </c>
      <c r="S33" s="5">
        <f t="shared" si="9"/>
        <v>0.48058088483620398</v>
      </c>
      <c r="T33" s="5">
        <f t="shared" si="10"/>
        <v>-0.13433999025815879</v>
      </c>
      <c r="U33" s="46">
        <f t="shared" si="4"/>
        <v>0.99024284134559837</v>
      </c>
      <c r="V33" s="3">
        <f t="shared" si="5"/>
        <v>2.5159123055162658</v>
      </c>
      <c r="W33" s="3">
        <f t="shared" si="6"/>
        <v>-1003.8847884788479</v>
      </c>
      <c r="X33" s="24">
        <f t="shared" si="7"/>
        <v>0.72081046855213171</v>
      </c>
      <c r="Y33" s="24">
        <f t="shared" si="8"/>
        <v>1635.7567056258704</v>
      </c>
      <c r="Z33" s="3">
        <f t="shared" si="2"/>
        <v>-2676.6593468839146</v>
      </c>
      <c r="AA33" s="3">
        <f t="shared" si="3"/>
        <v>0.20290849224859378</v>
      </c>
      <c r="AB33" s="3">
        <v>0.625</v>
      </c>
      <c r="AC33" s="52">
        <v>59.505703422053237</v>
      </c>
      <c r="AD33" s="52">
        <v>40.49429657794677</v>
      </c>
      <c r="AE33" s="52">
        <v>0</v>
      </c>
      <c r="AF33" s="50" t="s">
        <v>33</v>
      </c>
      <c r="AG33" s="57">
        <v>57.63884728</v>
      </c>
      <c r="AH33" s="57">
        <v>57.701677090000004</v>
      </c>
    </row>
    <row r="34" spans="1:34">
      <c r="A34" s="2">
        <v>34</v>
      </c>
      <c r="B34" s="2">
        <v>127.53803751804099</v>
      </c>
      <c r="C34" s="2">
        <v>37.127368067329101</v>
      </c>
      <c r="D34" s="7">
        <v>44800</v>
      </c>
      <c r="E34" s="7">
        <v>44863</v>
      </c>
      <c r="F34" s="4">
        <v>1611</v>
      </c>
      <c r="G34" s="4">
        <v>1793</v>
      </c>
      <c r="H34" s="4">
        <v>1815</v>
      </c>
      <c r="I34" s="13">
        <v>1619</v>
      </c>
      <c r="J34" s="13">
        <v>1808</v>
      </c>
      <c r="K34" s="13">
        <v>1828</v>
      </c>
      <c r="L34" s="13">
        <v>4591</v>
      </c>
      <c r="M34" s="4">
        <v>2571</v>
      </c>
      <c r="N34" s="4">
        <v>3855</v>
      </c>
      <c r="O34" s="4">
        <v>4291</v>
      </c>
      <c r="P34" s="4">
        <v>4558</v>
      </c>
      <c r="Q34" s="4">
        <v>3251</v>
      </c>
      <c r="R34" s="4">
        <v>2347</v>
      </c>
      <c r="S34" s="5">
        <f t="shared" si="9"/>
        <v>0.43040954024792094</v>
      </c>
      <c r="T34" s="5">
        <f t="shared" si="10"/>
        <v>-9.8175344904316869E-2</v>
      </c>
      <c r="U34" s="46">
        <f t="shared" si="4"/>
        <v>0.96457738945505089</v>
      </c>
      <c r="V34" s="3">
        <f t="shared" si="5"/>
        <v>2.0369820288133074</v>
      </c>
      <c r="W34" s="3">
        <f t="shared" si="6"/>
        <v>-1172.9331951845272</v>
      </c>
      <c r="X34" s="24">
        <f t="shared" si="7"/>
        <v>0.64556366203812665</v>
      </c>
      <c r="Y34" s="24">
        <f t="shared" si="8"/>
        <v>1741.1502583700874</v>
      </c>
      <c r="Z34" s="3">
        <f t="shared" si="2"/>
        <v>-2830.6041369429431</v>
      </c>
      <c r="AA34" s="3">
        <f t="shared" si="3"/>
        <v>0.16737098220002561</v>
      </c>
      <c r="AB34" s="3">
        <v>0.75862068965517238</v>
      </c>
      <c r="AC34" s="52">
        <v>40.533333333333331</v>
      </c>
      <c r="AD34" s="52">
        <v>44.800000000000004</v>
      </c>
      <c r="AE34" s="52">
        <v>14.666666666666666</v>
      </c>
      <c r="AF34" s="50" t="s">
        <v>34</v>
      </c>
      <c r="AG34" s="57">
        <v>57.610428200000001</v>
      </c>
      <c r="AH34" s="57">
        <v>57.786977740000005</v>
      </c>
    </row>
    <row r="35" spans="1:34">
      <c r="A35" s="27">
        <v>35</v>
      </c>
      <c r="B35" s="27">
        <v>127.523977253556</v>
      </c>
      <c r="C35" s="27">
        <v>37.271079624407299</v>
      </c>
      <c r="D35" s="12">
        <v>44849</v>
      </c>
      <c r="E35" s="7">
        <v>44863</v>
      </c>
      <c r="F35" s="4">
        <v>2043</v>
      </c>
      <c r="G35" s="4">
        <v>2663</v>
      </c>
      <c r="H35" s="4">
        <v>3608</v>
      </c>
      <c r="I35" s="13">
        <v>2022</v>
      </c>
      <c r="J35" s="13">
        <v>2646</v>
      </c>
      <c r="K35" s="13">
        <v>3652</v>
      </c>
      <c r="L35" s="13">
        <v>4466</v>
      </c>
      <c r="M35" s="4">
        <v>4053</v>
      </c>
      <c r="N35" s="4">
        <v>4211</v>
      </c>
      <c r="O35" s="4">
        <v>4301</v>
      </c>
      <c r="P35" s="4">
        <v>4380</v>
      </c>
      <c r="Q35" s="4">
        <v>5496</v>
      </c>
      <c r="R35" s="4">
        <v>4437</v>
      </c>
      <c r="S35" s="5">
        <f t="shared" si="9"/>
        <v>9.6644967451176761E-2</v>
      </c>
      <c r="T35" s="5">
        <f t="shared" si="10"/>
        <v>0.17266696721839375</v>
      </c>
      <c r="U35" s="46">
        <f t="shared" si="4"/>
        <v>0.77242796910208833</v>
      </c>
      <c r="V35" s="3">
        <f t="shared" si="5"/>
        <v>0.18026432540979781</v>
      </c>
      <c r="W35" s="3">
        <f t="shared" si="6"/>
        <v>-2218.0852828116422</v>
      </c>
      <c r="X35" s="24">
        <f t="shared" si="7"/>
        <v>0.1449583776678976</v>
      </c>
      <c r="Y35" s="24">
        <f t="shared" si="8"/>
        <v>2089.487789440805</v>
      </c>
      <c r="Z35" s="3">
        <f t="shared" si="2"/>
        <v>-2301.8614747599677</v>
      </c>
      <c r="AA35" s="3">
        <f t="shared" si="3"/>
        <v>-0.11300121506682867</v>
      </c>
      <c r="AB35" s="3">
        <v>0.46666666666666667</v>
      </c>
      <c r="AC35" s="53">
        <v>16.556291390728479</v>
      </c>
      <c r="AD35" s="53">
        <v>83.443708609271525</v>
      </c>
      <c r="AE35" s="53">
        <v>0</v>
      </c>
      <c r="AF35" s="51">
        <v>1</v>
      </c>
      <c r="AG35" s="57">
        <v>57.71098009</v>
      </c>
      <c r="AH35" s="57">
        <v>57.97660681</v>
      </c>
    </row>
    <row r="36" spans="1:34">
      <c r="A36" s="27">
        <v>36</v>
      </c>
      <c r="B36" s="27">
        <v>127.52318573680699</v>
      </c>
      <c r="C36" s="27">
        <v>37.2703673847708</v>
      </c>
      <c r="D36" s="12">
        <v>44849</v>
      </c>
      <c r="E36" s="7">
        <v>44863</v>
      </c>
      <c r="F36" s="4">
        <v>2416</v>
      </c>
      <c r="G36" s="4">
        <v>3162</v>
      </c>
      <c r="H36" s="4">
        <v>3973</v>
      </c>
      <c r="I36" s="13">
        <v>2498</v>
      </c>
      <c r="J36" s="13">
        <v>3266</v>
      </c>
      <c r="K36" s="13">
        <v>3946</v>
      </c>
      <c r="L36" s="13">
        <v>4972</v>
      </c>
      <c r="M36" s="4">
        <v>4553</v>
      </c>
      <c r="N36" s="4">
        <v>4699</v>
      </c>
      <c r="O36" s="4">
        <v>4791</v>
      </c>
      <c r="P36" s="4">
        <v>4882</v>
      </c>
      <c r="Q36" s="4">
        <v>5886</v>
      </c>
      <c r="R36" s="4">
        <v>4718</v>
      </c>
      <c r="S36" s="5">
        <f t="shared" si="9"/>
        <v>0.10265386787125917</v>
      </c>
      <c r="T36" s="5">
        <f t="shared" si="10"/>
        <v>0.14926852013755318</v>
      </c>
      <c r="U36" s="46">
        <f t="shared" si="4"/>
        <v>0.77630784349461468</v>
      </c>
      <c r="V36" s="3">
        <f t="shared" si="5"/>
        <v>0.2143665691915857</v>
      </c>
      <c r="W36" s="3">
        <f t="shared" si="6"/>
        <v>-2358.6119675456389</v>
      </c>
      <c r="X36" s="24">
        <f t="shared" si="7"/>
        <v>0.15397210772965952</v>
      </c>
      <c r="Y36" s="24">
        <f t="shared" si="8"/>
        <v>2347.9754163013622</v>
      </c>
      <c r="Z36" s="3">
        <f t="shared" si="2"/>
        <v>-2602.4973704596832</v>
      </c>
      <c r="AA36" s="3">
        <f t="shared" si="3"/>
        <v>-9.3239227340267461E-2</v>
      </c>
      <c r="AB36" s="3">
        <v>0.5</v>
      </c>
      <c r="AC36" s="53">
        <v>63.679245283018872</v>
      </c>
      <c r="AD36" s="53">
        <v>32.547169811320757</v>
      </c>
      <c r="AE36" s="53">
        <v>3.7735849056603774</v>
      </c>
      <c r="AF36" s="51">
        <v>0.86</v>
      </c>
      <c r="AG36" s="57">
        <v>57.690953610000001</v>
      </c>
      <c r="AH36" s="57">
        <v>57.82267495</v>
      </c>
    </row>
    <row r="37" spans="1:34">
      <c r="A37" s="27">
        <v>37</v>
      </c>
      <c r="B37" s="27">
        <v>127.52117556421101</v>
      </c>
      <c r="C37" s="27">
        <v>37.2691517508608</v>
      </c>
      <c r="D37" s="12">
        <v>44849</v>
      </c>
      <c r="E37" s="7">
        <v>44863</v>
      </c>
      <c r="F37" s="4">
        <v>2965</v>
      </c>
      <c r="G37" s="4">
        <v>3716</v>
      </c>
      <c r="H37" s="4">
        <v>4331</v>
      </c>
      <c r="I37" s="13">
        <v>2974</v>
      </c>
      <c r="J37" s="13">
        <v>3740</v>
      </c>
      <c r="K37" s="13">
        <v>4284</v>
      </c>
      <c r="L37" s="13">
        <v>5167</v>
      </c>
      <c r="M37" s="4">
        <v>4813</v>
      </c>
      <c r="N37" s="4">
        <v>4877</v>
      </c>
      <c r="O37" s="4">
        <v>5020</v>
      </c>
      <c r="P37" s="4">
        <v>5104</v>
      </c>
      <c r="Q37" s="4">
        <v>6288</v>
      </c>
      <c r="R37" s="4">
        <v>5023</v>
      </c>
      <c r="S37" s="5">
        <f t="shared" si="9"/>
        <v>8.1928987811340753E-2</v>
      </c>
      <c r="T37" s="5">
        <f t="shared" si="10"/>
        <v>0.13645119863013699</v>
      </c>
      <c r="U37" s="46">
        <f t="shared" si="4"/>
        <v>0.76284270187984415</v>
      </c>
      <c r="V37" s="3">
        <f t="shared" si="5"/>
        <v>0.21827525837239511</v>
      </c>
      <c r="W37" s="3">
        <f t="shared" si="6"/>
        <v>-2511.1314500941621</v>
      </c>
      <c r="X37" s="24">
        <f t="shared" si="7"/>
        <v>0.12288696942398389</v>
      </c>
      <c r="Y37" s="24">
        <f t="shared" si="8"/>
        <v>2552.0587114458526</v>
      </c>
      <c r="Z37" s="3">
        <f t="shared" si="2"/>
        <v>-2575.4869401805549</v>
      </c>
      <c r="AA37" s="3">
        <f t="shared" si="3"/>
        <v>-0.10393258426966293</v>
      </c>
      <c r="AB37" s="3">
        <v>0.83333333333333337</v>
      </c>
      <c r="AC37" s="53">
        <v>66.064981949458485</v>
      </c>
      <c r="AD37" s="53">
        <v>30.324909747292416</v>
      </c>
      <c r="AE37" s="53">
        <v>3.6101083032490973</v>
      </c>
      <c r="AF37" s="51">
        <v>0.85</v>
      </c>
      <c r="AG37" s="57">
        <v>57.720631579999996</v>
      </c>
      <c r="AH37" s="57">
        <v>57.97146996</v>
      </c>
    </row>
    <row r="38" spans="1:34">
      <c r="A38" s="27">
        <v>38</v>
      </c>
      <c r="B38" s="27">
        <v>127.520322207893</v>
      </c>
      <c r="C38" s="27">
        <v>37.269490448026801</v>
      </c>
      <c r="D38" s="12">
        <v>44849</v>
      </c>
      <c r="E38" s="7">
        <v>44863</v>
      </c>
      <c r="F38" s="4">
        <v>2265</v>
      </c>
      <c r="G38" s="4">
        <v>2978</v>
      </c>
      <c r="H38" s="4">
        <v>3906</v>
      </c>
      <c r="I38" s="13">
        <v>2204</v>
      </c>
      <c r="J38" s="13">
        <v>2910</v>
      </c>
      <c r="K38" s="13">
        <v>3832</v>
      </c>
      <c r="L38" s="13">
        <v>4627</v>
      </c>
      <c r="M38" s="4">
        <v>4351</v>
      </c>
      <c r="N38" s="4">
        <v>4542</v>
      </c>
      <c r="O38" s="4">
        <v>4693</v>
      </c>
      <c r="P38" s="4">
        <v>4673</v>
      </c>
      <c r="Q38" s="4">
        <v>5890</v>
      </c>
      <c r="R38" s="4">
        <v>4666</v>
      </c>
      <c r="S38" s="5">
        <f t="shared" si="9"/>
        <v>8.940435948245716E-2</v>
      </c>
      <c r="T38" s="5">
        <f t="shared" si="10"/>
        <v>0.17079000836620056</v>
      </c>
      <c r="U38" s="46">
        <f t="shared" si="4"/>
        <v>0.76772674792692819</v>
      </c>
      <c r="V38" s="3">
        <f t="shared" si="5"/>
        <v>0.17239829175095528</v>
      </c>
      <c r="W38" s="3">
        <f t="shared" si="6"/>
        <v>-2332.5949780545066</v>
      </c>
      <c r="X38" s="24">
        <f t="shared" si="7"/>
        <v>0.13409872370184742</v>
      </c>
      <c r="Y38" s="24">
        <f t="shared" si="8"/>
        <v>2259.8487904184108</v>
      </c>
      <c r="Z38" s="3">
        <f t="shared" si="2"/>
        <v>-2409.927963676143</v>
      </c>
      <c r="AA38" s="3">
        <f t="shared" si="3"/>
        <v>-0.11521348101865</v>
      </c>
      <c r="AB38" s="3">
        <v>0.56666666666666665</v>
      </c>
      <c r="AC38" s="53">
        <v>45.217391304347828</v>
      </c>
      <c r="AD38" s="53">
        <v>54.782608695652179</v>
      </c>
      <c r="AE38" s="53">
        <v>0</v>
      </c>
      <c r="AF38" s="51">
        <v>1.08</v>
      </c>
      <c r="AG38" s="57">
        <v>57.730818460000002</v>
      </c>
      <c r="AH38" s="57">
        <v>58.324060449999998</v>
      </c>
    </row>
    <row r="39" spans="1:34">
      <c r="A39" s="27">
        <v>39</v>
      </c>
      <c r="B39" s="27">
        <v>127.51941827237501</v>
      </c>
      <c r="C39" s="27">
        <v>37.2728454480268</v>
      </c>
      <c r="D39" s="12">
        <v>44849</v>
      </c>
      <c r="E39" s="7">
        <v>44863</v>
      </c>
      <c r="F39" s="4">
        <v>2459</v>
      </c>
      <c r="G39" s="4">
        <v>3120</v>
      </c>
      <c r="H39" s="4">
        <v>3781</v>
      </c>
      <c r="I39" s="13">
        <v>2422</v>
      </c>
      <c r="J39" s="13">
        <v>3066</v>
      </c>
      <c r="K39" s="13">
        <v>3610</v>
      </c>
      <c r="L39" s="13">
        <v>4743</v>
      </c>
      <c r="M39" s="4">
        <v>4336</v>
      </c>
      <c r="N39" s="4">
        <v>4531</v>
      </c>
      <c r="O39" s="4">
        <v>4706</v>
      </c>
      <c r="P39" s="4">
        <v>4810</v>
      </c>
      <c r="Q39" s="4">
        <v>5708</v>
      </c>
      <c r="R39" s="4">
        <v>4537</v>
      </c>
      <c r="S39" s="5">
        <f t="shared" si="9"/>
        <v>0.11977651030147829</v>
      </c>
      <c r="T39" s="5">
        <f t="shared" si="10"/>
        <v>0.13247404224847834</v>
      </c>
      <c r="U39" s="46">
        <f t="shared" si="4"/>
        <v>0.78725885850937127</v>
      </c>
      <c r="V39" s="3">
        <f t="shared" si="5"/>
        <v>0.28411287205257052</v>
      </c>
      <c r="W39" s="3">
        <f t="shared" si="6"/>
        <v>-2268.0938883034773</v>
      </c>
      <c r="X39" s="24">
        <f t="shared" si="7"/>
        <v>0.1796543094919397</v>
      </c>
      <c r="Y39" s="24">
        <f t="shared" si="8"/>
        <v>2289.2614286902422</v>
      </c>
      <c r="Z39" s="3">
        <f t="shared" si="2"/>
        <v>-2654.7120246884347</v>
      </c>
      <c r="AA39" s="3">
        <f t="shared" si="3"/>
        <v>-8.537744818406541E-2</v>
      </c>
      <c r="AB39" s="3">
        <v>0.56666666666666665</v>
      </c>
      <c r="AC39" s="53">
        <v>67.672413793103445</v>
      </c>
      <c r="AD39" s="53">
        <v>32.327586206896555</v>
      </c>
      <c r="AE39" s="53">
        <v>0</v>
      </c>
      <c r="AF39" s="51">
        <v>0.88</v>
      </c>
      <c r="AG39" s="57">
        <v>57.682430779999997</v>
      </c>
      <c r="AH39" s="57">
        <v>57.902563819999997</v>
      </c>
    </row>
    <row r="40" spans="1:34">
      <c r="A40" s="27">
        <v>40</v>
      </c>
      <c r="B40" s="27">
        <v>127.518856947587</v>
      </c>
      <c r="C40" s="27">
        <v>37.273386113560399</v>
      </c>
      <c r="D40" s="12">
        <v>44849</v>
      </c>
      <c r="E40" s="7">
        <v>44863</v>
      </c>
      <c r="F40" s="4">
        <v>2524</v>
      </c>
      <c r="G40" s="4">
        <v>3214</v>
      </c>
      <c r="H40" s="4">
        <v>3587</v>
      </c>
      <c r="I40" s="13">
        <v>2470</v>
      </c>
      <c r="J40" s="13">
        <v>3170</v>
      </c>
      <c r="K40" s="13">
        <v>3600</v>
      </c>
      <c r="L40" s="13">
        <v>4686</v>
      </c>
      <c r="M40" s="4">
        <v>4142</v>
      </c>
      <c r="N40" s="4">
        <v>4464</v>
      </c>
      <c r="O40" s="4">
        <v>4572</v>
      </c>
      <c r="P40" s="4">
        <v>4634</v>
      </c>
      <c r="Q40" s="4">
        <v>5420</v>
      </c>
      <c r="R40" s="4">
        <v>4072</v>
      </c>
      <c r="S40" s="5">
        <f t="shared" si="9"/>
        <v>0.12735676924948303</v>
      </c>
      <c r="T40" s="5">
        <f t="shared" si="10"/>
        <v>0.11438292607485308</v>
      </c>
      <c r="U40" s="46">
        <f t="shared" si="4"/>
        <v>0.79205856428011878</v>
      </c>
      <c r="V40" s="3">
        <f t="shared" si="5"/>
        <v>0.36218347862183475</v>
      </c>
      <c r="W40" s="3">
        <f t="shared" si="6"/>
        <v>-2035.5930284191829</v>
      </c>
      <c r="X40" s="24">
        <f t="shared" si="7"/>
        <v>0.19102353585112206</v>
      </c>
      <c r="Y40" s="24">
        <f t="shared" si="8"/>
        <v>2227.861979566957</v>
      </c>
      <c r="Z40" s="3">
        <f t="shared" si="2"/>
        <v>-2591.2202688400325</v>
      </c>
      <c r="AA40" s="3">
        <f t="shared" si="3"/>
        <v>-7.817783966580466E-2</v>
      </c>
      <c r="AB40" s="3">
        <v>0.6</v>
      </c>
      <c r="AC40" s="53">
        <v>63.837638376383765</v>
      </c>
      <c r="AD40" s="53">
        <v>36.162361623616235</v>
      </c>
      <c r="AE40" s="53">
        <v>0</v>
      </c>
      <c r="AF40" s="51">
        <v>0.69</v>
      </c>
      <c r="AG40" s="57">
        <v>57.680520739999999</v>
      </c>
      <c r="AH40" s="57">
        <v>58.119642759999998</v>
      </c>
    </row>
    <row r="41" spans="1:34">
      <c r="A41" s="27">
        <v>41</v>
      </c>
      <c r="B41" s="27">
        <v>127.51847889517499</v>
      </c>
      <c r="C41" s="27">
        <v>37.2739530262062</v>
      </c>
      <c r="D41" s="12">
        <v>44849</v>
      </c>
      <c r="E41" s="7">
        <v>44863</v>
      </c>
      <c r="F41" s="4">
        <v>2558</v>
      </c>
      <c r="G41" s="4">
        <v>3227</v>
      </c>
      <c r="H41" s="4">
        <v>3945</v>
      </c>
      <c r="I41" s="13">
        <v>2630</v>
      </c>
      <c r="J41" s="13">
        <v>3292</v>
      </c>
      <c r="K41" s="13">
        <v>4076</v>
      </c>
      <c r="L41" s="13">
        <v>4979</v>
      </c>
      <c r="M41" s="4">
        <v>4429</v>
      </c>
      <c r="N41" s="4">
        <v>4565</v>
      </c>
      <c r="O41" s="4">
        <v>4721</v>
      </c>
      <c r="P41" s="4">
        <v>4779</v>
      </c>
      <c r="Q41" s="4">
        <v>5801</v>
      </c>
      <c r="R41" s="4">
        <v>4487</v>
      </c>
      <c r="S41" s="5">
        <f t="shared" si="9"/>
        <v>9.5598349381017883E-2</v>
      </c>
      <c r="T41" s="5">
        <f t="shared" si="10"/>
        <v>0.14101738570508693</v>
      </c>
      <c r="U41" s="46">
        <f t="shared" si="4"/>
        <v>0.77175018586393473</v>
      </c>
      <c r="V41" s="3">
        <f t="shared" si="5"/>
        <v>0.22504047490555856</v>
      </c>
      <c r="W41" s="3">
        <f t="shared" si="6"/>
        <v>-2243.1191648712424</v>
      </c>
      <c r="X41" s="24">
        <f t="shared" si="7"/>
        <v>0.14338930597741992</v>
      </c>
      <c r="Y41" s="24">
        <f t="shared" si="8"/>
        <v>2328.9338285528374</v>
      </c>
      <c r="Z41" s="3">
        <f t="shared" si="2"/>
        <v>-2505.0322947537875</v>
      </c>
      <c r="AA41" s="3">
        <f t="shared" si="3"/>
        <v>-9.6597353497164459E-2</v>
      </c>
      <c r="AB41" s="3">
        <v>0.6333333333333333</v>
      </c>
      <c r="AC41" s="53">
        <v>55.033557046979865</v>
      </c>
      <c r="AD41" s="53">
        <v>44.966442953020135</v>
      </c>
      <c r="AE41" s="53">
        <v>0</v>
      </c>
      <c r="AF41" s="51">
        <v>0.61</v>
      </c>
      <c r="AG41" s="57">
        <v>57.677438629999997</v>
      </c>
      <c r="AH41" s="57">
        <v>57.742091520000002</v>
      </c>
    </row>
    <row r="42" spans="1:34">
      <c r="A42" s="27">
        <v>42</v>
      </c>
      <c r="B42" s="27">
        <v>127.52203813444601</v>
      </c>
      <c r="C42" s="27">
        <v>37.269773948458798</v>
      </c>
      <c r="D42" s="12">
        <v>44849</v>
      </c>
      <c r="E42" s="7">
        <v>44863</v>
      </c>
      <c r="F42" s="4">
        <v>2345</v>
      </c>
      <c r="G42" s="4">
        <v>3166</v>
      </c>
      <c r="H42" s="4">
        <v>3965</v>
      </c>
      <c r="I42" s="13">
        <v>2400</v>
      </c>
      <c r="J42" s="13">
        <v>3276</v>
      </c>
      <c r="K42" s="13">
        <v>4140</v>
      </c>
      <c r="L42" s="13">
        <v>5040</v>
      </c>
      <c r="M42" s="4">
        <v>4487</v>
      </c>
      <c r="N42" s="4">
        <v>4575</v>
      </c>
      <c r="O42" s="4">
        <v>4840</v>
      </c>
      <c r="P42" s="4">
        <v>4741</v>
      </c>
      <c r="Q42" s="4">
        <v>5903</v>
      </c>
      <c r="R42" s="4">
        <v>4763</v>
      </c>
      <c r="S42" s="5">
        <f t="shared" si="9"/>
        <v>8.9133930622559157E-2</v>
      </c>
      <c r="T42" s="5">
        <f t="shared" si="10"/>
        <v>0.16409106995399317</v>
      </c>
      <c r="U42" s="46">
        <f t="shared" si="4"/>
        <v>0.76755060460047786</v>
      </c>
      <c r="V42" s="3">
        <f t="shared" si="5"/>
        <v>0.17725798346201288</v>
      </c>
      <c r="W42" s="3">
        <f t="shared" si="6"/>
        <v>-2381.1072550410377</v>
      </c>
      <c r="X42" s="24">
        <f t="shared" si="7"/>
        <v>0.13369321771090564</v>
      </c>
      <c r="Y42" s="24">
        <f t="shared" si="8"/>
        <v>2314.7320939293745</v>
      </c>
      <c r="Z42" s="3">
        <f t="shared" si="2"/>
        <v>-2443.1779910548685</v>
      </c>
      <c r="AA42" s="3">
        <f t="shared" si="3"/>
        <v>-0.10916948515595641</v>
      </c>
      <c r="AB42" s="3">
        <v>0.6</v>
      </c>
      <c r="AC42" s="53">
        <v>66.666666666666671</v>
      </c>
      <c r="AD42" s="53">
        <v>32.302405498281786</v>
      </c>
      <c r="AE42" s="53">
        <v>1.0309278350515465</v>
      </c>
      <c r="AF42" s="51">
        <v>1.04</v>
      </c>
      <c r="AG42" s="57">
        <v>57.907410339999998</v>
      </c>
      <c r="AH42" s="57">
        <v>57.952239329999998</v>
      </c>
    </row>
    <row r="43" spans="1:34">
      <c r="A43" s="27">
        <v>43</v>
      </c>
      <c r="B43" s="27">
        <v>127.522709628523</v>
      </c>
      <c r="C43" s="27">
        <v>37.269345721392398</v>
      </c>
      <c r="D43" s="12">
        <v>44849</v>
      </c>
      <c r="E43" s="7">
        <v>44863</v>
      </c>
      <c r="F43" s="4">
        <v>2014</v>
      </c>
      <c r="G43" s="4">
        <v>2612</v>
      </c>
      <c r="H43" s="4">
        <v>3369</v>
      </c>
      <c r="I43" s="13">
        <v>2036</v>
      </c>
      <c r="J43" s="13">
        <v>2698</v>
      </c>
      <c r="K43" s="13">
        <v>3508</v>
      </c>
      <c r="L43" s="13">
        <v>4305</v>
      </c>
      <c r="M43" s="4">
        <v>3753</v>
      </c>
      <c r="N43" s="4">
        <v>3875</v>
      </c>
      <c r="O43" s="4">
        <v>3952</v>
      </c>
      <c r="P43" s="4">
        <v>4083</v>
      </c>
      <c r="Q43" s="4">
        <v>5140</v>
      </c>
      <c r="R43" s="4">
        <v>4187</v>
      </c>
      <c r="S43" s="5">
        <f t="shared" si="9"/>
        <v>9.5813204508856678E-2</v>
      </c>
      <c r="T43" s="5">
        <f t="shared" si="10"/>
        <v>0.16513761467889909</v>
      </c>
      <c r="U43" s="46">
        <f t="shared" si="4"/>
        <v>0.77188937323223761</v>
      </c>
      <c r="V43" s="3">
        <f t="shared" si="5"/>
        <v>0.1941694767758077</v>
      </c>
      <c r="W43" s="3">
        <f t="shared" si="6"/>
        <v>-2093.0837837837839</v>
      </c>
      <c r="X43" s="24">
        <f t="shared" si="7"/>
        <v>0.14371016437437101</v>
      </c>
      <c r="Y43" s="24">
        <f t="shared" si="8"/>
        <v>1967.6154208697501</v>
      </c>
      <c r="Z43" s="3">
        <f t="shared" si="2"/>
        <v>-2141.3281428517735</v>
      </c>
      <c r="AA43" s="3">
        <f t="shared" si="3"/>
        <v>-0.11460479236690882</v>
      </c>
      <c r="AB43" s="3">
        <v>0.7</v>
      </c>
      <c r="AC43" s="53">
        <v>36.5</v>
      </c>
      <c r="AD43" s="53">
        <v>61</v>
      </c>
      <c r="AE43" s="53">
        <v>2.5</v>
      </c>
      <c r="AF43" s="51">
        <v>1.04</v>
      </c>
      <c r="AG43" s="57">
        <v>57.947521179999995</v>
      </c>
      <c r="AH43" s="57">
        <v>58.006849109999997</v>
      </c>
    </row>
    <row r="44" spans="1:34">
      <c r="A44" s="27">
        <v>44</v>
      </c>
      <c r="B44" s="27">
        <v>127.523696</v>
      </c>
      <c r="C44" s="27">
        <v>37.269146464346001</v>
      </c>
      <c r="D44" s="12">
        <v>44849</v>
      </c>
      <c r="E44" s="7">
        <v>44863</v>
      </c>
      <c r="F44" s="4">
        <v>1999</v>
      </c>
      <c r="G44" s="4">
        <v>2580</v>
      </c>
      <c r="H44" s="4">
        <v>3514</v>
      </c>
      <c r="I44" s="13">
        <v>2098</v>
      </c>
      <c r="J44" s="13">
        <v>2726</v>
      </c>
      <c r="K44" s="13">
        <v>3756</v>
      </c>
      <c r="L44" s="13">
        <v>4431</v>
      </c>
      <c r="M44" s="4">
        <v>3910</v>
      </c>
      <c r="N44" s="4">
        <v>4058</v>
      </c>
      <c r="O44" s="4">
        <v>4246</v>
      </c>
      <c r="P44" s="4">
        <v>4192</v>
      </c>
      <c r="Q44" s="4">
        <v>5145</v>
      </c>
      <c r="R44" s="4">
        <v>4249</v>
      </c>
      <c r="S44" s="5">
        <f t="shared" si="9"/>
        <v>8.7983389566571507E-2</v>
      </c>
      <c r="T44" s="5">
        <f t="shared" si="10"/>
        <v>0.1661952861952862</v>
      </c>
      <c r="U44" s="46">
        <f t="shared" si="4"/>
        <v>0.76680074958659994</v>
      </c>
      <c r="V44" s="3">
        <f t="shared" si="5"/>
        <v>0.16481112353541738</v>
      </c>
      <c r="W44" s="3">
        <f t="shared" si="6"/>
        <v>-2124.1233256351038</v>
      </c>
      <c r="X44" s="24">
        <f t="shared" si="7"/>
        <v>0.13196652176733925</v>
      </c>
      <c r="Y44" s="24">
        <f t="shared" si="8"/>
        <v>2015.9767414884088</v>
      </c>
      <c r="Z44" s="3">
        <f t="shared" si="2"/>
        <v>-2153.325611408779</v>
      </c>
      <c r="AA44" s="3">
        <f t="shared" si="3"/>
        <v>-0.10206704508942915</v>
      </c>
      <c r="AB44" s="3">
        <v>0.6333333333333333</v>
      </c>
      <c r="AC44" s="53">
        <v>32.692307692307686</v>
      </c>
      <c r="AD44" s="53">
        <v>67.307692307692307</v>
      </c>
      <c r="AE44" s="53">
        <v>0</v>
      </c>
      <c r="AF44" s="51">
        <v>0.96</v>
      </c>
      <c r="AG44" s="57">
        <v>57.623566820000001</v>
      </c>
      <c r="AH44" s="57">
        <v>58.030218160000004</v>
      </c>
    </row>
    <row r="45" spans="1:34">
      <c r="A45" s="27">
        <v>45</v>
      </c>
      <c r="B45" s="27">
        <v>127.523496814262</v>
      </c>
      <c r="C45" s="27">
        <v>37.268802278607602</v>
      </c>
      <c r="D45" s="12">
        <v>44849</v>
      </c>
      <c r="E45" s="7">
        <v>44863</v>
      </c>
      <c r="F45" s="4">
        <v>1890</v>
      </c>
      <c r="G45" s="4">
        <v>2458</v>
      </c>
      <c r="H45" s="4">
        <v>3382</v>
      </c>
      <c r="I45" s="13">
        <v>1944</v>
      </c>
      <c r="J45" s="13">
        <v>2544</v>
      </c>
      <c r="K45" s="13">
        <v>3508</v>
      </c>
      <c r="L45" s="13">
        <v>4245</v>
      </c>
      <c r="M45" s="4">
        <v>3722</v>
      </c>
      <c r="N45" s="4">
        <v>3867</v>
      </c>
      <c r="O45" s="4">
        <v>3988</v>
      </c>
      <c r="P45" s="4">
        <v>3968</v>
      </c>
      <c r="Q45" s="4">
        <v>4946</v>
      </c>
      <c r="R45" s="4">
        <v>3983</v>
      </c>
      <c r="S45" s="5">
        <f t="shared" si="9"/>
        <v>7.9727891156462588E-2</v>
      </c>
      <c r="T45" s="5">
        <f t="shared" si="10"/>
        <v>0.17411532496827858</v>
      </c>
      <c r="U45" s="46">
        <f t="shared" si="4"/>
        <v>0.76139864142015823</v>
      </c>
      <c r="V45" s="3">
        <f t="shared" si="5"/>
        <v>0.14525084275232997</v>
      </c>
      <c r="W45" s="3">
        <f t="shared" si="6"/>
        <v>-1991.1244447112499</v>
      </c>
      <c r="X45" s="24">
        <f t="shared" si="7"/>
        <v>0.11958370178899394</v>
      </c>
      <c r="Y45" s="24">
        <f t="shared" si="8"/>
        <v>1921.3627108556745</v>
      </c>
      <c r="Z45" s="3">
        <f t="shared" si="2"/>
        <v>-1988.4048636509797</v>
      </c>
      <c r="AA45" s="3">
        <f t="shared" si="3"/>
        <v>-0.10971505496971057</v>
      </c>
      <c r="AB45" s="3">
        <v>0.66666666666666663</v>
      </c>
      <c r="AC45" s="53">
        <v>38.028169014084511</v>
      </c>
      <c r="AD45" s="53">
        <v>61.971830985915503</v>
      </c>
      <c r="AE45" s="53">
        <v>0</v>
      </c>
      <c r="AF45" s="51">
        <v>1.01</v>
      </c>
      <c r="AG45" s="57">
        <v>57.672649059999998</v>
      </c>
      <c r="AH45" s="57">
        <v>57.773448010000003</v>
      </c>
    </row>
    <row r="46" spans="1:34">
      <c r="A46" s="27">
        <v>46</v>
      </c>
      <c r="B46" s="27">
        <v>127.519622341854</v>
      </c>
      <c r="C46" s="27">
        <v>37.268656670926902</v>
      </c>
      <c r="D46" s="12">
        <v>44849</v>
      </c>
      <c r="E46" s="7">
        <v>44863</v>
      </c>
      <c r="F46" s="4">
        <v>2552</v>
      </c>
      <c r="G46" s="4">
        <v>3410</v>
      </c>
      <c r="H46" s="4">
        <v>4276</v>
      </c>
      <c r="I46" s="13">
        <v>2598</v>
      </c>
      <c r="J46" s="13">
        <v>3504</v>
      </c>
      <c r="K46" s="13">
        <v>4324</v>
      </c>
      <c r="L46" s="13">
        <v>5353</v>
      </c>
      <c r="M46" s="4">
        <v>4747</v>
      </c>
      <c r="N46" s="4">
        <v>4862</v>
      </c>
      <c r="O46" s="4">
        <v>4993</v>
      </c>
      <c r="P46" s="4">
        <v>5041</v>
      </c>
      <c r="Q46" s="4">
        <v>6168</v>
      </c>
      <c r="R46" s="4">
        <v>5022</v>
      </c>
      <c r="S46" s="5">
        <f t="shared" si="9"/>
        <v>8.2107974669958145E-2</v>
      </c>
      <c r="T46" s="5">
        <f t="shared" si="10"/>
        <v>0.15806397959749405</v>
      </c>
      <c r="U46" s="46">
        <f t="shared" si="4"/>
        <v>0.762960008565297</v>
      </c>
      <c r="V46" s="3">
        <f t="shared" si="5"/>
        <v>0.16546980446444021</v>
      </c>
      <c r="W46" s="3">
        <f t="shared" si="6"/>
        <v>-2510.637721397798</v>
      </c>
      <c r="X46" s="24">
        <f t="shared" si="7"/>
        <v>0.12315535283069493</v>
      </c>
      <c r="Y46" s="24">
        <f t="shared" si="8"/>
        <v>2479.3358653747041</v>
      </c>
      <c r="Z46" s="3">
        <f t="shared" si="2"/>
        <v>-2545.0994116148936</v>
      </c>
      <c r="AA46" s="3">
        <f t="shared" si="3"/>
        <v>-0.10054420554911232</v>
      </c>
      <c r="AB46" s="3">
        <v>0.66666666666666663</v>
      </c>
      <c r="AC46" s="53">
        <v>61.154855643044627</v>
      </c>
      <c r="AD46" s="53">
        <v>23.884514435695539</v>
      </c>
      <c r="AE46" s="53">
        <v>14.960629921259841</v>
      </c>
      <c r="AF46" s="51">
        <v>0.91</v>
      </c>
      <c r="AG46" s="57">
        <v>57.77377989</v>
      </c>
      <c r="AH46" s="57">
        <v>57.852106929999998</v>
      </c>
    </row>
    <row r="47" spans="1:34">
      <c r="A47" s="27">
        <v>47</v>
      </c>
      <c r="B47" s="27">
        <v>127.519654367415</v>
      </c>
      <c r="C47" s="27">
        <v>37.269117696488202</v>
      </c>
      <c r="D47" s="12">
        <v>44849</v>
      </c>
      <c r="E47" s="7">
        <v>44863</v>
      </c>
      <c r="F47" s="4">
        <v>2180</v>
      </c>
      <c r="G47" s="4">
        <v>2861</v>
      </c>
      <c r="H47" s="4">
        <v>3759</v>
      </c>
      <c r="I47" s="13">
        <v>2268</v>
      </c>
      <c r="J47" s="13">
        <v>2926</v>
      </c>
      <c r="K47" s="13">
        <v>3796</v>
      </c>
      <c r="L47" s="13">
        <v>4608</v>
      </c>
      <c r="M47" s="4">
        <v>4194</v>
      </c>
      <c r="N47" s="4">
        <v>4337</v>
      </c>
      <c r="O47" s="4">
        <v>4464</v>
      </c>
      <c r="P47" s="4">
        <v>4546</v>
      </c>
      <c r="Q47" s="4">
        <v>5707</v>
      </c>
      <c r="R47" s="4">
        <v>4643</v>
      </c>
      <c r="S47" s="5">
        <f t="shared" si="9"/>
        <v>9.4762191450933175E-2</v>
      </c>
      <c r="T47" s="5">
        <f t="shared" si="10"/>
        <v>0.1692193675889328</v>
      </c>
      <c r="U47" s="46">
        <f t="shared" si="4"/>
        <v>0.77120826723456037</v>
      </c>
      <c r="V47" s="3">
        <f t="shared" si="5"/>
        <v>0.18300623197842061</v>
      </c>
      <c r="W47" s="3">
        <f t="shared" si="6"/>
        <v>-2321.0884651948877</v>
      </c>
      <c r="X47" s="24">
        <f t="shared" si="7"/>
        <v>0.14213472999819396</v>
      </c>
      <c r="Y47" s="24">
        <f t="shared" si="8"/>
        <v>2185.343044517776</v>
      </c>
      <c r="Z47" s="3">
        <f t="shared" si="2"/>
        <v>-2377.8638245990228</v>
      </c>
      <c r="AA47" s="3">
        <f t="shared" si="3"/>
        <v>-0.11323515068760363</v>
      </c>
      <c r="AB47" s="3">
        <v>0.56666666666666665</v>
      </c>
      <c r="AC47" s="53">
        <v>24.958949096880133</v>
      </c>
      <c r="AD47" s="53">
        <v>75.041050903119881</v>
      </c>
      <c r="AE47" s="53">
        <v>0</v>
      </c>
      <c r="AF47" s="51">
        <v>0.92</v>
      </c>
      <c r="AG47" s="57">
        <v>57.666195439999996</v>
      </c>
      <c r="AH47" s="57">
        <v>57.879353940000001</v>
      </c>
    </row>
    <row r="48" spans="1:34">
      <c r="A48" s="27">
        <v>48</v>
      </c>
      <c r="B48" s="27">
        <v>127.52024431629199</v>
      </c>
      <c r="C48" s="27">
        <v>37.268045012780703</v>
      </c>
      <c r="D48" s="12">
        <v>44849</v>
      </c>
      <c r="E48" s="7">
        <v>44863</v>
      </c>
      <c r="F48" s="4">
        <v>2357</v>
      </c>
      <c r="G48" s="4">
        <v>2979</v>
      </c>
      <c r="H48" s="4">
        <v>3717</v>
      </c>
      <c r="I48" s="13">
        <v>2402</v>
      </c>
      <c r="J48" s="13">
        <v>3036</v>
      </c>
      <c r="K48" s="13">
        <v>3746</v>
      </c>
      <c r="L48" s="13">
        <v>4674</v>
      </c>
      <c r="M48" s="4">
        <v>4239</v>
      </c>
      <c r="N48" s="4">
        <v>4416</v>
      </c>
      <c r="O48" s="4">
        <v>4399</v>
      </c>
      <c r="P48" s="4">
        <v>4655</v>
      </c>
      <c r="Q48" s="4">
        <v>5564</v>
      </c>
      <c r="R48" s="4">
        <v>4732</v>
      </c>
      <c r="S48" s="5">
        <f t="shared" si="9"/>
        <v>0.11204013377926421</v>
      </c>
      <c r="T48" s="5">
        <f t="shared" si="10"/>
        <v>0.13926225986620022</v>
      </c>
      <c r="U48" s="46">
        <f t="shared" si="4"/>
        <v>0.7823299392067673</v>
      </c>
      <c r="V48" s="3">
        <f t="shared" si="5"/>
        <v>0.25268035127417704</v>
      </c>
      <c r="W48" s="3">
        <f t="shared" si="6"/>
        <v>-2365.602025425555</v>
      </c>
      <c r="X48" s="24">
        <f t="shared" si="7"/>
        <v>0.1680501642281278</v>
      </c>
      <c r="Y48" s="24">
        <f t="shared" si="8"/>
        <v>2220.0989717678003</v>
      </c>
      <c r="Z48" s="3">
        <f t="shared" si="2"/>
        <v>-2531.625197939909</v>
      </c>
      <c r="AA48" s="3">
        <f t="shared" si="3"/>
        <v>-8.8951952245816618E-2</v>
      </c>
      <c r="AB48" s="3">
        <v>0.56666666666666665</v>
      </c>
      <c r="AC48" s="53">
        <v>59.118236472945895</v>
      </c>
      <c r="AD48" s="53">
        <v>34.268537074148291</v>
      </c>
      <c r="AE48" s="53">
        <v>6.6132264529058116</v>
      </c>
      <c r="AF48" s="51">
        <v>1.03</v>
      </c>
      <c r="AG48" s="57">
        <v>57.968806549999996</v>
      </c>
      <c r="AH48" s="57">
        <v>57.931503820000003</v>
      </c>
    </row>
    <row r="49" spans="1:34">
      <c r="A49" s="27">
        <v>49</v>
      </c>
      <c r="B49" s="27">
        <v>127.51892341853799</v>
      </c>
      <c r="C49" s="27">
        <v>37.270635875417497</v>
      </c>
      <c r="D49" s="12">
        <v>44849</v>
      </c>
      <c r="E49" s="7">
        <v>44863</v>
      </c>
      <c r="F49" s="4">
        <v>2612</v>
      </c>
      <c r="G49" s="4">
        <v>3380</v>
      </c>
      <c r="H49" s="4">
        <v>4097</v>
      </c>
      <c r="I49" s="13">
        <v>2664</v>
      </c>
      <c r="J49" s="13">
        <v>3408</v>
      </c>
      <c r="K49" s="13">
        <v>4156</v>
      </c>
      <c r="L49" s="13">
        <v>5152</v>
      </c>
      <c r="M49" s="4">
        <v>4584</v>
      </c>
      <c r="N49" s="4">
        <v>4802</v>
      </c>
      <c r="O49" s="4">
        <v>4969</v>
      </c>
      <c r="P49" s="4">
        <v>4897</v>
      </c>
      <c r="Q49" s="4">
        <v>6312</v>
      </c>
      <c r="R49" s="4">
        <v>5304</v>
      </c>
      <c r="S49" s="5">
        <f t="shared" si="9"/>
        <v>8.8948187680676E-2</v>
      </c>
      <c r="T49" s="5">
        <f t="shared" si="10"/>
        <v>0.16184842058265431</v>
      </c>
      <c r="U49" s="46">
        <f t="shared" si="4"/>
        <v>0.76742959786593845</v>
      </c>
      <c r="V49" s="3">
        <f t="shared" si="5"/>
        <v>0.20222446916076844</v>
      </c>
      <c r="W49" s="3">
        <f t="shared" si="6"/>
        <v>-2651.5744476464938</v>
      </c>
      <c r="X49" s="24">
        <f t="shared" si="7"/>
        <v>0.13341486463950192</v>
      </c>
      <c r="Y49" s="24">
        <f t="shared" si="8"/>
        <v>2408.0978662283087</v>
      </c>
      <c r="Z49" s="3">
        <f t="shared" si="2"/>
        <v>-2522.2802909113166</v>
      </c>
      <c r="AA49" s="3">
        <f t="shared" si="3"/>
        <v>-0.12623784458916942</v>
      </c>
      <c r="AB49" s="3">
        <v>0.6333333333333333</v>
      </c>
      <c r="AC49" s="53">
        <v>73.511904761904759</v>
      </c>
      <c r="AD49" s="53">
        <v>23.511904761904763</v>
      </c>
      <c r="AE49" s="53">
        <v>2.9761904761904758</v>
      </c>
      <c r="AF49" s="51">
        <v>0.99</v>
      </c>
      <c r="AG49" s="57">
        <v>57.698145199999999</v>
      </c>
      <c r="AH49" s="57">
        <v>57.80432699</v>
      </c>
    </row>
    <row r="50" spans="1:34">
      <c r="A50" s="27">
        <v>50</v>
      </c>
      <c r="B50" s="27">
        <v>127.519400025561</v>
      </c>
      <c r="C50" s="27">
        <v>37.270983354634403</v>
      </c>
      <c r="D50" s="12">
        <v>44849</v>
      </c>
      <c r="E50" s="7">
        <v>44863</v>
      </c>
      <c r="F50" s="4">
        <v>2554</v>
      </c>
      <c r="G50" s="4">
        <v>3247</v>
      </c>
      <c r="H50" s="4">
        <v>3780</v>
      </c>
      <c r="I50" s="13">
        <v>2196</v>
      </c>
      <c r="J50" s="13">
        <v>3042</v>
      </c>
      <c r="K50" s="13">
        <v>3382</v>
      </c>
      <c r="L50" s="13">
        <v>4500</v>
      </c>
      <c r="M50" s="4">
        <v>4461</v>
      </c>
      <c r="N50" s="4">
        <v>4656</v>
      </c>
      <c r="O50" s="4">
        <v>4857</v>
      </c>
      <c r="P50" s="4">
        <v>4852</v>
      </c>
      <c r="Q50" s="4">
        <v>6156</v>
      </c>
      <c r="R50" s="4">
        <v>5033</v>
      </c>
      <c r="S50" s="5">
        <f t="shared" si="9"/>
        <v>0.12418906394810009</v>
      </c>
      <c r="T50" s="5">
        <f t="shared" si="10"/>
        <v>0.14588859416445624</v>
      </c>
      <c r="U50" s="46">
        <f t="shared" si="4"/>
        <v>0.79005636757645337</v>
      </c>
      <c r="V50" s="3">
        <f t="shared" si="5"/>
        <v>0.31988541417999516</v>
      </c>
      <c r="W50" s="3">
        <f t="shared" si="6"/>
        <v>-2516.0217872597364</v>
      </c>
      <c r="X50" s="24">
        <f t="shared" si="7"/>
        <v>0.18627280625543005</v>
      </c>
      <c r="Y50" s="24">
        <f t="shared" si="8"/>
        <v>2318.3641982129461</v>
      </c>
      <c r="Z50" s="3">
        <f t="shared" si="2"/>
        <v>-2698.7593282968828</v>
      </c>
      <c r="AA50" s="3">
        <f t="shared" si="3"/>
        <v>-0.1184593023255814</v>
      </c>
      <c r="AB50" s="3">
        <v>0.56666666666666665</v>
      </c>
      <c r="AC50" s="53">
        <v>66.935483870967744</v>
      </c>
      <c r="AD50" s="53">
        <v>28.225806451612893</v>
      </c>
      <c r="AE50" s="53">
        <v>4.8387096774193541</v>
      </c>
      <c r="AF50" s="51">
        <v>0.92</v>
      </c>
      <c r="AG50" s="57">
        <v>57.625853079999999</v>
      </c>
      <c r="AH50" s="57">
        <v>58.038712050000001</v>
      </c>
    </row>
    <row r="51" spans="1:34">
      <c r="A51" s="27">
        <v>51</v>
      </c>
      <c r="B51" s="27">
        <v>127.520054316292</v>
      </c>
      <c r="C51" s="27">
        <v>37.2712579872193</v>
      </c>
      <c r="D51" s="12">
        <v>44849</v>
      </c>
      <c r="E51" s="7">
        <v>44863</v>
      </c>
      <c r="F51" s="4">
        <v>2583</v>
      </c>
      <c r="G51" s="4">
        <v>3270</v>
      </c>
      <c r="H51" s="4">
        <v>3787</v>
      </c>
      <c r="I51" s="13">
        <v>2426</v>
      </c>
      <c r="J51" s="13">
        <v>3104</v>
      </c>
      <c r="K51" s="13">
        <v>3610</v>
      </c>
      <c r="L51" s="13">
        <v>4725</v>
      </c>
      <c r="M51" s="4">
        <v>4412</v>
      </c>
      <c r="N51" s="4">
        <v>4609</v>
      </c>
      <c r="O51" s="4">
        <v>4757</v>
      </c>
      <c r="P51" s="4">
        <v>4843</v>
      </c>
      <c r="Q51" s="4">
        <v>5698</v>
      </c>
      <c r="R51" s="4">
        <v>4725</v>
      </c>
      <c r="S51" s="5">
        <f t="shared" si="9"/>
        <v>0.1223638470451912</v>
      </c>
      <c r="T51" s="5">
        <f t="shared" si="10"/>
        <v>0.12175507066406481</v>
      </c>
      <c r="U51" s="46">
        <f t="shared" si="4"/>
        <v>0.78890040375524662</v>
      </c>
      <c r="V51" s="3">
        <f t="shared" si="5"/>
        <v>0.32220662720449134</v>
      </c>
      <c r="W51" s="3">
        <f t="shared" si="6"/>
        <v>-2362.0970904490828</v>
      </c>
      <c r="X51" s="24">
        <f t="shared" si="7"/>
        <v>0.18353513701407798</v>
      </c>
      <c r="Y51" s="24">
        <f t="shared" si="8"/>
        <v>2321.1328173018355</v>
      </c>
      <c r="Z51" s="3">
        <f t="shared" si="2"/>
        <v>-2685.2599363422564</v>
      </c>
      <c r="AA51" s="3">
        <f t="shared" si="3"/>
        <v>-8.1111848970685893E-2</v>
      </c>
      <c r="AB51" s="3">
        <v>0.66666666666666663</v>
      </c>
      <c r="AC51" s="53">
        <v>59.925093632958792</v>
      </c>
      <c r="AD51" s="53">
        <v>34.082397003745314</v>
      </c>
      <c r="AE51" s="53">
        <v>5.9925093632958797</v>
      </c>
      <c r="AF51" s="51">
        <v>0.99</v>
      </c>
      <c r="AG51" s="57">
        <v>57.684688099999995</v>
      </c>
      <c r="AH51" s="57">
        <v>57.791998550000002</v>
      </c>
    </row>
    <row r="52" spans="1:34">
      <c r="A52" s="27">
        <v>52</v>
      </c>
      <c r="B52" s="27">
        <v>127.52054502556101</v>
      </c>
      <c r="C52" s="27">
        <v>37.271746670926902</v>
      </c>
      <c r="D52" s="12">
        <v>44849</v>
      </c>
      <c r="E52" s="7">
        <v>44863</v>
      </c>
      <c r="F52" s="4">
        <v>2370</v>
      </c>
      <c r="G52" s="4">
        <v>3105</v>
      </c>
      <c r="H52" s="4">
        <v>3785</v>
      </c>
      <c r="I52" s="13">
        <v>2316</v>
      </c>
      <c r="J52" s="13">
        <v>3128</v>
      </c>
      <c r="K52" s="13">
        <v>3790</v>
      </c>
      <c r="L52" s="13">
        <v>4905</v>
      </c>
      <c r="M52" s="4">
        <v>4344</v>
      </c>
      <c r="N52" s="4">
        <v>4578</v>
      </c>
      <c r="O52" s="4">
        <v>4736</v>
      </c>
      <c r="P52" s="4">
        <v>4846</v>
      </c>
      <c r="Q52" s="4">
        <v>5742</v>
      </c>
      <c r="R52" s="4">
        <v>4676</v>
      </c>
      <c r="S52" s="5">
        <f t="shared" si="9"/>
        <v>0.12292897694357548</v>
      </c>
      <c r="T52" s="5">
        <f t="shared" si="10"/>
        <v>0.13802783252702622</v>
      </c>
      <c r="U52" s="46">
        <f t="shared" si="4"/>
        <v>0.78925849817634242</v>
      </c>
      <c r="V52" s="3">
        <f t="shared" si="5"/>
        <v>0.2711613167041505</v>
      </c>
      <c r="W52" s="3">
        <f t="shared" si="6"/>
        <v>-2337.5892107472714</v>
      </c>
      <c r="X52" s="24">
        <f t="shared" si="7"/>
        <v>0.18438278398887795</v>
      </c>
      <c r="Y52" s="24">
        <f t="shared" si="8"/>
        <v>2296.1553857601962</v>
      </c>
      <c r="Z52" s="3">
        <f t="shared" si="2"/>
        <v>-2689.5728192183051</v>
      </c>
      <c r="AA52" s="3">
        <f t="shared" si="3"/>
        <v>-8.4624102757839062E-2</v>
      </c>
      <c r="AB52" s="3">
        <v>0.6333333333333333</v>
      </c>
      <c r="AC52" s="53">
        <v>58.82352941176471</v>
      </c>
      <c r="AD52" s="53">
        <v>41.176470588235297</v>
      </c>
      <c r="AE52" s="53">
        <v>0</v>
      </c>
      <c r="AF52" s="51">
        <v>1.02</v>
      </c>
      <c r="AG52" s="57">
        <v>57.623451060000001</v>
      </c>
      <c r="AH52" s="57">
        <v>57.746287819999999</v>
      </c>
    </row>
    <row r="53" spans="1:34">
      <c r="A53" s="27">
        <v>53</v>
      </c>
      <c r="B53" s="27">
        <v>127.52105034185399</v>
      </c>
      <c r="C53" s="27">
        <v>37.2720559105354</v>
      </c>
      <c r="D53" s="12">
        <v>44849</v>
      </c>
      <c r="E53" s="7">
        <v>44863</v>
      </c>
      <c r="F53" s="4">
        <v>2317</v>
      </c>
      <c r="G53" s="4">
        <v>2927</v>
      </c>
      <c r="H53" s="4">
        <v>3484</v>
      </c>
      <c r="I53" s="13">
        <v>2292</v>
      </c>
      <c r="J53" s="13">
        <v>2878</v>
      </c>
      <c r="K53" s="13">
        <v>3352</v>
      </c>
      <c r="L53" s="13">
        <v>4617</v>
      </c>
      <c r="M53" s="4">
        <v>4092</v>
      </c>
      <c r="N53" s="4">
        <v>4378</v>
      </c>
      <c r="O53" s="4">
        <v>4504</v>
      </c>
      <c r="P53" s="4">
        <v>4688</v>
      </c>
      <c r="Q53" s="4">
        <v>5493</v>
      </c>
      <c r="R53" s="4">
        <v>4357</v>
      </c>
      <c r="S53" s="5">
        <f t="shared" si="9"/>
        <v>0.14733235438081252</v>
      </c>
      <c r="T53" s="5">
        <f t="shared" si="10"/>
        <v>0.12338881241396571</v>
      </c>
      <c r="U53" s="46">
        <f t="shared" si="4"/>
        <v>0.80456967030880089</v>
      </c>
      <c r="V53" s="3">
        <f t="shared" si="5"/>
        <v>0.36638062199500943</v>
      </c>
      <c r="W53" s="3">
        <f t="shared" si="6"/>
        <v>-2178.0524615727331</v>
      </c>
      <c r="X53" s="24">
        <f t="shared" si="7"/>
        <v>0.22098501070663812</v>
      </c>
      <c r="Y53" s="24">
        <f t="shared" si="8"/>
        <v>2177.7391181375851</v>
      </c>
      <c r="Z53" s="3">
        <f t="shared" si="2"/>
        <v>-2698.9148824732183</v>
      </c>
      <c r="AA53" s="3">
        <f t="shared" si="3"/>
        <v>-7.9068853747176107E-2</v>
      </c>
      <c r="AB53" s="3">
        <v>0.5</v>
      </c>
      <c r="AC53" s="53">
        <v>59.74842767295597</v>
      </c>
      <c r="AD53" s="53">
        <v>37.421383647798748</v>
      </c>
      <c r="AE53" s="53">
        <v>2.8301886792452833</v>
      </c>
      <c r="AF53" s="51">
        <v>1.06</v>
      </c>
      <c r="AG53" s="57">
        <v>57.610977919999996</v>
      </c>
      <c r="AH53" s="57">
        <v>57.828868110000002</v>
      </c>
    </row>
    <row r="54" spans="1:34">
      <c r="A54" s="27">
        <v>54</v>
      </c>
      <c r="B54" s="27">
        <v>127.519006632585</v>
      </c>
      <c r="C54" s="27">
        <v>37.274267012780697</v>
      </c>
      <c r="D54" s="12">
        <v>44849</v>
      </c>
      <c r="E54" s="7">
        <v>44863</v>
      </c>
      <c r="F54" s="4">
        <v>2455</v>
      </c>
      <c r="G54" s="4">
        <v>3065</v>
      </c>
      <c r="H54" s="4">
        <v>3395</v>
      </c>
      <c r="I54" s="13">
        <v>2442</v>
      </c>
      <c r="J54" s="13">
        <v>3066</v>
      </c>
      <c r="K54" s="13">
        <v>3390</v>
      </c>
      <c r="L54" s="13">
        <v>4820</v>
      </c>
      <c r="M54" s="4">
        <v>4136</v>
      </c>
      <c r="N54" s="4">
        <v>4483</v>
      </c>
      <c r="O54" s="4">
        <v>4662</v>
      </c>
      <c r="P54" s="4">
        <v>4806</v>
      </c>
      <c r="Q54" s="4">
        <v>5498</v>
      </c>
      <c r="R54" s="4">
        <v>4180</v>
      </c>
      <c r="S54" s="5">
        <f t="shared" si="9"/>
        <v>0.17205218875746861</v>
      </c>
      <c r="T54" s="5">
        <f t="shared" si="10"/>
        <v>0.10102760926086418</v>
      </c>
      <c r="U54" s="46">
        <f t="shared" si="4"/>
        <v>0.81978789254139917</v>
      </c>
      <c r="V54" s="3">
        <f t="shared" si="5"/>
        <v>0.5214723926380368</v>
      </c>
      <c r="W54" s="3">
        <f t="shared" si="6"/>
        <v>-2089.5270969192716</v>
      </c>
      <c r="X54" s="24">
        <f t="shared" si="7"/>
        <v>0.2580625495336219</v>
      </c>
      <c r="Y54" s="24">
        <f t="shared" si="8"/>
        <v>2211.5325505680944</v>
      </c>
      <c r="Z54" s="3">
        <f t="shared" si="2"/>
        <v>-2844.5104880428826</v>
      </c>
      <c r="AA54" s="3">
        <f t="shared" si="3"/>
        <v>-6.7158385093167697E-2</v>
      </c>
      <c r="AB54" s="3">
        <v>0.66666666666666663</v>
      </c>
      <c r="AC54" s="53">
        <v>49.662162162162168</v>
      </c>
      <c r="AD54" s="53">
        <v>50.337837837837839</v>
      </c>
      <c r="AE54" s="53">
        <v>0</v>
      </c>
      <c r="AF54" s="51">
        <v>0.75</v>
      </c>
      <c r="AG54" s="57">
        <v>57.864752779999996</v>
      </c>
      <c r="AH54" s="57">
        <v>57.899915810000003</v>
      </c>
    </row>
    <row r="55" spans="1:34">
      <c r="A55" s="27">
        <v>55</v>
      </c>
      <c r="B55" s="27">
        <v>127.51940528204101</v>
      </c>
      <c r="C55" s="27">
        <v>37.273521224278603</v>
      </c>
      <c r="D55" s="12">
        <v>44849</v>
      </c>
      <c r="E55" s="7">
        <v>44863</v>
      </c>
      <c r="F55" s="4">
        <v>2615</v>
      </c>
      <c r="G55" s="4">
        <v>3248</v>
      </c>
      <c r="H55" s="4">
        <v>3777</v>
      </c>
      <c r="I55" s="13">
        <v>2794</v>
      </c>
      <c r="J55" s="13">
        <v>3410</v>
      </c>
      <c r="K55" s="13">
        <v>3874</v>
      </c>
      <c r="L55" s="13">
        <v>4800</v>
      </c>
      <c r="M55" s="4">
        <v>4318</v>
      </c>
      <c r="N55" s="4">
        <v>4451</v>
      </c>
      <c r="O55" s="4">
        <v>4579</v>
      </c>
      <c r="P55" s="4">
        <v>4605</v>
      </c>
      <c r="Q55" s="4">
        <v>5534</v>
      </c>
      <c r="R55" s="4">
        <v>4158</v>
      </c>
      <c r="S55" s="5">
        <f t="shared" si="9"/>
        <v>9.8783106657122408E-2</v>
      </c>
      <c r="T55" s="5">
        <f t="shared" si="10"/>
        <v>0.12648962555199322</v>
      </c>
      <c r="U55" s="46">
        <f t="shared" si="4"/>
        <v>0.77381076928220793</v>
      </c>
      <c r="V55" s="3">
        <f t="shared" si="5"/>
        <v>0.27039383449807325</v>
      </c>
      <c r="W55" s="3">
        <f t="shared" si="6"/>
        <v>-2078.6226374570447</v>
      </c>
      <c r="X55" s="24">
        <f t="shared" si="7"/>
        <v>0.14816582165225173</v>
      </c>
      <c r="Y55" s="24">
        <f t="shared" si="8"/>
        <v>2261.2989875536387</v>
      </c>
      <c r="Z55" s="3">
        <f t="shared" si="2"/>
        <v>-2432.7490911521472</v>
      </c>
      <c r="AA55" s="3">
        <f t="shared" si="3"/>
        <v>-9.1626393135417691E-2</v>
      </c>
      <c r="AB55" s="3">
        <v>0.6</v>
      </c>
      <c r="AC55" s="53">
        <v>61.988304093567258</v>
      </c>
      <c r="AD55" s="53">
        <v>38.011695906432749</v>
      </c>
      <c r="AE55" s="53">
        <v>0</v>
      </c>
      <c r="AF55" s="51">
        <v>0.83</v>
      </c>
      <c r="AG55" s="57">
        <v>57.726969439999998</v>
      </c>
      <c r="AH55" s="57">
        <v>58.009916750000002</v>
      </c>
    </row>
    <row r="56" spans="1:34">
      <c r="A56" s="27">
        <v>56</v>
      </c>
      <c r="B56" s="27">
        <v>127.52000116485</v>
      </c>
      <c r="C56" s="27">
        <v>37.2731811778782</v>
      </c>
      <c r="D56" s="12">
        <v>44849</v>
      </c>
      <c r="E56" s="7">
        <v>44863</v>
      </c>
      <c r="F56" s="4">
        <v>2277</v>
      </c>
      <c r="G56" s="4">
        <v>2834</v>
      </c>
      <c r="H56" s="4">
        <v>3256</v>
      </c>
      <c r="I56" s="13">
        <v>2262</v>
      </c>
      <c r="J56" s="13">
        <v>2870</v>
      </c>
      <c r="K56" s="13">
        <v>3234</v>
      </c>
      <c r="L56" s="13">
        <v>4805</v>
      </c>
      <c r="M56" s="4">
        <v>3978</v>
      </c>
      <c r="N56" s="4">
        <v>4294</v>
      </c>
      <c r="O56" s="4">
        <v>4556</v>
      </c>
      <c r="P56" s="4">
        <v>4740</v>
      </c>
      <c r="Q56" s="4">
        <v>5249</v>
      </c>
      <c r="R56" s="4">
        <v>4139</v>
      </c>
      <c r="S56" s="5">
        <f t="shared" si="9"/>
        <v>0.18559279639819909</v>
      </c>
      <c r="T56" s="5">
        <f t="shared" si="10"/>
        <v>9.5863935059914959E-2</v>
      </c>
      <c r="U56" s="46">
        <f t="shared" si="4"/>
        <v>0.82800531181762305</v>
      </c>
      <c r="V56" s="3">
        <f t="shared" si="5"/>
        <v>0.51531356344190571</v>
      </c>
      <c r="W56" s="3">
        <f t="shared" si="6"/>
        <v>-2069.0313896073362</v>
      </c>
      <c r="X56" s="24">
        <f t="shared" si="7"/>
        <v>0.27837178765709997</v>
      </c>
      <c r="Y56" s="24">
        <f t="shared" si="8"/>
        <v>2136.9940466822914</v>
      </c>
      <c r="Z56" s="3">
        <f t="shared" si="2"/>
        <v>-2839.5819823819293</v>
      </c>
      <c r="AA56" s="3">
        <f t="shared" si="3"/>
        <v>-5.0956051656822501E-2</v>
      </c>
      <c r="AB56" s="3">
        <v>0.38461538461538464</v>
      </c>
      <c r="AC56" s="53">
        <v>65.991902834008101</v>
      </c>
      <c r="AD56" s="53">
        <v>28.74493927125506</v>
      </c>
      <c r="AE56" s="53">
        <v>5.2631578947368425</v>
      </c>
      <c r="AF56" s="51">
        <v>0.76</v>
      </c>
      <c r="AG56" s="57">
        <v>57.661565039999999</v>
      </c>
      <c r="AH56" s="57">
        <v>57.842788249999998</v>
      </c>
    </row>
    <row r="57" spans="1:34">
      <c r="A57" s="27">
        <v>57</v>
      </c>
      <c r="B57" s="27">
        <v>127.520633155844</v>
      </c>
      <c r="C57" s="27">
        <v>37.272798995671401</v>
      </c>
      <c r="D57" s="12">
        <v>44849</v>
      </c>
      <c r="E57" s="7">
        <v>44863</v>
      </c>
      <c r="F57" s="4">
        <v>2259</v>
      </c>
      <c r="G57" s="4">
        <v>2800</v>
      </c>
      <c r="H57" s="4">
        <v>3164</v>
      </c>
      <c r="I57" s="13">
        <v>2364</v>
      </c>
      <c r="J57" s="13">
        <v>2910</v>
      </c>
      <c r="K57" s="13">
        <v>3274</v>
      </c>
      <c r="L57" s="13">
        <v>4961</v>
      </c>
      <c r="M57" s="4">
        <v>3948</v>
      </c>
      <c r="N57" s="4">
        <v>4420</v>
      </c>
      <c r="O57" s="4">
        <v>4627</v>
      </c>
      <c r="P57" s="4">
        <v>4798</v>
      </c>
      <c r="Q57" s="4">
        <v>5119</v>
      </c>
      <c r="R57" s="4">
        <v>3908</v>
      </c>
      <c r="S57" s="5">
        <f t="shared" si="9"/>
        <v>0.20522481788495353</v>
      </c>
      <c r="T57" s="5">
        <f t="shared" si="10"/>
        <v>7.9921773142112129E-2</v>
      </c>
      <c r="U57" s="46">
        <f t="shared" si="4"/>
        <v>0.83977664761825421</v>
      </c>
      <c r="V57" s="3">
        <f t="shared" si="5"/>
        <v>0.59717856881806886</v>
      </c>
      <c r="W57" s="3">
        <f t="shared" si="6"/>
        <v>-1953.5280057943023</v>
      </c>
      <c r="X57" s="24">
        <f t="shared" si="7"/>
        <v>0.30781789638932494</v>
      </c>
      <c r="Y57" s="24">
        <f t="shared" si="8"/>
        <v>2131.0326135467753</v>
      </c>
      <c r="Z57" s="3">
        <f t="shared" si="2"/>
        <v>-2916.109510239155</v>
      </c>
      <c r="AA57" s="3">
        <f t="shared" si="3"/>
        <v>-3.2368659876978928E-2</v>
      </c>
      <c r="AB57" s="3">
        <v>0.6333333333333333</v>
      </c>
      <c r="AC57" s="53">
        <v>60.769230769230774</v>
      </c>
      <c r="AD57" s="53">
        <v>33.84615384615384</v>
      </c>
      <c r="AE57" s="53">
        <v>5.384615384615385</v>
      </c>
      <c r="AF57" s="51">
        <v>0.79</v>
      </c>
      <c r="AG57" s="57">
        <v>57.624507369999996</v>
      </c>
      <c r="AH57" s="57">
        <v>57.79570287</v>
      </c>
    </row>
    <row r="58" spans="1:34">
      <c r="A58" s="27">
        <v>58</v>
      </c>
      <c r="B58" s="27">
        <v>127.497155168227</v>
      </c>
      <c r="C58" s="27">
        <v>37.209338457943304</v>
      </c>
      <c r="D58" s="12">
        <v>44849</v>
      </c>
      <c r="E58" s="7">
        <v>44863</v>
      </c>
      <c r="F58" s="4">
        <v>2516</v>
      </c>
      <c r="G58" s="4">
        <v>3119</v>
      </c>
      <c r="H58" s="4">
        <v>3420</v>
      </c>
      <c r="I58" s="13">
        <v>2416</v>
      </c>
      <c r="J58" s="13">
        <v>2994</v>
      </c>
      <c r="K58" s="13">
        <v>3166</v>
      </c>
      <c r="L58" s="13">
        <v>5076</v>
      </c>
      <c r="M58" s="4">
        <v>4124</v>
      </c>
      <c r="N58" s="4">
        <v>4760</v>
      </c>
      <c r="O58" s="4">
        <v>4822</v>
      </c>
      <c r="P58" s="4">
        <v>5076</v>
      </c>
      <c r="Q58" s="4">
        <v>5682</v>
      </c>
      <c r="R58" s="4">
        <v>4602</v>
      </c>
      <c r="S58" s="5">
        <f t="shared" si="9"/>
        <v>0.19491525423728814</v>
      </c>
      <c r="T58" s="5">
        <f t="shared" si="10"/>
        <v>9.0451659278782792E-2</v>
      </c>
      <c r="U58" s="46">
        <f t="shared" si="4"/>
        <v>0.83361577134630083</v>
      </c>
      <c r="V58" s="3">
        <f t="shared" si="5"/>
        <v>0.61543035528467371</v>
      </c>
      <c r="W58" s="3">
        <f t="shared" si="6"/>
        <v>-2300.5030209820939</v>
      </c>
      <c r="X58" s="24">
        <f t="shared" si="7"/>
        <v>0.29235567586653327</v>
      </c>
      <c r="Y58" s="24">
        <f t="shared" si="8"/>
        <v>2289.8407756387292</v>
      </c>
      <c r="Z58" s="3">
        <f t="shared" si="2"/>
        <v>-3063.0941712593931</v>
      </c>
      <c r="AA58" s="3">
        <f t="shared" si="3"/>
        <v>-5.6330172894590073E-2</v>
      </c>
      <c r="AB58" s="3">
        <v>0.6333333333333333</v>
      </c>
      <c r="AC58" s="53">
        <v>63.879598662207357</v>
      </c>
      <c r="AD58" s="53">
        <v>31.438127090300998</v>
      </c>
      <c r="AE58" s="53">
        <v>4.6822742474916392</v>
      </c>
      <c r="AF58" s="51">
        <v>0.7</v>
      </c>
      <c r="AG58" s="57">
        <v>57.730225470000001</v>
      </c>
      <c r="AH58" s="57">
        <v>57.948448470000002</v>
      </c>
    </row>
    <row r="59" spans="1:34">
      <c r="A59" s="27">
        <v>59</v>
      </c>
      <c r="B59" s="27">
        <v>127.496601887849</v>
      </c>
      <c r="C59" s="27">
        <v>37.209428485981</v>
      </c>
      <c r="D59" s="12">
        <v>44849</v>
      </c>
      <c r="E59" s="7">
        <v>44863</v>
      </c>
      <c r="F59" s="4">
        <v>2212</v>
      </c>
      <c r="G59" s="4">
        <v>2783</v>
      </c>
      <c r="H59" s="4">
        <v>2773</v>
      </c>
      <c r="I59" s="13">
        <v>2214</v>
      </c>
      <c r="J59" s="13">
        <v>2798</v>
      </c>
      <c r="K59" s="13">
        <v>2824</v>
      </c>
      <c r="L59" s="13">
        <v>5066</v>
      </c>
      <c r="M59" s="4">
        <v>3651</v>
      </c>
      <c r="N59" s="4">
        <v>4662</v>
      </c>
      <c r="O59" s="4">
        <v>4774</v>
      </c>
      <c r="P59" s="4">
        <v>5017</v>
      </c>
      <c r="Q59" s="4">
        <v>5081</v>
      </c>
      <c r="R59" s="4">
        <v>3827</v>
      </c>
      <c r="S59" s="5">
        <f t="shared" si="9"/>
        <v>0.28806161745827985</v>
      </c>
      <c r="T59" s="5">
        <f t="shared" si="10"/>
        <v>4.1437379831598488E-2</v>
      </c>
      <c r="U59" s="46">
        <f t="shared" si="4"/>
        <v>0.88772834665694877</v>
      </c>
      <c r="V59" s="3">
        <f t="shared" si="5"/>
        <v>1.1073825503355705</v>
      </c>
      <c r="W59" s="3">
        <f t="shared" si="6"/>
        <v>-1912.9123488224061</v>
      </c>
      <c r="X59" s="24">
        <f t="shared" si="7"/>
        <v>0.4320646941788075</v>
      </c>
      <c r="Y59" s="24">
        <f t="shared" si="8"/>
        <v>2124.0659908141583</v>
      </c>
      <c r="Z59" s="3">
        <f t="shared" si="2"/>
        <v>-3148.3769670528495</v>
      </c>
      <c r="AA59" s="3">
        <f t="shared" si="3"/>
        <v>-6.3378886908298671E-3</v>
      </c>
      <c r="AB59" s="3">
        <v>0.6</v>
      </c>
      <c r="AC59" s="53">
        <v>72.809667673716021</v>
      </c>
      <c r="AD59" s="53">
        <v>21.450151057401811</v>
      </c>
      <c r="AE59" s="53">
        <v>5.7401812688821749</v>
      </c>
      <c r="AF59" s="51">
        <v>1.7</v>
      </c>
      <c r="AG59" s="57">
        <v>57.773114550000003</v>
      </c>
      <c r="AH59" s="57">
        <v>57.937002700000001</v>
      </c>
    </row>
    <row r="60" spans="1:34">
      <c r="A60" s="27">
        <v>60</v>
      </c>
      <c r="B60" s="27">
        <v>127.496607835924</v>
      </c>
      <c r="C60" s="27">
        <v>37.210056968859497</v>
      </c>
      <c r="D60" s="12">
        <v>44849</v>
      </c>
      <c r="E60" s="7">
        <v>44863</v>
      </c>
      <c r="F60" s="4">
        <v>2364</v>
      </c>
      <c r="G60" s="4">
        <v>2950</v>
      </c>
      <c r="H60" s="4">
        <v>3621</v>
      </c>
      <c r="I60" s="13">
        <v>2360</v>
      </c>
      <c r="J60" s="13">
        <v>2914</v>
      </c>
      <c r="K60" s="13">
        <v>3598</v>
      </c>
      <c r="L60" s="13">
        <v>4275</v>
      </c>
      <c r="M60" s="4">
        <v>3983</v>
      </c>
      <c r="N60" s="4">
        <v>4178</v>
      </c>
      <c r="O60" s="4">
        <v>4209</v>
      </c>
      <c r="P60" s="4">
        <v>4341</v>
      </c>
      <c r="Q60" s="4">
        <v>5792</v>
      </c>
      <c r="R60" s="4">
        <v>4713</v>
      </c>
      <c r="S60" s="5">
        <f t="shared" si="9"/>
        <v>9.0429540316503396E-2</v>
      </c>
      <c r="T60" s="5">
        <f t="shared" si="10"/>
        <v>0.16801091946891675</v>
      </c>
      <c r="U60" s="46">
        <f t="shared" si="4"/>
        <v>0.76839413084464891</v>
      </c>
      <c r="V60" s="3">
        <f t="shared" si="5"/>
        <v>0.21587910769968816</v>
      </c>
      <c r="W60" s="3">
        <f t="shared" si="6"/>
        <v>-2356.0387720416402</v>
      </c>
      <c r="X60" s="24">
        <f t="shared" si="7"/>
        <v>0.13563579277864993</v>
      </c>
      <c r="Y60" s="24">
        <f t="shared" si="8"/>
        <v>2125.465230118913</v>
      </c>
      <c r="Z60" s="3">
        <f t="shared" si="2"/>
        <v>-2244.9686686996329</v>
      </c>
      <c r="AA60" s="3">
        <f t="shared" si="3"/>
        <v>-0.1431954998519688</v>
      </c>
      <c r="AB60" s="3">
        <v>0.7</v>
      </c>
      <c r="AC60" s="53">
        <v>68.456375838926178</v>
      </c>
      <c r="AD60" s="53">
        <v>26.845637583892618</v>
      </c>
      <c r="AE60" s="53">
        <v>4.6979865771812079</v>
      </c>
      <c r="AF60" s="51">
        <v>0.7</v>
      </c>
      <c r="AG60" s="57">
        <v>57.841745760000002</v>
      </c>
      <c r="AH60" s="57">
        <v>57.8472887</v>
      </c>
    </row>
    <row r="61" spans="1:34">
      <c r="A61" s="27">
        <v>61</v>
      </c>
      <c r="B61" s="27">
        <v>127.496333827623</v>
      </c>
      <c r="C61" s="27">
        <v>37.210142771547197</v>
      </c>
      <c r="D61" s="12">
        <v>44849</v>
      </c>
      <c r="E61" s="7">
        <v>44863</v>
      </c>
      <c r="F61" s="4">
        <v>2592</v>
      </c>
      <c r="G61" s="4">
        <v>3235</v>
      </c>
      <c r="H61" s="4">
        <v>3975</v>
      </c>
      <c r="I61" s="13">
        <v>2530</v>
      </c>
      <c r="J61" s="13">
        <v>3148</v>
      </c>
      <c r="K61" s="13">
        <v>3872</v>
      </c>
      <c r="L61" s="13">
        <v>4532</v>
      </c>
      <c r="M61" s="4">
        <v>4310</v>
      </c>
      <c r="N61" s="4">
        <v>4354</v>
      </c>
      <c r="O61" s="4">
        <v>4474</v>
      </c>
      <c r="P61" s="4">
        <v>4691</v>
      </c>
      <c r="Q61" s="4">
        <v>6123</v>
      </c>
      <c r="R61" s="4">
        <v>4980</v>
      </c>
      <c r="S61" s="5">
        <f t="shared" si="9"/>
        <v>8.2621740133856453E-2</v>
      </c>
      <c r="T61" s="5">
        <f t="shared" si="10"/>
        <v>0.16195846038777975</v>
      </c>
      <c r="U61" s="46">
        <f t="shared" si="4"/>
        <v>0.76329662657046804</v>
      </c>
      <c r="V61" s="3">
        <f t="shared" si="5"/>
        <v>0.19666007470885521</v>
      </c>
      <c r="W61" s="3">
        <f t="shared" si="6"/>
        <v>-2489.574611347658</v>
      </c>
      <c r="X61" s="24">
        <f t="shared" si="7"/>
        <v>0.12392546010500202</v>
      </c>
      <c r="Y61" s="24">
        <f t="shared" si="8"/>
        <v>2315.9190880128394</v>
      </c>
      <c r="Z61" s="3">
        <f t="shared" si="2"/>
        <v>-2372.1133590452873</v>
      </c>
      <c r="AA61" s="3">
        <f t="shared" si="3"/>
        <v>-0.13242093582393194</v>
      </c>
      <c r="AB61" s="3">
        <v>1</v>
      </c>
      <c r="AC61" s="53">
        <v>67.730496453900713</v>
      </c>
      <c r="AD61" s="53">
        <v>28.014184397163117</v>
      </c>
      <c r="AE61" s="53">
        <v>4.2553191489361692</v>
      </c>
      <c r="AF61" s="51">
        <v>0.93</v>
      </c>
      <c r="AG61" s="57">
        <v>57.712731239999997</v>
      </c>
      <c r="AH61" s="57">
        <v>57.91484913</v>
      </c>
    </row>
    <row r="62" spans="1:34">
      <c r="A62" s="27">
        <v>62</v>
      </c>
      <c r="B62" s="27">
        <v>127.496336370717</v>
      </c>
      <c r="C62" s="27">
        <v>37.210400685358501</v>
      </c>
      <c r="D62" s="12">
        <v>44849</v>
      </c>
      <c r="E62" s="7">
        <v>44863</v>
      </c>
      <c r="F62" s="4">
        <v>2829</v>
      </c>
      <c r="G62" s="4">
        <v>3512</v>
      </c>
      <c r="H62" s="4">
        <v>4254</v>
      </c>
      <c r="I62" s="13">
        <v>2842</v>
      </c>
      <c r="J62" s="13">
        <v>3562</v>
      </c>
      <c r="K62" s="13">
        <v>4328</v>
      </c>
      <c r="L62" s="13">
        <v>5021</v>
      </c>
      <c r="M62" s="4">
        <v>4695</v>
      </c>
      <c r="N62" s="4">
        <v>4781</v>
      </c>
      <c r="O62" s="4">
        <v>4854</v>
      </c>
      <c r="P62" s="4">
        <v>4906</v>
      </c>
      <c r="Q62" s="4">
        <v>6400</v>
      </c>
      <c r="R62" s="4">
        <v>5262</v>
      </c>
      <c r="S62" s="5">
        <f t="shared" si="9"/>
        <v>7.1179039301310046E-2</v>
      </c>
      <c r="T62" s="5">
        <f t="shared" si="10"/>
        <v>0.1587362009897221</v>
      </c>
      <c r="U62" s="46">
        <f t="shared" si="4"/>
        <v>0.75576387800774791</v>
      </c>
      <c r="V62" s="3">
        <f t="shared" si="5"/>
        <v>0.1769143105226027</v>
      </c>
      <c r="W62" s="3">
        <f t="shared" si="6"/>
        <v>-2630.5971844204601</v>
      </c>
      <c r="X62" s="24">
        <f t="shared" si="7"/>
        <v>0.10676273129196004</v>
      </c>
      <c r="Y62" s="24">
        <f t="shared" si="8"/>
        <v>2460.7924649501742</v>
      </c>
      <c r="Z62" s="3">
        <f t="shared" si="2"/>
        <v>-2387.2075212597574</v>
      </c>
      <c r="AA62" s="3">
        <f t="shared" si="3"/>
        <v>-0.13214222536706174</v>
      </c>
      <c r="AB62" s="3">
        <v>0.33333333333333331</v>
      </c>
      <c r="AC62" s="53">
        <v>75.196850393700771</v>
      </c>
      <c r="AD62" s="53">
        <v>16.929133858267715</v>
      </c>
      <c r="AE62" s="53">
        <v>7.8740157480314945</v>
      </c>
      <c r="AF62" s="51">
        <v>0.72</v>
      </c>
      <c r="AG62" s="57">
        <v>57.657325610000001</v>
      </c>
      <c r="AH62" s="57">
        <v>58.336244470000004</v>
      </c>
    </row>
    <row r="63" spans="1:34">
      <c r="A63" s="27">
        <v>63</v>
      </c>
      <c r="B63" s="27">
        <v>127.49739991381099</v>
      </c>
      <c r="C63" s="27">
        <v>37.208799400830102</v>
      </c>
      <c r="D63" s="12">
        <v>44849</v>
      </c>
      <c r="E63" s="7">
        <v>44863</v>
      </c>
      <c r="F63" s="4">
        <v>2364</v>
      </c>
      <c r="G63" s="4">
        <v>2931</v>
      </c>
      <c r="H63" s="4">
        <v>3622</v>
      </c>
      <c r="I63" s="13">
        <v>2328</v>
      </c>
      <c r="J63" s="13">
        <v>2910</v>
      </c>
      <c r="K63" s="13">
        <v>3608</v>
      </c>
      <c r="L63" s="13">
        <v>4320</v>
      </c>
      <c r="M63" s="4">
        <v>3931</v>
      </c>
      <c r="N63" s="4">
        <v>4062</v>
      </c>
      <c r="O63" s="4">
        <v>4198</v>
      </c>
      <c r="P63" s="4">
        <v>4250</v>
      </c>
      <c r="Q63" s="4">
        <v>5762</v>
      </c>
      <c r="R63" s="4">
        <v>4394</v>
      </c>
      <c r="S63" s="5">
        <f t="shared" si="9"/>
        <v>7.9776422764227639E-2</v>
      </c>
      <c r="T63" s="5">
        <f t="shared" si="10"/>
        <v>0.17314664333041629</v>
      </c>
      <c r="U63" s="46">
        <f t="shared" si="4"/>
        <v>0.76143051079151514</v>
      </c>
      <c r="V63" s="3">
        <f t="shared" si="5"/>
        <v>0.19023385435599174</v>
      </c>
      <c r="W63" s="3">
        <f t="shared" si="6"/>
        <v>-2196.5439531166758</v>
      </c>
      <c r="X63" s="24">
        <f t="shared" si="7"/>
        <v>0.11965703397904097</v>
      </c>
      <c r="Y63" s="24">
        <f t="shared" si="8"/>
        <v>2102.1720248881206</v>
      </c>
      <c r="Z63" s="3">
        <f t="shared" si="2"/>
        <v>-2130.0625959695021</v>
      </c>
      <c r="AA63" s="3">
        <f t="shared" si="3"/>
        <v>-0.15101877746703954</v>
      </c>
      <c r="AB63" s="3">
        <v>0.6</v>
      </c>
      <c r="AC63" s="53">
        <v>66.077738515901061</v>
      </c>
      <c r="AD63" s="53">
        <v>28.268551236749119</v>
      </c>
      <c r="AE63" s="53">
        <v>5.6537102473498235</v>
      </c>
      <c r="AF63" s="51">
        <v>0.72</v>
      </c>
      <c r="AG63" s="57">
        <v>57.764085270000002</v>
      </c>
      <c r="AH63" s="57">
        <v>57.900711940000001</v>
      </c>
    </row>
    <row r="64" spans="1:34">
      <c r="A64" s="27">
        <v>64</v>
      </c>
      <c r="B64" s="27">
        <v>127.496622456906</v>
      </c>
      <c r="C64" s="27">
        <v>37.208797857735803</v>
      </c>
      <c r="D64" s="12">
        <v>44849</v>
      </c>
      <c r="E64" s="7">
        <v>44863</v>
      </c>
      <c r="F64" s="4">
        <v>2601</v>
      </c>
      <c r="G64" s="4">
        <v>3196</v>
      </c>
      <c r="H64" s="4">
        <v>3876</v>
      </c>
      <c r="I64" s="13">
        <v>2576</v>
      </c>
      <c r="J64" s="13">
        <v>3194</v>
      </c>
      <c r="K64" s="13">
        <v>3824</v>
      </c>
      <c r="L64" s="13">
        <v>4603</v>
      </c>
      <c r="M64" s="4">
        <v>4278</v>
      </c>
      <c r="N64" s="4">
        <v>4321</v>
      </c>
      <c r="O64" s="4">
        <v>4522</v>
      </c>
      <c r="P64" s="4">
        <v>4468</v>
      </c>
      <c r="Q64" s="4">
        <v>6036</v>
      </c>
      <c r="R64" s="4">
        <v>4524</v>
      </c>
      <c r="S64" s="5">
        <f t="shared" si="9"/>
        <v>7.0949185043144777E-2</v>
      </c>
      <c r="T64" s="5">
        <f t="shared" si="10"/>
        <v>0.16742241328543667</v>
      </c>
      <c r="U64" s="46">
        <f t="shared" si="4"/>
        <v>0.75561179519852961</v>
      </c>
      <c r="V64" s="3">
        <f t="shared" si="5"/>
        <v>0.18010343778521448</v>
      </c>
      <c r="W64" s="3">
        <f t="shared" si="6"/>
        <v>-2261.5642086149501</v>
      </c>
      <c r="X64" s="24">
        <f t="shared" si="7"/>
        <v>0.10641740068308467</v>
      </c>
      <c r="Y64" s="24">
        <f t="shared" si="8"/>
        <v>2241.0517372182394</v>
      </c>
      <c r="Z64" s="3">
        <f t="shared" si="2"/>
        <v>-2172.2119205759259</v>
      </c>
      <c r="AA64" s="3">
        <f t="shared" si="3"/>
        <v>-0.14927646610814926</v>
      </c>
      <c r="AB64" s="3">
        <v>0.6333333333333333</v>
      </c>
      <c r="AC64" s="53">
        <v>70</v>
      </c>
      <c r="AD64" s="53">
        <v>26.086956521739129</v>
      </c>
      <c r="AE64" s="53">
        <v>3.9130434782608701</v>
      </c>
      <c r="AF64" s="51">
        <v>0.47</v>
      </c>
      <c r="AG64" s="57">
        <v>57.72235379</v>
      </c>
      <c r="AH64" s="57">
        <v>57.968764350000001</v>
      </c>
    </row>
    <row r="65" spans="1:34">
      <c r="A65" s="27">
        <v>65</v>
      </c>
      <c r="B65" s="27">
        <v>127.49695545690599</v>
      </c>
      <c r="C65" s="27">
        <v>37.208146857735798</v>
      </c>
      <c r="D65" s="12">
        <v>44849</v>
      </c>
      <c r="E65" s="7">
        <v>44863</v>
      </c>
      <c r="F65" s="4">
        <v>1760</v>
      </c>
      <c r="G65" s="4">
        <v>1946</v>
      </c>
      <c r="H65" s="4">
        <v>2129</v>
      </c>
      <c r="I65" s="13">
        <v>1684</v>
      </c>
      <c r="J65" s="13">
        <v>1756</v>
      </c>
      <c r="K65" s="13">
        <v>1872</v>
      </c>
      <c r="L65" s="13">
        <v>2059</v>
      </c>
      <c r="M65" s="4">
        <v>2417</v>
      </c>
      <c r="N65" s="4">
        <v>2404</v>
      </c>
      <c r="O65" s="4">
        <v>2478</v>
      </c>
      <c r="P65" s="4">
        <v>2636</v>
      </c>
      <c r="Q65" s="4">
        <v>3503</v>
      </c>
      <c r="R65" s="4">
        <v>2646</v>
      </c>
      <c r="S65" s="5">
        <f t="shared" si="9"/>
        <v>0.10640083945435468</v>
      </c>
      <c r="T65" s="5">
        <f t="shared" si="10"/>
        <v>0.12325488631830873</v>
      </c>
      <c r="U65" s="46">
        <f t="shared" si="4"/>
        <v>0.77871743235550761</v>
      </c>
      <c r="V65" s="3">
        <f t="shared" si="5"/>
        <v>0.57327001356852103</v>
      </c>
      <c r="W65" s="3">
        <f t="shared" si="6"/>
        <v>-1322.5121604828689</v>
      </c>
      <c r="X65" s="24">
        <f t="shared" si="7"/>
        <v>0.15958451369216242</v>
      </c>
      <c r="Y65" s="24">
        <f t="shared" si="8"/>
        <v>1302.4785346919668</v>
      </c>
      <c r="Z65" s="3">
        <f t="shared" si="2"/>
        <v>-1416.799287004668</v>
      </c>
      <c r="AA65" s="3">
        <f t="shared" si="3"/>
        <v>-0.14122821306401695</v>
      </c>
      <c r="AB65" s="3">
        <v>0.56666666666666665</v>
      </c>
      <c r="AC65" s="53">
        <v>67.099567099567096</v>
      </c>
      <c r="AD65" s="53">
        <v>26.839826839826841</v>
      </c>
      <c r="AE65" s="53">
        <v>6.0606060606060606</v>
      </c>
      <c r="AF65" s="51">
        <v>0.47</v>
      </c>
      <c r="AG65" s="57">
        <v>57.588462880000002</v>
      </c>
      <c r="AH65" s="57">
        <v>57.77929417</v>
      </c>
    </row>
    <row r="66" spans="1:34">
      <c r="A66" s="27">
        <v>66</v>
      </c>
      <c r="B66" s="27">
        <v>127.497328</v>
      </c>
      <c r="C66" s="27">
        <v>37.207930228452803</v>
      </c>
      <c r="D66" s="12">
        <v>44849</v>
      </c>
      <c r="E66" s="7">
        <v>44863</v>
      </c>
      <c r="F66" s="4">
        <v>1636</v>
      </c>
      <c r="G66" s="4">
        <v>1746</v>
      </c>
      <c r="H66" s="4">
        <v>1847</v>
      </c>
      <c r="I66" s="13">
        <v>1631</v>
      </c>
      <c r="J66" s="13">
        <v>1798</v>
      </c>
      <c r="K66" s="13">
        <v>1902</v>
      </c>
      <c r="L66" s="13">
        <v>2086</v>
      </c>
      <c r="M66" s="4">
        <v>1897</v>
      </c>
      <c r="N66" s="4">
        <v>1925</v>
      </c>
      <c r="O66" s="4">
        <v>1981</v>
      </c>
      <c r="P66" s="4">
        <v>2025</v>
      </c>
      <c r="Q66" s="4">
        <v>2228</v>
      </c>
      <c r="R66" s="4">
        <v>1863</v>
      </c>
      <c r="S66" s="5">
        <f t="shared" si="9"/>
        <v>4.5971074380165289E-2</v>
      </c>
      <c r="T66" s="5">
        <f t="shared" si="10"/>
        <v>5.3516028955532577E-2</v>
      </c>
      <c r="U66" s="46">
        <f t="shared" si="4"/>
        <v>0.7388985548640391</v>
      </c>
      <c r="V66" s="3">
        <f t="shared" si="5"/>
        <v>0.53102625298329353</v>
      </c>
      <c r="W66" s="3">
        <f t="shared" si="6"/>
        <v>-931.31305201177622</v>
      </c>
      <c r="X66" s="24">
        <f t="shared" si="7"/>
        <v>6.8947708198837956E-2</v>
      </c>
      <c r="Y66" s="24">
        <f t="shared" si="8"/>
        <v>1083.2333287175227</v>
      </c>
      <c r="Z66" s="3">
        <f t="shared" ref="Z66:Z129" si="11">(P66*(1-H66)*(P66-H66))^(1/3)</f>
        <v>-873.02277901380319</v>
      </c>
      <c r="AA66" s="3">
        <f t="shared" ref="AA66:AA129" si="12">(P66-Q66)/(P66+Q66)</f>
        <v>-4.7731013402304255E-2</v>
      </c>
      <c r="AB66" s="3">
        <v>0.6</v>
      </c>
      <c r="AC66" s="53">
        <v>55.666666666666664</v>
      </c>
      <c r="AD66" s="53">
        <v>44.333333333333336</v>
      </c>
      <c r="AE66" s="53">
        <v>0</v>
      </c>
      <c r="AF66" s="51">
        <v>0.45</v>
      </c>
      <c r="AG66" s="57">
        <v>57.612772479999997</v>
      </c>
      <c r="AH66" s="57">
        <v>57.737345640000001</v>
      </c>
    </row>
    <row r="67" spans="1:34">
      <c r="A67" s="27">
        <v>67</v>
      </c>
      <c r="B67" s="27">
        <v>127.497890827623</v>
      </c>
      <c r="C67" s="27">
        <v>37.2077143146414</v>
      </c>
      <c r="D67" s="12">
        <v>44849</v>
      </c>
      <c r="E67" s="7">
        <v>44863</v>
      </c>
      <c r="F67" s="4">
        <v>1802</v>
      </c>
      <c r="G67" s="4">
        <v>1993</v>
      </c>
      <c r="H67" s="4">
        <v>2215</v>
      </c>
      <c r="I67" s="13">
        <v>1656</v>
      </c>
      <c r="J67" s="13">
        <v>1747</v>
      </c>
      <c r="K67" s="13">
        <v>1843</v>
      </c>
      <c r="L67" s="13">
        <v>2033</v>
      </c>
      <c r="M67" s="4">
        <v>2449</v>
      </c>
      <c r="N67" s="4">
        <v>2475</v>
      </c>
      <c r="O67" s="4">
        <v>2609</v>
      </c>
      <c r="P67" s="4">
        <v>2671</v>
      </c>
      <c r="Q67" s="4">
        <v>3464</v>
      </c>
      <c r="R67" s="4">
        <v>2599</v>
      </c>
      <c r="S67" s="5">
        <f t="shared" si="9"/>
        <v>9.3327875562832577E-2</v>
      </c>
      <c r="T67" s="5">
        <f t="shared" si="10"/>
        <v>0.11879432624113476</v>
      </c>
      <c r="U67" s="46">
        <f t="shared" ref="U67:U93" si="13">SQRT(S67+0.5)</f>
        <v>0.77027779116552009</v>
      </c>
      <c r="V67" s="3">
        <f t="shared" ref="V67:V130" si="14">2.5*((P67 - H67) / (P67 + 6*H67 -7.5*F67 +1))</f>
        <v>0.46587658357172046</v>
      </c>
      <c r="W67" s="3">
        <f t="shared" ref="W67:W130" si="15">(2*(Q67-H67)/(Q67+H67+1))-(R67/2)</f>
        <v>-1299.0602112676056</v>
      </c>
      <c r="X67" s="24">
        <f t="shared" ref="X67:X130" si="16">(P67 - H67)*1.5 / (P67 + H67 + 0.5)</f>
        <v>0.13997748900030696</v>
      </c>
      <c r="Y67" s="24">
        <f t="shared" ref="Y67:Y130" si="17">(SQRT((H67*H67)+(G67*G67)+(P67*P67)))/3</f>
        <v>1333.8546897369793</v>
      </c>
      <c r="Z67" s="3">
        <f t="shared" si="11"/>
        <v>-1391.8917127415541</v>
      </c>
      <c r="AA67" s="3">
        <f t="shared" si="12"/>
        <v>-0.12925835370823147</v>
      </c>
      <c r="AB67" s="3">
        <v>0.53333333333333333</v>
      </c>
      <c r="AC67" s="53">
        <v>58.582089552238806</v>
      </c>
      <c r="AD67" s="53">
        <v>36.940298507462686</v>
      </c>
      <c r="AE67" s="53">
        <v>4.477611940298508</v>
      </c>
      <c r="AF67" s="51">
        <v>0.37</v>
      </c>
      <c r="AG67" s="57">
        <v>57.619052459999999</v>
      </c>
      <c r="AH67" s="57">
        <v>57.745116029999998</v>
      </c>
    </row>
    <row r="68" spans="1:34">
      <c r="A68" s="27">
        <v>68</v>
      </c>
      <c r="B68" s="27">
        <v>127.496659543094</v>
      </c>
      <c r="C68" s="27">
        <v>37.210569771547199</v>
      </c>
      <c r="D68" s="12">
        <v>44849</v>
      </c>
      <c r="E68" s="7">
        <v>44863</v>
      </c>
      <c r="F68" s="4">
        <v>2604</v>
      </c>
      <c r="G68" s="4">
        <v>3275</v>
      </c>
      <c r="H68" s="4">
        <v>4022</v>
      </c>
      <c r="I68" s="13">
        <v>2564</v>
      </c>
      <c r="J68" s="13">
        <v>3220</v>
      </c>
      <c r="K68" s="13">
        <v>3966</v>
      </c>
      <c r="L68" s="13">
        <v>4668</v>
      </c>
      <c r="M68" s="4">
        <v>4376</v>
      </c>
      <c r="N68" s="4">
        <v>4412</v>
      </c>
      <c r="O68" s="4">
        <v>4566</v>
      </c>
      <c r="P68" s="4">
        <v>4655</v>
      </c>
      <c r="Q68" s="4">
        <v>6273</v>
      </c>
      <c r="R68" s="4">
        <v>4805</v>
      </c>
      <c r="S68" s="5">
        <f t="shared" si="9"/>
        <v>7.2951480926587528E-2</v>
      </c>
      <c r="T68" s="5">
        <f t="shared" si="10"/>
        <v>0.17295203372450724</v>
      </c>
      <c r="U68" s="46">
        <f t="shared" si="13"/>
        <v>0.75693558571822184</v>
      </c>
      <c r="V68" s="3">
        <f t="shared" si="14"/>
        <v>0.17093324692158132</v>
      </c>
      <c r="W68" s="3">
        <f t="shared" si="15"/>
        <v>-2402.0627428127427</v>
      </c>
      <c r="X68" s="24">
        <f t="shared" si="16"/>
        <v>0.1094209161624892</v>
      </c>
      <c r="Y68" s="24">
        <f t="shared" si="17"/>
        <v>2323.0997969666878</v>
      </c>
      <c r="Z68" s="3">
        <f t="shared" si="11"/>
        <v>-2279.7426427352625</v>
      </c>
      <c r="AA68" s="3">
        <f t="shared" si="12"/>
        <v>-0.14806002928257686</v>
      </c>
      <c r="AB68" s="3">
        <v>0.5</v>
      </c>
      <c r="AC68" s="53">
        <v>77.519379844961236</v>
      </c>
      <c r="AD68" s="53">
        <v>17.829457364341085</v>
      </c>
      <c r="AE68" s="53">
        <v>4.6511627906976747</v>
      </c>
      <c r="AF68" s="51">
        <v>0.95</v>
      </c>
      <c r="AG68" s="57">
        <v>57.740484699999996</v>
      </c>
      <c r="AH68" s="57">
        <v>57.84278853</v>
      </c>
    </row>
    <row r="69" spans="1:34">
      <c r="A69" s="27">
        <v>69</v>
      </c>
      <c r="B69" s="27">
        <v>127.496583456906</v>
      </c>
      <c r="C69" s="27">
        <v>37.211029228452801</v>
      </c>
      <c r="D69" s="12">
        <v>44849</v>
      </c>
      <c r="E69" s="7">
        <v>44863</v>
      </c>
      <c r="F69" s="4">
        <v>2614</v>
      </c>
      <c r="G69" s="4">
        <v>3282</v>
      </c>
      <c r="H69" s="4">
        <v>4090</v>
      </c>
      <c r="I69" s="13">
        <v>2656</v>
      </c>
      <c r="J69" s="13">
        <v>3356</v>
      </c>
      <c r="K69" s="13">
        <v>4128</v>
      </c>
      <c r="L69" s="13">
        <v>4911</v>
      </c>
      <c r="M69" s="4">
        <v>4513</v>
      </c>
      <c r="N69" s="4">
        <v>4600</v>
      </c>
      <c r="O69" s="4">
        <v>4816</v>
      </c>
      <c r="P69" s="4">
        <v>4770</v>
      </c>
      <c r="Q69" s="4">
        <v>6383</v>
      </c>
      <c r="R69" s="4">
        <v>5101</v>
      </c>
      <c r="S69" s="5">
        <f t="shared" si="9"/>
        <v>7.6749435665914217E-2</v>
      </c>
      <c r="T69" s="5">
        <f t="shared" si="10"/>
        <v>0.17298538388307105</v>
      </c>
      <c r="U69" s="46">
        <f t="shared" si="13"/>
        <v>0.75944021204168155</v>
      </c>
      <c r="V69" s="3">
        <f t="shared" si="14"/>
        <v>0.17514939212858027</v>
      </c>
      <c r="W69" s="3">
        <f t="shared" si="15"/>
        <v>-2550.0621539049075</v>
      </c>
      <c r="X69" s="24">
        <f t="shared" si="16"/>
        <v>0.11511765701709836</v>
      </c>
      <c r="Y69" s="24">
        <f t="shared" si="17"/>
        <v>2362.9671554589536</v>
      </c>
      <c r="Z69" s="3">
        <f t="shared" si="11"/>
        <v>-2367.0901638047749</v>
      </c>
      <c r="AA69" s="3">
        <f t="shared" si="12"/>
        <v>-0.14462476463731733</v>
      </c>
      <c r="AB69" s="3">
        <v>0.4</v>
      </c>
      <c r="AC69" s="53">
        <v>70.676691729323309</v>
      </c>
      <c r="AD69" s="53">
        <v>29.323308270676691</v>
      </c>
      <c r="AE69" s="53">
        <v>0</v>
      </c>
      <c r="AF69" s="51">
        <v>0.85</v>
      </c>
      <c r="AG69" s="57">
        <v>57.722426139999996</v>
      </c>
      <c r="AH69" s="57">
        <v>57.985100979999999</v>
      </c>
    </row>
    <row r="70" spans="1:34">
      <c r="A70" s="27">
        <v>70</v>
      </c>
      <c r="B70" s="27">
        <v>127.500638086188</v>
      </c>
      <c r="C70" s="27">
        <v>37.208465857735803</v>
      </c>
      <c r="D70" s="12">
        <v>44849</v>
      </c>
      <c r="E70" s="7">
        <v>44863</v>
      </c>
      <c r="F70" s="4">
        <v>2760</v>
      </c>
      <c r="G70" s="4">
        <v>3385</v>
      </c>
      <c r="H70" s="4">
        <v>3759</v>
      </c>
      <c r="I70" s="13">
        <v>2770</v>
      </c>
      <c r="J70" s="13">
        <v>3388</v>
      </c>
      <c r="K70" s="13">
        <v>3790</v>
      </c>
      <c r="L70" s="13">
        <v>4908</v>
      </c>
      <c r="M70" s="4">
        <v>4494</v>
      </c>
      <c r="N70" s="4">
        <v>4601</v>
      </c>
      <c r="O70" s="4">
        <v>4810</v>
      </c>
      <c r="P70" s="4">
        <v>4882</v>
      </c>
      <c r="Q70" s="4">
        <v>5903</v>
      </c>
      <c r="R70" s="4">
        <v>4694</v>
      </c>
      <c r="S70" s="5">
        <f t="shared" si="9"/>
        <v>0.12996180997569726</v>
      </c>
      <c r="T70" s="5">
        <f t="shared" si="10"/>
        <v>0.11673601479426722</v>
      </c>
      <c r="U70" s="46">
        <f t="shared" si="13"/>
        <v>0.7937013355007646</v>
      </c>
      <c r="V70" s="3">
        <f t="shared" si="14"/>
        <v>0.41672851417544898</v>
      </c>
      <c r="W70" s="3">
        <f t="shared" si="15"/>
        <v>-2346.5562454724204</v>
      </c>
      <c r="X70" s="24">
        <f t="shared" si="16"/>
        <v>0.1949314355146676</v>
      </c>
      <c r="Y70" s="24">
        <f t="shared" si="17"/>
        <v>2343.3648646527258</v>
      </c>
      <c r="Z70" s="3">
        <f t="shared" si="11"/>
        <v>-2741.4359420666037</v>
      </c>
      <c r="AA70" s="3">
        <f t="shared" si="12"/>
        <v>-9.4668521094112196E-2</v>
      </c>
      <c r="AB70" s="3">
        <v>0.5</v>
      </c>
      <c r="AC70" s="53">
        <v>70.111731843575413</v>
      </c>
      <c r="AD70" s="53">
        <v>29.88826815642458</v>
      </c>
      <c r="AE70" s="53">
        <v>0</v>
      </c>
      <c r="AF70" s="51">
        <v>0.1</v>
      </c>
      <c r="AG70" s="57">
        <v>57.943368569999997</v>
      </c>
      <c r="AH70" s="57">
        <v>57.8744923</v>
      </c>
    </row>
    <row r="71" spans="1:34">
      <c r="A71" s="27">
        <v>71</v>
      </c>
      <c r="B71" s="27">
        <v>127.500362456906</v>
      </c>
      <c r="C71" s="27">
        <v>37.208286314641498</v>
      </c>
      <c r="D71" s="12">
        <v>44849</v>
      </c>
      <c r="E71" s="7">
        <v>44863</v>
      </c>
      <c r="F71" s="4">
        <v>2437</v>
      </c>
      <c r="G71" s="4">
        <v>3060</v>
      </c>
      <c r="H71" s="4">
        <v>3718</v>
      </c>
      <c r="I71" s="13">
        <v>2394</v>
      </c>
      <c r="J71" s="13">
        <v>3086</v>
      </c>
      <c r="K71" s="13">
        <v>3780</v>
      </c>
      <c r="L71" s="13">
        <v>4668</v>
      </c>
      <c r="M71" s="4">
        <v>4163</v>
      </c>
      <c r="N71" s="4">
        <v>4380</v>
      </c>
      <c r="O71" s="4">
        <v>4506</v>
      </c>
      <c r="P71" s="4">
        <v>4633</v>
      </c>
      <c r="Q71" s="4">
        <v>5699</v>
      </c>
      <c r="R71" s="4">
        <v>4601</v>
      </c>
      <c r="S71" s="5">
        <f t="shared" si="9"/>
        <v>0.10956771644114477</v>
      </c>
      <c r="T71" s="5">
        <f t="shared" si="10"/>
        <v>0.14235458239825316</v>
      </c>
      <c r="U71" s="46">
        <f t="shared" si="13"/>
        <v>0.78074817735371294</v>
      </c>
      <c r="V71" s="3">
        <f t="shared" si="14"/>
        <v>0.26400830976975009</v>
      </c>
      <c r="W71" s="3">
        <f t="shared" si="15"/>
        <v>-2300.0793162030154</v>
      </c>
      <c r="X71" s="24">
        <f t="shared" si="16"/>
        <v>0.1643417350176615</v>
      </c>
      <c r="Y71" s="24">
        <f t="shared" si="17"/>
        <v>2227.4004030608316</v>
      </c>
      <c r="Z71" s="3">
        <f t="shared" si="11"/>
        <v>-2507.0249251478913</v>
      </c>
      <c r="AA71" s="3">
        <f t="shared" si="12"/>
        <v>-0.10317460317460317</v>
      </c>
      <c r="AB71" s="3">
        <v>0.56666666666666665</v>
      </c>
      <c r="AC71" s="53">
        <v>49.657534246575338</v>
      </c>
      <c r="AD71" s="53">
        <v>50.342465753424662</v>
      </c>
      <c r="AE71" s="53">
        <v>0</v>
      </c>
      <c r="AF71" s="51">
        <v>0.44</v>
      </c>
      <c r="AG71" s="57">
        <v>57.674660670000002</v>
      </c>
      <c r="AH71" s="57">
        <v>58.063427090000005</v>
      </c>
    </row>
    <row r="72" spans="1:34">
      <c r="A72" s="27">
        <v>72</v>
      </c>
      <c r="B72" s="27">
        <v>127.500027456906</v>
      </c>
      <c r="C72" s="27">
        <v>37.208115857735798</v>
      </c>
      <c r="D72" s="12">
        <v>44849</v>
      </c>
      <c r="E72" s="7">
        <v>44863</v>
      </c>
      <c r="F72" s="4">
        <v>2313</v>
      </c>
      <c r="G72" s="4">
        <v>2941</v>
      </c>
      <c r="H72" s="4">
        <v>3578</v>
      </c>
      <c r="I72" s="13">
        <v>2376</v>
      </c>
      <c r="J72" s="13">
        <v>3006</v>
      </c>
      <c r="K72" s="13">
        <v>3734</v>
      </c>
      <c r="L72" s="13">
        <v>4712</v>
      </c>
      <c r="M72" s="4">
        <v>4196</v>
      </c>
      <c r="N72" s="4">
        <v>4346</v>
      </c>
      <c r="O72" s="4">
        <v>4457</v>
      </c>
      <c r="P72" s="4">
        <v>4551</v>
      </c>
      <c r="Q72" s="4">
        <v>5596</v>
      </c>
      <c r="R72" s="4">
        <v>4497</v>
      </c>
      <c r="S72" s="5">
        <f t="shared" si="9"/>
        <v>0.11969491942428342</v>
      </c>
      <c r="T72" s="5">
        <f t="shared" si="10"/>
        <v>0.1440329218106996</v>
      </c>
      <c r="U72" s="46">
        <f t="shared" si="13"/>
        <v>0.78720703720449769</v>
      </c>
      <c r="V72" s="3">
        <f t="shared" si="14"/>
        <v>0.28048428942058229</v>
      </c>
      <c r="W72" s="3">
        <f t="shared" si="15"/>
        <v>-2248.0601089918255</v>
      </c>
      <c r="X72" s="24">
        <f t="shared" si="16"/>
        <v>0.17953133649055908</v>
      </c>
      <c r="Y72" s="24">
        <f t="shared" si="17"/>
        <v>2164.4390086630351</v>
      </c>
      <c r="Z72" s="3">
        <f t="shared" si="11"/>
        <v>-2511.382548172161</v>
      </c>
      <c r="AA72" s="3">
        <f t="shared" si="12"/>
        <v>-0.10298610426727112</v>
      </c>
      <c r="AB72" s="3">
        <v>0.6333333333333333</v>
      </c>
      <c r="AC72" s="53">
        <v>58.90804597701149</v>
      </c>
      <c r="AD72" s="53">
        <v>41.09195402298851</v>
      </c>
      <c r="AE72" s="53">
        <v>0</v>
      </c>
      <c r="AF72" s="51">
        <v>0.5</v>
      </c>
      <c r="AG72" s="57">
        <v>57.733770620000001</v>
      </c>
      <c r="AH72" s="57">
        <v>57.875403910000003</v>
      </c>
    </row>
    <row r="73" spans="1:34">
      <c r="A73" s="27">
        <v>73</v>
      </c>
      <c r="B73" s="27">
        <v>127.498623086188</v>
      </c>
      <c r="C73" s="27">
        <v>37.2093854870188</v>
      </c>
      <c r="D73" s="12">
        <v>44849</v>
      </c>
      <c r="E73" s="7">
        <v>44863</v>
      </c>
      <c r="F73" s="4">
        <v>2803</v>
      </c>
      <c r="G73" s="4">
        <v>3426</v>
      </c>
      <c r="H73" s="4">
        <v>3734</v>
      </c>
      <c r="I73" s="13">
        <v>2802</v>
      </c>
      <c r="J73" s="13">
        <v>3454</v>
      </c>
      <c r="K73" s="13">
        <v>3724</v>
      </c>
      <c r="L73" s="13">
        <v>4969</v>
      </c>
      <c r="M73" s="4">
        <v>4431</v>
      </c>
      <c r="N73" s="4">
        <v>4584</v>
      </c>
      <c r="O73" s="4">
        <v>4820</v>
      </c>
      <c r="P73" s="4">
        <v>4869</v>
      </c>
      <c r="Q73" s="4">
        <v>5893</v>
      </c>
      <c r="R73" s="4">
        <v>4776</v>
      </c>
      <c r="S73" s="5">
        <f t="shared" si="9"/>
        <v>0.13193072184121818</v>
      </c>
      <c r="T73" s="5">
        <f t="shared" si="10"/>
        <v>0.11301231285045378</v>
      </c>
      <c r="U73" s="46">
        <f t="shared" si="13"/>
        <v>0.79494070334913547</v>
      </c>
      <c r="V73" s="3">
        <f t="shared" si="14"/>
        <v>0.45389106614412539</v>
      </c>
      <c r="W73" s="3">
        <f t="shared" si="15"/>
        <v>-2387.5515164104695</v>
      </c>
      <c r="X73" s="24">
        <f t="shared" si="16"/>
        <v>0.19788458185622129</v>
      </c>
      <c r="Y73" s="24">
        <f t="shared" si="17"/>
        <v>2342.5388174182112</v>
      </c>
      <c r="Z73" s="3">
        <f t="shared" si="11"/>
        <v>-2742.6130742938185</v>
      </c>
      <c r="AA73" s="3">
        <f t="shared" si="12"/>
        <v>-9.5149600446013755E-2</v>
      </c>
      <c r="AB73" s="3">
        <v>0.53333333333333333</v>
      </c>
      <c r="AC73" s="53">
        <v>69.525959367945831</v>
      </c>
      <c r="AD73" s="53">
        <v>30.474040632054177</v>
      </c>
      <c r="AE73" s="53">
        <v>0</v>
      </c>
      <c r="AF73" s="51">
        <v>0.21</v>
      </c>
      <c r="AG73" s="57">
        <v>57.710271339999998</v>
      </c>
      <c r="AH73" s="57">
        <v>57.787180320000004</v>
      </c>
    </row>
    <row r="74" spans="1:34">
      <c r="A74" s="27">
        <v>74</v>
      </c>
      <c r="B74" s="27">
        <v>127.499403</v>
      </c>
      <c r="C74" s="27">
        <v>37.208725771547201</v>
      </c>
      <c r="D74" s="12">
        <v>44849</v>
      </c>
      <c r="E74" s="7">
        <v>44863</v>
      </c>
      <c r="F74" s="4">
        <v>2813</v>
      </c>
      <c r="G74" s="4">
        <v>3487</v>
      </c>
      <c r="H74" s="4">
        <v>4011</v>
      </c>
      <c r="I74" s="13">
        <v>2822</v>
      </c>
      <c r="J74" s="13">
        <v>3456</v>
      </c>
      <c r="K74" s="13">
        <v>3968</v>
      </c>
      <c r="L74" s="13">
        <v>5152</v>
      </c>
      <c r="M74" s="4">
        <v>4685</v>
      </c>
      <c r="N74" s="4">
        <v>4856</v>
      </c>
      <c r="O74" s="4">
        <v>5002</v>
      </c>
      <c r="P74" s="4">
        <v>5061</v>
      </c>
      <c r="Q74" s="4">
        <v>6164</v>
      </c>
      <c r="R74" s="4">
        <v>5095</v>
      </c>
      <c r="S74" s="5">
        <f t="shared" si="9"/>
        <v>0.11574074074074074</v>
      </c>
      <c r="T74" s="5">
        <f t="shared" si="10"/>
        <v>0.12748628732893788</v>
      </c>
      <c r="U74" s="46">
        <f t="shared" si="13"/>
        <v>0.78469149399030746</v>
      </c>
      <c r="V74" s="3">
        <f t="shared" si="14"/>
        <v>0.32687877467156462</v>
      </c>
      <c r="W74" s="3">
        <f t="shared" si="15"/>
        <v>-2547.0768474842766</v>
      </c>
      <c r="X74" s="24">
        <f t="shared" si="16"/>
        <v>0.17360154312482778</v>
      </c>
      <c r="Y74" s="24">
        <f t="shared" si="17"/>
        <v>2446.3353772076666</v>
      </c>
      <c r="Z74" s="3">
        <f t="shared" si="11"/>
        <v>-2772.4049760325311</v>
      </c>
      <c r="AA74" s="3">
        <f t="shared" si="12"/>
        <v>-9.8262806236080177E-2</v>
      </c>
      <c r="AB74" s="3">
        <v>0.66666666666666663</v>
      </c>
      <c r="AC74" s="53">
        <v>60.617760617760617</v>
      </c>
      <c r="AD74" s="53">
        <v>39.382239382239383</v>
      </c>
      <c r="AE74" s="53">
        <v>0</v>
      </c>
      <c r="AF74" s="51">
        <v>0.46</v>
      </c>
      <c r="AG74" s="57">
        <v>57.723019409999999</v>
      </c>
      <c r="AH74" s="57">
        <v>58.109253580000001</v>
      </c>
    </row>
    <row r="75" spans="1:34">
      <c r="A75" s="27">
        <v>75</v>
      </c>
      <c r="B75" s="27">
        <v>127.499209543094</v>
      </c>
      <c r="C75" s="27">
        <v>37.208416314641497</v>
      </c>
      <c r="D75" s="12">
        <v>44849</v>
      </c>
      <c r="E75" s="7">
        <v>44863</v>
      </c>
      <c r="F75" s="4">
        <v>2708</v>
      </c>
      <c r="G75" s="4">
        <v>3329</v>
      </c>
      <c r="H75" s="4">
        <v>3872</v>
      </c>
      <c r="I75" s="13">
        <v>2814</v>
      </c>
      <c r="J75" s="13">
        <v>3402</v>
      </c>
      <c r="K75" s="13">
        <v>3862</v>
      </c>
      <c r="L75" s="13">
        <v>5091</v>
      </c>
      <c r="M75" s="4">
        <v>4545</v>
      </c>
      <c r="N75" s="4">
        <v>4753</v>
      </c>
      <c r="O75" s="4">
        <v>4870</v>
      </c>
      <c r="P75" s="4">
        <v>5011</v>
      </c>
      <c r="Q75" s="4">
        <v>6065</v>
      </c>
      <c r="R75" s="4">
        <v>4878</v>
      </c>
      <c r="S75" s="5">
        <f t="shared" ref="S75:S93" si="18">(P75-H75)/(P75+H75)</f>
        <v>0.12822244737138355</v>
      </c>
      <c r="T75" s="5">
        <f t="shared" ref="T75:T93" si="19">((Q75+H75)-(P75+F75))/((Q75+H75)+(P75+F75))</f>
        <v>0.12562301767104667</v>
      </c>
      <c r="U75" s="46">
        <f t="shared" si="13"/>
        <v>0.79260484944982734</v>
      </c>
      <c r="V75" s="3">
        <f t="shared" si="14"/>
        <v>0.3588984118981598</v>
      </c>
      <c r="W75" s="3">
        <f t="shared" si="15"/>
        <v>-2438.5586637150332</v>
      </c>
      <c r="X75" s="24">
        <f t="shared" si="16"/>
        <v>0.1923228457252209</v>
      </c>
      <c r="Y75" s="24">
        <f t="shared" si="17"/>
        <v>2384.783847647413</v>
      </c>
      <c r="Z75" s="3">
        <f t="shared" si="11"/>
        <v>-2806.017871468418</v>
      </c>
      <c r="AA75" s="3">
        <f t="shared" si="12"/>
        <v>-9.5160707836764169E-2</v>
      </c>
      <c r="AB75" s="3">
        <v>0.5</v>
      </c>
      <c r="AC75" s="53">
        <v>69.230769230769226</v>
      </c>
      <c r="AD75" s="53">
        <v>27.163461538461537</v>
      </c>
      <c r="AE75" s="53">
        <v>3.6057692307692304</v>
      </c>
      <c r="AF75" s="51">
        <v>0.15</v>
      </c>
      <c r="AG75" s="57">
        <v>57.697421980000001</v>
      </c>
      <c r="AH75" s="57">
        <v>57.849980119999998</v>
      </c>
    </row>
    <row r="76" spans="1:34">
      <c r="A76" s="27">
        <v>76</v>
      </c>
      <c r="B76" s="27">
        <v>127.49262299999999</v>
      </c>
      <c r="C76" s="27">
        <v>37.198357771547201</v>
      </c>
      <c r="D76" s="12">
        <v>44849</v>
      </c>
      <c r="E76" s="7">
        <v>44863</v>
      </c>
      <c r="F76" s="4">
        <v>2581</v>
      </c>
      <c r="G76" s="4">
        <v>3160</v>
      </c>
      <c r="H76" s="4">
        <v>3697</v>
      </c>
      <c r="I76" s="13">
        <v>2614</v>
      </c>
      <c r="J76" s="13">
        <v>3128</v>
      </c>
      <c r="K76" s="13">
        <v>3712</v>
      </c>
      <c r="L76" s="13">
        <v>4696</v>
      </c>
      <c r="M76" s="4">
        <v>4203</v>
      </c>
      <c r="N76" s="4">
        <v>4353</v>
      </c>
      <c r="O76" s="4">
        <v>4491</v>
      </c>
      <c r="P76" s="4">
        <v>4651</v>
      </c>
      <c r="Q76" s="4">
        <v>5956</v>
      </c>
      <c r="R76" s="4">
        <v>5053</v>
      </c>
      <c r="S76" s="5">
        <f t="shared" si="18"/>
        <v>0.1142788691902252</v>
      </c>
      <c r="T76" s="5">
        <f t="shared" si="19"/>
        <v>0.14338169973349127</v>
      </c>
      <c r="U76" s="46">
        <f t="shared" si="13"/>
        <v>0.78375944599744707</v>
      </c>
      <c r="V76" s="3">
        <f t="shared" si="14"/>
        <v>0.31899953186651508</v>
      </c>
      <c r="W76" s="3">
        <f t="shared" si="15"/>
        <v>-2526.0320074580486</v>
      </c>
      <c r="X76" s="24">
        <f t="shared" si="16"/>
        <v>0.17140803737198299</v>
      </c>
      <c r="Y76" s="24">
        <f t="shared" si="17"/>
        <v>2243.1428844369234</v>
      </c>
      <c r="Z76" s="3">
        <f t="shared" si="11"/>
        <v>-2540.6347011625585</v>
      </c>
      <c r="AA76" s="3">
        <f t="shared" si="12"/>
        <v>-0.12303196002639766</v>
      </c>
      <c r="AB76" s="3">
        <v>0.53333333333333333</v>
      </c>
      <c r="AC76" s="53">
        <v>63.669064748201428</v>
      </c>
      <c r="AD76" s="53">
        <v>31.294964028776977</v>
      </c>
      <c r="AE76" s="53">
        <v>5.0359712230215825</v>
      </c>
      <c r="AF76" s="51">
        <v>0.74</v>
      </c>
      <c r="AG76" s="57">
        <v>57.668901609999999</v>
      </c>
      <c r="AH76" s="57">
        <v>57.909943939999998</v>
      </c>
    </row>
    <row r="77" spans="1:34">
      <c r="A77" s="27">
        <v>77</v>
      </c>
      <c r="B77" s="27">
        <v>127.492392172377</v>
      </c>
      <c r="C77" s="27">
        <v>37.198814685358499</v>
      </c>
      <c r="D77" s="12">
        <v>44849</v>
      </c>
      <c r="E77" s="7">
        <v>44863</v>
      </c>
      <c r="F77" s="4">
        <v>2594</v>
      </c>
      <c r="G77" s="4">
        <v>3337</v>
      </c>
      <c r="H77" s="4">
        <v>3916</v>
      </c>
      <c r="I77" s="13">
        <v>2608</v>
      </c>
      <c r="J77" s="13">
        <v>3376</v>
      </c>
      <c r="K77" s="13">
        <v>3954</v>
      </c>
      <c r="L77" s="13">
        <v>5184</v>
      </c>
      <c r="M77" s="4">
        <v>4471</v>
      </c>
      <c r="N77" s="4">
        <v>4759</v>
      </c>
      <c r="O77" s="4">
        <v>4822</v>
      </c>
      <c r="P77" s="4">
        <v>5018</v>
      </c>
      <c r="Q77" s="4">
        <v>6297</v>
      </c>
      <c r="R77" s="4">
        <v>5317</v>
      </c>
      <c r="S77" s="5">
        <f t="shared" si="18"/>
        <v>0.12334900380568614</v>
      </c>
      <c r="T77" s="5">
        <f t="shared" si="19"/>
        <v>0.1459186535764376</v>
      </c>
      <c r="U77" s="46">
        <f t="shared" si="13"/>
        <v>0.78952454287734852</v>
      </c>
      <c r="V77" s="3">
        <f t="shared" si="14"/>
        <v>0.30408388520971302</v>
      </c>
      <c r="W77" s="3">
        <f t="shared" si="15"/>
        <v>-2658.0337771685922</v>
      </c>
      <c r="X77" s="24">
        <f t="shared" si="16"/>
        <v>0.18501315126755835</v>
      </c>
      <c r="Y77" s="24">
        <f t="shared" si="17"/>
        <v>2395.6198223702636</v>
      </c>
      <c r="Z77" s="3">
        <f t="shared" si="11"/>
        <v>-2787.0708302924313</v>
      </c>
      <c r="AA77" s="3">
        <f t="shared" si="12"/>
        <v>-0.11303579319487406</v>
      </c>
      <c r="AB77" s="3">
        <v>0.5</v>
      </c>
      <c r="AC77" s="53">
        <v>62.241887905604706</v>
      </c>
      <c r="AD77" s="53">
        <v>33.038348082595867</v>
      </c>
      <c r="AE77" s="53">
        <v>4.71976401179941</v>
      </c>
      <c r="AF77" s="51">
        <v>0.73</v>
      </c>
      <c r="AG77" s="57">
        <v>57.836956190000002</v>
      </c>
      <c r="AH77" s="57">
        <v>57.832818840000002</v>
      </c>
    </row>
    <row r="78" spans="1:34">
      <c r="A78" s="27">
        <v>78</v>
      </c>
      <c r="B78" s="27">
        <v>127.492980913811</v>
      </c>
      <c r="C78" s="27">
        <v>37.198761685358498</v>
      </c>
      <c r="D78" s="12">
        <v>44849</v>
      </c>
      <c r="E78" s="7">
        <v>44863</v>
      </c>
      <c r="F78" s="4">
        <v>2482</v>
      </c>
      <c r="G78" s="4">
        <v>3065</v>
      </c>
      <c r="H78" s="4">
        <v>3604</v>
      </c>
      <c r="I78" s="13">
        <v>2522</v>
      </c>
      <c r="J78" s="13">
        <v>3152</v>
      </c>
      <c r="K78" s="13">
        <v>3710</v>
      </c>
      <c r="L78" s="13">
        <v>4639</v>
      </c>
      <c r="M78" s="4">
        <v>4082</v>
      </c>
      <c r="N78" s="4">
        <v>4273</v>
      </c>
      <c r="O78" s="4">
        <v>4367</v>
      </c>
      <c r="P78" s="4">
        <v>4527</v>
      </c>
      <c r="Q78" s="4">
        <v>5820</v>
      </c>
      <c r="R78" s="4">
        <v>4916</v>
      </c>
      <c r="S78" s="5">
        <f t="shared" si="18"/>
        <v>0.11351617267248801</v>
      </c>
      <c r="T78" s="5">
        <f t="shared" si="19"/>
        <v>0.14696038459197955</v>
      </c>
      <c r="U78" s="46">
        <f t="shared" si="13"/>
        <v>0.78327273198579306</v>
      </c>
      <c r="V78" s="3">
        <f t="shared" si="14"/>
        <v>0.30615629560833224</v>
      </c>
      <c r="W78" s="3">
        <f t="shared" si="15"/>
        <v>-2457.5297612732097</v>
      </c>
      <c r="X78" s="24">
        <f t="shared" si="16"/>
        <v>0.17026378896882494</v>
      </c>
      <c r="Y78" s="24">
        <f t="shared" si="17"/>
        <v>2182.6785277625186</v>
      </c>
      <c r="Z78" s="3">
        <f t="shared" si="11"/>
        <v>-2469.2145034054156</v>
      </c>
      <c r="AA78" s="3">
        <f t="shared" si="12"/>
        <v>-0.12496375761090171</v>
      </c>
      <c r="AB78" s="3">
        <v>0.66666666666666663</v>
      </c>
      <c r="AC78" s="53">
        <v>69.075144508670519</v>
      </c>
      <c r="AD78" s="53">
        <v>22.25433526011561</v>
      </c>
      <c r="AE78" s="53">
        <v>8.6705202312138745</v>
      </c>
      <c r="AF78" s="51">
        <v>0.04</v>
      </c>
      <c r="AG78" s="57">
        <v>57.682459999999999</v>
      </c>
      <c r="AH78" s="57">
        <v>57.864493670000002</v>
      </c>
    </row>
    <row r="79" spans="1:34">
      <c r="A79" s="27">
        <v>79</v>
      </c>
      <c r="B79" s="27">
        <v>127.493402284528</v>
      </c>
      <c r="C79" s="27">
        <v>37.198989943924502</v>
      </c>
      <c r="D79" s="12">
        <v>44849</v>
      </c>
      <c r="E79" s="7">
        <v>44863</v>
      </c>
      <c r="F79" s="4">
        <v>2638</v>
      </c>
      <c r="G79" s="4">
        <v>3198</v>
      </c>
      <c r="H79" s="4">
        <v>3677</v>
      </c>
      <c r="I79" s="13">
        <v>2654</v>
      </c>
      <c r="J79" s="13">
        <v>3204</v>
      </c>
      <c r="K79" s="13">
        <v>3644</v>
      </c>
      <c r="L79" s="13">
        <v>4636</v>
      </c>
      <c r="M79" s="4">
        <v>4162</v>
      </c>
      <c r="N79" s="4">
        <v>4272</v>
      </c>
      <c r="O79" s="4">
        <v>4479</v>
      </c>
      <c r="P79" s="4">
        <v>4585</v>
      </c>
      <c r="Q79" s="4">
        <v>5858</v>
      </c>
      <c r="R79" s="4">
        <v>4936</v>
      </c>
      <c r="S79" s="5">
        <f t="shared" si="18"/>
        <v>0.10990075042362624</v>
      </c>
      <c r="T79" s="5">
        <f t="shared" si="19"/>
        <v>0.13796395751282969</v>
      </c>
      <c r="U79" s="46">
        <f t="shared" si="13"/>
        <v>0.78096142697551085</v>
      </c>
      <c r="V79" s="3">
        <f t="shared" si="14"/>
        <v>0.33075914323182287</v>
      </c>
      <c r="W79" s="3">
        <f t="shared" si="15"/>
        <v>-2467.5425755033557</v>
      </c>
      <c r="X79" s="24">
        <f t="shared" si="16"/>
        <v>0.1648411497730711</v>
      </c>
      <c r="Y79" s="24">
        <f t="shared" si="17"/>
        <v>2230.3402331383336</v>
      </c>
      <c r="Z79" s="3">
        <f t="shared" si="11"/>
        <v>-2482.7532767497069</v>
      </c>
      <c r="AA79" s="3">
        <f t="shared" si="12"/>
        <v>-0.12189983721152925</v>
      </c>
      <c r="AB79" s="3">
        <v>0.6</v>
      </c>
      <c r="AC79" s="53">
        <v>70.183486238532112</v>
      </c>
      <c r="AD79" s="53">
        <v>26.605504587155966</v>
      </c>
      <c r="AE79" s="53">
        <v>3.2110091743119273</v>
      </c>
      <c r="AF79" s="51">
        <v>0.32</v>
      </c>
      <c r="AG79" s="57">
        <v>57.924572040000001</v>
      </c>
      <c r="AH79" s="57">
        <v>57.965798140000004</v>
      </c>
    </row>
    <row r="80" spans="1:34">
      <c r="A80" s="27">
        <v>80</v>
      </c>
      <c r="B80" s="27">
        <v>127.493729827622</v>
      </c>
      <c r="C80" s="27">
        <v>37.199309771547199</v>
      </c>
      <c r="D80" s="12">
        <v>44849</v>
      </c>
      <c r="E80" s="7">
        <v>44863</v>
      </c>
      <c r="F80" s="4">
        <v>2448</v>
      </c>
      <c r="G80" s="4">
        <v>2963</v>
      </c>
      <c r="H80" s="4">
        <v>3363</v>
      </c>
      <c r="I80" s="13">
        <v>2420</v>
      </c>
      <c r="J80" s="13">
        <v>2980</v>
      </c>
      <c r="K80" s="13">
        <v>3374</v>
      </c>
      <c r="L80" s="13">
        <v>4384</v>
      </c>
      <c r="M80" s="4">
        <v>3957</v>
      </c>
      <c r="N80" s="4">
        <v>4138</v>
      </c>
      <c r="O80" s="4">
        <v>4379</v>
      </c>
      <c r="P80" s="4">
        <v>4429</v>
      </c>
      <c r="Q80" s="4">
        <v>5624</v>
      </c>
      <c r="R80" s="4">
        <v>4681</v>
      </c>
      <c r="S80" s="5">
        <f t="shared" si="18"/>
        <v>0.13680698151950718</v>
      </c>
      <c r="T80" s="5">
        <f t="shared" si="19"/>
        <v>0.13300554715078164</v>
      </c>
      <c r="U80" s="46">
        <f t="shared" si="13"/>
        <v>0.79800186811780538</v>
      </c>
      <c r="V80" s="3">
        <f t="shared" si="14"/>
        <v>0.42653649167733676</v>
      </c>
      <c r="W80" s="3">
        <f t="shared" si="15"/>
        <v>-2339.9968847352025</v>
      </c>
      <c r="X80" s="24">
        <f t="shared" si="16"/>
        <v>0.20519730510105871</v>
      </c>
      <c r="Y80" s="24">
        <f t="shared" si="17"/>
        <v>2100.4015224607783</v>
      </c>
      <c r="Z80" s="3">
        <f t="shared" si="11"/>
        <v>-2513.1603428807343</v>
      </c>
      <c r="AA80" s="3">
        <f t="shared" si="12"/>
        <v>-0.11886998905799263</v>
      </c>
      <c r="AB80" s="3">
        <v>0.4</v>
      </c>
      <c r="AC80" s="53">
        <v>59.121621621621621</v>
      </c>
      <c r="AD80" s="53">
        <v>40.878378378378379</v>
      </c>
      <c r="AE80" s="53">
        <v>0</v>
      </c>
      <c r="AF80" s="51">
        <v>0.62</v>
      </c>
      <c r="AG80" s="57">
        <v>57.683400550000002</v>
      </c>
      <c r="AH80" s="57">
        <v>58.159016049999998</v>
      </c>
    </row>
    <row r="81" spans="1:34">
      <c r="A81" s="27">
        <v>81</v>
      </c>
      <c r="B81" s="27">
        <v>127.494528456906</v>
      </c>
      <c r="C81" s="27">
        <v>37.1992247715472</v>
      </c>
      <c r="D81" s="12">
        <v>44849</v>
      </c>
      <c r="E81" s="7">
        <v>44863</v>
      </c>
      <c r="F81" s="4">
        <v>2749</v>
      </c>
      <c r="G81" s="4">
        <v>3379</v>
      </c>
      <c r="H81" s="4">
        <v>3899</v>
      </c>
      <c r="I81" s="13">
        <v>2812</v>
      </c>
      <c r="J81" s="13">
        <v>3386</v>
      </c>
      <c r="K81" s="13">
        <v>3954</v>
      </c>
      <c r="L81" s="13">
        <v>5244</v>
      </c>
      <c r="M81" s="4">
        <v>4474</v>
      </c>
      <c r="N81" s="4">
        <v>4716</v>
      </c>
      <c r="O81" s="4">
        <v>4870</v>
      </c>
      <c r="P81" s="4">
        <v>5096</v>
      </c>
      <c r="Q81" s="4">
        <v>6343</v>
      </c>
      <c r="R81" s="4">
        <v>5248</v>
      </c>
      <c r="S81" s="5">
        <f t="shared" si="18"/>
        <v>0.13307392996108949</v>
      </c>
      <c r="T81" s="5">
        <f t="shared" si="19"/>
        <v>0.13252612373527947</v>
      </c>
      <c r="U81" s="46">
        <f t="shared" si="13"/>
        <v>0.79565943088804614</v>
      </c>
      <c r="V81" s="3">
        <f t="shared" si="14"/>
        <v>0.38007239474185556</v>
      </c>
      <c r="W81" s="3">
        <f t="shared" si="15"/>
        <v>-2623.5227960558432</v>
      </c>
      <c r="X81" s="24">
        <f t="shared" si="16"/>
        <v>0.19959979989994997</v>
      </c>
      <c r="Y81" s="24">
        <f t="shared" si="17"/>
        <v>2417.2771183020509</v>
      </c>
      <c r="Z81" s="3">
        <f t="shared" si="11"/>
        <v>-2875.5558134369462</v>
      </c>
      <c r="AA81" s="3">
        <f t="shared" si="12"/>
        <v>-0.10901302561412711</v>
      </c>
      <c r="AB81" s="3">
        <v>0.36666666666666664</v>
      </c>
      <c r="AC81" s="53">
        <v>80.882352941176478</v>
      </c>
      <c r="AD81" s="53">
        <v>12.867647058823529</v>
      </c>
      <c r="AE81" s="53">
        <v>6.25</v>
      </c>
      <c r="AF81" s="51">
        <v>0.38</v>
      </c>
      <c r="AG81" s="57">
        <v>57.693413790000001</v>
      </c>
      <c r="AH81" s="57">
        <v>57.785328300000003</v>
      </c>
    </row>
    <row r="82" spans="1:34">
      <c r="A82" s="27">
        <v>82</v>
      </c>
      <c r="B82" s="27">
        <v>127.49520545690601</v>
      </c>
      <c r="C82" s="27">
        <v>37.198810114226397</v>
      </c>
      <c r="D82" s="12">
        <v>44849</v>
      </c>
      <c r="E82" s="7">
        <v>44863</v>
      </c>
      <c r="F82" s="4">
        <v>2733</v>
      </c>
      <c r="G82" s="4">
        <v>3382</v>
      </c>
      <c r="H82" s="4">
        <v>3844</v>
      </c>
      <c r="I82" s="13">
        <v>2732</v>
      </c>
      <c r="J82" s="13">
        <v>3342</v>
      </c>
      <c r="K82" s="13">
        <v>3846</v>
      </c>
      <c r="L82" s="13">
        <v>4955</v>
      </c>
      <c r="M82" s="4">
        <v>4453</v>
      </c>
      <c r="N82" s="4">
        <v>4679</v>
      </c>
      <c r="O82" s="4">
        <v>4823</v>
      </c>
      <c r="P82" s="4">
        <v>4993</v>
      </c>
      <c r="Q82" s="4">
        <v>6202</v>
      </c>
      <c r="R82" s="4">
        <v>5242</v>
      </c>
      <c r="S82" s="5">
        <f t="shared" si="18"/>
        <v>0.13002150050922259</v>
      </c>
      <c r="T82" s="5">
        <f t="shared" si="19"/>
        <v>0.13054242628854379</v>
      </c>
      <c r="U82" s="46">
        <f t="shared" si="13"/>
        <v>0.79373893725155165</v>
      </c>
      <c r="V82" s="3">
        <f t="shared" si="14"/>
        <v>0.37993518947159577</v>
      </c>
      <c r="W82" s="3">
        <f t="shared" si="15"/>
        <v>-2620.5306061510901</v>
      </c>
      <c r="X82" s="24">
        <f t="shared" si="16"/>
        <v>0.19502121640735501</v>
      </c>
      <c r="Y82" s="24">
        <f t="shared" si="17"/>
        <v>2383.8416474254323</v>
      </c>
      <c r="Z82" s="3">
        <f t="shared" si="11"/>
        <v>-2804.0386341994699</v>
      </c>
      <c r="AA82" s="3">
        <f t="shared" si="12"/>
        <v>-0.10799464046449307</v>
      </c>
      <c r="AB82" s="3">
        <v>0.53333333333333333</v>
      </c>
      <c r="AC82" s="53">
        <v>64.356435643564353</v>
      </c>
      <c r="AD82" s="53">
        <v>31.188118811881189</v>
      </c>
      <c r="AE82" s="53">
        <v>4.455445544554455</v>
      </c>
      <c r="AF82" s="51">
        <v>0.57999999999999996</v>
      </c>
      <c r="AG82" s="57">
        <v>57.742756489999998</v>
      </c>
      <c r="AH82" s="57">
        <v>57.869543700000001</v>
      </c>
    </row>
    <row r="83" spans="1:34">
      <c r="A83" s="27">
        <v>83</v>
      </c>
      <c r="B83" s="27">
        <v>127.495801543094</v>
      </c>
      <c r="C83" s="27">
        <v>37.198081885773597</v>
      </c>
      <c r="D83" s="12">
        <v>44849</v>
      </c>
      <c r="E83" s="7">
        <v>44863</v>
      </c>
      <c r="F83" s="4">
        <v>2809</v>
      </c>
      <c r="G83" s="4">
        <v>3521</v>
      </c>
      <c r="H83" s="4">
        <v>3988</v>
      </c>
      <c r="I83" s="13">
        <v>2816</v>
      </c>
      <c r="J83" s="13">
        <v>3580</v>
      </c>
      <c r="K83" s="13">
        <v>4046</v>
      </c>
      <c r="L83" s="13">
        <v>5017</v>
      </c>
      <c r="M83" s="4">
        <v>4537</v>
      </c>
      <c r="N83" s="4">
        <v>4739</v>
      </c>
      <c r="O83" s="4">
        <v>4902</v>
      </c>
      <c r="P83" s="4">
        <v>4996</v>
      </c>
      <c r="Q83" s="4">
        <v>6245</v>
      </c>
      <c r="R83" s="4">
        <v>5135</v>
      </c>
      <c r="S83" s="5">
        <f t="shared" si="18"/>
        <v>0.11219946571682991</v>
      </c>
      <c r="T83" s="5">
        <f t="shared" si="19"/>
        <v>0.13460472336179177</v>
      </c>
      <c r="U83" s="46">
        <f t="shared" si="13"/>
        <v>0.78243176425604677</v>
      </c>
      <c r="V83" s="3">
        <f t="shared" si="14"/>
        <v>0.32071269487750553</v>
      </c>
      <c r="W83" s="3">
        <f t="shared" si="15"/>
        <v>-2567.0589212429159</v>
      </c>
      <c r="X83" s="24">
        <f t="shared" si="16"/>
        <v>0.16828983248928711</v>
      </c>
      <c r="Y83" s="24">
        <f t="shared" si="17"/>
        <v>2432.6848679322743</v>
      </c>
      <c r="Z83" s="3">
        <f t="shared" si="11"/>
        <v>-2717.9600304050223</v>
      </c>
      <c r="AA83" s="3">
        <f t="shared" si="12"/>
        <v>-0.1111111111111111</v>
      </c>
      <c r="AB83" s="3">
        <v>0.53333333333333333</v>
      </c>
      <c r="AC83" s="53">
        <v>74.203821656050948</v>
      </c>
      <c r="AD83" s="53">
        <v>25.796178343949045</v>
      </c>
      <c r="AE83" s="53">
        <v>0</v>
      </c>
      <c r="AF83" s="51">
        <v>0.23</v>
      </c>
      <c r="AG83" s="57">
        <v>57.59449687</v>
      </c>
      <c r="AH83" s="57">
        <v>57.758703500000003</v>
      </c>
    </row>
    <row r="84" spans="1:34">
      <c r="A84" s="27">
        <v>84</v>
      </c>
      <c r="B84" s="27">
        <v>127.495504771547</v>
      </c>
      <c r="C84" s="27">
        <v>37.197545428867897</v>
      </c>
      <c r="D84" s="12">
        <v>44849</v>
      </c>
      <c r="E84" s="7">
        <v>44863</v>
      </c>
      <c r="F84" s="4">
        <v>2805</v>
      </c>
      <c r="G84" s="4">
        <v>3490</v>
      </c>
      <c r="H84" s="4">
        <v>4064</v>
      </c>
      <c r="I84" s="13">
        <v>2948</v>
      </c>
      <c r="J84" s="13">
        <v>3592</v>
      </c>
      <c r="K84" s="13">
        <v>4232</v>
      </c>
      <c r="L84" s="13">
        <v>5220</v>
      </c>
      <c r="M84" s="4">
        <v>4606</v>
      </c>
      <c r="N84" s="4">
        <v>4740</v>
      </c>
      <c r="O84" s="4">
        <v>4915</v>
      </c>
      <c r="P84" s="4">
        <v>5028</v>
      </c>
      <c r="Q84" s="4">
        <v>6489</v>
      </c>
      <c r="R84" s="4">
        <v>5420</v>
      </c>
      <c r="S84" s="5">
        <f t="shared" si="18"/>
        <v>0.10602727672679278</v>
      </c>
      <c r="T84" s="5">
        <f t="shared" si="19"/>
        <v>0.14793864897204395</v>
      </c>
      <c r="U84" s="46">
        <f t="shared" si="13"/>
        <v>0.7784775377149894</v>
      </c>
      <c r="V84" s="3">
        <f t="shared" si="14"/>
        <v>0.28774401528266969</v>
      </c>
      <c r="W84" s="3">
        <f t="shared" si="15"/>
        <v>-2709.5404585938982</v>
      </c>
      <c r="X84" s="24">
        <f t="shared" si="16"/>
        <v>0.15903216937036019</v>
      </c>
      <c r="Y84" s="24">
        <f t="shared" si="17"/>
        <v>2448.9675829259609</v>
      </c>
      <c r="Z84" s="3">
        <f t="shared" si="11"/>
        <v>-2700.4721851818977</v>
      </c>
      <c r="AA84" s="3">
        <f t="shared" si="12"/>
        <v>-0.12685595207085179</v>
      </c>
      <c r="AB84" s="3">
        <v>0.56666666666666665</v>
      </c>
      <c r="AC84" s="53">
        <v>79.264214046822744</v>
      </c>
      <c r="AD84" s="53">
        <v>20.735785953177256</v>
      </c>
      <c r="AE84" s="53">
        <v>0</v>
      </c>
      <c r="AF84" s="51">
        <v>0.18</v>
      </c>
      <c r="AG84" s="57">
        <v>57.745230859999999</v>
      </c>
      <c r="AH84" s="57">
        <v>58.097807950000004</v>
      </c>
    </row>
    <row r="85" spans="1:34">
      <c r="A85" s="27">
        <v>85</v>
      </c>
      <c r="B85" s="27">
        <v>127.494616629283</v>
      </c>
      <c r="C85" s="27">
        <v>37.1973231142264</v>
      </c>
      <c r="D85" s="12">
        <v>44849</v>
      </c>
      <c r="E85" s="7">
        <v>44863</v>
      </c>
      <c r="F85" s="4">
        <v>2521</v>
      </c>
      <c r="G85" s="4">
        <v>3053</v>
      </c>
      <c r="H85" s="4">
        <v>3539</v>
      </c>
      <c r="I85" s="13">
        <v>2636</v>
      </c>
      <c r="J85" s="13">
        <v>3242</v>
      </c>
      <c r="K85" s="13">
        <v>3778</v>
      </c>
      <c r="L85" s="13">
        <v>5040</v>
      </c>
      <c r="M85" s="4">
        <v>4106</v>
      </c>
      <c r="N85" s="4">
        <v>4455</v>
      </c>
      <c r="O85" s="4">
        <v>4482</v>
      </c>
      <c r="P85" s="4">
        <v>4763</v>
      </c>
      <c r="Q85" s="4">
        <v>5856</v>
      </c>
      <c r="R85" s="4">
        <v>4902</v>
      </c>
      <c r="S85" s="5">
        <f t="shared" si="18"/>
        <v>0.14743435316791134</v>
      </c>
      <c r="T85" s="5">
        <f t="shared" si="19"/>
        <v>0.12656634090772828</v>
      </c>
      <c r="U85" s="46">
        <f t="shared" si="13"/>
        <v>0.80463305498090953</v>
      </c>
      <c r="V85" s="3">
        <f t="shared" si="14"/>
        <v>0.43156335942458218</v>
      </c>
      <c r="W85" s="3">
        <f t="shared" si="15"/>
        <v>-2450.5068114091105</v>
      </c>
      <c r="X85" s="24">
        <f t="shared" si="16"/>
        <v>0.22113821138211381</v>
      </c>
      <c r="Y85" s="24">
        <f t="shared" si="17"/>
        <v>2224.3975214276188</v>
      </c>
      <c r="Z85" s="3">
        <f t="shared" si="11"/>
        <v>-2742.4577312196911</v>
      </c>
      <c r="AA85" s="3">
        <f t="shared" si="12"/>
        <v>-0.10292871268481024</v>
      </c>
      <c r="AB85" s="3">
        <v>0.6</v>
      </c>
      <c r="AC85" s="53">
        <v>85.211267605633793</v>
      </c>
      <c r="AD85" s="53">
        <v>11.267605633802818</v>
      </c>
      <c r="AE85" s="53">
        <v>3.5211267605633805</v>
      </c>
      <c r="AF85" s="51">
        <v>0.68</v>
      </c>
      <c r="AG85" s="57">
        <v>57.773085610000003</v>
      </c>
      <c r="AH85" s="57">
        <v>58.078649670000004</v>
      </c>
    </row>
    <row r="86" spans="1:34">
      <c r="A86" s="27">
        <v>86</v>
      </c>
      <c r="B86" s="27">
        <v>127.494184685359</v>
      </c>
      <c r="C86" s="27">
        <v>37.197656342679302</v>
      </c>
      <c r="D86" s="12">
        <v>44849</v>
      </c>
      <c r="E86" s="7">
        <v>44863</v>
      </c>
      <c r="F86" s="4">
        <v>2852</v>
      </c>
      <c r="G86" s="4">
        <v>3525</v>
      </c>
      <c r="H86" s="4">
        <v>3997</v>
      </c>
      <c r="I86" s="13">
        <v>2960</v>
      </c>
      <c r="J86" s="13">
        <v>3630</v>
      </c>
      <c r="K86" s="13">
        <v>4136</v>
      </c>
      <c r="L86" s="13">
        <v>5230</v>
      </c>
      <c r="M86" s="4">
        <v>4660</v>
      </c>
      <c r="N86" s="4">
        <v>4866</v>
      </c>
      <c r="O86" s="4">
        <v>4961</v>
      </c>
      <c r="P86" s="4">
        <v>5141</v>
      </c>
      <c r="Q86" s="4">
        <v>6409</v>
      </c>
      <c r="R86" s="4">
        <v>5277</v>
      </c>
      <c r="S86" s="5">
        <f t="shared" si="18"/>
        <v>0.12519150798861894</v>
      </c>
      <c r="T86" s="5">
        <f t="shared" si="19"/>
        <v>0.13114843197999893</v>
      </c>
      <c r="U86" s="46">
        <f t="shared" si="13"/>
        <v>0.79069052605214574</v>
      </c>
      <c r="V86" s="3">
        <f t="shared" si="14"/>
        <v>0.36979570726661498</v>
      </c>
      <c r="W86" s="3">
        <f t="shared" si="15"/>
        <v>-2638.0364658403</v>
      </c>
      <c r="X86" s="24">
        <f t="shared" si="16"/>
        <v>0.18777698747059146</v>
      </c>
      <c r="Y86" s="24">
        <f t="shared" si="17"/>
        <v>2468.2768393264873</v>
      </c>
      <c r="Z86" s="3">
        <f t="shared" si="11"/>
        <v>-2864.3958507910284</v>
      </c>
      <c r="AA86" s="3">
        <f t="shared" si="12"/>
        <v>-0.10978354978354979</v>
      </c>
      <c r="AB86" s="3">
        <v>0.53333333333333333</v>
      </c>
      <c r="AC86" s="53">
        <v>70.754716981132077</v>
      </c>
      <c r="AD86" s="53">
        <v>24.056603773584907</v>
      </c>
      <c r="AE86" s="53">
        <v>5.1886792452830202</v>
      </c>
      <c r="AF86" s="51">
        <v>0.21</v>
      </c>
      <c r="AG86" s="57">
        <v>57.716015929999998</v>
      </c>
      <c r="AH86" s="57">
        <v>57.946307050000001</v>
      </c>
    </row>
    <row r="87" spans="1:34">
      <c r="A87" s="27">
        <v>87</v>
      </c>
      <c r="B87" s="27">
        <v>127.49345099999999</v>
      </c>
      <c r="C87" s="27">
        <v>37.1975201142264</v>
      </c>
      <c r="D87" s="12">
        <v>44849</v>
      </c>
      <c r="E87" s="7">
        <v>44863</v>
      </c>
      <c r="F87" s="4">
        <v>2402</v>
      </c>
      <c r="G87" s="4">
        <v>2972</v>
      </c>
      <c r="H87" s="4">
        <v>3409</v>
      </c>
      <c r="I87" s="13">
        <v>2548</v>
      </c>
      <c r="J87" s="13">
        <v>3192</v>
      </c>
      <c r="K87" s="13">
        <v>3646</v>
      </c>
      <c r="L87" s="13">
        <v>4864</v>
      </c>
      <c r="M87" s="4">
        <v>3933</v>
      </c>
      <c r="N87" s="4">
        <v>4237</v>
      </c>
      <c r="O87" s="4">
        <v>4477</v>
      </c>
      <c r="P87" s="4">
        <v>4625</v>
      </c>
      <c r="Q87" s="4">
        <v>5688</v>
      </c>
      <c r="R87" s="4">
        <v>4737</v>
      </c>
      <c r="S87" s="5">
        <f t="shared" si="18"/>
        <v>0.15135673388100573</v>
      </c>
      <c r="T87" s="5">
        <f t="shared" si="19"/>
        <v>0.12838005457702803</v>
      </c>
      <c r="U87" s="46">
        <f t="shared" si="13"/>
        <v>0.80706674685617286</v>
      </c>
      <c r="V87" s="3">
        <f t="shared" si="14"/>
        <v>0.4302901627742392</v>
      </c>
      <c r="W87" s="3">
        <f t="shared" si="15"/>
        <v>-2367.999010771598</v>
      </c>
      <c r="X87" s="24">
        <f t="shared" si="16"/>
        <v>0.22702097205799987</v>
      </c>
      <c r="Y87" s="24">
        <f t="shared" si="17"/>
        <v>2156.2490579708087</v>
      </c>
      <c r="Z87" s="3">
        <f t="shared" si="11"/>
        <v>-2676.1778142237372</v>
      </c>
      <c r="AA87" s="3">
        <f t="shared" si="12"/>
        <v>-0.10307379036167943</v>
      </c>
      <c r="AB87" s="3">
        <v>0.56666666666666665</v>
      </c>
      <c r="AC87" s="53">
        <v>70.445344129554655</v>
      </c>
      <c r="AD87" s="53">
        <v>23.076923076923073</v>
      </c>
      <c r="AE87" s="53">
        <v>6.4777327935222671</v>
      </c>
      <c r="AF87" s="51">
        <v>0.87</v>
      </c>
      <c r="AG87" s="57">
        <v>57.636778210000003</v>
      </c>
      <c r="AH87" s="57">
        <v>57.768109000000003</v>
      </c>
    </row>
    <row r="88" spans="1:34">
      <c r="A88" s="27">
        <v>88</v>
      </c>
      <c r="B88" s="27">
        <v>127.369273708267</v>
      </c>
      <c r="C88" s="27">
        <v>37.223550583465403</v>
      </c>
      <c r="D88" s="12">
        <v>44850</v>
      </c>
      <c r="E88" s="7">
        <v>44863</v>
      </c>
      <c r="F88" s="4">
        <v>2054</v>
      </c>
      <c r="G88" s="4">
        <v>2484</v>
      </c>
      <c r="H88" s="4">
        <v>2878</v>
      </c>
      <c r="I88" s="13">
        <v>2050</v>
      </c>
      <c r="J88" s="13">
        <v>2462</v>
      </c>
      <c r="K88" s="13">
        <v>2842</v>
      </c>
      <c r="L88" s="13">
        <v>3563</v>
      </c>
      <c r="M88" s="4">
        <v>3196</v>
      </c>
      <c r="N88" s="4">
        <v>3347</v>
      </c>
      <c r="O88" s="4">
        <v>3505</v>
      </c>
      <c r="P88" s="4">
        <v>3578</v>
      </c>
      <c r="Q88" s="4">
        <v>4304</v>
      </c>
      <c r="R88" s="4">
        <v>3870</v>
      </c>
      <c r="S88" s="5">
        <f t="shared" si="18"/>
        <v>0.10842627013630732</v>
      </c>
      <c r="T88" s="5">
        <f t="shared" si="19"/>
        <v>0.12096144841579523</v>
      </c>
      <c r="U88" s="46">
        <f t="shared" si="13"/>
        <v>0.78001683964918822</v>
      </c>
      <c r="V88" s="3">
        <f t="shared" si="14"/>
        <v>0.32157295112091144</v>
      </c>
      <c r="W88" s="3">
        <f t="shared" si="15"/>
        <v>-1934.6029514130587</v>
      </c>
      <c r="X88" s="24">
        <f t="shared" si="16"/>
        <v>0.16262681019128011</v>
      </c>
      <c r="Y88" s="24">
        <f t="shared" si="17"/>
        <v>1740.2178663093373</v>
      </c>
      <c r="Z88" s="3">
        <f t="shared" si="11"/>
        <v>-1931.4912544096699</v>
      </c>
      <c r="AA88" s="3">
        <f t="shared" si="12"/>
        <v>-9.2108601877696011E-2</v>
      </c>
      <c r="AB88" s="3">
        <v>0.7</v>
      </c>
      <c r="AC88" s="53">
        <v>93.1899641577061</v>
      </c>
      <c r="AD88" s="53">
        <v>0</v>
      </c>
      <c r="AE88" s="53">
        <v>6.8100358422939076</v>
      </c>
      <c r="AF88" s="51">
        <v>2.61</v>
      </c>
      <c r="AG88" s="57">
        <v>57.680073290000003</v>
      </c>
      <c r="AH88" s="57">
        <v>57.833282859999997</v>
      </c>
    </row>
    <row r="89" spans="1:34">
      <c r="A89" s="27">
        <v>89</v>
      </c>
      <c r="B89" s="27">
        <v>127.369189708267</v>
      </c>
      <c r="C89" s="27">
        <v>37.224005291732702</v>
      </c>
      <c r="D89" s="12">
        <v>44850</v>
      </c>
      <c r="E89" s="7">
        <v>44863</v>
      </c>
      <c r="F89" s="4">
        <v>2032</v>
      </c>
      <c r="G89" s="4">
        <v>2418</v>
      </c>
      <c r="H89" s="4">
        <v>2791</v>
      </c>
      <c r="I89" s="13">
        <v>2018</v>
      </c>
      <c r="J89" s="13">
        <v>2404</v>
      </c>
      <c r="K89" s="13">
        <v>2856</v>
      </c>
      <c r="L89" s="13">
        <v>3517</v>
      </c>
      <c r="M89" s="4">
        <v>3165</v>
      </c>
      <c r="N89" s="4">
        <v>3318</v>
      </c>
      <c r="O89" s="4">
        <v>3446</v>
      </c>
      <c r="P89" s="4">
        <v>3585</v>
      </c>
      <c r="Q89" s="4">
        <v>4250</v>
      </c>
      <c r="R89" s="4">
        <v>3802</v>
      </c>
      <c r="S89" s="5">
        <f t="shared" si="18"/>
        <v>0.12452948557089084</v>
      </c>
      <c r="T89" s="5">
        <f t="shared" si="19"/>
        <v>0.11249802496444936</v>
      </c>
      <c r="U89" s="46">
        <f t="shared" si="13"/>
        <v>0.79027177956124106</v>
      </c>
      <c r="V89" s="3">
        <f t="shared" si="14"/>
        <v>0.38982717989002358</v>
      </c>
      <c r="W89" s="3">
        <f t="shared" si="15"/>
        <v>-1900.5856290826471</v>
      </c>
      <c r="X89" s="24">
        <f t="shared" si="16"/>
        <v>0.18677958127499411</v>
      </c>
      <c r="Y89" s="24">
        <f t="shared" si="17"/>
        <v>1715.5701999950661</v>
      </c>
      <c r="Z89" s="3">
        <f t="shared" si="11"/>
        <v>-1995.1304115099701</v>
      </c>
      <c r="AA89" s="3">
        <f t="shared" si="12"/>
        <v>-8.4875558391831529E-2</v>
      </c>
      <c r="AB89" s="3">
        <v>0.6</v>
      </c>
      <c r="AC89" s="53">
        <v>100</v>
      </c>
      <c r="AD89" s="53">
        <v>0</v>
      </c>
      <c r="AE89" s="53">
        <v>0</v>
      </c>
      <c r="AF89" s="51">
        <v>2.37</v>
      </c>
      <c r="AG89" s="57">
        <v>57.716233819999999</v>
      </c>
      <c r="AH89" s="57">
        <v>58.054876439999994</v>
      </c>
    </row>
    <row r="90" spans="1:34">
      <c r="A90" s="27">
        <v>90</v>
      </c>
      <c r="B90" s="27">
        <v>127.368676708267</v>
      </c>
      <c r="C90" s="27">
        <v>37.223736583465403</v>
      </c>
      <c r="D90" s="12">
        <v>44850</v>
      </c>
      <c r="E90" s="7">
        <v>44863</v>
      </c>
      <c r="F90" s="4">
        <v>2006</v>
      </c>
      <c r="G90" s="4">
        <v>2417</v>
      </c>
      <c r="H90" s="4">
        <v>2814</v>
      </c>
      <c r="I90" s="13">
        <v>2004</v>
      </c>
      <c r="J90" s="13">
        <v>2412</v>
      </c>
      <c r="K90" s="13">
        <v>2836</v>
      </c>
      <c r="L90" s="13">
        <v>3542</v>
      </c>
      <c r="M90" s="4">
        <v>3137</v>
      </c>
      <c r="N90" s="4">
        <v>3297</v>
      </c>
      <c r="O90" s="4">
        <v>3434</v>
      </c>
      <c r="P90" s="4">
        <v>3573</v>
      </c>
      <c r="Q90" s="4">
        <v>4304</v>
      </c>
      <c r="R90" s="4">
        <v>3876</v>
      </c>
      <c r="S90" s="5">
        <f t="shared" si="18"/>
        <v>0.11883513386566463</v>
      </c>
      <c r="T90" s="5">
        <f t="shared" si="19"/>
        <v>0.12120973458297235</v>
      </c>
      <c r="U90" s="46">
        <f t="shared" si="13"/>
        <v>0.78666074890365834</v>
      </c>
      <c r="V90" s="3">
        <f t="shared" si="14"/>
        <v>0.3505449842970626</v>
      </c>
      <c r="W90" s="3">
        <f t="shared" si="15"/>
        <v>-1937.5814018822869</v>
      </c>
      <c r="X90" s="24">
        <f t="shared" si="16"/>
        <v>0.17823874755381605</v>
      </c>
      <c r="Y90" s="24">
        <f t="shared" si="17"/>
        <v>1716.8062726405033</v>
      </c>
      <c r="Z90" s="3">
        <f t="shared" si="11"/>
        <v>-1968.5578175034645</v>
      </c>
      <c r="AA90" s="3">
        <f t="shared" si="12"/>
        <v>-9.2801828107147391E-2</v>
      </c>
      <c r="AB90" s="3">
        <v>0.7</v>
      </c>
      <c r="AC90" s="53">
        <v>93.582887700534755</v>
      </c>
      <c r="AD90" s="53">
        <v>0</v>
      </c>
      <c r="AE90" s="53">
        <v>6.4171122994652396</v>
      </c>
      <c r="AF90" s="51">
        <v>3.68</v>
      </c>
      <c r="AG90" s="57">
        <v>57.68389337</v>
      </c>
      <c r="AH90" s="57">
        <v>57.886445639999998</v>
      </c>
    </row>
    <row r="91" spans="1:34">
      <c r="A91" s="27">
        <v>91</v>
      </c>
      <c r="B91" s="27">
        <v>127.36892899999999</v>
      </c>
      <c r="C91" s="27">
        <v>37.2240587082673</v>
      </c>
      <c r="D91" s="12">
        <v>44850</v>
      </c>
      <c r="E91" s="7">
        <v>44863</v>
      </c>
      <c r="F91" s="4">
        <v>2027</v>
      </c>
      <c r="G91" s="4">
        <v>2407</v>
      </c>
      <c r="H91" s="4">
        <v>2756</v>
      </c>
      <c r="I91" s="13">
        <v>2050</v>
      </c>
      <c r="J91" s="13">
        <v>2376</v>
      </c>
      <c r="K91" s="13">
        <v>2734</v>
      </c>
      <c r="L91" s="13">
        <v>3663</v>
      </c>
      <c r="M91" s="4">
        <v>3122</v>
      </c>
      <c r="N91" s="4">
        <v>3377</v>
      </c>
      <c r="O91" s="4">
        <v>3449</v>
      </c>
      <c r="P91" s="4">
        <v>3649</v>
      </c>
      <c r="Q91" s="4">
        <v>4283</v>
      </c>
      <c r="R91" s="4">
        <v>3924</v>
      </c>
      <c r="S91" s="5">
        <f t="shared" si="18"/>
        <v>0.1394223263075722</v>
      </c>
      <c r="T91" s="5">
        <f t="shared" si="19"/>
        <v>0.10719622493118364</v>
      </c>
      <c r="U91" s="46">
        <f t="shared" si="13"/>
        <v>0.79963887243403331</v>
      </c>
      <c r="V91" s="3">
        <f t="shared" si="14"/>
        <v>0.44797832848399721</v>
      </c>
      <c r="W91" s="3">
        <f t="shared" si="15"/>
        <v>-1961.5661931818181</v>
      </c>
      <c r="X91" s="24">
        <f t="shared" si="16"/>
        <v>0.2091171649363828</v>
      </c>
      <c r="Y91" s="24">
        <f t="shared" si="17"/>
        <v>1722.5428877099112</v>
      </c>
      <c r="Z91" s="3">
        <f t="shared" si="11"/>
        <v>-2078.3354328403175</v>
      </c>
      <c r="AA91" s="3">
        <f t="shared" si="12"/>
        <v>-7.9929399899142717E-2</v>
      </c>
      <c r="AB91" s="3">
        <v>0.6</v>
      </c>
      <c r="AC91" s="53">
        <v>95.358649789029542</v>
      </c>
      <c r="AD91" s="53">
        <v>0</v>
      </c>
      <c r="AE91" s="53">
        <v>4.6413502109704634</v>
      </c>
      <c r="AF91" s="51">
        <v>3.22</v>
      </c>
      <c r="AG91" s="57">
        <v>57.646199019999997</v>
      </c>
      <c r="AH91" s="57">
        <v>57.912766569999995</v>
      </c>
    </row>
    <row r="92" spans="1:34">
      <c r="A92" s="27">
        <v>92</v>
      </c>
      <c r="B92" s="27">
        <v>127.36800741653499</v>
      </c>
      <c r="C92" s="27">
        <v>37.223941583465397</v>
      </c>
      <c r="D92" s="12">
        <v>44850</v>
      </c>
      <c r="E92" s="7">
        <v>44863</v>
      </c>
      <c r="F92" s="4">
        <v>2043</v>
      </c>
      <c r="G92" s="4">
        <v>2483</v>
      </c>
      <c r="H92" s="4">
        <v>2853</v>
      </c>
      <c r="I92" s="13">
        <v>2064</v>
      </c>
      <c r="J92" s="13">
        <v>2526</v>
      </c>
      <c r="K92" s="13">
        <v>2886</v>
      </c>
      <c r="L92" s="13">
        <v>3654</v>
      </c>
      <c r="M92" s="4">
        <v>3178</v>
      </c>
      <c r="N92" s="4">
        <v>3425</v>
      </c>
      <c r="O92" s="4">
        <v>3555</v>
      </c>
      <c r="P92" s="4">
        <v>3656</v>
      </c>
      <c r="Q92" s="4">
        <v>4255</v>
      </c>
      <c r="R92" s="4">
        <v>3901</v>
      </c>
      <c r="S92" s="5">
        <f t="shared" si="18"/>
        <v>0.12336764479950837</v>
      </c>
      <c r="T92" s="5">
        <f t="shared" si="19"/>
        <v>0.11001795892871086</v>
      </c>
      <c r="U92" s="46">
        <f t="shared" si="13"/>
        <v>0.78953634799134376</v>
      </c>
      <c r="V92" s="3">
        <f t="shared" si="14"/>
        <v>0.36817973406694177</v>
      </c>
      <c r="W92" s="3">
        <f t="shared" si="15"/>
        <v>-1950.1055704037135</v>
      </c>
      <c r="X92" s="24">
        <f t="shared" si="16"/>
        <v>0.18503725324525694</v>
      </c>
      <c r="Y92" s="24">
        <f t="shared" si="17"/>
        <v>1753.448475306747</v>
      </c>
      <c r="Z92" s="3">
        <f t="shared" si="11"/>
        <v>-2030.5970512011158</v>
      </c>
      <c r="AA92" s="3">
        <f t="shared" si="12"/>
        <v>-7.5717355580836809E-2</v>
      </c>
      <c r="AB92" s="3">
        <v>0.73333333333333328</v>
      </c>
      <c r="AC92" s="53">
        <v>94.552529182879368</v>
      </c>
      <c r="AD92" s="53">
        <v>0</v>
      </c>
      <c r="AE92" s="53">
        <v>5.4474708171206228</v>
      </c>
      <c r="AF92" s="51">
        <v>3.3</v>
      </c>
      <c r="AG92" s="57">
        <v>57.750788180000001</v>
      </c>
      <c r="AH92" s="57">
        <v>57.788657379999997</v>
      </c>
    </row>
    <row r="93" spans="1:34">
      <c r="A93" s="27">
        <v>93</v>
      </c>
      <c r="B93" s="27">
        <v>127.367743124802</v>
      </c>
      <c r="C93" s="27">
        <v>37.2246412496036</v>
      </c>
      <c r="D93" s="12">
        <v>44850</v>
      </c>
      <c r="E93" s="7">
        <v>44863</v>
      </c>
      <c r="F93" s="4">
        <v>1742</v>
      </c>
      <c r="G93" s="4">
        <v>2025</v>
      </c>
      <c r="H93" s="4">
        <v>2201</v>
      </c>
      <c r="I93" s="13">
        <v>1872</v>
      </c>
      <c r="J93" s="13">
        <v>2248</v>
      </c>
      <c r="K93" s="13">
        <v>2546</v>
      </c>
      <c r="L93" s="13">
        <v>3487</v>
      </c>
      <c r="M93" s="4">
        <v>2852</v>
      </c>
      <c r="N93" s="4">
        <v>2869</v>
      </c>
      <c r="O93" s="4">
        <v>3013</v>
      </c>
      <c r="P93" s="4">
        <v>3332</v>
      </c>
      <c r="Q93" s="4">
        <v>3633</v>
      </c>
      <c r="R93" s="4">
        <v>3012</v>
      </c>
      <c r="S93" s="5">
        <f t="shared" si="18"/>
        <v>0.20440990421109706</v>
      </c>
      <c r="T93" s="5">
        <f t="shared" si="19"/>
        <v>6.9673634030069667E-2</v>
      </c>
      <c r="U93" s="46">
        <f t="shared" si="13"/>
        <v>0.83929131069676699</v>
      </c>
      <c r="V93" s="3">
        <f t="shared" si="14"/>
        <v>0.81390328151986191</v>
      </c>
      <c r="W93" s="3">
        <f t="shared" si="15"/>
        <v>-1505.5091688089117</v>
      </c>
      <c r="X93" s="24">
        <f t="shared" si="16"/>
        <v>0.30658715098942801</v>
      </c>
      <c r="Y93" s="24">
        <f t="shared" si="17"/>
        <v>1492.4718497252209</v>
      </c>
      <c r="Z93" s="3">
        <f t="shared" si="11"/>
        <v>-2023.9359262525581</v>
      </c>
      <c r="AA93" s="3">
        <f t="shared" si="12"/>
        <v>-4.3216080402010047E-2</v>
      </c>
      <c r="AB93" s="3">
        <v>0.9</v>
      </c>
      <c r="AC93" s="53">
        <v>92.20779220779221</v>
      </c>
      <c r="AD93" s="53">
        <v>0</v>
      </c>
      <c r="AE93" s="53">
        <v>7.7922077922077921</v>
      </c>
      <c r="AF93" s="51">
        <v>2.5099999999999998</v>
      </c>
      <c r="AG93" s="57">
        <v>57.657311980000003</v>
      </c>
      <c r="AH93" s="57">
        <v>58.028989609999996</v>
      </c>
    </row>
    <row r="94" spans="1:34">
      <c r="U94" s="46"/>
      <c r="V94" s="3">
        <f t="shared" si="14"/>
        <v>0</v>
      </c>
      <c r="W94" s="3">
        <f t="shared" si="15"/>
        <v>0</v>
      </c>
      <c r="X94" s="24">
        <f t="shared" si="16"/>
        <v>0</v>
      </c>
      <c r="Y94" s="24">
        <f t="shared" si="17"/>
        <v>0</v>
      </c>
      <c r="Z94" s="3">
        <f t="shared" si="11"/>
        <v>0</v>
      </c>
      <c r="AA94" s="3" t="e">
        <f t="shared" si="12"/>
        <v>#DIV/0!</v>
      </c>
    </row>
    <row r="95" spans="1:34">
      <c r="U95" s="46"/>
      <c r="V95" s="3">
        <f t="shared" si="14"/>
        <v>0</v>
      </c>
      <c r="W95" s="3">
        <f t="shared" si="15"/>
        <v>0</v>
      </c>
      <c r="X95" s="24">
        <f t="shared" si="16"/>
        <v>0</v>
      </c>
      <c r="Y95" s="24">
        <f t="shared" si="17"/>
        <v>0</v>
      </c>
      <c r="Z95" s="3">
        <f t="shared" si="11"/>
        <v>0</v>
      </c>
      <c r="AA95" s="3" t="e">
        <f t="shared" si="12"/>
        <v>#DIV/0!</v>
      </c>
    </row>
    <row r="96" spans="1:34">
      <c r="U96" s="46"/>
      <c r="V96" s="3">
        <f t="shared" si="14"/>
        <v>0</v>
      </c>
      <c r="W96" s="3">
        <f t="shared" si="15"/>
        <v>0</v>
      </c>
      <c r="X96" s="24">
        <f t="shared" si="16"/>
        <v>0</v>
      </c>
      <c r="Y96" s="24">
        <f t="shared" si="17"/>
        <v>0</v>
      </c>
      <c r="Z96" s="3">
        <f t="shared" si="11"/>
        <v>0</v>
      </c>
      <c r="AA96" s="3" t="e">
        <f t="shared" si="12"/>
        <v>#DIV/0!</v>
      </c>
    </row>
    <row r="97" spans="21:27">
      <c r="U97" s="46"/>
      <c r="V97" s="3">
        <f t="shared" si="14"/>
        <v>0</v>
      </c>
      <c r="W97" s="3">
        <f t="shared" si="15"/>
        <v>0</v>
      </c>
      <c r="X97" s="24">
        <f t="shared" si="16"/>
        <v>0</v>
      </c>
      <c r="Y97" s="24">
        <f t="shared" si="17"/>
        <v>0</v>
      </c>
      <c r="Z97" s="3">
        <f t="shared" si="11"/>
        <v>0</v>
      </c>
      <c r="AA97" s="3" t="e">
        <f t="shared" si="12"/>
        <v>#DIV/0!</v>
      </c>
    </row>
    <row r="98" spans="21:27">
      <c r="U98" s="46"/>
      <c r="V98" s="3">
        <f t="shared" si="14"/>
        <v>0</v>
      </c>
      <c r="W98" s="3">
        <f t="shared" si="15"/>
        <v>0</v>
      </c>
      <c r="X98" s="24">
        <f t="shared" si="16"/>
        <v>0</v>
      </c>
      <c r="Y98" s="24">
        <f t="shared" si="17"/>
        <v>0</v>
      </c>
      <c r="Z98" s="3">
        <f t="shared" si="11"/>
        <v>0</v>
      </c>
      <c r="AA98" s="3" t="e">
        <f t="shared" si="12"/>
        <v>#DIV/0!</v>
      </c>
    </row>
    <row r="99" spans="21:27">
      <c r="U99" s="46">
        <f t="shared" ref="U99:U130" si="20">100*SQRT(S99+0.5)</f>
        <v>70.710678118654755</v>
      </c>
      <c r="V99" s="3">
        <f t="shared" si="14"/>
        <v>0</v>
      </c>
      <c r="W99" s="3">
        <f t="shared" si="15"/>
        <v>0</v>
      </c>
      <c r="X99" s="24">
        <f t="shared" si="16"/>
        <v>0</v>
      </c>
      <c r="Y99" s="24">
        <f t="shared" si="17"/>
        <v>0</v>
      </c>
      <c r="Z99" s="3">
        <f t="shared" si="11"/>
        <v>0</v>
      </c>
      <c r="AA99" s="3" t="e">
        <f t="shared" si="12"/>
        <v>#DIV/0!</v>
      </c>
    </row>
    <row r="100" spans="21:27">
      <c r="U100" s="46">
        <f t="shared" si="20"/>
        <v>70.710678118654755</v>
      </c>
      <c r="V100" s="3">
        <f t="shared" si="14"/>
        <v>0</v>
      </c>
      <c r="W100" s="3">
        <f t="shared" si="15"/>
        <v>0</v>
      </c>
      <c r="X100" s="24">
        <f t="shared" si="16"/>
        <v>0</v>
      </c>
      <c r="Y100" s="24">
        <f t="shared" si="17"/>
        <v>0</v>
      </c>
      <c r="Z100" s="3">
        <f t="shared" si="11"/>
        <v>0</v>
      </c>
      <c r="AA100" s="3" t="e">
        <f t="shared" si="12"/>
        <v>#DIV/0!</v>
      </c>
    </row>
    <row r="101" spans="21:27">
      <c r="U101" s="46">
        <f t="shared" si="20"/>
        <v>70.710678118654755</v>
      </c>
      <c r="V101" s="3">
        <f t="shared" si="14"/>
        <v>0</v>
      </c>
      <c r="W101" s="3">
        <f t="shared" si="15"/>
        <v>0</v>
      </c>
      <c r="X101" s="24">
        <f t="shared" si="16"/>
        <v>0</v>
      </c>
      <c r="Y101" s="24">
        <f t="shared" si="17"/>
        <v>0</v>
      </c>
      <c r="Z101" s="3">
        <f t="shared" si="11"/>
        <v>0</v>
      </c>
      <c r="AA101" s="3" t="e">
        <f t="shared" si="12"/>
        <v>#DIV/0!</v>
      </c>
    </row>
    <row r="102" spans="21:27">
      <c r="U102" s="46">
        <f t="shared" si="20"/>
        <v>70.710678118654755</v>
      </c>
      <c r="V102" s="3">
        <f t="shared" si="14"/>
        <v>0</v>
      </c>
      <c r="W102" s="3">
        <f t="shared" si="15"/>
        <v>0</v>
      </c>
      <c r="X102" s="24">
        <f t="shared" si="16"/>
        <v>0</v>
      </c>
      <c r="Y102" s="24">
        <f t="shared" si="17"/>
        <v>0</v>
      </c>
      <c r="Z102" s="3">
        <f t="shared" si="11"/>
        <v>0</v>
      </c>
      <c r="AA102" s="3" t="e">
        <f t="shared" si="12"/>
        <v>#DIV/0!</v>
      </c>
    </row>
    <row r="103" spans="21:27">
      <c r="U103" s="46">
        <f t="shared" si="20"/>
        <v>70.710678118654755</v>
      </c>
      <c r="V103" s="3">
        <f t="shared" si="14"/>
        <v>0</v>
      </c>
      <c r="W103" s="3">
        <f t="shared" si="15"/>
        <v>0</v>
      </c>
      <c r="X103" s="24">
        <f t="shared" si="16"/>
        <v>0</v>
      </c>
      <c r="Y103" s="24">
        <f t="shared" si="17"/>
        <v>0</v>
      </c>
      <c r="Z103" s="3">
        <f t="shared" si="11"/>
        <v>0</v>
      </c>
      <c r="AA103" s="3" t="e">
        <f t="shared" si="12"/>
        <v>#DIV/0!</v>
      </c>
    </row>
    <row r="104" spans="21:27">
      <c r="U104" s="46">
        <f t="shared" si="20"/>
        <v>70.710678118654755</v>
      </c>
      <c r="V104" s="3">
        <f t="shared" si="14"/>
        <v>0</v>
      </c>
      <c r="W104" s="3">
        <f t="shared" si="15"/>
        <v>0</v>
      </c>
      <c r="X104" s="24">
        <f t="shared" si="16"/>
        <v>0</v>
      </c>
      <c r="Y104" s="24">
        <f t="shared" si="17"/>
        <v>0</v>
      </c>
      <c r="Z104" s="3">
        <f t="shared" si="11"/>
        <v>0</v>
      </c>
      <c r="AA104" s="3" t="e">
        <f t="shared" si="12"/>
        <v>#DIV/0!</v>
      </c>
    </row>
    <row r="105" spans="21:27">
      <c r="U105" s="46">
        <f t="shared" si="20"/>
        <v>70.710678118654755</v>
      </c>
      <c r="V105" s="3">
        <f t="shared" si="14"/>
        <v>0</v>
      </c>
      <c r="W105" s="3">
        <f t="shared" si="15"/>
        <v>0</v>
      </c>
      <c r="X105" s="24">
        <f t="shared" si="16"/>
        <v>0</v>
      </c>
      <c r="Y105" s="24">
        <f t="shared" si="17"/>
        <v>0</v>
      </c>
      <c r="Z105" s="3">
        <f t="shared" si="11"/>
        <v>0</v>
      </c>
      <c r="AA105" s="3" t="e">
        <f t="shared" si="12"/>
        <v>#DIV/0!</v>
      </c>
    </row>
    <row r="106" spans="21:27">
      <c r="U106" s="46">
        <f t="shared" si="20"/>
        <v>70.710678118654755</v>
      </c>
      <c r="V106" s="3">
        <f t="shared" si="14"/>
        <v>0</v>
      </c>
      <c r="W106" s="3">
        <f t="shared" si="15"/>
        <v>0</v>
      </c>
      <c r="X106" s="24">
        <f t="shared" si="16"/>
        <v>0</v>
      </c>
      <c r="Y106" s="24">
        <f t="shared" si="17"/>
        <v>0</v>
      </c>
      <c r="Z106" s="3">
        <f t="shared" si="11"/>
        <v>0</v>
      </c>
      <c r="AA106" s="3" t="e">
        <f t="shared" si="12"/>
        <v>#DIV/0!</v>
      </c>
    </row>
    <row r="107" spans="21:27">
      <c r="U107" s="46">
        <f t="shared" si="20"/>
        <v>70.710678118654755</v>
      </c>
      <c r="V107" s="3">
        <f t="shared" si="14"/>
        <v>0</v>
      </c>
      <c r="W107" s="3">
        <f t="shared" si="15"/>
        <v>0</v>
      </c>
      <c r="X107" s="24">
        <f t="shared" si="16"/>
        <v>0</v>
      </c>
      <c r="Y107" s="24">
        <f t="shared" si="17"/>
        <v>0</v>
      </c>
      <c r="Z107" s="3">
        <f t="shared" si="11"/>
        <v>0</v>
      </c>
      <c r="AA107" s="3" t="e">
        <f t="shared" si="12"/>
        <v>#DIV/0!</v>
      </c>
    </row>
    <row r="108" spans="21:27">
      <c r="U108" s="46">
        <f t="shared" si="20"/>
        <v>70.710678118654755</v>
      </c>
      <c r="V108" s="3">
        <f t="shared" si="14"/>
        <v>0</v>
      </c>
      <c r="W108" s="3">
        <f t="shared" si="15"/>
        <v>0</v>
      </c>
      <c r="X108" s="24">
        <f t="shared" si="16"/>
        <v>0</v>
      </c>
      <c r="Y108" s="24">
        <f t="shared" si="17"/>
        <v>0</v>
      </c>
      <c r="Z108" s="3">
        <f t="shared" si="11"/>
        <v>0</v>
      </c>
      <c r="AA108" s="3" t="e">
        <f t="shared" si="12"/>
        <v>#DIV/0!</v>
      </c>
    </row>
    <row r="109" spans="21:27">
      <c r="U109" s="46">
        <f t="shared" si="20"/>
        <v>70.710678118654755</v>
      </c>
      <c r="V109" s="3">
        <f t="shared" si="14"/>
        <v>0</v>
      </c>
      <c r="W109" s="3">
        <f t="shared" si="15"/>
        <v>0</v>
      </c>
      <c r="X109" s="24">
        <f t="shared" si="16"/>
        <v>0</v>
      </c>
      <c r="Y109" s="24">
        <f t="shared" si="17"/>
        <v>0</v>
      </c>
      <c r="Z109" s="3">
        <f t="shared" si="11"/>
        <v>0</v>
      </c>
      <c r="AA109" s="3" t="e">
        <f t="shared" si="12"/>
        <v>#DIV/0!</v>
      </c>
    </row>
    <row r="110" spans="21:27">
      <c r="U110" s="46">
        <f t="shared" si="20"/>
        <v>70.710678118654755</v>
      </c>
      <c r="V110" s="3">
        <f t="shared" si="14"/>
        <v>0</v>
      </c>
      <c r="W110" s="3">
        <f t="shared" si="15"/>
        <v>0</v>
      </c>
      <c r="X110" s="24">
        <f t="shared" si="16"/>
        <v>0</v>
      </c>
      <c r="Y110" s="24">
        <f t="shared" si="17"/>
        <v>0</v>
      </c>
      <c r="Z110" s="3">
        <f t="shared" si="11"/>
        <v>0</v>
      </c>
      <c r="AA110" s="3" t="e">
        <f t="shared" si="12"/>
        <v>#DIV/0!</v>
      </c>
    </row>
    <row r="111" spans="21:27">
      <c r="U111" s="46">
        <f t="shared" si="20"/>
        <v>70.710678118654755</v>
      </c>
      <c r="V111" s="3">
        <f t="shared" si="14"/>
        <v>0</v>
      </c>
      <c r="W111" s="3">
        <f t="shared" si="15"/>
        <v>0</v>
      </c>
      <c r="X111" s="24">
        <f t="shared" si="16"/>
        <v>0</v>
      </c>
      <c r="Y111" s="24">
        <f t="shared" si="17"/>
        <v>0</v>
      </c>
      <c r="Z111" s="3">
        <f t="shared" si="11"/>
        <v>0</v>
      </c>
      <c r="AA111" s="3" t="e">
        <f t="shared" si="12"/>
        <v>#DIV/0!</v>
      </c>
    </row>
    <row r="112" spans="21:27">
      <c r="U112" s="46">
        <f t="shared" si="20"/>
        <v>70.710678118654755</v>
      </c>
      <c r="V112" s="3">
        <f t="shared" si="14"/>
        <v>0</v>
      </c>
      <c r="W112" s="3">
        <f t="shared" si="15"/>
        <v>0</v>
      </c>
      <c r="X112" s="24">
        <f t="shared" si="16"/>
        <v>0</v>
      </c>
      <c r="Y112" s="24">
        <f t="shared" si="17"/>
        <v>0</v>
      </c>
      <c r="Z112" s="3">
        <f t="shared" si="11"/>
        <v>0</v>
      </c>
      <c r="AA112" s="3" t="e">
        <f t="shared" si="12"/>
        <v>#DIV/0!</v>
      </c>
    </row>
    <row r="113" spans="21:27">
      <c r="U113" s="46">
        <f t="shared" si="20"/>
        <v>70.710678118654755</v>
      </c>
      <c r="V113" s="3">
        <f t="shared" si="14"/>
        <v>0</v>
      </c>
      <c r="W113" s="3">
        <f t="shared" si="15"/>
        <v>0</v>
      </c>
      <c r="X113" s="24">
        <f t="shared" si="16"/>
        <v>0</v>
      </c>
      <c r="Y113" s="24">
        <f t="shared" si="17"/>
        <v>0</v>
      </c>
      <c r="Z113" s="3">
        <f t="shared" si="11"/>
        <v>0</v>
      </c>
      <c r="AA113" s="3" t="e">
        <f t="shared" si="12"/>
        <v>#DIV/0!</v>
      </c>
    </row>
    <row r="114" spans="21:27">
      <c r="U114" s="46">
        <f t="shared" si="20"/>
        <v>70.710678118654755</v>
      </c>
      <c r="V114" s="3">
        <f t="shared" si="14"/>
        <v>0</v>
      </c>
      <c r="W114" s="3">
        <f t="shared" si="15"/>
        <v>0</v>
      </c>
      <c r="X114" s="24">
        <f t="shared" si="16"/>
        <v>0</v>
      </c>
      <c r="Y114" s="24">
        <f t="shared" si="17"/>
        <v>0</v>
      </c>
      <c r="Z114" s="3">
        <f t="shared" si="11"/>
        <v>0</v>
      </c>
      <c r="AA114" s="3" t="e">
        <f t="shared" si="12"/>
        <v>#DIV/0!</v>
      </c>
    </row>
    <row r="115" spans="21:27">
      <c r="U115" s="46">
        <f t="shared" si="20"/>
        <v>70.710678118654755</v>
      </c>
      <c r="V115" s="3">
        <f t="shared" si="14"/>
        <v>0</v>
      </c>
      <c r="W115" s="3">
        <f t="shared" si="15"/>
        <v>0</v>
      </c>
      <c r="X115" s="24">
        <f t="shared" si="16"/>
        <v>0</v>
      </c>
      <c r="Y115" s="24">
        <f t="shared" si="17"/>
        <v>0</v>
      </c>
      <c r="Z115" s="3">
        <f t="shared" si="11"/>
        <v>0</v>
      </c>
      <c r="AA115" s="3" t="e">
        <f t="shared" si="12"/>
        <v>#DIV/0!</v>
      </c>
    </row>
    <row r="116" spans="21:27">
      <c r="U116" s="46">
        <f t="shared" si="20"/>
        <v>70.710678118654755</v>
      </c>
      <c r="V116" s="3">
        <f t="shared" si="14"/>
        <v>0</v>
      </c>
      <c r="W116" s="3">
        <f t="shared" si="15"/>
        <v>0</v>
      </c>
      <c r="X116" s="24">
        <f t="shared" si="16"/>
        <v>0</v>
      </c>
      <c r="Y116" s="24">
        <f t="shared" si="17"/>
        <v>0</v>
      </c>
      <c r="Z116" s="3">
        <f t="shared" si="11"/>
        <v>0</v>
      </c>
      <c r="AA116" s="3" t="e">
        <f t="shared" si="12"/>
        <v>#DIV/0!</v>
      </c>
    </row>
    <row r="117" spans="21:27">
      <c r="U117" s="46">
        <f t="shared" si="20"/>
        <v>70.710678118654755</v>
      </c>
      <c r="V117" s="3">
        <f t="shared" si="14"/>
        <v>0</v>
      </c>
      <c r="W117" s="3">
        <f t="shared" si="15"/>
        <v>0</v>
      </c>
      <c r="X117" s="24">
        <f t="shared" si="16"/>
        <v>0</v>
      </c>
      <c r="Y117" s="24">
        <f t="shared" si="17"/>
        <v>0</v>
      </c>
      <c r="Z117" s="3">
        <f t="shared" si="11"/>
        <v>0</v>
      </c>
      <c r="AA117" s="3" t="e">
        <f t="shared" si="12"/>
        <v>#DIV/0!</v>
      </c>
    </row>
    <row r="118" spans="21:27">
      <c r="U118" s="46">
        <f t="shared" si="20"/>
        <v>70.710678118654755</v>
      </c>
      <c r="V118" s="3">
        <f t="shared" si="14"/>
        <v>0</v>
      </c>
      <c r="W118" s="3">
        <f t="shared" si="15"/>
        <v>0</v>
      </c>
      <c r="X118" s="24">
        <f t="shared" si="16"/>
        <v>0</v>
      </c>
      <c r="Y118" s="24">
        <f t="shared" si="17"/>
        <v>0</v>
      </c>
      <c r="Z118" s="3">
        <f t="shared" si="11"/>
        <v>0</v>
      </c>
      <c r="AA118" s="3" t="e">
        <f t="shared" si="12"/>
        <v>#DIV/0!</v>
      </c>
    </row>
    <row r="119" spans="21:27">
      <c r="U119" s="46">
        <f t="shared" si="20"/>
        <v>70.710678118654755</v>
      </c>
      <c r="V119" s="3">
        <f t="shared" si="14"/>
        <v>0</v>
      </c>
      <c r="W119" s="3">
        <f t="shared" si="15"/>
        <v>0</v>
      </c>
      <c r="X119" s="24">
        <f t="shared" si="16"/>
        <v>0</v>
      </c>
      <c r="Y119" s="24">
        <f t="shared" si="17"/>
        <v>0</v>
      </c>
      <c r="Z119" s="3">
        <f t="shared" si="11"/>
        <v>0</v>
      </c>
      <c r="AA119" s="3" t="e">
        <f t="shared" si="12"/>
        <v>#DIV/0!</v>
      </c>
    </row>
    <row r="120" spans="21:27">
      <c r="U120" s="46">
        <f t="shared" si="20"/>
        <v>70.710678118654755</v>
      </c>
      <c r="V120" s="3">
        <f t="shared" si="14"/>
        <v>0</v>
      </c>
      <c r="W120" s="3">
        <f t="shared" si="15"/>
        <v>0</v>
      </c>
      <c r="X120" s="24">
        <f t="shared" si="16"/>
        <v>0</v>
      </c>
      <c r="Y120" s="24">
        <f t="shared" si="17"/>
        <v>0</v>
      </c>
      <c r="Z120" s="3">
        <f t="shared" si="11"/>
        <v>0</v>
      </c>
      <c r="AA120" s="3" t="e">
        <f t="shared" si="12"/>
        <v>#DIV/0!</v>
      </c>
    </row>
    <row r="121" spans="21:27">
      <c r="U121" s="46">
        <f t="shared" si="20"/>
        <v>70.710678118654755</v>
      </c>
      <c r="V121" s="3">
        <f t="shared" si="14"/>
        <v>0</v>
      </c>
      <c r="W121" s="3">
        <f t="shared" si="15"/>
        <v>0</v>
      </c>
      <c r="X121" s="24">
        <f t="shared" si="16"/>
        <v>0</v>
      </c>
      <c r="Y121" s="24">
        <f t="shared" si="17"/>
        <v>0</v>
      </c>
      <c r="Z121" s="3">
        <f t="shared" si="11"/>
        <v>0</v>
      </c>
      <c r="AA121" s="3" t="e">
        <f t="shared" si="12"/>
        <v>#DIV/0!</v>
      </c>
    </row>
    <row r="122" spans="21:27">
      <c r="U122" s="46">
        <f t="shared" si="20"/>
        <v>70.710678118654755</v>
      </c>
      <c r="V122" s="3">
        <f t="shared" si="14"/>
        <v>0</v>
      </c>
      <c r="W122" s="3">
        <f t="shared" si="15"/>
        <v>0</v>
      </c>
      <c r="X122" s="24">
        <f t="shared" si="16"/>
        <v>0</v>
      </c>
      <c r="Y122" s="24">
        <f t="shared" si="17"/>
        <v>0</v>
      </c>
      <c r="Z122" s="3">
        <f t="shared" si="11"/>
        <v>0</v>
      </c>
      <c r="AA122" s="3" t="e">
        <f t="shared" si="12"/>
        <v>#DIV/0!</v>
      </c>
    </row>
    <row r="123" spans="21:27">
      <c r="U123" s="46">
        <f t="shared" si="20"/>
        <v>70.710678118654755</v>
      </c>
      <c r="V123" s="3">
        <f t="shared" si="14"/>
        <v>0</v>
      </c>
      <c r="W123" s="3">
        <f t="shared" si="15"/>
        <v>0</v>
      </c>
      <c r="X123" s="24">
        <f t="shared" si="16"/>
        <v>0</v>
      </c>
      <c r="Y123" s="24">
        <f t="shared" si="17"/>
        <v>0</v>
      </c>
      <c r="Z123" s="3">
        <f t="shared" si="11"/>
        <v>0</v>
      </c>
      <c r="AA123" s="3" t="e">
        <f t="shared" si="12"/>
        <v>#DIV/0!</v>
      </c>
    </row>
    <row r="124" spans="21:27">
      <c r="U124" s="46">
        <f t="shared" si="20"/>
        <v>70.710678118654755</v>
      </c>
      <c r="V124" s="3">
        <f t="shared" si="14"/>
        <v>0</v>
      </c>
      <c r="W124" s="3">
        <f t="shared" si="15"/>
        <v>0</v>
      </c>
      <c r="X124" s="24">
        <f t="shared" si="16"/>
        <v>0</v>
      </c>
      <c r="Y124" s="24">
        <f t="shared" si="17"/>
        <v>0</v>
      </c>
      <c r="Z124" s="3">
        <f t="shared" si="11"/>
        <v>0</v>
      </c>
      <c r="AA124" s="3" t="e">
        <f t="shared" si="12"/>
        <v>#DIV/0!</v>
      </c>
    </row>
    <row r="125" spans="21:27">
      <c r="U125" s="46">
        <f t="shared" si="20"/>
        <v>70.710678118654755</v>
      </c>
      <c r="V125" s="3">
        <f t="shared" si="14"/>
        <v>0</v>
      </c>
      <c r="W125" s="3">
        <f t="shared" si="15"/>
        <v>0</v>
      </c>
      <c r="X125" s="24">
        <f t="shared" si="16"/>
        <v>0</v>
      </c>
      <c r="Y125" s="24">
        <f t="shared" si="17"/>
        <v>0</v>
      </c>
      <c r="Z125" s="3">
        <f t="shared" si="11"/>
        <v>0</v>
      </c>
      <c r="AA125" s="3" t="e">
        <f t="shared" si="12"/>
        <v>#DIV/0!</v>
      </c>
    </row>
    <row r="126" spans="21:27">
      <c r="U126" s="46">
        <f t="shared" si="20"/>
        <v>70.710678118654755</v>
      </c>
      <c r="V126" s="3">
        <f t="shared" si="14"/>
        <v>0</v>
      </c>
      <c r="W126" s="3">
        <f t="shared" si="15"/>
        <v>0</v>
      </c>
      <c r="X126" s="24">
        <f t="shared" si="16"/>
        <v>0</v>
      </c>
      <c r="Y126" s="24">
        <f t="shared" si="17"/>
        <v>0</v>
      </c>
      <c r="Z126" s="3">
        <f t="shared" si="11"/>
        <v>0</v>
      </c>
      <c r="AA126" s="3" t="e">
        <f t="shared" si="12"/>
        <v>#DIV/0!</v>
      </c>
    </row>
    <row r="127" spans="21:27">
      <c r="U127" s="46">
        <f t="shared" si="20"/>
        <v>70.710678118654755</v>
      </c>
      <c r="V127" s="3">
        <f t="shared" si="14"/>
        <v>0</v>
      </c>
      <c r="W127" s="3">
        <f t="shared" si="15"/>
        <v>0</v>
      </c>
      <c r="X127" s="24">
        <f t="shared" si="16"/>
        <v>0</v>
      </c>
      <c r="Y127" s="24">
        <f t="shared" si="17"/>
        <v>0</v>
      </c>
      <c r="Z127" s="3">
        <f t="shared" si="11"/>
        <v>0</v>
      </c>
      <c r="AA127" s="3" t="e">
        <f t="shared" si="12"/>
        <v>#DIV/0!</v>
      </c>
    </row>
    <row r="128" spans="21:27">
      <c r="U128" s="46">
        <f t="shared" si="20"/>
        <v>70.710678118654755</v>
      </c>
      <c r="V128" s="3">
        <f t="shared" si="14"/>
        <v>0</v>
      </c>
      <c r="W128" s="3">
        <f t="shared" si="15"/>
        <v>0</v>
      </c>
      <c r="X128" s="24">
        <f t="shared" si="16"/>
        <v>0</v>
      </c>
      <c r="Y128" s="24">
        <f t="shared" si="17"/>
        <v>0</v>
      </c>
      <c r="Z128" s="3">
        <f t="shared" si="11"/>
        <v>0</v>
      </c>
      <c r="AA128" s="3" t="e">
        <f t="shared" si="12"/>
        <v>#DIV/0!</v>
      </c>
    </row>
    <row r="129" spans="21:27">
      <c r="U129" s="46">
        <f t="shared" si="20"/>
        <v>70.710678118654755</v>
      </c>
      <c r="V129" s="3">
        <f t="shared" si="14"/>
        <v>0</v>
      </c>
      <c r="W129" s="3">
        <f t="shared" si="15"/>
        <v>0</v>
      </c>
      <c r="X129" s="24">
        <f t="shared" si="16"/>
        <v>0</v>
      </c>
      <c r="Y129" s="24">
        <f t="shared" si="17"/>
        <v>0</v>
      </c>
      <c r="Z129" s="3">
        <f t="shared" si="11"/>
        <v>0</v>
      </c>
      <c r="AA129" s="3" t="e">
        <f t="shared" si="12"/>
        <v>#DIV/0!</v>
      </c>
    </row>
    <row r="130" spans="21:27">
      <c r="U130" s="46">
        <f t="shared" si="20"/>
        <v>70.710678118654755</v>
      </c>
      <c r="V130" s="3">
        <f t="shared" si="14"/>
        <v>0</v>
      </c>
      <c r="W130" s="3">
        <f t="shared" si="15"/>
        <v>0</v>
      </c>
      <c r="X130" s="24">
        <f t="shared" si="16"/>
        <v>0</v>
      </c>
      <c r="Y130" s="24">
        <f t="shared" si="17"/>
        <v>0</v>
      </c>
      <c r="Z130" s="3">
        <f t="shared" ref="Z130:Z193" si="21">(P130*(1-H130)*(P130-H130))^(1/3)</f>
        <v>0</v>
      </c>
      <c r="AA130" s="3" t="e">
        <f t="shared" ref="AA130:AA193" si="22">(P130-Q130)/(P130+Q130)</f>
        <v>#DIV/0!</v>
      </c>
    </row>
    <row r="131" spans="21:27">
      <c r="U131" s="46">
        <f t="shared" ref="U131:U194" si="23">100*SQRT(S131+0.5)</f>
        <v>70.710678118654755</v>
      </c>
      <c r="V131" s="3">
        <f t="shared" ref="V131:V194" si="24">2.5*((P131 - H131) / (P131 + 6*H131 -7.5*F131 +1))</f>
        <v>0</v>
      </c>
      <c r="W131" s="3">
        <f t="shared" ref="W131:W194" si="25">(2*(Q131-H131)/(Q131+H131+1))-(R131/2)</f>
        <v>0</v>
      </c>
      <c r="X131" s="24">
        <f t="shared" ref="X131:X194" si="26">(P131 - H131)*1.5 / (P131 + H131 + 0.5)</f>
        <v>0</v>
      </c>
      <c r="Y131" s="24">
        <f t="shared" ref="Y131:Y194" si="27">(SQRT((H131*H131)+(G131*G131)+(P131*P131)))/3</f>
        <v>0</v>
      </c>
      <c r="Z131" s="3">
        <f t="shared" si="21"/>
        <v>0</v>
      </c>
      <c r="AA131" s="3" t="e">
        <f t="shared" si="22"/>
        <v>#DIV/0!</v>
      </c>
    </row>
    <row r="132" spans="21:27">
      <c r="U132" s="46">
        <f t="shared" si="23"/>
        <v>70.710678118654755</v>
      </c>
      <c r="V132" s="3">
        <f t="shared" si="24"/>
        <v>0</v>
      </c>
      <c r="W132" s="3">
        <f t="shared" si="25"/>
        <v>0</v>
      </c>
      <c r="X132" s="24">
        <f t="shared" si="26"/>
        <v>0</v>
      </c>
      <c r="Y132" s="24">
        <f t="shared" si="27"/>
        <v>0</v>
      </c>
      <c r="Z132" s="3">
        <f t="shared" si="21"/>
        <v>0</v>
      </c>
      <c r="AA132" s="3" t="e">
        <f t="shared" si="22"/>
        <v>#DIV/0!</v>
      </c>
    </row>
    <row r="133" spans="21:27">
      <c r="U133" s="46">
        <f t="shared" si="23"/>
        <v>70.710678118654755</v>
      </c>
      <c r="V133" s="3">
        <f t="shared" si="24"/>
        <v>0</v>
      </c>
      <c r="W133" s="3">
        <f t="shared" si="25"/>
        <v>0</v>
      </c>
      <c r="X133" s="24">
        <f t="shared" si="26"/>
        <v>0</v>
      </c>
      <c r="Y133" s="24">
        <f t="shared" si="27"/>
        <v>0</v>
      </c>
      <c r="Z133" s="3">
        <f t="shared" si="21"/>
        <v>0</v>
      </c>
      <c r="AA133" s="3" t="e">
        <f t="shared" si="22"/>
        <v>#DIV/0!</v>
      </c>
    </row>
    <row r="134" spans="21:27">
      <c r="U134" s="46">
        <f t="shared" si="23"/>
        <v>70.710678118654755</v>
      </c>
      <c r="V134" s="3">
        <f t="shared" si="24"/>
        <v>0</v>
      </c>
      <c r="W134" s="3">
        <f t="shared" si="25"/>
        <v>0</v>
      </c>
      <c r="X134" s="24">
        <f t="shared" si="26"/>
        <v>0</v>
      </c>
      <c r="Y134" s="24">
        <f t="shared" si="27"/>
        <v>0</v>
      </c>
      <c r="Z134" s="3">
        <f t="shared" si="21"/>
        <v>0</v>
      </c>
      <c r="AA134" s="3" t="e">
        <f t="shared" si="22"/>
        <v>#DIV/0!</v>
      </c>
    </row>
    <row r="135" spans="21:27">
      <c r="U135" s="46">
        <f t="shared" si="23"/>
        <v>70.710678118654755</v>
      </c>
      <c r="V135" s="3">
        <f t="shared" si="24"/>
        <v>0</v>
      </c>
      <c r="W135" s="3">
        <f t="shared" si="25"/>
        <v>0</v>
      </c>
      <c r="X135" s="24">
        <f t="shared" si="26"/>
        <v>0</v>
      </c>
      <c r="Y135" s="24">
        <f t="shared" si="27"/>
        <v>0</v>
      </c>
      <c r="Z135" s="3">
        <f t="shared" si="21"/>
        <v>0</v>
      </c>
      <c r="AA135" s="3" t="e">
        <f t="shared" si="22"/>
        <v>#DIV/0!</v>
      </c>
    </row>
    <row r="136" spans="21:27">
      <c r="U136" s="46">
        <f t="shared" si="23"/>
        <v>70.710678118654755</v>
      </c>
      <c r="V136" s="3">
        <f t="shared" si="24"/>
        <v>0</v>
      </c>
      <c r="W136" s="3">
        <f t="shared" si="25"/>
        <v>0</v>
      </c>
      <c r="X136" s="24">
        <f t="shared" si="26"/>
        <v>0</v>
      </c>
      <c r="Y136" s="24">
        <f t="shared" si="27"/>
        <v>0</v>
      </c>
      <c r="Z136" s="3">
        <f t="shared" si="21"/>
        <v>0</v>
      </c>
      <c r="AA136" s="3" t="e">
        <f t="shared" si="22"/>
        <v>#DIV/0!</v>
      </c>
    </row>
    <row r="137" spans="21:27">
      <c r="U137" s="46">
        <f t="shared" si="23"/>
        <v>70.710678118654755</v>
      </c>
      <c r="V137" s="3">
        <f t="shared" si="24"/>
        <v>0</v>
      </c>
      <c r="W137" s="3">
        <f t="shared" si="25"/>
        <v>0</v>
      </c>
      <c r="X137" s="24">
        <f t="shared" si="26"/>
        <v>0</v>
      </c>
      <c r="Y137" s="24">
        <f t="shared" si="27"/>
        <v>0</v>
      </c>
      <c r="Z137" s="3">
        <f t="shared" si="21"/>
        <v>0</v>
      </c>
      <c r="AA137" s="3" t="e">
        <f t="shared" si="22"/>
        <v>#DIV/0!</v>
      </c>
    </row>
    <row r="138" spans="21:27">
      <c r="U138" s="46">
        <f t="shared" si="23"/>
        <v>70.710678118654755</v>
      </c>
      <c r="V138" s="3">
        <f t="shared" si="24"/>
        <v>0</v>
      </c>
      <c r="W138" s="3">
        <f t="shared" si="25"/>
        <v>0</v>
      </c>
      <c r="X138" s="24">
        <f t="shared" si="26"/>
        <v>0</v>
      </c>
      <c r="Y138" s="24">
        <f t="shared" si="27"/>
        <v>0</v>
      </c>
      <c r="Z138" s="3">
        <f t="shared" si="21"/>
        <v>0</v>
      </c>
      <c r="AA138" s="3" t="e">
        <f t="shared" si="22"/>
        <v>#DIV/0!</v>
      </c>
    </row>
    <row r="139" spans="21:27">
      <c r="U139" s="46">
        <f t="shared" si="23"/>
        <v>70.710678118654755</v>
      </c>
      <c r="V139" s="3">
        <f t="shared" si="24"/>
        <v>0</v>
      </c>
      <c r="W139" s="3">
        <f t="shared" si="25"/>
        <v>0</v>
      </c>
      <c r="X139" s="24">
        <f t="shared" si="26"/>
        <v>0</v>
      </c>
      <c r="Y139" s="24">
        <f t="shared" si="27"/>
        <v>0</v>
      </c>
      <c r="Z139" s="3">
        <f t="shared" si="21"/>
        <v>0</v>
      </c>
      <c r="AA139" s="3" t="e">
        <f t="shared" si="22"/>
        <v>#DIV/0!</v>
      </c>
    </row>
    <row r="140" spans="21:27">
      <c r="U140" s="46">
        <f t="shared" si="23"/>
        <v>70.710678118654755</v>
      </c>
      <c r="V140" s="3">
        <f t="shared" si="24"/>
        <v>0</v>
      </c>
      <c r="W140" s="3">
        <f t="shared" si="25"/>
        <v>0</v>
      </c>
      <c r="X140" s="24">
        <f t="shared" si="26"/>
        <v>0</v>
      </c>
      <c r="Y140" s="24">
        <f t="shared" si="27"/>
        <v>0</v>
      </c>
      <c r="Z140" s="3">
        <f t="shared" si="21"/>
        <v>0</v>
      </c>
      <c r="AA140" s="3" t="e">
        <f t="shared" si="22"/>
        <v>#DIV/0!</v>
      </c>
    </row>
    <row r="141" spans="21:27">
      <c r="U141" s="46">
        <f t="shared" si="23"/>
        <v>70.710678118654755</v>
      </c>
      <c r="V141" s="3">
        <f t="shared" si="24"/>
        <v>0</v>
      </c>
      <c r="W141" s="3">
        <f t="shared" si="25"/>
        <v>0</v>
      </c>
      <c r="X141" s="24">
        <f t="shared" si="26"/>
        <v>0</v>
      </c>
      <c r="Y141" s="24">
        <f t="shared" si="27"/>
        <v>0</v>
      </c>
      <c r="Z141" s="3">
        <f t="shared" si="21"/>
        <v>0</v>
      </c>
      <c r="AA141" s="3" t="e">
        <f t="shared" si="22"/>
        <v>#DIV/0!</v>
      </c>
    </row>
    <row r="142" spans="21:27">
      <c r="U142" s="46">
        <f t="shared" si="23"/>
        <v>70.710678118654755</v>
      </c>
      <c r="V142" s="3">
        <f t="shared" si="24"/>
        <v>0</v>
      </c>
      <c r="W142" s="3">
        <f t="shared" si="25"/>
        <v>0</v>
      </c>
      <c r="X142" s="24">
        <f t="shared" si="26"/>
        <v>0</v>
      </c>
      <c r="Y142" s="24">
        <f t="shared" si="27"/>
        <v>0</v>
      </c>
      <c r="Z142" s="3">
        <f t="shared" si="21"/>
        <v>0</v>
      </c>
      <c r="AA142" s="3" t="e">
        <f t="shared" si="22"/>
        <v>#DIV/0!</v>
      </c>
    </row>
    <row r="143" spans="21:27">
      <c r="U143" s="46">
        <f t="shared" si="23"/>
        <v>70.710678118654755</v>
      </c>
      <c r="V143" s="3">
        <f t="shared" si="24"/>
        <v>0</v>
      </c>
      <c r="W143" s="3">
        <f t="shared" si="25"/>
        <v>0</v>
      </c>
      <c r="X143" s="24">
        <f t="shared" si="26"/>
        <v>0</v>
      </c>
      <c r="Y143" s="24">
        <f t="shared" si="27"/>
        <v>0</v>
      </c>
      <c r="Z143" s="3">
        <f t="shared" si="21"/>
        <v>0</v>
      </c>
      <c r="AA143" s="3" t="e">
        <f t="shared" si="22"/>
        <v>#DIV/0!</v>
      </c>
    </row>
    <row r="144" spans="21:27">
      <c r="U144" s="46">
        <f t="shared" si="23"/>
        <v>70.710678118654755</v>
      </c>
      <c r="V144" s="3">
        <f t="shared" si="24"/>
        <v>0</v>
      </c>
      <c r="W144" s="3">
        <f t="shared" si="25"/>
        <v>0</v>
      </c>
      <c r="X144" s="24">
        <f t="shared" si="26"/>
        <v>0</v>
      </c>
      <c r="Y144" s="24">
        <f t="shared" si="27"/>
        <v>0</v>
      </c>
      <c r="Z144" s="3">
        <f t="shared" si="21"/>
        <v>0</v>
      </c>
      <c r="AA144" s="3" t="e">
        <f t="shared" si="22"/>
        <v>#DIV/0!</v>
      </c>
    </row>
    <row r="145" spans="21:27">
      <c r="U145" s="46">
        <f t="shared" si="23"/>
        <v>70.710678118654755</v>
      </c>
      <c r="V145" s="3">
        <f t="shared" si="24"/>
        <v>0</v>
      </c>
      <c r="W145" s="3">
        <f t="shared" si="25"/>
        <v>0</v>
      </c>
      <c r="X145" s="24">
        <f t="shared" si="26"/>
        <v>0</v>
      </c>
      <c r="Y145" s="24">
        <f t="shared" si="27"/>
        <v>0</v>
      </c>
      <c r="Z145" s="3">
        <f t="shared" si="21"/>
        <v>0</v>
      </c>
      <c r="AA145" s="3" t="e">
        <f t="shared" si="22"/>
        <v>#DIV/0!</v>
      </c>
    </row>
    <row r="146" spans="21:27">
      <c r="U146" s="46">
        <f t="shared" si="23"/>
        <v>70.710678118654755</v>
      </c>
      <c r="V146" s="3">
        <f t="shared" si="24"/>
        <v>0</v>
      </c>
      <c r="W146" s="3">
        <f t="shared" si="25"/>
        <v>0</v>
      </c>
      <c r="X146" s="24">
        <f t="shared" si="26"/>
        <v>0</v>
      </c>
      <c r="Y146" s="24">
        <f t="shared" si="27"/>
        <v>0</v>
      </c>
      <c r="Z146" s="3">
        <f t="shared" si="21"/>
        <v>0</v>
      </c>
      <c r="AA146" s="3" t="e">
        <f t="shared" si="22"/>
        <v>#DIV/0!</v>
      </c>
    </row>
    <row r="147" spans="21:27">
      <c r="U147" s="46">
        <f t="shared" si="23"/>
        <v>70.710678118654755</v>
      </c>
      <c r="V147" s="3">
        <f t="shared" si="24"/>
        <v>0</v>
      </c>
      <c r="W147" s="3">
        <f t="shared" si="25"/>
        <v>0</v>
      </c>
      <c r="X147" s="24">
        <f t="shared" si="26"/>
        <v>0</v>
      </c>
      <c r="Y147" s="24">
        <f t="shared" si="27"/>
        <v>0</v>
      </c>
      <c r="Z147" s="3">
        <f t="shared" si="21"/>
        <v>0</v>
      </c>
      <c r="AA147" s="3" t="e">
        <f t="shared" si="22"/>
        <v>#DIV/0!</v>
      </c>
    </row>
    <row r="148" spans="21:27">
      <c r="U148" s="46">
        <f t="shared" si="23"/>
        <v>70.710678118654755</v>
      </c>
      <c r="V148" s="3">
        <f t="shared" si="24"/>
        <v>0</v>
      </c>
      <c r="W148" s="3">
        <f t="shared" si="25"/>
        <v>0</v>
      </c>
      <c r="X148" s="24">
        <f t="shared" si="26"/>
        <v>0</v>
      </c>
      <c r="Y148" s="24">
        <f t="shared" si="27"/>
        <v>0</v>
      </c>
      <c r="Z148" s="3">
        <f t="shared" si="21"/>
        <v>0</v>
      </c>
      <c r="AA148" s="3" t="e">
        <f t="shared" si="22"/>
        <v>#DIV/0!</v>
      </c>
    </row>
    <row r="149" spans="21:27">
      <c r="U149" s="46">
        <f t="shared" si="23"/>
        <v>70.710678118654755</v>
      </c>
      <c r="V149" s="3">
        <f t="shared" si="24"/>
        <v>0</v>
      </c>
      <c r="W149" s="3">
        <f t="shared" si="25"/>
        <v>0</v>
      </c>
      <c r="X149" s="24">
        <f t="shared" si="26"/>
        <v>0</v>
      </c>
      <c r="Y149" s="24">
        <f t="shared" si="27"/>
        <v>0</v>
      </c>
      <c r="Z149" s="3">
        <f t="shared" si="21"/>
        <v>0</v>
      </c>
      <c r="AA149" s="3" t="e">
        <f t="shared" si="22"/>
        <v>#DIV/0!</v>
      </c>
    </row>
    <row r="150" spans="21:27">
      <c r="U150" s="46">
        <f t="shared" si="23"/>
        <v>70.710678118654755</v>
      </c>
      <c r="V150" s="3">
        <f t="shared" si="24"/>
        <v>0</v>
      </c>
      <c r="W150" s="3">
        <f t="shared" si="25"/>
        <v>0</v>
      </c>
      <c r="X150" s="24">
        <f t="shared" si="26"/>
        <v>0</v>
      </c>
      <c r="Y150" s="24">
        <f t="shared" si="27"/>
        <v>0</v>
      </c>
      <c r="Z150" s="3">
        <f t="shared" si="21"/>
        <v>0</v>
      </c>
      <c r="AA150" s="3" t="e">
        <f t="shared" si="22"/>
        <v>#DIV/0!</v>
      </c>
    </row>
    <row r="151" spans="21:27">
      <c r="U151" s="46">
        <f t="shared" si="23"/>
        <v>70.710678118654755</v>
      </c>
      <c r="V151" s="3">
        <f t="shared" si="24"/>
        <v>0</v>
      </c>
      <c r="W151" s="3">
        <f t="shared" si="25"/>
        <v>0</v>
      </c>
      <c r="X151" s="24">
        <f t="shared" si="26"/>
        <v>0</v>
      </c>
      <c r="Y151" s="24">
        <f t="shared" si="27"/>
        <v>0</v>
      </c>
      <c r="Z151" s="3">
        <f t="shared" si="21"/>
        <v>0</v>
      </c>
      <c r="AA151" s="3" t="e">
        <f t="shared" si="22"/>
        <v>#DIV/0!</v>
      </c>
    </row>
    <row r="152" spans="21:27">
      <c r="U152" s="46">
        <f t="shared" si="23"/>
        <v>70.710678118654755</v>
      </c>
      <c r="V152" s="3">
        <f t="shared" si="24"/>
        <v>0</v>
      </c>
      <c r="W152" s="3">
        <f t="shared" si="25"/>
        <v>0</v>
      </c>
      <c r="X152" s="24">
        <f t="shared" si="26"/>
        <v>0</v>
      </c>
      <c r="Y152" s="24">
        <f t="shared" si="27"/>
        <v>0</v>
      </c>
      <c r="Z152" s="3">
        <f t="shared" si="21"/>
        <v>0</v>
      </c>
      <c r="AA152" s="3" t="e">
        <f t="shared" si="22"/>
        <v>#DIV/0!</v>
      </c>
    </row>
    <row r="153" spans="21:27">
      <c r="U153" s="46">
        <f t="shared" si="23"/>
        <v>70.710678118654755</v>
      </c>
      <c r="V153" s="3">
        <f t="shared" si="24"/>
        <v>0</v>
      </c>
      <c r="W153" s="3">
        <f t="shared" si="25"/>
        <v>0</v>
      </c>
      <c r="X153" s="24">
        <f t="shared" si="26"/>
        <v>0</v>
      </c>
      <c r="Y153" s="24">
        <f t="shared" si="27"/>
        <v>0</v>
      </c>
      <c r="Z153" s="3">
        <f t="shared" si="21"/>
        <v>0</v>
      </c>
      <c r="AA153" s="3" t="e">
        <f t="shared" si="22"/>
        <v>#DIV/0!</v>
      </c>
    </row>
    <row r="154" spans="21:27">
      <c r="U154" s="46">
        <f t="shared" si="23"/>
        <v>70.710678118654755</v>
      </c>
      <c r="V154" s="3">
        <f t="shared" si="24"/>
        <v>0</v>
      </c>
      <c r="W154" s="3">
        <f t="shared" si="25"/>
        <v>0</v>
      </c>
      <c r="X154" s="24">
        <f t="shared" si="26"/>
        <v>0</v>
      </c>
      <c r="Y154" s="24">
        <f t="shared" si="27"/>
        <v>0</v>
      </c>
      <c r="Z154" s="3">
        <f t="shared" si="21"/>
        <v>0</v>
      </c>
      <c r="AA154" s="3" t="e">
        <f t="shared" si="22"/>
        <v>#DIV/0!</v>
      </c>
    </row>
    <row r="155" spans="21:27">
      <c r="U155" s="46">
        <f t="shared" si="23"/>
        <v>70.710678118654755</v>
      </c>
      <c r="V155" s="3">
        <f t="shared" si="24"/>
        <v>0</v>
      </c>
      <c r="W155" s="3">
        <f t="shared" si="25"/>
        <v>0</v>
      </c>
      <c r="X155" s="24">
        <f t="shared" si="26"/>
        <v>0</v>
      </c>
      <c r="Y155" s="24">
        <f t="shared" si="27"/>
        <v>0</v>
      </c>
      <c r="Z155" s="3">
        <f t="shared" si="21"/>
        <v>0</v>
      </c>
      <c r="AA155" s="3" t="e">
        <f t="shared" si="22"/>
        <v>#DIV/0!</v>
      </c>
    </row>
    <row r="156" spans="21:27">
      <c r="U156" s="46">
        <f t="shared" si="23"/>
        <v>70.710678118654755</v>
      </c>
      <c r="V156" s="3">
        <f t="shared" si="24"/>
        <v>0</v>
      </c>
      <c r="W156" s="3">
        <f t="shared" si="25"/>
        <v>0</v>
      </c>
      <c r="X156" s="24">
        <f t="shared" si="26"/>
        <v>0</v>
      </c>
      <c r="Y156" s="24">
        <f t="shared" si="27"/>
        <v>0</v>
      </c>
      <c r="Z156" s="3">
        <f t="shared" si="21"/>
        <v>0</v>
      </c>
      <c r="AA156" s="3" t="e">
        <f t="shared" si="22"/>
        <v>#DIV/0!</v>
      </c>
    </row>
    <row r="157" spans="21:27">
      <c r="U157" s="46">
        <f t="shared" si="23"/>
        <v>70.710678118654755</v>
      </c>
      <c r="V157" s="3">
        <f t="shared" si="24"/>
        <v>0</v>
      </c>
      <c r="W157" s="3">
        <f t="shared" si="25"/>
        <v>0</v>
      </c>
      <c r="X157" s="24">
        <f t="shared" si="26"/>
        <v>0</v>
      </c>
      <c r="Y157" s="24">
        <f t="shared" si="27"/>
        <v>0</v>
      </c>
      <c r="Z157" s="3">
        <f t="shared" si="21"/>
        <v>0</v>
      </c>
      <c r="AA157" s="3" t="e">
        <f t="shared" si="22"/>
        <v>#DIV/0!</v>
      </c>
    </row>
    <row r="158" spans="21:27">
      <c r="U158" s="46">
        <f t="shared" si="23"/>
        <v>70.710678118654755</v>
      </c>
      <c r="V158" s="3">
        <f t="shared" si="24"/>
        <v>0</v>
      </c>
      <c r="W158" s="3">
        <f t="shared" si="25"/>
        <v>0</v>
      </c>
      <c r="X158" s="24">
        <f t="shared" si="26"/>
        <v>0</v>
      </c>
      <c r="Y158" s="24">
        <f t="shared" si="27"/>
        <v>0</v>
      </c>
      <c r="Z158" s="3">
        <f t="shared" si="21"/>
        <v>0</v>
      </c>
      <c r="AA158" s="3" t="e">
        <f t="shared" si="22"/>
        <v>#DIV/0!</v>
      </c>
    </row>
    <row r="159" spans="21:27">
      <c r="U159" s="46">
        <f t="shared" si="23"/>
        <v>70.710678118654755</v>
      </c>
      <c r="V159" s="3">
        <f t="shared" si="24"/>
        <v>0</v>
      </c>
      <c r="W159" s="3">
        <f t="shared" si="25"/>
        <v>0</v>
      </c>
      <c r="X159" s="24">
        <f t="shared" si="26"/>
        <v>0</v>
      </c>
      <c r="Y159" s="24">
        <f t="shared" si="27"/>
        <v>0</v>
      </c>
      <c r="Z159" s="3">
        <f t="shared" si="21"/>
        <v>0</v>
      </c>
      <c r="AA159" s="3" t="e">
        <f t="shared" si="22"/>
        <v>#DIV/0!</v>
      </c>
    </row>
    <row r="160" spans="21:27">
      <c r="U160" s="46">
        <f t="shared" si="23"/>
        <v>70.710678118654755</v>
      </c>
      <c r="V160" s="3">
        <f t="shared" si="24"/>
        <v>0</v>
      </c>
      <c r="W160" s="3">
        <f t="shared" si="25"/>
        <v>0</v>
      </c>
      <c r="X160" s="24">
        <f t="shared" si="26"/>
        <v>0</v>
      </c>
      <c r="Y160" s="24">
        <f t="shared" si="27"/>
        <v>0</v>
      </c>
      <c r="Z160" s="3">
        <f t="shared" si="21"/>
        <v>0</v>
      </c>
      <c r="AA160" s="3" t="e">
        <f t="shared" si="22"/>
        <v>#DIV/0!</v>
      </c>
    </row>
    <row r="161" spans="21:27">
      <c r="U161" s="46">
        <f t="shared" si="23"/>
        <v>70.710678118654755</v>
      </c>
      <c r="V161" s="3">
        <f t="shared" si="24"/>
        <v>0</v>
      </c>
      <c r="W161" s="3">
        <f t="shared" si="25"/>
        <v>0</v>
      </c>
      <c r="X161" s="24">
        <f t="shared" si="26"/>
        <v>0</v>
      </c>
      <c r="Y161" s="24">
        <f t="shared" si="27"/>
        <v>0</v>
      </c>
      <c r="Z161" s="3">
        <f t="shared" si="21"/>
        <v>0</v>
      </c>
      <c r="AA161" s="3" t="e">
        <f t="shared" si="22"/>
        <v>#DIV/0!</v>
      </c>
    </row>
    <row r="162" spans="21:27">
      <c r="U162" s="46">
        <f t="shared" si="23"/>
        <v>70.710678118654755</v>
      </c>
      <c r="V162" s="3">
        <f t="shared" si="24"/>
        <v>0</v>
      </c>
      <c r="W162" s="3">
        <f t="shared" si="25"/>
        <v>0</v>
      </c>
      <c r="X162" s="24">
        <f t="shared" si="26"/>
        <v>0</v>
      </c>
      <c r="Y162" s="24">
        <f t="shared" si="27"/>
        <v>0</v>
      </c>
      <c r="Z162" s="3">
        <f t="shared" si="21"/>
        <v>0</v>
      </c>
      <c r="AA162" s="3" t="e">
        <f t="shared" si="22"/>
        <v>#DIV/0!</v>
      </c>
    </row>
    <row r="163" spans="21:27">
      <c r="U163" s="46">
        <f t="shared" si="23"/>
        <v>70.710678118654755</v>
      </c>
      <c r="V163" s="3">
        <f t="shared" si="24"/>
        <v>0</v>
      </c>
      <c r="W163" s="3">
        <f t="shared" si="25"/>
        <v>0</v>
      </c>
      <c r="X163" s="24">
        <f t="shared" si="26"/>
        <v>0</v>
      </c>
      <c r="Y163" s="24">
        <f t="shared" si="27"/>
        <v>0</v>
      </c>
      <c r="Z163" s="3">
        <f t="shared" si="21"/>
        <v>0</v>
      </c>
      <c r="AA163" s="3" t="e">
        <f t="shared" si="22"/>
        <v>#DIV/0!</v>
      </c>
    </row>
    <row r="164" spans="21:27">
      <c r="U164" s="46">
        <f t="shared" si="23"/>
        <v>70.710678118654755</v>
      </c>
      <c r="V164" s="3">
        <f t="shared" si="24"/>
        <v>0</v>
      </c>
      <c r="W164" s="3">
        <f t="shared" si="25"/>
        <v>0</v>
      </c>
      <c r="X164" s="24">
        <f t="shared" si="26"/>
        <v>0</v>
      </c>
      <c r="Y164" s="24">
        <f t="shared" si="27"/>
        <v>0</v>
      </c>
      <c r="Z164" s="3">
        <f t="shared" si="21"/>
        <v>0</v>
      </c>
      <c r="AA164" s="3" t="e">
        <f t="shared" si="22"/>
        <v>#DIV/0!</v>
      </c>
    </row>
    <row r="165" spans="21:27">
      <c r="U165" s="46">
        <f t="shared" si="23"/>
        <v>70.710678118654755</v>
      </c>
      <c r="V165" s="3">
        <f t="shared" si="24"/>
        <v>0</v>
      </c>
      <c r="W165" s="3">
        <f t="shared" si="25"/>
        <v>0</v>
      </c>
      <c r="X165" s="24">
        <f t="shared" si="26"/>
        <v>0</v>
      </c>
      <c r="Y165" s="24">
        <f t="shared" si="27"/>
        <v>0</v>
      </c>
      <c r="Z165" s="3">
        <f t="shared" si="21"/>
        <v>0</v>
      </c>
      <c r="AA165" s="3" t="e">
        <f t="shared" si="22"/>
        <v>#DIV/0!</v>
      </c>
    </row>
    <row r="166" spans="21:27">
      <c r="U166" s="46">
        <f t="shared" si="23"/>
        <v>70.710678118654755</v>
      </c>
      <c r="V166" s="3">
        <f t="shared" si="24"/>
        <v>0</v>
      </c>
      <c r="W166" s="3">
        <f t="shared" si="25"/>
        <v>0</v>
      </c>
      <c r="X166" s="24">
        <f t="shared" si="26"/>
        <v>0</v>
      </c>
      <c r="Y166" s="24">
        <f t="shared" si="27"/>
        <v>0</v>
      </c>
      <c r="Z166" s="3">
        <f t="shared" si="21"/>
        <v>0</v>
      </c>
      <c r="AA166" s="3" t="e">
        <f t="shared" si="22"/>
        <v>#DIV/0!</v>
      </c>
    </row>
    <row r="167" spans="21:27">
      <c r="U167" s="46">
        <f t="shared" si="23"/>
        <v>70.710678118654755</v>
      </c>
      <c r="V167" s="3">
        <f t="shared" si="24"/>
        <v>0</v>
      </c>
      <c r="W167" s="3">
        <f t="shared" si="25"/>
        <v>0</v>
      </c>
      <c r="X167" s="24">
        <f t="shared" si="26"/>
        <v>0</v>
      </c>
      <c r="Y167" s="24">
        <f t="shared" si="27"/>
        <v>0</v>
      </c>
      <c r="Z167" s="3">
        <f t="shared" si="21"/>
        <v>0</v>
      </c>
      <c r="AA167" s="3" t="e">
        <f t="shared" si="22"/>
        <v>#DIV/0!</v>
      </c>
    </row>
    <row r="168" spans="21:27">
      <c r="U168" s="46">
        <f t="shared" si="23"/>
        <v>70.710678118654755</v>
      </c>
      <c r="V168" s="3">
        <f t="shared" si="24"/>
        <v>0</v>
      </c>
      <c r="W168" s="3">
        <f t="shared" si="25"/>
        <v>0</v>
      </c>
      <c r="X168" s="24">
        <f t="shared" si="26"/>
        <v>0</v>
      </c>
      <c r="Y168" s="24">
        <f t="shared" si="27"/>
        <v>0</v>
      </c>
      <c r="Z168" s="3">
        <f t="shared" si="21"/>
        <v>0</v>
      </c>
      <c r="AA168" s="3" t="e">
        <f t="shared" si="22"/>
        <v>#DIV/0!</v>
      </c>
    </row>
    <row r="169" spans="21:27">
      <c r="U169" s="46">
        <f t="shared" si="23"/>
        <v>70.710678118654755</v>
      </c>
      <c r="V169" s="3">
        <f t="shared" si="24"/>
        <v>0</v>
      </c>
      <c r="W169" s="3">
        <f t="shared" si="25"/>
        <v>0</v>
      </c>
      <c r="X169" s="24">
        <f t="shared" si="26"/>
        <v>0</v>
      </c>
      <c r="Y169" s="24">
        <f t="shared" si="27"/>
        <v>0</v>
      </c>
      <c r="Z169" s="3">
        <f t="shared" si="21"/>
        <v>0</v>
      </c>
      <c r="AA169" s="3" t="e">
        <f t="shared" si="22"/>
        <v>#DIV/0!</v>
      </c>
    </row>
    <row r="170" spans="21:27">
      <c r="U170" s="46">
        <f t="shared" si="23"/>
        <v>70.710678118654755</v>
      </c>
      <c r="V170" s="3">
        <f t="shared" si="24"/>
        <v>0</v>
      </c>
      <c r="W170" s="3">
        <f t="shared" si="25"/>
        <v>0</v>
      </c>
      <c r="X170" s="24">
        <f t="shared" si="26"/>
        <v>0</v>
      </c>
      <c r="Y170" s="24">
        <f t="shared" si="27"/>
        <v>0</v>
      </c>
      <c r="Z170" s="3">
        <f t="shared" si="21"/>
        <v>0</v>
      </c>
      <c r="AA170" s="3" t="e">
        <f t="shared" si="22"/>
        <v>#DIV/0!</v>
      </c>
    </row>
    <row r="171" spans="21:27">
      <c r="U171" s="46">
        <f t="shared" si="23"/>
        <v>70.710678118654755</v>
      </c>
      <c r="V171" s="3">
        <f t="shared" si="24"/>
        <v>0</v>
      </c>
      <c r="W171" s="3">
        <f t="shared" si="25"/>
        <v>0</v>
      </c>
      <c r="X171" s="24">
        <f t="shared" si="26"/>
        <v>0</v>
      </c>
      <c r="Y171" s="24">
        <f t="shared" si="27"/>
        <v>0</v>
      </c>
      <c r="Z171" s="3">
        <f t="shared" si="21"/>
        <v>0</v>
      </c>
      <c r="AA171" s="3" t="e">
        <f t="shared" si="22"/>
        <v>#DIV/0!</v>
      </c>
    </row>
    <row r="172" spans="21:27">
      <c r="U172" s="46">
        <f t="shared" si="23"/>
        <v>70.710678118654755</v>
      </c>
      <c r="V172" s="3">
        <f t="shared" si="24"/>
        <v>0</v>
      </c>
      <c r="W172" s="3">
        <f t="shared" si="25"/>
        <v>0</v>
      </c>
      <c r="X172" s="24">
        <f t="shared" si="26"/>
        <v>0</v>
      </c>
      <c r="Y172" s="24">
        <f t="shared" si="27"/>
        <v>0</v>
      </c>
      <c r="Z172" s="3">
        <f t="shared" si="21"/>
        <v>0</v>
      </c>
      <c r="AA172" s="3" t="e">
        <f t="shared" si="22"/>
        <v>#DIV/0!</v>
      </c>
    </row>
    <row r="173" spans="21:27">
      <c r="U173" s="46">
        <f t="shared" si="23"/>
        <v>70.710678118654755</v>
      </c>
      <c r="V173" s="3">
        <f t="shared" si="24"/>
        <v>0</v>
      </c>
      <c r="W173" s="3">
        <f t="shared" si="25"/>
        <v>0</v>
      </c>
      <c r="X173" s="24">
        <f t="shared" si="26"/>
        <v>0</v>
      </c>
      <c r="Y173" s="24">
        <f t="shared" si="27"/>
        <v>0</v>
      </c>
      <c r="Z173" s="3">
        <f t="shared" si="21"/>
        <v>0</v>
      </c>
      <c r="AA173" s="3" t="e">
        <f t="shared" si="22"/>
        <v>#DIV/0!</v>
      </c>
    </row>
    <row r="174" spans="21:27">
      <c r="U174" s="46">
        <f t="shared" si="23"/>
        <v>70.710678118654755</v>
      </c>
      <c r="V174" s="3">
        <f t="shared" si="24"/>
        <v>0</v>
      </c>
      <c r="W174" s="3">
        <f t="shared" si="25"/>
        <v>0</v>
      </c>
      <c r="X174" s="24">
        <f t="shared" si="26"/>
        <v>0</v>
      </c>
      <c r="Y174" s="24">
        <f t="shared" si="27"/>
        <v>0</v>
      </c>
      <c r="Z174" s="3">
        <f t="shared" si="21"/>
        <v>0</v>
      </c>
      <c r="AA174" s="3" t="e">
        <f t="shared" si="22"/>
        <v>#DIV/0!</v>
      </c>
    </row>
    <row r="175" spans="21:27">
      <c r="U175" s="46">
        <f t="shared" si="23"/>
        <v>70.710678118654755</v>
      </c>
      <c r="V175" s="3">
        <f t="shared" si="24"/>
        <v>0</v>
      </c>
      <c r="W175" s="3">
        <f t="shared" si="25"/>
        <v>0</v>
      </c>
      <c r="X175" s="24">
        <f t="shared" si="26"/>
        <v>0</v>
      </c>
      <c r="Y175" s="24">
        <f t="shared" si="27"/>
        <v>0</v>
      </c>
      <c r="Z175" s="3">
        <f t="shared" si="21"/>
        <v>0</v>
      </c>
      <c r="AA175" s="3" t="e">
        <f t="shared" si="22"/>
        <v>#DIV/0!</v>
      </c>
    </row>
    <row r="176" spans="21:27">
      <c r="U176" s="46">
        <f t="shared" si="23"/>
        <v>70.710678118654755</v>
      </c>
      <c r="V176" s="3">
        <f t="shared" si="24"/>
        <v>0</v>
      </c>
      <c r="W176" s="3">
        <f t="shared" si="25"/>
        <v>0</v>
      </c>
      <c r="X176" s="24">
        <f t="shared" si="26"/>
        <v>0</v>
      </c>
      <c r="Y176" s="24">
        <f t="shared" si="27"/>
        <v>0</v>
      </c>
      <c r="Z176" s="3">
        <f t="shared" si="21"/>
        <v>0</v>
      </c>
      <c r="AA176" s="3" t="e">
        <f t="shared" si="22"/>
        <v>#DIV/0!</v>
      </c>
    </row>
    <row r="177" spans="21:27">
      <c r="U177" s="46">
        <f t="shared" si="23"/>
        <v>70.710678118654755</v>
      </c>
      <c r="V177" s="3">
        <f t="shared" si="24"/>
        <v>0</v>
      </c>
      <c r="W177" s="3">
        <f t="shared" si="25"/>
        <v>0</v>
      </c>
      <c r="X177" s="24">
        <f t="shared" si="26"/>
        <v>0</v>
      </c>
      <c r="Y177" s="24">
        <f t="shared" si="27"/>
        <v>0</v>
      </c>
      <c r="Z177" s="3">
        <f t="shared" si="21"/>
        <v>0</v>
      </c>
      <c r="AA177" s="3" t="e">
        <f t="shared" si="22"/>
        <v>#DIV/0!</v>
      </c>
    </row>
    <row r="178" spans="21:27">
      <c r="U178" s="46">
        <f t="shared" si="23"/>
        <v>70.710678118654755</v>
      </c>
      <c r="V178" s="3">
        <f t="shared" si="24"/>
        <v>0</v>
      </c>
      <c r="W178" s="3">
        <f t="shared" si="25"/>
        <v>0</v>
      </c>
      <c r="X178" s="24">
        <f t="shared" si="26"/>
        <v>0</v>
      </c>
      <c r="Y178" s="24">
        <f t="shared" si="27"/>
        <v>0</v>
      </c>
      <c r="Z178" s="3">
        <f t="shared" si="21"/>
        <v>0</v>
      </c>
      <c r="AA178" s="3" t="e">
        <f t="shared" si="22"/>
        <v>#DIV/0!</v>
      </c>
    </row>
    <row r="179" spans="21:27">
      <c r="U179" s="46">
        <f t="shared" si="23"/>
        <v>70.710678118654755</v>
      </c>
      <c r="V179" s="3">
        <f t="shared" si="24"/>
        <v>0</v>
      </c>
      <c r="W179" s="3">
        <f t="shared" si="25"/>
        <v>0</v>
      </c>
      <c r="X179" s="24">
        <f t="shared" si="26"/>
        <v>0</v>
      </c>
      <c r="Y179" s="24">
        <f t="shared" si="27"/>
        <v>0</v>
      </c>
      <c r="Z179" s="3">
        <f t="shared" si="21"/>
        <v>0</v>
      </c>
      <c r="AA179" s="3" t="e">
        <f t="shared" si="22"/>
        <v>#DIV/0!</v>
      </c>
    </row>
    <row r="180" spans="21:27">
      <c r="U180" s="46">
        <f t="shared" si="23"/>
        <v>70.710678118654755</v>
      </c>
      <c r="V180" s="3">
        <f t="shared" si="24"/>
        <v>0</v>
      </c>
      <c r="W180" s="3">
        <f t="shared" si="25"/>
        <v>0</v>
      </c>
      <c r="X180" s="24">
        <f t="shared" si="26"/>
        <v>0</v>
      </c>
      <c r="Y180" s="24">
        <f t="shared" si="27"/>
        <v>0</v>
      </c>
      <c r="Z180" s="3">
        <f t="shared" si="21"/>
        <v>0</v>
      </c>
      <c r="AA180" s="3" t="e">
        <f t="shared" si="22"/>
        <v>#DIV/0!</v>
      </c>
    </row>
    <row r="181" spans="21:27">
      <c r="U181" s="46">
        <f t="shared" si="23"/>
        <v>70.710678118654755</v>
      </c>
      <c r="V181" s="3">
        <f t="shared" si="24"/>
        <v>0</v>
      </c>
      <c r="W181" s="3">
        <f t="shared" si="25"/>
        <v>0</v>
      </c>
      <c r="X181" s="24">
        <f t="shared" si="26"/>
        <v>0</v>
      </c>
      <c r="Y181" s="24">
        <f t="shared" si="27"/>
        <v>0</v>
      </c>
      <c r="Z181" s="3">
        <f t="shared" si="21"/>
        <v>0</v>
      </c>
      <c r="AA181" s="3" t="e">
        <f t="shared" si="22"/>
        <v>#DIV/0!</v>
      </c>
    </row>
    <row r="182" spans="21:27">
      <c r="U182" s="46">
        <f t="shared" si="23"/>
        <v>70.710678118654755</v>
      </c>
      <c r="V182" s="3">
        <f t="shared" si="24"/>
        <v>0</v>
      </c>
      <c r="W182" s="3">
        <f t="shared" si="25"/>
        <v>0</v>
      </c>
      <c r="X182" s="24">
        <f t="shared" si="26"/>
        <v>0</v>
      </c>
      <c r="Y182" s="24">
        <f t="shared" si="27"/>
        <v>0</v>
      </c>
      <c r="Z182" s="3">
        <f t="shared" si="21"/>
        <v>0</v>
      </c>
      <c r="AA182" s="3" t="e">
        <f t="shared" si="22"/>
        <v>#DIV/0!</v>
      </c>
    </row>
    <row r="183" spans="21:27">
      <c r="U183" s="46">
        <f t="shared" si="23"/>
        <v>70.710678118654755</v>
      </c>
      <c r="V183" s="3">
        <f t="shared" si="24"/>
        <v>0</v>
      </c>
      <c r="W183" s="3">
        <f t="shared" si="25"/>
        <v>0</v>
      </c>
      <c r="X183" s="24">
        <f t="shared" si="26"/>
        <v>0</v>
      </c>
      <c r="Y183" s="24">
        <f t="shared" si="27"/>
        <v>0</v>
      </c>
      <c r="Z183" s="3">
        <f t="shared" si="21"/>
        <v>0</v>
      </c>
      <c r="AA183" s="3" t="e">
        <f t="shared" si="22"/>
        <v>#DIV/0!</v>
      </c>
    </row>
    <row r="184" spans="21:27">
      <c r="U184" s="46">
        <f t="shared" si="23"/>
        <v>70.710678118654755</v>
      </c>
      <c r="V184" s="3">
        <f t="shared" si="24"/>
        <v>0</v>
      </c>
      <c r="W184" s="3">
        <f t="shared" si="25"/>
        <v>0</v>
      </c>
      <c r="X184" s="24">
        <f t="shared" si="26"/>
        <v>0</v>
      </c>
      <c r="Y184" s="24">
        <f t="shared" si="27"/>
        <v>0</v>
      </c>
      <c r="Z184" s="3">
        <f t="shared" si="21"/>
        <v>0</v>
      </c>
      <c r="AA184" s="3" t="e">
        <f t="shared" si="22"/>
        <v>#DIV/0!</v>
      </c>
    </row>
    <row r="185" spans="21:27">
      <c r="U185" s="46">
        <f t="shared" si="23"/>
        <v>70.710678118654755</v>
      </c>
      <c r="V185" s="3">
        <f t="shared" si="24"/>
        <v>0</v>
      </c>
      <c r="W185" s="3">
        <f t="shared" si="25"/>
        <v>0</v>
      </c>
      <c r="X185" s="24">
        <f t="shared" si="26"/>
        <v>0</v>
      </c>
      <c r="Y185" s="24">
        <f t="shared" si="27"/>
        <v>0</v>
      </c>
      <c r="Z185" s="3">
        <f t="shared" si="21"/>
        <v>0</v>
      </c>
      <c r="AA185" s="3" t="e">
        <f t="shared" si="22"/>
        <v>#DIV/0!</v>
      </c>
    </row>
    <row r="186" spans="21:27">
      <c r="U186" s="46">
        <f t="shared" si="23"/>
        <v>70.710678118654755</v>
      </c>
      <c r="V186" s="3">
        <f t="shared" si="24"/>
        <v>0</v>
      </c>
      <c r="W186" s="3">
        <f t="shared" si="25"/>
        <v>0</v>
      </c>
      <c r="X186" s="24">
        <f t="shared" si="26"/>
        <v>0</v>
      </c>
      <c r="Y186" s="24">
        <f t="shared" si="27"/>
        <v>0</v>
      </c>
      <c r="Z186" s="3">
        <f t="shared" si="21"/>
        <v>0</v>
      </c>
      <c r="AA186" s="3" t="e">
        <f t="shared" si="22"/>
        <v>#DIV/0!</v>
      </c>
    </row>
    <row r="187" spans="21:27">
      <c r="U187" s="46">
        <f t="shared" si="23"/>
        <v>70.710678118654755</v>
      </c>
      <c r="V187" s="3">
        <f t="shared" si="24"/>
        <v>0</v>
      </c>
      <c r="W187" s="3">
        <f t="shared" si="25"/>
        <v>0</v>
      </c>
      <c r="X187" s="24">
        <f t="shared" si="26"/>
        <v>0</v>
      </c>
      <c r="Y187" s="24">
        <f t="shared" si="27"/>
        <v>0</v>
      </c>
      <c r="Z187" s="3">
        <f t="shared" si="21"/>
        <v>0</v>
      </c>
      <c r="AA187" s="3" t="e">
        <f t="shared" si="22"/>
        <v>#DIV/0!</v>
      </c>
    </row>
    <row r="188" spans="21:27">
      <c r="U188" s="46">
        <f t="shared" si="23"/>
        <v>70.710678118654755</v>
      </c>
      <c r="V188" s="3">
        <f t="shared" si="24"/>
        <v>0</v>
      </c>
      <c r="W188" s="3">
        <f t="shared" si="25"/>
        <v>0</v>
      </c>
      <c r="X188" s="24">
        <f t="shared" si="26"/>
        <v>0</v>
      </c>
      <c r="Y188" s="24">
        <f t="shared" si="27"/>
        <v>0</v>
      </c>
      <c r="Z188" s="3">
        <f t="shared" si="21"/>
        <v>0</v>
      </c>
      <c r="AA188" s="3" t="e">
        <f t="shared" si="22"/>
        <v>#DIV/0!</v>
      </c>
    </row>
    <row r="189" spans="21:27">
      <c r="U189" s="46">
        <f t="shared" si="23"/>
        <v>70.710678118654755</v>
      </c>
      <c r="V189" s="3">
        <f t="shared" si="24"/>
        <v>0</v>
      </c>
      <c r="W189" s="3">
        <f t="shared" si="25"/>
        <v>0</v>
      </c>
      <c r="X189" s="24">
        <f t="shared" si="26"/>
        <v>0</v>
      </c>
      <c r="Y189" s="24">
        <f t="shared" si="27"/>
        <v>0</v>
      </c>
      <c r="Z189" s="3">
        <f t="shared" si="21"/>
        <v>0</v>
      </c>
      <c r="AA189" s="3" t="e">
        <f t="shared" si="22"/>
        <v>#DIV/0!</v>
      </c>
    </row>
    <row r="190" spans="21:27">
      <c r="U190" s="46">
        <f t="shared" si="23"/>
        <v>70.710678118654755</v>
      </c>
      <c r="V190" s="3">
        <f t="shared" si="24"/>
        <v>0</v>
      </c>
      <c r="W190" s="3">
        <f t="shared" si="25"/>
        <v>0</v>
      </c>
      <c r="X190" s="24">
        <f t="shared" si="26"/>
        <v>0</v>
      </c>
      <c r="Y190" s="24">
        <f t="shared" si="27"/>
        <v>0</v>
      </c>
      <c r="Z190" s="3">
        <f t="shared" si="21"/>
        <v>0</v>
      </c>
      <c r="AA190" s="3" t="e">
        <f t="shared" si="22"/>
        <v>#DIV/0!</v>
      </c>
    </row>
    <row r="191" spans="21:27">
      <c r="U191" s="46">
        <f t="shared" si="23"/>
        <v>70.710678118654755</v>
      </c>
      <c r="V191" s="3">
        <f t="shared" si="24"/>
        <v>0</v>
      </c>
      <c r="W191" s="3">
        <f t="shared" si="25"/>
        <v>0</v>
      </c>
      <c r="X191" s="24">
        <f t="shared" si="26"/>
        <v>0</v>
      </c>
      <c r="Y191" s="24">
        <f t="shared" si="27"/>
        <v>0</v>
      </c>
      <c r="Z191" s="3">
        <f t="shared" si="21"/>
        <v>0</v>
      </c>
      <c r="AA191" s="3" t="e">
        <f t="shared" si="22"/>
        <v>#DIV/0!</v>
      </c>
    </row>
    <row r="192" spans="21:27">
      <c r="U192" s="46">
        <f t="shared" si="23"/>
        <v>70.710678118654755</v>
      </c>
      <c r="V192" s="3">
        <f t="shared" si="24"/>
        <v>0</v>
      </c>
      <c r="W192" s="3">
        <f t="shared" si="25"/>
        <v>0</v>
      </c>
      <c r="X192" s="24">
        <f t="shared" si="26"/>
        <v>0</v>
      </c>
      <c r="Y192" s="24">
        <f t="shared" si="27"/>
        <v>0</v>
      </c>
      <c r="Z192" s="3">
        <f t="shared" si="21"/>
        <v>0</v>
      </c>
      <c r="AA192" s="3" t="e">
        <f t="shared" si="22"/>
        <v>#DIV/0!</v>
      </c>
    </row>
    <row r="193" spans="21:27">
      <c r="U193" s="46">
        <f t="shared" si="23"/>
        <v>70.710678118654755</v>
      </c>
      <c r="V193" s="3">
        <f t="shared" si="24"/>
        <v>0</v>
      </c>
      <c r="W193" s="3">
        <f t="shared" si="25"/>
        <v>0</v>
      </c>
      <c r="X193" s="24">
        <f t="shared" si="26"/>
        <v>0</v>
      </c>
      <c r="Y193" s="24">
        <f t="shared" si="27"/>
        <v>0</v>
      </c>
      <c r="Z193" s="3">
        <f t="shared" si="21"/>
        <v>0</v>
      </c>
      <c r="AA193" s="3" t="e">
        <f t="shared" si="22"/>
        <v>#DIV/0!</v>
      </c>
    </row>
    <row r="194" spans="21:27">
      <c r="U194" s="46">
        <f t="shared" si="23"/>
        <v>70.710678118654755</v>
      </c>
      <c r="V194" s="3">
        <f t="shared" si="24"/>
        <v>0</v>
      </c>
      <c r="W194" s="3">
        <f t="shared" si="25"/>
        <v>0</v>
      </c>
      <c r="X194" s="24">
        <f t="shared" si="26"/>
        <v>0</v>
      </c>
      <c r="Y194" s="24">
        <f t="shared" si="27"/>
        <v>0</v>
      </c>
      <c r="Z194" s="3">
        <f t="shared" ref="Z194:Z257" si="28">(P194*(1-H194)*(P194-H194))^(1/3)</f>
        <v>0</v>
      </c>
      <c r="AA194" s="3" t="e">
        <f t="shared" ref="AA194:AA257" si="29">(P194-Q194)/(P194+Q194)</f>
        <v>#DIV/0!</v>
      </c>
    </row>
    <row r="195" spans="21:27">
      <c r="U195" s="46">
        <f t="shared" ref="U195:U258" si="30">100*SQRT(S195+0.5)</f>
        <v>70.710678118654755</v>
      </c>
      <c r="V195" s="3">
        <f t="shared" ref="V195:V258" si="31">2.5*((P195 - H195) / (P195 + 6*H195 -7.5*F195 +1))</f>
        <v>0</v>
      </c>
      <c r="W195" s="3">
        <f t="shared" ref="W195:W258" si="32">(2*(Q195-H195)/(Q195+H195+1))-(R195/2)</f>
        <v>0</v>
      </c>
      <c r="X195" s="24">
        <f t="shared" ref="X195:X258" si="33">(P195 - H195)*1.5 / (P195 + H195 + 0.5)</f>
        <v>0</v>
      </c>
      <c r="Y195" s="24">
        <f t="shared" ref="Y195:Y258" si="34">(SQRT((H195*H195)+(G195*G195)+(P195*P195)))/3</f>
        <v>0</v>
      </c>
      <c r="Z195" s="3">
        <f t="shared" si="28"/>
        <v>0</v>
      </c>
      <c r="AA195" s="3" t="e">
        <f t="shared" si="29"/>
        <v>#DIV/0!</v>
      </c>
    </row>
    <row r="196" spans="21:27">
      <c r="U196" s="46">
        <f t="shared" si="30"/>
        <v>70.710678118654755</v>
      </c>
      <c r="V196" s="3">
        <f t="shared" si="31"/>
        <v>0</v>
      </c>
      <c r="W196" s="3">
        <f t="shared" si="32"/>
        <v>0</v>
      </c>
      <c r="X196" s="24">
        <f t="shared" si="33"/>
        <v>0</v>
      </c>
      <c r="Y196" s="24">
        <f t="shared" si="34"/>
        <v>0</v>
      </c>
      <c r="Z196" s="3">
        <f t="shared" si="28"/>
        <v>0</v>
      </c>
      <c r="AA196" s="3" t="e">
        <f t="shared" si="29"/>
        <v>#DIV/0!</v>
      </c>
    </row>
    <row r="197" spans="21:27">
      <c r="U197" s="46">
        <f t="shared" si="30"/>
        <v>70.710678118654755</v>
      </c>
      <c r="V197" s="3">
        <f t="shared" si="31"/>
        <v>0</v>
      </c>
      <c r="W197" s="3">
        <f t="shared" si="32"/>
        <v>0</v>
      </c>
      <c r="X197" s="24">
        <f t="shared" si="33"/>
        <v>0</v>
      </c>
      <c r="Y197" s="24">
        <f t="shared" si="34"/>
        <v>0</v>
      </c>
      <c r="Z197" s="3">
        <f t="shared" si="28"/>
        <v>0</v>
      </c>
      <c r="AA197" s="3" t="e">
        <f t="shared" si="29"/>
        <v>#DIV/0!</v>
      </c>
    </row>
    <row r="198" spans="21:27">
      <c r="U198" s="46">
        <f t="shared" si="30"/>
        <v>70.710678118654755</v>
      </c>
      <c r="V198" s="3">
        <f t="shared" si="31"/>
        <v>0</v>
      </c>
      <c r="W198" s="3">
        <f t="shared" si="32"/>
        <v>0</v>
      </c>
      <c r="X198" s="24">
        <f t="shared" si="33"/>
        <v>0</v>
      </c>
      <c r="Y198" s="24">
        <f t="shared" si="34"/>
        <v>0</v>
      </c>
      <c r="Z198" s="3">
        <f t="shared" si="28"/>
        <v>0</v>
      </c>
      <c r="AA198" s="3" t="e">
        <f t="shared" si="29"/>
        <v>#DIV/0!</v>
      </c>
    </row>
    <row r="199" spans="21:27">
      <c r="U199" s="46">
        <f t="shared" si="30"/>
        <v>70.710678118654755</v>
      </c>
      <c r="V199" s="3">
        <f t="shared" si="31"/>
        <v>0</v>
      </c>
      <c r="W199" s="3">
        <f t="shared" si="32"/>
        <v>0</v>
      </c>
      <c r="X199" s="24">
        <f t="shared" si="33"/>
        <v>0</v>
      </c>
      <c r="Y199" s="24">
        <f t="shared" si="34"/>
        <v>0</v>
      </c>
      <c r="Z199" s="3">
        <f t="shared" si="28"/>
        <v>0</v>
      </c>
      <c r="AA199" s="3" t="e">
        <f t="shared" si="29"/>
        <v>#DIV/0!</v>
      </c>
    </row>
    <row r="200" spans="21:27">
      <c r="U200" s="46">
        <f t="shared" si="30"/>
        <v>70.710678118654755</v>
      </c>
      <c r="V200" s="3">
        <f t="shared" si="31"/>
        <v>0</v>
      </c>
      <c r="W200" s="3">
        <f t="shared" si="32"/>
        <v>0</v>
      </c>
      <c r="X200" s="24">
        <f t="shared" si="33"/>
        <v>0</v>
      </c>
      <c r="Y200" s="24">
        <f t="shared" si="34"/>
        <v>0</v>
      </c>
      <c r="Z200" s="3">
        <f t="shared" si="28"/>
        <v>0</v>
      </c>
      <c r="AA200" s="3" t="e">
        <f t="shared" si="29"/>
        <v>#DIV/0!</v>
      </c>
    </row>
    <row r="201" spans="21:27">
      <c r="U201" s="46">
        <f t="shared" si="30"/>
        <v>70.710678118654755</v>
      </c>
      <c r="V201" s="3">
        <f t="shared" si="31"/>
        <v>0</v>
      </c>
      <c r="W201" s="3">
        <f t="shared" si="32"/>
        <v>0</v>
      </c>
      <c r="X201" s="24">
        <f t="shared" si="33"/>
        <v>0</v>
      </c>
      <c r="Y201" s="24">
        <f t="shared" si="34"/>
        <v>0</v>
      </c>
      <c r="Z201" s="3">
        <f t="shared" si="28"/>
        <v>0</v>
      </c>
      <c r="AA201" s="3" t="e">
        <f t="shared" si="29"/>
        <v>#DIV/0!</v>
      </c>
    </row>
    <row r="202" spans="21:27">
      <c r="U202" s="46">
        <f t="shared" si="30"/>
        <v>70.710678118654755</v>
      </c>
      <c r="V202" s="3">
        <f t="shared" si="31"/>
        <v>0</v>
      </c>
      <c r="W202" s="3">
        <f t="shared" si="32"/>
        <v>0</v>
      </c>
      <c r="X202" s="24">
        <f t="shared" si="33"/>
        <v>0</v>
      </c>
      <c r="Y202" s="24">
        <f t="shared" si="34"/>
        <v>0</v>
      </c>
      <c r="Z202" s="3">
        <f t="shared" si="28"/>
        <v>0</v>
      </c>
      <c r="AA202" s="3" t="e">
        <f t="shared" si="29"/>
        <v>#DIV/0!</v>
      </c>
    </row>
    <row r="203" spans="21:27">
      <c r="U203" s="46">
        <f t="shared" si="30"/>
        <v>70.710678118654755</v>
      </c>
      <c r="V203" s="3">
        <f t="shared" si="31"/>
        <v>0</v>
      </c>
      <c r="W203" s="3">
        <f t="shared" si="32"/>
        <v>0</v>
      </c>
      <c r="X203" s="24">
        <f t="shared" si="33"/>
        <v>0</v>
      </c>
      <c r="Y203" s="24">
        <f t="shared" si="34"/>
        <v>0</v>
      </c>
      <c r="Z203" s="3">
        <f t="shared" si="28"/>
        <v>0</v>
      </c>
      <c r="AA203" s="3" t="e">
        <f t="shared" si="29"/>
        <v>#DIV/0!</v>
      </c>
    </row>
    <row r="204" spans="21:27">
      <c r="U204" s="46">
        <f t="shared" si="30"/>
        <v>70.710678118654755</v>
      </c>
      <c r="V204" s="3">
        <f t="shared" si="31"/>
        <v>0</v>
      </c>
      <c r="W204" s="3">
        <f t="shared" si="32"/>
        <v>0</v>
      </c>
      <c r="X204" s="24">
        <f t="shared" si="33"/>
        <v>0</v>
      </c>
      <c r="Y204" s="24">
        <f t="shared" si="34"/>
        <v>0</v>
      </c>
      <c r="Z204" s="3">
        <f t="shared" si="28"/>
        <v>0</v>
      </c>
      <c r="AA204" s="3" t="e">
        <f t="shared" si="29"/>
        <v>#DIV/0!</v>
      </c>
    </row>
    <row r="205" spans="21:27">
      <c r="U205" s="46">
        <f t="shared" si="30"/>
        <v>70.710678118654755</v>
      </c>
      <c r="V205" s="3">
        <f t="shared" si="31"/>
        <v>0</v>
      </c>
      <c r="W205" s="3">
        <f t="shared" si="32"/>
        <v>0</v>
      </c>
      <c r="X205" s="24">
        <f t="shared" si="33"/>
        <v>0</v>
      </c>
      <c r="Y205" s="24">
        <f t="shared" si="34"/>
        <v>0</v>
      </c>
      <c r="Z205" s="3">
        <f t="shared" si="28"/>
        <v>0</v>
      </c>
      <c r="AA205" s="3" t="e">
        <f t="shared" si="29"/>
        <v>#DIV/0!</v>
      </c>
    </row>
    <row r="206" spans="21:27">
      <c r="U206" s="46">
        <f t="shared" si="30"/>
        <v>70.710678118654755</v>
      </c>
      <c r="V206" s="3">
        <f t="shared" si="31"/>
        <v>0</v>
      </c>
      <c r="W206" s="3">
        <f t="shared" si="32"/>
        <v>0</v>
      </c>
      <c r="X206" s="24">
        <f t="shared" si="33"/>
        <v>0</v>
      </c>
      <c r="Y206" s="24">
        <f t="shared" si="34"/>
        <v>0</v>
      </c>
      <c r="Z206" s="3">
        <f t="shared" si="28"/>
        <v>0</v>
      </c>
      <c r="AA206" s="3" t="e">
        <f t="shared" si="29"/>
        <v>#DIV/0!</v>
      </c>
    </row>
    <row r="207" spans="21:27">
      <c r="U207" s="46">
        <f t="shared" si="30"/>
        <v>70.710678118654755</v>
      </c>
      <c r="V207" s="3">
        <f t="shared" si="31"/>
        <v>0</v>
      </c>
      <c r="W207" s="3">
        <f t="shared" si="32"/>
        <v>0</v>
      </c>
      <c r="X207" s="24">
        <f t="shared" si="33"/>
        <v>0</v>
      </c>
      <c r="Y207" s="24">
        <f t="shared" si="34"/>
        <v>0</v>
      </c>
      <c r="Z207" s="3">
        <f t="shared" si="28"/>
        <v>0</v>
      </c>
      <c r="AA207" s="3" t="e">
        <f t="shared" si="29"/>
        <v>#DIV/0!</v>
      </c>
    </row>
    <row r="208" spans="21:27">
      <c r="U208" s="46">
        <f t="shared" si="30"/>
        <v>70.710678118654755</v>
      </c>
      <c r="V208" s="3">
        <f t="shared" si="31"/>
        <v>0</v>
      </c>
      <c r="W208" s="3">
        <f t="shared" si="32"/>
        <v>0</v>
      </c>
      <c r="X208" s="24">
        <f t="shared" si="33"/>
        <v>0</v>
      </c>
      <c r="Y208" s="24">
        <f t="shared" si="34"/>
        <v>0</v>
      </c>
      <c r="Z208" s="3">
        <f t="shared" si="28"/>
        <v>0</v>
      </c>
      <c r="AA208" s="3" t="e">
        <f t="shared" si="29"/>
        <v>#DIV/0!</v>
      </c>
    </row>
    <row r="209" spans="21:27">
      <c r="U209" s="46">
        <f t="shared" si="30"/>
        <v>70.710678118654755</v>
      </c>
      <c r="V209" s="3">
        <f t="shared" si="31"/>
        <v>0</v>
      </c>
      <c r="W209" s="3">
        <f t="shared" si="32"/>
        <v>0</v>
      </c>
      <c r="X209" s="24">
        <f t="shared" si="33"/>
        <v>0</v>
      </c>
      <c r="Y209" s="24">
        <f t="shared" si="34"/>
        <v>0</v>
      </c>
      <c r="Z209" s="3">
        <f t="shared" si="28"/>
        <v>0</v>
      </c>
      <c r="AA209" s="3" t="e">
        <f t="shared" si="29"/>
        <v>#DIV/0!</v>
      </c>
    </row>
    <row r="210" spans="21:27">
      <c r="U210" s="46">
        <f t="shared" si="30"/>
        <v>70.710678118654755</v>
      </c>
      <c r="V210" s="3">
        <f t="shared" si="31"/>
        <v>0</v>
      </c>
      <c r="W210" s="3">
        <f t="shared" si="32"/>
        <v>0</v>
      </c>
      <c r="X210" s="24">
        <f t="shared" si="33"/>
        <v>0</v>
      </c>
      <c r="Y210" s="24">
        <f t="shared" si="34"/>
        <v>0</v>
      </c>
      <c r="Z210" s="3">
        <f t="shared" si="28"/>
        <v>0</v>
      </c>
      <c r="AA210" s="3" t="e">
        <f t="shared" si="29"/>
        <v>#DIV/0!</v>
      </c>
    </row>
    <row r="211" spans="21:27">
      <c r="U211" s="46">
        <f t="shared" si="30"/>
        <v>70.710678118654755</v>
      </c>
      <c r="V211" s="3">
        <f t="shared" si="31"/>
        <v>0</v>
      </c>
      <c r="W211" s="3">
        <f t="shared" si="32"/>
        <v>0</v>
      </c>
      <c r="X211" s="24">
        <f t="shared" si="33"/>
        <v>0</v>
      </c>
      <c r="Y211" s="24">
        <f t="shared" si="34"/>
        <v>0</v>
      </c>
      <c r="Z211" s="3">
        <f t="shared" si="28"/>
        <v>0</v>
      </c>
      <c r="AA211" s="3" t="e">
        <f t="shared" si="29"/>
        <v>#DIV/0!</v>
      </c>
    </row>
    <row r="212" spans="21:27">
      <c r="U212" s="46">
        <f t="shared" si="30"/>
        <v>70.710678118654755</v>
      </c>
      <c r="V212" s="3">
        <f t="shared" si="31"/>
        <v>0</v>
      </c>
      <c r="W212" s="3">
        <f t="shared" si="32"/>
        <v>0</v>
      </c>
      <c r="X212" s="24">
        <f t="shared" si="33"/>
        <v>0</v>
      </c>
      <c r="Y212" s="24">
        <f t="shared" si="34"/>
        <v>0</v>
      </c>
      <c r="Z212" s="3">
        <f t="shared" si="28"/>
        <v>0</v>
      </c>
      <c r="AA212" s="3" t="e">
        <f t="shared" si="29"/>
        <v>#DIV/0!</v>
      </c>
    </row>
    <row r="213" spans="21:27">
      <c r="U213" s="46">
        <f t="shared" si="30"/>
        <v>70.710678118654755</v>
      </c>
      <c r="V213" s="3">
        <f t="shared" si="31"/>
        <v>0</v>
      </c>
      <c r="W213" s="3">
        <f t="shared" si="32"/>
        <v>0</v>
      </c>
      <c r="X213" s="24">
        <f t="shared" si="33"/>
        <v>0</v>
      </c>
      <c r="Y213" s="24">
        <f t="shared" si="34"/>
        <v>0</v>
      </c>
      <c r="Z213" s="3">
        <f t="shared" si="28"/>
        <v>0</v>
      </c>
      <c r="AA213" s="3" t="e">
        <f t="shared" si="29"/>
        <v>#DIV/0!</v>
      </c>
    </row>
    <row r="214" spans="21:27">
      <c r="U214" s="46">
        <f t="shared" si="30"/>
        <v>70.710678118654755</v>
      </c>
      <c r="V214" s="3">
        <f t="shared" si="31"/>
        <v>0</v>
      </c>
      <c r="W214" s="3">
        <f t="shared" si="32"/>
        <v>0</v>
      </c>
      <c r="X214" s="24">
        <f t="shared" si="33"/>
        <v>0</v>
      </c>
      <c r="Y214" s="24">
        <f t="shared" si="34"/>
        <v>0</v>
      </c>
      <c r="Z214" s="3">
        <f t="shared" si="28"/>
        <v>0</v>
      </c>
      <c r="AA214" s="3" t="e">
        <f t="shared" si="29"/>
        <v>#DIV/0!</v>
      </c>
    </row>
    <row r="215" spans="21:27">
      <c r="U215" s="46">
        <f t="shared" si="30"/>
        <v>70.710678118654755</v>
      </c>
      <c r="V215" s="3">
        <f t="shared" si="31"/>
        <v>0</v>
      </c>
      <c r="W215" s="3">
        <f t="shared" si="32"/>
        <v>0</v>
      </c>
      <c r="X215" s="24">
        <f t="shared" si="33"/>
        <v>0</v>
      </c>
      <c r="Y215" s="24">
        <f t="shared" si="34"/>
        <v>0</v>
      </c>
      <c r="Z215" s="3">
        <f t="shared" si="28"/>
        <v>0</v>
      </c>
      <c r="AA215" s="3" t="e">
        <f t="shared" si="29"/>
        <v>#DIV/0!</v>
      </c>
    </row>
    <row r="216" spans="21:27">
      <c r="U216" s="46">
        <f t="shared" si="30"/>
        <v>70.710678118654755</v>
      </c>
      <c r="V216" s="3">
        <f t="shared" si="31"/>
        <v>0</v>
      </c>
      <c r="W216" s="3">
        <f t="shared" si="32"/>
        <v>0</v>
      </c>
      <c r="X216" s="24">
        <f t="shared" si="33"/>
        <v>0</v>
      </c>
      <c r="Y216" s="24">
        <f t="shared" si="34"/>
        <v>0</v>
      </c>
      <c r="Z216" s="3">
        <f t="shared" si="28"/>
        <v>0</v>
      </c>
      <c r="AA216" s="3" t="e">
        <f t="shared" si="29"/>
        <v>#DIV/0!</v>
      </c>
    </row>
    <row r="217" spans="21:27">
      <c r="U217" s="46">
        <f t="shared" si="30"/>
        <v>70.710678118654755</v>
      </c>
      <c r="V217" s="3">
        <f t="shared" si="31"/>
        <v>0</v>
      </c>
      <c r="W217" s="3">
        <f t="shared" si="32"/>
        <v>0</v>
      </c>
      <c r="X217" s="24">
        <f t="shared" si="33"/>
        <v>0</v>
      </c>
      <c r="Y217" s="24">
        <f t="shared" si="34"/>
        <v>0</v>
      </c>
      <c r="Z217" s="3">
        <f t="shared" si="28"/>
        <v>0</v>
      </c>
      <c r="AA217" s="3" t="e">
        <f t="shared" si="29"/>
        <v>#DIV/0!</v>
      </c>
    </row>
    <row r="218" spans="21:27">
      <c r="U218" s="46">
        <f t="shared" si="30"/>
        <v>70.710678118654755</v>
      </c>
      <c r="V218" s="3">
        <f t="shared" si="31"/>
        <v>0</v>
      </c>
      <c r="W218" s="3">
        <f t="shared" si="32"/>
        <v>0</v>
      </c>
      <c r="X218" s="24">
        <f t="shared" si="33"/>
        <v>0</v>
      </c>
      <c r="Y218" s="24">
        <f t="shared" si="34"/>
        <v>0</v>
      </c>
      <c r="Z218" s="3">
        <f t="shared" si="28"/>
        <v>0</v>
      </c>
      <c r="AA218" s="3" t="e">
        <f t="shared" si="29"/>
        <v>#DIV/0!</v>
      </c>
    </row>
    <row r="219" spans="21:27">
      <c r="U219" s="46">
        <f t="shared" si="30"/>
        <v>70.710678118654755</v>
      </c>
      <c r="V219" s="3">
        <f t="shared" si="31"/>
        <v>0</v>
      </c>
      <c r="W219" s="3">
        <f t="shared" si="32"/>
        <v>0</v>
      </c>
      <c r="X219" s="24">
        <f t="shared" si="33"/>
        <v>0</v>
      </c>
      <c r="Y219" s="24">
        <f t="shared" si="34"/>
        <v>0</v>
      </c>
      <c r="Z219" s="3">
        <f t="shared" si="28"/>
        <v>0</v>
      </c>
      <c r="AA219" s="3" t="e">
        <f t="shared" si="29"/>
        <v>#DIV/0!</v>
      </c>
    </row>
    <row r="220" spans="21:27">
      <c r="U220" s="46">
        <f t="shared" si="30"/>
        <v>70.710678118654755</v>
      </c>
      <c r="V220" s="3">
        <f t="shared" si="31"/>
        <v>0</v>
      </c>
      <c r="W220" s="3">
        <f t="shared" si="32"/>
        <v>0</v>
      </c>
      <c r="X220" s="24">
        <f t="shared" si="33"/>
        <v>0</v>
      </c>
      <c r="Y220" s="24">
        <f t="shared" si="34"/>
        <v>0</v>
      </c>
      <c r="Z220" s="3">
        <f t="shared" si="28"/>
        <v>0</v>
      </c>
      <c r="AA220" s="3" t="e">
        <f t="shared" si="29"/>
        <v>#DIV/0!</v>
      </c>
    </row>
    <row r="221" spans="21:27">
      <c r="U221" s="46">
        <f t="shared" si="30"/>
        <v>70.710678118654755</v>
      </c>
      <c r="V221" s="3">
        <f t="shared" si="31"/>
        <v>0</v>
      </c>
      <c r="W221" s="3">
        <f t="shared" si="32"/>
        <v>0</v>
      </c>
      <c r="X221" s="24">
        <f t="shared" si="33"/>
        <v>0</v>
      </c>
      <c r="Y221" s="24">
        <f t="shared" si="34"/>
        <v>0</v>
      </c>
      <c r="Z221" s="3">
        <f t="shared" si="28"/>
        <v>0</v>
      </c>
      <c r="AA221" s="3" t="e">
        <f t="shared" si="29"/>
        <v>#DIV/0!</v>
      </c>
    </row>
    <row r="222" spans="21:27">
      <c r="U222" s="46">
        <f t="shared" si="30"/>
        <v>70.710678118654755</v>
      </c>
      <c r="V222" s="3">
        <f t="shared" si="31"/>
        <v>0</v>
      </c>
      <c r="W222" s="3">
        <f t="shared" si="32"/>
        <v>0</v>
      </c>
      <c r="X222" s="24">
        <f t="shared" si="33"/>
        <v>0</v>
      </c>
      <c r="Y222" s="24">
        <f t="shared" si="34"/>
        <v>0</v>
      </c>
      <c r="Z222" s="3">
        <f t="shared" si="28"/>
        <v>0</v>
      </c>
      <c r="AA222" s="3" t="e">
        <f t="shared" si="29"/>
        <v>#DIV/0!</v>
      </c>
    </row>
    <row r="223" spans="21:27">
      <c r="U223" s="46">
        <f t="shared" si="30"/>
        <v>70.710678118654755</v>
      </c>
      <c r="V223" s="3">
        <f t="shared" si="31"/>
        <v>0</v>
      </c>
      <c r="W223" s="3">
        <f t="shared" si="32"/>
        <v>0</v>
      </c>
      <c r="X223" s="24">
        <f t="shared" si="33"/>
        <v>0</v>
      </c>
      <c r="Y223" s="24">
        <f t="shared" si="34"/>
        <v>0</v>
      </c>
      <c r="Z223" s="3">
        <f t="shared" si="28"/>
        <v>0</v>
      </c>
      <c r="AA223" s="3" t="e">
        <f t="shared" si="29"/>
        <v>#DIV/0!</v>
      </c>
    </row>
    <row r="224" spans="21:27">
      <c r="U224" s="46">
        <f t="shared" si="30"/>
        <v>70.710678118654755</v>
      </c>
      <c r="V224" s="3">
        <f t="shared" si="31"/>
        <v>0</v>
      </c>
      <c r="W224" s="3">
        <f t="shared" si="32"/>
        <v>0</v>
      </c>
      <c r="X224" s="24">
        <f t="shared" si="33"/>
        <v>0</v>
      </c>
      <c r="Y224" s="24">
        <f t="shared" si="34"/>
        <v>0</v>
      </c>
      <c r="Z224" s="3">
        <f t="shared" si="28"/>
        <v>0</v>
      </c>
      <c r="AA224" s="3" t="e">
        <f t="shared" si="29"/>
        <v>#DIV/0!</v>
      </c>
    </row>
    <row r="225" spans="21:27">
      <c r="U225" s="46">
        <f t="shared" si="30"/>
        <v>70.710678118654755</v>
      </c>
      <c r="V225" s="3">
        <f t="shared" si="31"/>
        <v>0</v>
      </c>
      <c r="W225" s="3">
        <f t="shared" si="32"/>
        <v>0</v>
      </c>
      <c r="X225" s="24">
        <f t="shared" si="33"/>
        <v>0</v>
      </c>
      <c r="Y225" s="24">
        <f t="shared" si="34"/>
        <v>0</v>
      </c>
      <c r="Z225" s="3">
        <f t="shared" si="28"/>
        <v>0</v>
      </c>
      <c r="AA225" s="3" t="e">
        <f t="shared" si="29"/>
        <v>#DIV/0!</v>
      </c>
    </row>
    <row r="226" spans="21:27">
      <c r="U226" s="46">
        <f t="shared" si="30"/>
        <v>70.710678118654755</v>
      </c>
      <c r="V226" s="3">
        <f t="shared" si="31"/>
        <v>0</v>
      </c>
      <c r="W226" s="3">
        <f t="shared" si="32"/>
        <v>0</v>
      </c>
      <c r="X226" s="24">
        <f t="shared" si="33"/>
        <v>0</v>
      </c>
      <c r="Y226" s="24">
        <f t="shared" si="34"/>
        <v>0</v>
      </c>
      <c r="Z226" s="3">
        <f t="shared" si="28"/>
        <v>0</v>
      </c>
      <c r="AA226" s="3" t="e">
        <f t="shared" si="29"/>
        <v>#DIV/0!</v>
      </c>
    </row>
    <row r="227" spans="21:27">
      <c r="U227" s="46">
        <f t="shared" si="30"/>
        <v>70.710678118654755</v>
      </c>
      <c r="V227" s="3">
        <f t="shared" si="31"/>
        <v>0</v>
      </c>
      <c r="W227" s="3">
        <f t="shared" si="32"/>
        <v>0</v>
      </c>
      <c r="X227" s="24">
        <f t="shared" si="33"/>
        <v>0</v>
      </c>
      <c r="Y227" s="24">
        <f t="shared" si="34"/>
        <v>0</v>
      </c>
      <c r="Z227" s="3">
        <f t="shared" si="28"/>
        <v>0</v>
      </c>
      <c r="AA227" s="3" t="e">
        <f t="shared" si="29"/>
        <v>#DIV/0!</v>
      </c>
    </row>
    <row r="228" spans="21:27">
      <c r="U228" s="46">
        <f t="shared" si="30"/>
        <v>70.710678118654755</v>
      </c>
      <c r="V228" s="3">
        <f t="shared" si="31"/>
        <v>0</v>
      </c>
      <c r="W228" s="3">
        <f t="shared" si="32"/>
        <v>0</v>
      </c>
      <c r="X228" s="24">
        <f t="shared" si="33"/>
        <v>0</v>
      </c>
      <c r="Y228" s="24">
        <f t="shared" si="34"/>
        <v>0</v>
      </c>
      <c r="Z228" s="3">
        <f t="shared" si="28"/>
        <v>0</v>
      </c>
      <c r="AA228" s="3" t="e">
        <f t="shared" si="29"/>
        <v>#DIV/0!</v>
      </c>
    </row>
    <row r="229" spans="21:27">
      <c r="U229" s="46">
        <f t="shared" si="30"/>
        <v>70.710678118654755</v>
      </c>
      <c r="V229" s="3">
        <f t="shared" si="31"/>
        <v>0</v>
      </c>
      <c r="W229" s="3">
        <f t="shared" si="32"/>
        <v>0</v>
      </c>
      <c r="X229" s="24">
        <f t="shared" si="33"/>
        <v>0</v>
      </c>
      <c r="Y229" s="24">
        <f t="shared" si="34"/>
        <v>0</v>
      </c>
      <c r="Z229" s="3">
        <f t="shared" si="28"/>
        <v>0</v>
      </c>
      <c r="AA229" s="3" t="e">
        <f t="shared" si="29"/>
        <v>#DIV/0!</v>
      </c>
    </row>
    <row r="230" spans="21:27">
      <c r="U230" s="46">
        <f t="shared" si="30"/>
        <v>70.710678118654755</v>
      </c>
      <c r="V230" s="3">
        <f t="shared" si="31"/>
        <v>0</v>
      </c>
      <c r="W230" s="3">
        <f t="shared" si="32"/>
        <v>0</v>
      </c>
      <c r="X230" s="24">
        <f t="shared" si="33"/>
        <v>0</v>
      </c>
      <c r="Y230" s="24">
        <f t="shared" si="34"/>
        <v>0</v>
      </c>
      <c r="Z230" s="3">
        <f t="shared" si="28"/>
        <v>0</v>
      </c>
      <c r="AA230" s="3" t="e">
        <f t="shared" si="29"/>
        <v>#DIV/0!</v>
      </c>
    </row>
    <row r="231" spans="21:27">
      <c r="U231" s="46">
        <f t="shared" si="30"/>
        <v>70.710678118654755</v>
      </c>
      <c r="V231" s="3">
        <f t="shared" si="31"/>
        <v>0</v>
      </c>
      <c r="W231" s="3">
        <f t="shared" si="32"/>
        <v>0</v>
      </c>
      <c r="X231" s="24">
        <f t="shared" si="33"/>
        <v>0</v>
      </c>
      <c r="Y231" s="24">
        <f t="shared" si="34"/>
        <v>0</v>
      </c>
      <c r="Z231" s="3">
        <f t="shared" si="28"/>
        <v>0</v>
      </c>
      <c r="AA231" s="3" t="e">
        <f t="shared" si="29"/>
        <v>#DIV/0!</v>
      </c>
    </row>
    <row r="232" spans="21:27">
      <c r="U232" s="46">
        <f t="shared" si="30"/>
        <v>70.710678118654755</v>
      </c>
      <c r="V232" s="3">
        <f t="shared" si="31"/>
        <v>0</v>
      </c>
      <c r="W232" s="3">
        <f t="shared" si="32"/>
        <v>0</v>
      </c>
      <c r="X232" s="24">
        <f t="shared" si="33"/>
        <v>0</v>
      </c>
      <c r="Y232" s="24">
        <f t="shared" si="34"/>
        <v>0</v>
      </c>
      <c r="Z232" s="3">
        <f t="shared" si="28"/>
        <v>0</v>
      </c>
      <c r="AA232" s="3" t="e">
        <f t="shared" si="29"/>
        <v>#DIV/0!</v>
      </c>
    </row>
    <row r="233" spans="21:27">
      <c r="U233" s="46">
        <f t="shared" si="30"/>
        <v>70.710678118654755</v>
      </c>
      <c r="V233" s="3">
        <f t="shared" si="31"/>
        <v>0</v>
      </c>
      <c r="W233" s="3">
        <f t="shared" si="32"/>
        <v>0</v>
      </c>
      <c r="X233" s="24">
        <f t="shared" si="33"/>
        <v>0</v>
      </c>
      <c r="Y233" s="24">
        <f t="shared" si="34"/>
        <v>0</v>
      </c>
      <c r="Z233" s="3">
        <f t="shared" si="28"/>
        <v>0</v>
      </c>
      <c r="AA233" s="3" t="e">
        <f t="shared" si="29"/>
        <v>#DIV/0!</v>
      </c>
    </row>
    <row r="234" spans="21:27">
      <c r="U234" s="46">
        <f t="shared" si="30"/>
        <v>70.710678118654755</v>
      </c>
      <c r="V234" s="3">
        <f t="shared" si="31"/>
        <v>0</v>
      </c>
      <c r="W234" s="3">
        <f t="shared" si="32"/>
        <v>0</v>
      </c>
      <c r="X234" s="24">
        <f t="shared" si="33"/>
        <v>0</v>
      </c>
      <c r="Y234" s="24">
        <f t="shared" si="34"/>
        <v>0</v>
      </c>
      <c r="Z234" s="3">
        <f t="shared" si="28"/>
        <v>0</v>
      </c>
      <c r="AA234" s="3" t="e">
        <f t="shared" si="29"/>
        <v>#DIV/0!</v>
      </c>
    </row>
    <row r="235" spans="21:27">
      <c r="U235" s="46">
        <f t="shared" si="30"/>
        <v>70.710678118654755</v>
      </c>
      <c r="V235" s="3">
        <f t="shared" si="31"/>
        <v>0</v>
      </c>
      <c r="W235" s="3">
        <f t="shared" si="32"/>
        <v>0</v>
      </c>
      <c r="X235" s="24">
        <f t="shared" si="33"/>
        <v>0</v>
      </c>
      <c r="Y235" s="24">
        <f t="shared" si="34"/>
        <v>0</v>
      </c>
      <c r="Z235" s="3">
        <f t="shared" si="28"/>
        <v>0</v>
      </c>
      <c r="AA235" s="3" t="e">
        <f t="shared" si="29"/>
        <v>#DIV/0!</v>
      </c>
    </row>
    <row r="236" spans="21:27">
      <c r="U236" s="46">
        <f t="shared" si="30"/>
        <v>70.710678118654755</v>
      </c>
      <c r="V236" s="3">
        <f t="shared" si="31"/>
        <v>0</v>
      </c>
      <c r="W236" s="3">
        <f t="shared" si="32"/>
        <v>0</v>
      </c>
      <c r="X236" s="24">
        <f t="shared" si="33"/>
        <v>0</v>
      </c>
      <c r="Y236" s="24">
        <f t="shared" si="34"/>
        <v>0</v>
      </c>
      <c r="Z236" s="3">
        <f t="shared" si="28"/>
        <v>0</v>
      </c>
      <c r="AA236" s="3" t="e">
        <f t="shared" si="29"/>
        <v>#DIV/0!</v>
      </c>
    </row>
    <row r="237" spans="21:27">
      <c r="U237" s="46">
        <f t="shared" si="30"/>
        <v>70.710678118654755</v>
      </c>
      <c r="V237" s="3">
        <f t="shared" si="31"/>
        <v>0</v>
      </c>
      <c r="W237" s="3">
        <f t="shared" si="32"/>
        <v>0</v>
      </c>
      <c r="X237" s="24">
        <f t="shared" si="33"/>
        <v>0</v>
      </c>
      <c r="Y237" s="24">
        <f t="shared" si="34"/>
        <v>0</v>
      </c>
      <c r="Z237" s="3">
        <f t="shared" si="28"/>
        <v>0</v>
      </c>
      <c r="AA237" s="3" t="e">
        <f t="shared" si="29"/>
        <v>#DIV/0!</v>
      </c>
    </row>
    <row r="238" spans="21:27">
      <c r="U238" s="46">
        <f t="shared" si="30"/>
        <v>70.710678118654755</v>
      </c>
      <c r="V238" s="3">
        <f t="shared" si="31"/>
        <v>0</v>
      </c>
      <c r="W238" s="3">
        <f t="shared" si="32"/>
        <v>0</v>
      </c>
      <c r="X238" s="24">
        <f t="shared" si="33"/>
        <v>0</v>
      </c>
      <c r="Y238" s="24">
        <f t="shared" si="34"/>
        <v>0</v>
      </c>
      <c r="Z238" s="3">
        <f t="shared" si="28"/>
        <v>0</v>
      </c>
      <c r="AA238" s="3" t="e">
        <f t="shared" si="29"/>
        <v>#DIV/0!</v>
      </c>
    </row>
    <row r="239" spans="21:27">
      <c r="U239" s="46">
        <f t="shared" si="30"/>
        <v>70.710678118654755</v>
      </c>
      <c r="V239" s="3">
        <f t="shared" si="31"/>
        <v>0</v>
      </c>
      <c r="W239" s="3">
        <f t="shared" si="32"/>
        <v>0</v>
      </c>
      <c r="X239" s="24">
        <f t="shared" si="33"/>
        <v>0</v>
      </c>
      <c r="Y239" s="24">
        <f t="shared" si="34"/>
        <v>0</v>
      </c>
      <c r="Z239" s="3">
        <f t="shared" si="28"/>
        <v>0</v>
      </c>
      <c r="AA239" s="3" t="e">
        <f t="shared" si="29"/>
        <v>#DIV/0!</v>
      </c>
    </row>
    <row r="240" spans="21:27">
      <c r="U240" s="46">
        <f t="shared" si="30"/>
        <v>70.710678118654755</v>
      </c>
      <c r="V240" s="3">
        <f t="shared" si="31"/>
        <v>0</v>
      </c>
      <c r="W240" s="3">
        <f t="shared" si="32"/>
        <v>0</v>
      </c>
      <c r="X240" s="24">
        <f t="shared" si="33"/>
        <v>0</v>
      </c>
      <c r="Y240" s="24">
        <f t="shared" si="34"/>
        <v>0</v>
      </c>
      <c r="Z240" s="3">
        <f t="shared" si="28"/>
        <v>0</v>
      </c>
      <c r="AA240" s="3" t="e">
        <f t="shared" si="29"/>
        <v>#DIV/0!</v>
      </c>
    </row>
    <row r="241" spans="21:27">
      <c r="U241" s="46">
        <f t="shared" si="30"/>
        <v>70.710678118654755</v>
      </c>
      <c r="V241" s="3">
        <f t="shared" si="31"/>
        <v>0</v>
      </c>
      <c r="W241" s="3">
        <f t="shared" si="32"/>
        <v>0</v>
      </c>
      <c r="X241" s="24">
        <f t="shared" si="33"/>
        <v>0</v>
      </c>
      <c r="Y241" s="24">
        <f t="shared" si="34"/>
        <v>0</v>
      </c>
      <c r="Z241" s="3">
        <f t="shared" si="28"/>
        <v>0</v>
      </c>
      <c r="AA241" s="3" t="e">
        <f t="shared" si="29"/>
        <v>#DIV/0!</v>
      </c>
    </row>
    <row r="242" spans="21:27">
      <c r="U242" s="46">
        <f t="shared" si="30"/>
        <v>70.710678118654755</v>
      </c>
      <c r="V242" s="3">
        <f t="shared" si="31"/>
        <v>0</v>
      </c>
      <c r="W242" s="3">
        <f t="shared" si="32"/>
        <v>0</v>
      </c>
      <c r="X242" s="24">
        <f t="shared" si="33"/>
        <v>0</v>
      </c>
      <c r="Y242" s="24">
        <f t="shared" si="34"/>
        <v>0</v>
      </c>
      <c r="Z242" s="3">
        <f t="shared" si="28"/>
        <v>0</v>
      </c>
      <c r="AA242" s="3" t="e">
        <f t="shared" si="29"/>
        <v>#DIV/0!</v>
      </c>
    </row>
    <row r="243" spans="21:27">
      <c r="U243" s="46">
        <f t="shared" si="30"/>
        <v>70.710678118654755</v>
      </c>
      <c r="V243" s="3">
        <f t="shared" si="31"/>
        <v>0</v>
      </c>
      <c r="W243" s="3">
        <f t="shared" si="32"/>
        <v>0</v>
      </c>
      <c r="X243" s="24">
        <f t="shared" si="33"/>
        <v>0</v>
      </c>
      <c r="Y243" s="24">
        <f t="shared" si="34"/>
        <v>0</v>
      </c>
      <c r="Z243" s="3">
        <f t="shared" si="28"/>
        <v>0</v>
      </c>
      <c r="AA243" s="3" t="e">
        <f t="shared" si="29"/>
        <v>#DIV/0!</v>
      </c>
    </row>
    <row r="244" spans="21:27">
      <c r="U244" s="46">
        <f t="shared" si="30"/>
        <v>70.710678118654755</v>
      </c>
      <c r="V244" s="3">
        <f t="shared" si="31"/>
        <v>0</v>
      </c>
      <c r="W244" s="3">
        <f t="shared" si="32"/>
        <v>0</v>
      </c>
      <c r="X244" s="24">
        <f t="shared" si="33"/>
        <v>0</v>
      </c>
      <c r="Y244" s="24">
        <f t="shared" si="34"/>
        <v>0</v>
      </c>
      <c r="Z244" s="3">
        <f t="shared" si="28"/>
        <v>0</v>
      </c>
      <c r="AA244" s="3" t="e">
        <f t="shared" si="29"/>
        <v>#DIV/0!</v>
      </c>
    </row>
    <row r="245" spans="21:27">
      <c r="U245" s="46">
        <f t="shared" si="30"/>
        <v>70.710678118654755</v>
      </c>
      <c r="V245" s="3">
        <f t="shared" si="31"/>
        <v>0</v>
      </c>
      <c r="W245" s="3">
        <f t="shared" si="32"/>
        <v>0</v>
      </c>
      <c r="X245" s="24">
        <f t="shared" si="33"/>
        <v>0</v>
      </c>
      <c r="Y245" s="24">
        <f t="shared" si="34"/>
        <v>0</v>
      </c>
      <c r="Z245" s="3">
        <f t="shared" si="28"/>
        <v>0</v>
      </c>
      <c r="AA245" s="3" t="e">
        <f t="shared" si="29"/>
        <v>#DIV/0!</v>
      </c>
    </row>
    <row r="246" spans="21:27">
      <c r="U246" s="46">
        <f t="shared" si="30"/>
        <v>70.710678118654755</v>
      </c>
      <c r="V246" s="3">
        <f t="shared" si="31"/>
        <v>0</v>
      </c>
      <c r="W246" s="3">
        <f t="shared" si="32"/>
        <v>0</v>
      </c>
      <c r="X246" s="24">
        <f t="shared" si="33"/>
        <v>0</v>
      </c>
      <c r="Y246" s="24">
        <f t="shared" si="34"/>
        <v>0</v>
      </c>
      <c r="Z246" s="3">
        <f t="shared" si="28"/>
        <v>0</v>
      </c>
      <c r="AA246" s="3" t="e">
        <f t="shared" si="29"/>
        <v>#DIV/0!</v>
      </c>
    </row>
    <row r="247" spans="21:27">
      <c r="U247" s="46">
        <f t="shared" si="30"/>
        <v>70.710678118654755</v>
      </c>
      <c r="V247" s="3">
        <f t="shared" si="31"/>
        <v>0</v>
      </c>
      <c r="W247" s="3">
        <f t="shared" si="32"/>
        <v>0</v>
      </c>
      <c r="X247" s="24">
        <f t="shared" si="33"/>
        <v>0</v>
      </c>
      <c r="Y247" s="24">
        <f t="shared" si="34"/>
        <v>0</v>
      </c>
      <c r="Z247" s="3">
        <f t="shared" si="28"/>
        <v>0</v>
      </c>
      <c r="AA247" s="3" t="e">
        <f t="shared" si="29"/>
        <v>#DIV/0!</v>
      </c>
    </row>
    <row r="248" spans="21:27">
      <c r="U248" s="46">
        <f t="shared" si="30"/>
        <v>70.710678118654755</v>
      </c>
      <c r="V248" s="3">
        <f t="shared" si="31"/>
        <v>0</v>
      </c>
      <c r="W248" s="3">
        <f t="shared" si="32"/>
        <v>0</v>
      </c>
      <c r="X248" s="24">
        <f t="shared" si="33"/>
        <v>0</v>
      </c>
      <c r="Y248" s="24">
        <f t="shared" si="34"/>
        <v>0</v>
      </c>
      <c r="Z248" s="3">
        <f t="shared" si="28"/>
        <v>0</v>
      </c>
      <c r="AA248" s="3" t="e">
        <f t="shared" si="29"/>
        <v>#DIV/0!</v>
      </c>
    </row>
    <row r="249" spans="21:27">
      <c r="U249" s="46">
        <f t="shared" si="30"/>
        <v>70.710678118654755</v>
      </c>
      <c r="V249" s="3">
        <f t="shared" si="31"/>
        <v>0</v>
      </c>
      <c r="W249" s="3">
        <f t="shared" si="32"/>
        <v>0</v>
      </c>
      <c r="X249" s="24">
        <f t="shared" si="33"/>
        <v>0</v>
      </c>
      <c r="Y249" s="24">
        <f t="shared" si="34"/>
        <v>0</v>
      </c>
      <c r="Z249" s="3">
        <f t="shared" si="28"/>
        <v>0</v>
      </c>
      <c r="AA249" s="3" t="e">
        <f t="shared" si="29"/>
        <v>#DIV/0!</v>
      </c>
    </row>
    <row r="250" spans="21:27">
      <c r="U250" s="46">
        <f t="shared" si="30"/>
        <v>70.710678118654755</v>
      </c>
      <c r="V250" s="3">
        <f t="shared" si="31"/>
        <v>0</v>
      </c>
      <c r="W250" s="3">
        <f t="shared" si="32"/>
        <v>0</v>
      </c>
      <c r="X250" s="24">
        <f t="shared" si="33"/>
        <v>0</v>
      </c>
      <c r="Y250" s="24">
        <f t="shared" si="34"/>
        <v>0</v>
      </c>
      <c r="Z250" s="3">
        <f t="shared" si="28"/>
        <v>0</v>
      </c>
      <c r="AA250" s="3" t="e">
        <f t="shared" si="29"/>
        <v>#DIV/0!</v>
      </c>
    </row>
    <row r="251" spans="21:27">
      <c r="U251" s="46">
        <f t="shared" si="30"/>
        <v>70.710678118654755</v>
      </c>
      <c r="V251" s="3">
        <f t="shared" si="31"/>
        <v>0</v>
      </c>
      <c r="W251" s="3">
        <f t="shared" si="32"/>
        <v>0</v>
      </c>
      <c r="X251" s="24">
        <f t="shared" si="33"/>
        <v>0</v>
      </c>
      <c r="Y251" s="24">
        <f t="shared" si="34"/>
        <v>0</v>
      </c>
      <c r="Z251" s="3">
        <f t="shared" si="28"/>
        <v>0</v>
      </c>
      <c r="AA251" s="3" t="e">
        <f t="shared" si="29"/>
        <v>#DIV/0!</v>
      </c>
    </row>
    <row r="252" spans="21:27">
      <c r="U252" s="46">
        <f t="shared" si="30"/>
        <v>70.710678118654755</v>
      </c>
      <c r="V252" s="3">
        <f t="shared" si="31"/>
        <v>0</v>
      </c>
      <c r="W252" s="3">
        <f t="shared" si="32"/>
        <v>0</v>
      </c>
      <c r="X252" s="24">
        <f t="shared" si="33"/>
        <v>0</v>
      </c>
      <c r="Y252" s="24">
        <f t="shared" si="34"/>
        <v>0</v>
      </c>
      <c r="Z252" s="3">
        <f t="shared" si="28"/>
        <v>0</v>
      </c>
      <c r="AA252" s="3" t="e">
        <f t="shared" si="29"/>
        <v>#DIV/0!</v>
      </c>
    </row>
    <row r="253" spans="21:27">
      <c r="U253" s="46">
        <f t="shared" si="30"/>
        <v>70.710678118654755</v>
      </c>
      <c r="V253" s="3">
        <f t="shared" si="31"/>
        <v>0</v>
      </c>
      <c r="W253" s="3">
        <f t="shared" si="32"/>
        <v>0</v>
      </c>
      <c r="X253" s="24">
        <f t="shared" si="33"/>
        <v>0</v>
      </c>
      <c r="Y253" s="24">
        <f t="shared" si="34"/>
        <v>0</v>
      </c>
      <c r="Z253" s="3">
        <f t="shared" si="28"/>
        <v>0</v>
      </c>
      <c r="AA253" s="3" t="e">
        <f t="shared" si="29"/>
        <v>#DIV/0!</v>
      </c>
    </row>
    <row r="254" spans="21:27">
      <c r="U254" s="46">
        <f t="shared" si="30"/>
        <v>70.710678118654755</v>
      </c>
      <c r="V254" s="3">
        <f t="shared" si="31"/>
        <v>0</v>
      </c>
      <c r="W254" s="3">
        <f t="shared" si="32"/>
        <v>0</v>
      </c>
      <c r="X254" s="24">
        <f t="shared" si="33"/>
        <v>0</v>
      </c>
      <c r="Y254" s="24">
        <f t="shared" si="34"/>
        <v>0</v>
      </c>
      <c r="Z254" s="3">
        <f t="shared" si="28"/>
        <v>0</v>
      </c>
      <c r="AA254" s="3" t="e">
        <f t="shared" si="29"/>
        <v>#DIV/0!</v>
      </c>
    </row>
    <row r="255" spans="21:27">
      <c r="U255" s="46">
        <f t="shared" si="30"/>
        <v>70.710678118654755</v>
      </c>
      <c r="V255" s="3">
        <f t="shared" si="31"/>
        <v>0</v>
      </c>
      <c r="W255" s="3">
        <f t="shared" si="32"/>
        <v>0</v>
      </c>
      <c r="X255" s="24">
        <f t="shared" si="33"/>
        <v>0</v>
      </c>
      <c r="Y255" s="24">
        <f t="shared" si="34"/>
        <v>0</v>
      </c>
      <c r="Z255" s="3">
        <f t="shared" si="28"/>
        <v>0</v>
      </c>
      <c r="AA255" s="3" t="e">
        <f t="shared" si="29"/>
        <v>#DIV/0!</v>
      </c>
    </row>
    <row r="256" spans="21:27">
      <c r="U256" s="46">
        <f t="shared" si="30"/>
        <v>70.710678118654755</v>
      </c>
      <c r="V256" s="3">
        <f t="shared" si="31"/>
        <v>0</v>
      </c>
      <c r="W256" s="3">
        <f t="shared" si="32"/>
        <v>0</v>
      </c>
      <c r="X256" s="24">
        <f t="shared" si="33"/>
        <v>0</v>
      </c>
      <c r="Y256" s="24">
        <f t="shared" si="34"/>
        <v>0</v>
      </c>
      <c r="Z256" s="3">
        <f t="shared" si="28"/>
        <v>0</v>
      </c>
      <c r="AA256" s="3" t="e">
        <f t="shared" si="29"/>
        <v>#DIV/0!</v>
      </c>
    </row>
    <row r="257" spans="21:27">
      <c r="U257" s="46">
        <f t="shared" si="30"/>
        <v>70.710678118654755</v>
      </c>
      <c r="V257" s="3">
        <f t="shared" si="31"/>
        <v>0</v>
      </c>
      <c r="W257" s="3">
        <f t="shared" si="32"/>
        <v>0</v>
      </c>
      <c r="X257" s="24">
        <f t="shared" si="33"/>
        <v>0</v>
      </c>
      <c r="Y257" s="24">
        <f t="shared" si="34"/>
        <v>0</v>
      </c>
      <c r="Z257" s="3">
        <f t="shared" si="28"/>
        <v>0</v>
      </c>
      <c r="AA257" s="3" t="e">
        <f t="shared" si="29"/>
        <v>#DIV/0!</v>
      </c>
    </row>
    <row r="258" spans="21:27">
      <c r="U258" s="46">
        <f t="shared" si="30"/>
        <v>70.710678118654755</v>
      </c>
      <c r="V258" s="3">
        <f t="shared" si="31"/>
        <v>0</v>
      </c>
      <c r="W258" s="3">
        <f t="shared" si="32"/>
        <v>0</v>
      </c>
      <c r="X258" s="24">
        <f t="shared" si="33"/>
        <v>0</v>
      </c>
      <c r="Y258" s="24">
        <f t="shared" si="34"/>
        <v>0</v>
      </c>
      <c r="Z258" s="3">
        <f t="shared" ref="Z258:Z280" si="35">(P258*(1-H258)*(P258-H258))^(1/3)</f>
        <v>0</v>
      </c>
      <c r="AA258" s="3" t="e">
        <f t="shared" ref="AA258:AA280" si="36">(P258-Q258)/(P258+Q258)</f>
        <v>#DIV/0!</v>
      </c>
    </row>
    <row r="259" spans="21:27">
      <c r="U259" s="46">
        <f t="shared" ref="U259:U280" si="37">100*SQRT(S259+0.5)</f>
        <v>70.710678118654755</v>
      </c>
      <c r="V259" s="3">
        <f t="shared" ref="V259:V280" si="38">2.5*((P259 - H259) / (P259 + 6*H259 -7.5*F259 +1))</f>
        <v>0</v>
      </c>
      <c r="W259" s="3">
        <f t="shared" ref="W259:W280" si="39">(2*(Q259-H259)/(Q259+H259+1))-(R259/2)</f>
        <v>0</v>
      </c>
      <c r="X259" s="24">
        <f t="shared" ref="X259:X280" si="40">(P259 - H259)*1.5 / (P259 + H259 + 0.5)</f>
        <v>0</v>
      </c>
      <c r="Y259" s="24">
        <f t="shared" ref="Y259:Y280" si="41">(SQRT((H259*H259)+(G259*G259)+(P259*P259)))/3</f>
        <v>0</v>
      </c>
      <c r="Z259" s="3">
        <f t="shared" si="35"/>
        <v>0</v>
      </c>
      <c r="AA259" s="3" t="e">
        <f t="shared" si="36"/>
        <v>#DIV/0!</v>
      </c>
    </row>
    <row r="260" spans="21:27">
      <c r="U260" s="46">
        <f t="shared" si="37"/>
        <v>70.710678118654755</v>
      </c>
      <c r="V260" s="3">
        <f t="shared" si="38"/>
        <v>0</v>
      </c>
      <c r="W260" s="3">
        <f t="shared" si="39"/>
        <v>0</v>
      </c>
      <c r="X260" s="24">
        <f t="shared" si="40"/>
        <v>0</v>
      </c>
      <c r="Y260" s="24">
        <f t="shared" si="41"/>
        <v>0</v>
      </c>
      <c r="Z260" s="3">
        <f t="shared" si="35"/>
        <v>0</v>
      </c>
      <c r="AA260" s="3" t="e">
        <f t="shared" si="36"/>
        <v>#DIV/0!</v>
      </c>
    </row>
    <row r="261" spans="21:27">
      <c r="U261" s="46">
        <f t="shared" si="37"/>
        <v>70.710678118654755</v>
      </c>
      <c r="V261" s="3">
        <f t="shared" si="38"/>
        <v>0</v>
      </c>
      <c r="W261" s="3">
        <f t="shared" si="39"/>
        <v>0</v>
      </c>
      <c r="X261" s="24">
        <f t="shared" si="40"/>
        <v>0</v>
      </c>
      <c r="Y261" s="24">
        <f t="shared" si="41"/>
        <v>0</v>
      </c>
      <c r="Z261" s="3">
        <f t="shared" si="35"/>
        <v>0</v>
      </c>
      <c r="AA261" s="3" t="e">
        <f t="shared" si="36"/>
        <v>#DIV/0!</v>
      </c>
    </row>
    <row r="262" spans="21:27">
      <c r="U262" s="46">
        <f t="shared" si="37"/>
        <v>70.710678118654755</v>
      </c>
      <c r="V262" s="3">
        <f t="shared" si="38"/>
        <v>0</v>
      </c>
      <c r="W262" s="3">
        <f t="shared" si="39"/>
        <v>0</v>
      </c>
      <c r="X262" s="24">
        <f t="shared" si="40"/>
        <v>0</v>
      </c>
      <c r="Y262" s="24">
        <f t="shared" si="41"/>
        <v>0</v>
      </c>
      <c r="Z262" s="3">
        <f t="shared" si="35"/>
        <v>0</v>
      </c>
      <c r="AA262" s="3" t="e">
        <f t="shared" si="36"/>
        <v>#DIV/0!</v>
      </c>
    </row>
    <row r="263" spans="21:27">
      <c r="U263" s="46">
        <f t="shared" si="37"/>
        <v>70.710678118654755</v>
      </c>
      <c r="V263" s="3">
        <f t="shared" si="38"/>
        <v>0</v>
      </c>
      <c r="W263" s="3">
        <f t="shared" si="39"/>
        <v>0</v>
      </c>
      <c r="X263" s="24">
        <f t="shared" si="40"/>
        <v>0</v>
      </c>
      <c r="Y263" s="24">
        <f t="shared" si="41"/>
        <v>0</v>
      </c>
      <c r="Z263" s="3">
        <f t="shared" si="35"/>
        <v>0</v>
      </c>
      <c r="AA263" s="3" t="e">
        <f t="shared" si="36"/>
        <v>#DIV/0!</v>
      </c>
    </row>
    <row r="264" spans="21:27">
      <c r="U264" s="46">
        <f t="shared" si="37"/>
        <v>70.710678118654755</v>
      </c>
      <c r="V264" s="3">
        <f t="shared" si="38"/>
        <v>0</v>
      </c>
      <c r="W264" s="3">
        <f t="shared" si="39"/>
        <v>0</v>
      </c>
      <c r="X264" s="24">
        <f t="shared" si="40"/>
        <v>0</v>
      </c>
      <c r="Y264" s="24">
        <f t="shared" si="41"/>
        <v>0</v>
      </c>
      <c r="Z264" s="3">
        <f t="shared" si="35"/>
        <v>0</v>
      </c>
      <c r="AA264" s="3" t="e">
        <f t="shared" si="36"/>
        <v>#DIV/0!</v>
      </c>
    </row>
    <row r="265" spans="21:27">
      <c r="U265" s="46">
        <f t="shared" si="37"/>
        <v>70.710678118654755</v>
      </c>
      <c r="V265" s="3">
        <f t="shared" si="38"/>
        <v>0</v>
      </c>
      <c r="W265" s="3">
        <f t="shared" si="39"/>
        <v>0</v>
      </c>
      <c r="X265" s="24">
        <f t="shared" si="40"/>
        <v>0</v>
      </c>
      <c r="Y265" s="24">
        <f t="shared" si="41"/>
        <v>0</v>
      </c>
      <c r="Z265" s="3">
        <f t="shared" si="35"/>
        <v>0</v>
      </c>
      <c r="AA265" s="3" t="e">
        <f t="shared" si="36"/>
        <v>#DIV/0!</v>
      </c>
    </row>
    <row r="266" spans="21:27">
      <c r="U266" s="46">
        <f t="shared" si="37"/>
        <v>70.710678118654755</v>
      </c>
      <c r="V266" s="3">
        <f t="shared" si="38"/>
        <v>0</v>
      </c>
      <c r="W266" s="3">
        <f t="shared" si="39"/>
        <v>0</v>
      </c>
      <c r="X266" s="24">
        <f t="shared" si="40"/>
        <v>0</v>
      </c>
      <c r="Y266" s="24">
        <f t="shared" si="41"/>
        <v>0</v>
      </c>
      <c r="Z266" s="3">
        <f t="shared" si="35"/>
        <v>0</v>
      </c>
      <c r="AA266" s="3" t="e">
        <f t="shared" si="36"/>
        <v>#DIV/0!</v>
      </c>
    </row>
    <row r="267" spans="21:27">
      <c r="U267" s="46">
        <f t="shared" si="37"/>
        <v>70.710678118654755</v>
      </c>
      <c r="V267" s="3">
        <f t="shared" si="38"/>
        <v>0</v>
      </c>
      <c r="W267" s="3">
        <f t="shared" si="39"/>
        <v>0</v>
      </c>
      <c r="X267" s="24">
        <f t="shared" si="40"/>
        <v>0</v>
      </c>
      <c r="Y267" s="24">
        <f t="shared" si="41"/>
        <v>0</v>
      </c>
      <c r="Z267" s="3">
        <f t="shared" si="35"/>
        <v>0</v>
      </c>
      <c r="AA267" s="3" t="e">
        <f t="shared" si="36"/>
        <v>#DIV/0!</v>
      </c>
    </row>
    <row r="268" spans="21:27">
      <c r="U268" s="46">
        <f t="shared" si="37"/>
        <v>70.710678118654755</v>
      </c>
      <c r="V268" s="3">
        <f t="shared" si="38"/>
        <v>0</v>
      </c>
      <c r="W268" s="3">
        <f t="shared" si="39"/>
        <v>0</v>
      </c>
      <c r="X268" s="24">
        <f t="shared" si="40"/>
        <v>0</v>
      </c>
      <c r="Y268" s="24">
        <f t="shared" si="41"/>
        <v>0</v>
      </c>
      <c r="Z268" s="3">
        <f t="shared" si="35"/>
        <v>0</v>
      </c>
      <c r="AA268" s="3" t="e">
        <f t="shared" si="36"/>
        <v>#DIV/0!</v>
      </c>
    </row>
    <row r="269" spans="21:27">
      <c r="U269" s="46">
        <f t="shared" si="37"/>
        <v>70.710678118654755</v>
      </c>
      <c r="V269" s="3">
        <f t="shared" si="38"/>
        <v>0</v>
      </c>
      <c r="W269" s="3">
        <f t="shared" si="39"/>
        <v>0</v>
      </c>
      <c r="X269" s="24">
        <f t="shared" si="40"/>
        <v>0</v>
      </c>
      <c r="Y269" s="24">
        <f t="shared" si="41"/>
        <v>0</v>
      </c>
      <c r="Z269" s="3">
        <f t="shared" si="35"/>
        <v>0</v>
      </c>
      <c r="AA269" s="3" t="e">
        <f t="shared" si="36"/>
        <v>#DIV/0!</v>
      </c>
    </row>
    <row r="270" spans="21:27">
      <c r="U270" s="46">
        <f t="shared" si="37"/>
        <v>70.710678118654755</v>
      </c>
      <c r="V270" s="3">
        <f t="shared" si="38"/>
        <v>0</v>
      </c>
      <c r="W270" s="3">
        <f t="shared" si="39"/>
        <v>0</v>
      </c>
      <c r="X270" s="24">
        <f t="shared" si="40"/>
        <v>0</v>
      </c>
      <c r="Y270" s="24">
        <f t="shared" si="41"/>
        <v>0</v>
      </c>
      <c r="Z270" s="3">
        <f t="shared" si="35"/>
        <v>0</v>
      </c>
      <c r="AA270" s="3" t="e">
        <f t="shared" si="36"/>
        <v>#DIV/0!</v>
      </c>
    </row>
    <row r="271" spans="21:27">
      <c r="U271" s="46">
        <f t="shared" si="37"/>
        <v>70.710678118654755</v>
      </c>
      <c r="V271" s="3">
        <f t="shared" si="38"/>
        <v>0</v>
      </c>
      <c r="W271" s="3">
        <f t="shared" si="39"/>
        <v>0</v>
      </c>
      <c r="X271" s="24">
        <f t="shared" si="40"/>
        <v>0</v>
      </c>
      <c r="Y271" s="24">
        <f t="shared" si="41"/>
        <v>0</v>
      </c>
      <c r="Z271" s="3">
        <f t="shared" si="35"/>
        <v>0</v>
      </c>
      <c r="AA271" s="3" t="e">
        <f t="shared" si="36"/>
        <v>#DIV/0!</v>
      </c>
    </row>
    <row r="272" spans="21:27">
      <c r="U272" s="46">
        <f t="shared" si="37"/>
        <v>70.710678118654755</v>
      </c>
      <c r="V272" s="3">
        <f t="shared" si="38"/>
        <v>0</v>
      </c>
      <c r="W272" s="3">
        <f t="shared" si="39"/>
        <v>0</v>
      </c>
      <c r="X272" s="24">
        <f t="shared" si="40"/>
        <v>0</v>
      </c>
      <c r="Y272" s="24">
        <f t="shared" si="41"/>
        <v>0</v>
      </c>
      <c r="Z272" s="3">
        <f t="shared" si="35"/>
        <v>0</v>
      </c>
      <c r="AA272" s="3" t="e">
        <f t="shared" si="36"/>
        <v>#DIV/0!</v>
      </c>
    </row>
    <row r="273" spans="21:27">
      <c r="U273" s="46">
        <f t="shared" si="37"/>
        <v>70.710678118654755</v>
      </c>
      <c r="V273" s="3">
        <f t="shared" si="38"/>
        <v>0</v>
      </c>
      <c r="W273" s="3">
        <f t="shared" si="39"/>
        <v>0</v>
      </c>
      <c r="X273" s="24">
        <f t="shared" si="40"/>
        <v>0</v>
      </c>
      <c r="Y273" s="24">
        <f t="shared" si="41"/>
        <v>0</v>
      </c>
      <c r="Z273" s="3">
        <f t="shared" si="35"/>
        <v>0</v>
      </c>
      <c r="AA273" s="3" t="e">
        <f t="shared" si="36"/>
        <v>#DIV/0!</v>
      </c>
    </row>
    <row r="274" spans="21:27">
      <c r="U274" s="46">
        <f t="shared" si="37"/>
        <v>70.710678118654755</v>
      </c>
      <c r="V274" s="3">
        <f t="shared" si="38"/>
        <v>0</v>
      </c>
      <c r="W274" s="3">
        <f t="shared" si="39"/>
        <v>0</v>
      </c>
      <c r="X274" s="24">
        <f t="shared" si="40"/>
        <v>0</v>
      </c>
      <c r="Y274" s="24">
        <f t="shared" si="41"/>
        <v>0</v>
      </c>
      <c r="Z274" s="3">
        <f t="shared" si="35"/>
        <v>0</v>
      </c>
      <c r="AA274" s="3" t="e">
        <f t="shared" si="36"/>
        <v>#DIV/0!</v>
      </c>
    </row>
    <row r="275" spans="21:27">
      <c r="U275" s="46">
        <f t="shared" si="37"/>
        <v>70.710678118654755</v>
      </c>
      <c r="V275" s="3">
        <f t="shared" si="38"/>
        <v>0</v>
      </c>
      <c r="W275" s="3">
        <f t="shared" si="39"/>
        <v>0</v>
      </c>
      <c r="X275" s="24">
        <f t="shared" si="40"/>
        <v>0</v>
      </c>
      <c r="Y275" s="24">
        <f t="shared" si="41"/>
        <v>0</v>
      </c>
      <c r="Z275" s="3">
        <f t="shared" si="35"/>
        <v>0</v>
      </c>
      <c r="AA275" s="3" t="e">
        <f t="shared" si="36"/>
        <v>#DIV/0!</v>
      </c>
    </row>
    <row r="276" spans="21:27">
      <c r="U276" s="46">
        <f t="shared" si="37"/>
        <v>70.710678118654755</v>
      </c>
      <c r="V276" s="3">
        <f t="shared" si="38"/>
        <v>0</v>
      </c>
      <c r="W276" s="3">
        <f t="shared" si="39"/>
        <v>0</v>
      </c>
      <c r="X276" s="24">
        <f t="shared" si="40"/>
        <v>0</v>
      </c>
      <c r="Y276" s="24">
        <f t="shared" si="41"/>
        <v>0</v>
      </c>
      <c r="Z276" s="3">
        <f t="shared" si="35"/>
        <v>0</v>
      </c>
      <c r="AA276" s="3" t="e">
        <f t="shared" si="36"/>
        <v>#DIV/0!</v>
      </c>
    </row>
    <row r="277" spans="21:27">
      <c r="U277" s="46">
        <f t="shared" si="37"/>
        <v>70.710678118654755</v>
      </c>
      <c r="V277" s="3">
        <f t="shared" si="38"/>
        <v>0</v>
      </c>
      <c r="W277" s="3">
        <f t="shared" si="39"/>
        <v>0</v>
      </c>
      <c r="X277" s="24">
        <f t="shared" si="40"/>
        <v>0</v>
      </c>
      <c r="Y277" s="24">
        <f t="shared" si="41"/>
        <v>0</v>
      </c>
      <c r="Z277" s="3">
        <f t="shared" si="35"/>
        <v>0</v>
      </c>
      <c r="AA277" s="3" t="e">
        <f t="shared" si="36"/>
        <v>#DIV/0!</v>
      </c>
    </row>
    <row r="278" spans="21:27">
      <c r="U278" s="46">
        <f t="shared" si="37"/>
        <v>70.710678118654755</v>
      </c>
      <c r="V278" s="3">
        <f t="shared" si="38"/>
        <v>0</v>
      </c>
      <c r="W278" s="3">
        <f t="shared" si="39"/>
        <v>0</v>
      </c>
      <c r="X278" s="24">
        <f t="shared" si="40"/>
        <v>0</v>
      </c>
      <c r="Y278" s="24">
        <f t="shared" si="41"/>
        <v>0</v>
      </c>
      <c r="Z278" s="3">
        <f t="shared" si="35"/>
        <v>0</v>
      </c>
      <c r="AA278" s="3" t="e">
        <f t="shared" si="36"/>
        <v>#DIV/0!</v>
      </c>
    </row>
    <row r="279" spans="21:27">
      <c r="U279" s="46">
        <f t="shared" si="37"/>
        <v>70.710678118654755</v>
      </c>
      <c r="V279" s="3">
        <f t="shared" si="38"/>
        <v>0</v>
      </c>
      <c r="W279" s="3">
        <f t="shared" si="39"/>
        <v>0</v>
      </c>
      <c r="X279" s="24">
        <f t="shared" si="40"/>
        <v>0</v>
      </c>
      <c r="Y279" s="24">
        <f t="shared" si="41"/>
        <v>0</v>
      </c>
      <c r="Z279" s="3">
        <f t="shared" si="35"/>
        <v>0</v>
      </c>
      <c r="AA279" s="3" t="e">
        <f t="shared" si="36"/>
        <v>#DIV/0!</v>
      </c>
    </row>
    <row r="280" spans="21:27">
      <c r="U280" s="46">
        <f t="shared" si="37"/>
        <v>70.710678118654755</v>
      </c>
      <c r="V280" s="3">
        <f t="shared" si="38"/>
        <v>0</v>
      </c>
      <c r="W280" s="3">
        <f t="shared" si="39"/>
        <v>0</v>
      </c>
      <c r="X280" s="24">
        <f t="shared" si="40"/>
        <v>0</v>
      </c>
      <c r="Y280" s="24">
        <f t="shared" si="41"/>
        <v>0</v>
      </c>
      <c r="Z280" s="3">
        <f t="shared" si="35"/>
        <v>0</v>
      </c>
      <c r="AA280" s="3" t="e">
        <f t="shared" si="36"/>
        <v>#DIV/0!</v>
      </c>
    </row>
  </sheetData>
  <phoneticPr fontId="18" type="noConversion"/>
  <conditionalFormatting sqref="S1:S1048576">
    <cfRule type="cellIs" dxfId="60" priority="2" operator="greaterThan">
      <formula>0.3</formula>
    </cfRule>
    <cfRule type="cellIs" dxfId="59" priority="6" operator="greaterThan">
      <formula>0.3</formula>
    </cfRule>
  </conditionalFormatting>
  <conditionalFormatting sqref="T1:T1048576">
    <cfRule type="cellIs" dxfId="58" priority="1" operator="lessThan">
      <formula>0.1</formula>
    </cfRule>
    <cfRule type="cellIs" dxfId="57" priority="5" operator="lessThan">
      <formula>0.1</formula>
    </cfRule>
  </conditionalFormatting>
  <conditionalFormatting sqref="S1">
    <cfRule type="cellIs" dxfId="56" priority="3" operator="greaterThan">
      <formula>0.3</formula>
    </cfRule>
    <cfRule type="cellIs" dxfId="55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A93"/>
  <sheetViews>
    <sheetView workbookViewId="0">
      <pane ySplit="1" topLeftCell="A89" activePane="bottomLeft" state="frozen"/>
      <selection pane="bottomLeft" activeCell="E1" sqref="E1:L9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8" width="5.08203125" style="3" bestFit="1" customWidth="1"/>
    <col min="9" max="12" width="6.5" style="3" bestFit="1" customWidth="1"/>
    <col min="13" max="18" width="5.08203125" style="3" bestFit="1" customWidth="1"/>
    <col min="19" max="19" width="12.33203125" style="3" bestFit="1" customWidth="1"/>
    <col min="20" max="20" width="13.08203125" style="3" bestFit="1" customWidth="1"/>
    <col min="21" max="22" width="3.08203125" style="3" bestFit="1" customWidth="1"/>
    <col min="23" max="23" width="12.33203125" style="3" bestFit="1" customWidth="1"/>
    <col min="24" max="24" width="9.1640625" style="3" bestFit="1" customWidth="1"/>
    <col min="25" max="25" width="7.58203125" style="3" bestFit="1" customWidth="1"/>
    <col min="26" max="26" width="8.58203125" style="3" bestFit="1" customWidth="1"/>
    <col min="27" max="27" width="5.1640625" style="20" bestFit="1" customWidth="1"/>
    <col min="28" max="16384" width="8.6640625" style="3"/>
  </cols>
  <sheetData>
    <row r="1" spans="1:27">
      <c r="A1" s="9" t="s">
        <v>0</v>
      </c>
      <c r="B1" s="9" t="s">
        <v>167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10" t="s">
        <v>11</v>
      </c>
      <c r="U1" s="8" t="s">
        <v>47</v>
      </c>
      <c r="V1" s="8" t="s">
        <v>48</v>
      </c>
      <c r="W1" s="10" t="s">
        <v>12</v>
      </c>
      <c r="X1" s="10" t="s">
        <v>162</v>
      </c>
      <c r="Y1" s="10" t="s">
        <v>163</v>
      </c>
      <c r="Z1" s="10" t="s">
        <v>164</v>
      </c>
      <c r="AA1" s="17" t="s">
        <v>241</v>
      </c>
    </row>
    <row r="2" spans="1:27">
      <c r="A2" s="2">
        <v>1</v>
      </c>
      <c r="B2" s="11">
        <v>127.48448620000001</v>
      </c>
      <c r="C2" s="11">
        <v>37.154076199999999</v>
      </c>
      <c r="D2" s="7">
        <v>44768</v>
      </c>
      <c r="E2" s="7">
        <v>44858</v>
      </c>
      <c r="F2" s="13">
        <v>1445</v>
      </c>
      <c r="G2" s="13">
        <v>1593</v>
      </c>
      <c r="H2" s="13">
        <v>1667</v>
      </c>
      <c r="I2" s="13">
        <v>1419</v>
      </c>
      <c r="J2" s="13">
        <v>1559</v>
      </c>
      <c r="K2" s="13">
        <v>1634</v>
      </c>
      <c r="L2" s="13">
        <v>1884</v>
      </c>
      <c r="M2" s="13">
        <v>1722</v>
      </c>
      <c r="N2" s="13">
        <v>1813</v>
      </c>
      <c r="O2" s="13">
        <v>1905</v>
      </c>
      <c r="P2" s="13">
        <v>1875</v>
      </c>
      <c r="Q2" s="13">
        <v>1943</v>
      </c>
      <c r="R2" s="13">
        <v>1610</v>
      </c>
      <c r="S2" s="5">
        <f t="shared" ref="S2:S9" si="0">(P2-H2)/(P2+H2)</f>
        <v>5.8723884810841336E-2</v>
      </c>
      <c r="T2" s="5">
        <f t="shared" ref="T2:T9" si="1">((Q2+H2)-(P2+F2))/((Q2+H2)+(P2+F2))</f>
        <v>4.1847041847041848E-2</v>
      </c>
      <c r="W2" s="3">
        <v>0.7</v>
      </c>
      <c r="X2" s="15">
        <v>68</v>
      </c>
      <c r="Y2" s="15">
        <v>30.5</v>
      </c>
      <c r="Z2" s="15">
        <v>1.6</v>
      </c>
      <c r="AA2" s="18">
        <v>0.71</v>
      </c>
    </row>
    <row r="3" spans="1:27">
      <c r="A3" s="2">
        <v>2</v>
      </c>
      <c r="B3" s="11">
        <v>127.4852446</v>
      </c>
      <c r="C3" s="11">
        <v>37.154517300000002</v>
      </c>
      <c r="D3" s="7">
        <v>44768</v>
      </c>
      <c r="E3" s="7">
        <v>44858</v>
      </c>
      <c r="F3" s="13">
        <v>1528</v>
      </c>
      <c r="G3" s="13">
        <v>1663</v>
      </c>
      <c r="H3" s="13">
        <v>1751</v>
      </c>
      <c r="I3" s="13">
        <v>1445</v>
      </c>
      <c r="J3" s="13">
        <v>1608</v>
      </c>
      <c r="K3" s="13">
        <v>1711</v>
      </c>
      <c r="L3" s="13">
        <v>1838</v>
      </c>
      <c r="M3" s="13">
        <v>1799</v>
      </c>
      <c r="N3" s="13">
        <v>1800</v>
      </c>
      <c r="O3" s="13">
        <v>1831</v>
      </c>
      <c r="P3" s="13">
        <v>1880</v>
      </c>
      <c r="Q3" s="13">
        <v>1922</v>
      </c>
      <c r="R3" s="13">
        <v>1592</v>
      </c>
      <c r="S3" s="5">
        <f t="shared" si="0"/>
        <v>3.5527402919305978E-2</v>
      </c>
      <c r="T3" s="5">
        <f t="shared" si="1"/>
        <v>3.7424092642282164E-2</v>
      </c>
      <c r="W3" s="3">
        <v>0.75</v>
      </c>
      <c r="X3" s="15">
        <v>75.2</v>
      </c>
      <c r="Y3" s="15">
        <v>23.6</v>
      </c>
      <c r="Z3" s="15">
        <v>1.2</v>
      </c>
      <c r="AA3" s="18">
        <v>0.86</v>
      </c>
    </row>
    <row r="4" spans="1:27">
      <c r="A4" s="2">
        <v>3</v>
      </c>
      <c r="B4" s="11">
        <v>127.4861837</v>
      </c>
      <c r="C4" s="11">
        <v>37.1552674</v>
      </c>
      <c r="D4" s="7">
        <v>44768</v>
      </c>
      <c r="E4" s="7">
        <v>44858</v>
      </c>
      <c r="F4" s="13">
        <v>1480</v>
      </c>
      <c r="G4" s="13">
        <v>1614</v>
      </c>
      <c r="H4" s="13">
        <v>1711</v>
      </c>
      <c r="I4" s="13">
        <v>1480</v>
      </c>
      <c r="J4" s="13">
        <v>1610</v>
      </c>
      <c r="K4" s="13">
        <v>1715</v>
      </c>
      <c r="L4" s="13">
        <v>1848</v>
      </c>
      <c r="M4" s="13">
        <v>1770</v>
      </c>
      <c r="N4" s="13">
        <v>1808</v>
      </c>
      <c r="O4" s="13">
        <v>1801</v>
      </c>
      <c r="P4" s="13">
        <v>1847</v>
      </c>
      <c r="Q4" s="13">
        <v>1859</v>
      </c>
      <c r="R4" s="13">
        <v>1561</v>
      </c>
      <c r="S4" s="5">
        <f t="shared" si="0"/>
        <v>3.8223721191680722E-2</v>
      </c>
      <c r="T4" s="5">
        <f t="shared" si="1"/>
        <v>3.5232709873858202E-2</v>
      </c>
      <c r="W4" s="3">
        <v>0.8</v>
      </c>
      <c r="X4" s="15">
        <v>63.8</v>
      </c>
      <c r="Y4" s="15">
        <v>33.5</v>
      </c>
      <c r="Z4" s="15">
        <v>2.7</v>
      </c>
      <c r="AA4" s="18">
        <v>0.87</v>
      </c>
    </row>
    <row r="5" spans="1:27">
      <c r="A5" s="2">
        <v>4</v>
      </c>
      <c r="B5" s="11">
        <v>127.4828685</v>
      </c>
      <c r="C5" s="11">
        <v>37.1539711</v>
      </c>
      <c r="D5" s="7">
        <v>44768</v>
      </c>
      <c r="E5" s="7">
        <v>44858</v>
      </c>
      <c r="F5" s="13">
        <v>1609</v>
      </c>
      <c r="G5" s="13">
        <v>1747</v>
      </c>
      <c r="H5" s="13">
        <v>1840</v>
      </c>
      <c r="I5" s="13">
        <v>1575</v>
      </c>
      <c r="J5" s="13">
        <v>1712</v>
      </c>
      <c r="K5" s="13">
        <v>1794</v>
      </c>
      <c r="L5" s="13">
        <v>1917</v>
      </c>
      <c r="M5" s="13">
        <v>1826</v>
      </c>
      <c r="N5" s="13">
        <v>1889</v>
      </c>
      <c r="O5" s="13">
        <v>1957</v>
      </c>
      <c r="P5" s="13">
        <v>1915</v>
      </c>
      <c r="Q5" s="13">
        <v>1991</v>
      </c>
      <c r="R5" s="13">
        <v>1675</v>
      </c>
      <c r="S5" s="5">
        <f t="shared" si="0"/>
        <v>1.9973368841544607E-2</v>
      </c>
      <c r="T5" s="5">
        <f t="shared" si="1"/>
        <v>4.1740312712440518E-2</v>
      </c>
      <c r="W5" s="3">
        <v>1</v>
      </c>
      <c r="X5" s="15">
        <v>77.8</v>
      </c>
      <c r="Y5" s="15">
        <v>17.600000000000001</v>
      </c>
      <c r="Z5" s="15">
        <v>4.7</v>
      </c>
      <c r="AA5" s="18">
        <v>1</v>
      </c>
    </row>
    <row r="6" spans="1:27">
      <c r="A6" s="2">
        <v>5</v>
      </c>
      <c r="B6" s="11">
        <v>127.4812562</v>
      </c>
      <c r="C6" s="11">
        <v>37.157669400000003</v>
      </c>
      <c r="D6" s="7">
        <v>44768</v>
      </c>
      <c r="E6" s="7">
        <v>44858</v>
      </c>
      <c r="F6" s="13">
        <v>9458</v>
      </c>
      <c r="G6" s="13">
        <v>9264</v>
      </c>
      <c r="H6" s="13">
        <v>9092</v>
      </c>
      <c r="I6" s="13">
        <v>9992</v>
      </c>
      <c r="J6" s="13">
        <v>9488</v>
      </c>
      <c r="K6" s="13">
        <v>9080</v>
      </c>
      <c r="L6" s="13">
        <v>9985</v>
      </c>
      <c r="M6" s="13">
        <v>9442</v>
      </c>
      <c r="N6" s="13">
        <v>9275</v>
      </c>
      <c r="O6" s="13">
        <v>9234</v>
      </c>
      <c r="P6" s="13">
        <v>9349</v>
      </c>
      <c r="Q6" s="13">
        <v>8105</v>
      </c>
      <c r="R6" s="13">
        <v>7415</v>
      </c>
      <c r="S6" s="5">
        <f t="shared" si="0"/>
        <v>1.3936337508811887E-2</v>
      </c>
      <c r="T6" s="5">
        <f t="shared" si="1"/>
        <v>-4.4717253638484611E-2</v>
      </c>
      <c r="W6" s="3">
        <v>0.7</v>
      </c>
      <c r="X6" s="15">
        <v>81.099999999999994</v>
      </c>
      <c r="Y6" s="15">
        <v>16</v>
      </c>
      <c r="Z6" s="15">
        <v>2.9</v>
      </c>
      <c r="AA6" s="18">
        <v>0.84</v>
      </c>
    </row>
    <row r="7" spans="1:27">
      <c r="A7" s="2">
        <v>6</v>
      </c>
      <c r="B7" s="11">
        <v>127.48933599999999</v>
      </c>
      <c r="C7" s="11">
        <v>37.140254300000002</v>
      </c>
      <c r="D7" s="7">
        <v>44768</v>
      </c>
      <c r="E7" s="7">
        <v>44858</v>
      </c>
      <c r="F7" s="13">
        <v>4271</v>
      </c>
      <c r="G7" s="13">
        <v>4472</v>
      </c>
      <c r="H7" s="13">
        <v>4628</v>
      </c>
      <c r="I7" s="13">
        <v>4588</v>
      </c>
      <c r="J7" s="13">
        <v>4732</v>
      </c>
      <c r="K7" s="13">
        <v>4768</v>
      </c>
      <c r="L7" s="13">
        <v>4943</v>
      </c>
      <c r="M7" s="13">
        <v>5057</v>
      </c>
      <c r="N7" s="13">
        <v>5418</v>
      </c>
      <c r="O7" s="13">
        <v>5673</v>
      </c>
      <c r="P7" s="13">
        <v>5946</v>
      </c>
      <c r="Q7" s="13">
        <v>4413</v>
      </c>
      <c r="R7" s="13">
        <v>4060</v>
      </c>
      <c r="S7" s="5">
        <f t="shared" si="0"/>
        <v>0.12464535653489692</v>
      </c>
      <c r="T7" s="5">
        <f t="shared" si="1"/>
        <v>-6.1065531207809741E-2</v>
      </c>
      <c r="W7" s="3">
        <v>0.7</v>
      </c>
      <c r="X7" s="15">
        <v>68</v>
      </c>
      <c r="Y7" s="15">
        <v>30.3</v>
      </c>
      <c r="Z7" s="15">
        <v>1.7</v>
      </c>
      <c r="AA7" s="18">
        <v>1.07</v>
      </c>
    </row>
    <row r="8" spans="1:27">
      <c r="A8" s="2">
        <v>7</v>
      </c>
      <c r="B8" s="11">
        <v>127.5011897</v>
      </c>
      <c r="C8" s="11">
        <v>37.150497700000003</v>
      </c>
      <c r="D8" s="7">
        <v>44768</v>
      </c>
      <c r="E8" s="7">
        <v>44858</v>
      </c>
      <c r="F8" s="13">
        <v>1986</v>
      </c>
      <c r="G8" s="13">
        <v>2064</v>
      </c>
      <c r="H8" s="13">
        <v>2065</v>
      </c>
      <c r="I8" s="13">
        <v>1871</v>
      </c>
      <c r="J8" s="13">
        <v>1894</v>
      </c>
      <c r="K8" s="13">
        <v>1910</v>
      </c>
      <c r="L8" s="13">
        <v>2031</v>
      </c>
      <c r="M8" s="13">
        <v>2128</v>
      </c>
      <c r="N8" s="13">
        <v>2267</v>
      </c>
      <c r="O8" s="13">
        <v>2248</v>
      </c>
      <c r="P8" s="13">
        <v>2468</v>
      </c>
      <c r="Q8" s="13">
        <v>3050</v>
      </c>
      <c r="R8" s="13">
        <v>2667</v>
      </c>
      <c r="S8" s="5">
        <f t="shared" si="0"/>
        <v>8.8903595852636227E-2</v>
      </c>
      <c r="T8" s="5">
        <f t="shared" si="1"/>
        <v>6.9077228550527739E-2</v>
      </c>
      <c r="W8" s="3">
        <v>0.65</v>
      </c>
      <c r="X8" s="15">
        <v>66.2</v>
      </c>
      <c r="Y8" s="15">
        <v>32.5</v>
      </c>
      <c r="Z8" s="15">
        <v>1.4</v>
      </c>
      <c r="AA8" s="18">
        <v>0.47</v>
      </c>
    </row>
    <row r="9" spans="1:27">
      <c r="A9" s="2">
        <v>8</v>
      </c>
      <c r="B9" s="11">
        <v>127.5006666</v>
      </c>
      <c r="C9" s="11">
        <v>37.150883899999997</v>
      </c>
      <c r="D9" s="7">
        <v>44768</v>
      </c>
      <c r="E9" s="7">
        <v>44858</v>
      </c>
      <c r="F9" s="13">
        <v>1839</v>
      </c>
      <c r="G9" s="13">
        <v>1875</v>
      </c>
      <c r="H9" s="13">
        <v>1884</v>
      </c>
      <c r="I9" s="13">
        <v>1808</v>
      </c>
      <c r="J9" s="13">
        <v>1817</v>
      </c>
      <c r="K9" s="13">
        <v>1860</v>
      </c>
      <c r="L9" s="13">
        <v>1985</v>
      </c>
      <c r="M9" s="13">
        <v>1893</v>
      </c>
      <c r="N9" s="13">
        <v>1915</v>
      </c>
      <c r="O9" s="13">
        <v>1960</v>
      </c>
      <c r="P9" s="13">
        <v>1996</v>
      </c>
      <c r="Q9" s="13">
        <v>2425</v>
      </c>
      <c r="R9" s="13">
        <v>2274</v>
      </c>
      <c r="S9" s="5">
        <f t="shared" si="0"/>
        <v>2.88659793814433E-2</v>
      </c>
      <c r="T9" s="5">
        <f t="shared" si="1"/>
        <v>5.8202357563850685E-2</v>
      </c>
      <c r="W9" s="3">
        <v>0.6</v>
      </c>
      <c r="X9" s="15">
        <v>67.400000000000006</v>
      </c>
      <c r="Y9" s="15">
        <v>32.6</v>
      </c>
      <c r="Z9" s="15">
        <v>0</v>
      </c>
      <c r="AA9" s="18">
        <v>0.52</v>
      </c>
    </row>
    <row r="10" spans="1:27">
      <c r="A10" s="2">
        <v>10</v>
      </c>
      <c r="B10" s="2">
        <v>127.514349925614</v>
      </c>
      <c r="C10" s="2">
        <v>37.145336365961697</v>
      </c>
      <c r="D10" s="7">
        <v>44800</v>
      </c>
      <c r="E10" s="7">
        <v>44858</v>
      </c>
      <c r="F10" s="13">
        <v>1621</v>
      </c>
      <c r="G10" s="13">
        <v>2104</v>
      </c>
      <c r="H10" s="13">
        <v>2171</v>
      </c>
      <c r="I10" s="13">
        <v>1656</v>
      </c>
      <c r="J10" s="13">
        <v>2108</v>
      </c>
      <c r="K10" s="13">
        <v>2310</v>
      </c>
      <c r="L10" s="13">
        <v>4787</v>
      </c>
      <c r="M10" s="13">
        <v>2970</v>
      </c>
      <c r="N10" s="13">
        <v>4531</v>
      </c>
      <c r="O10" s="13">
        <v>4751</v>
      </c>
      <c r="P10" s="13">
        <v>4939</v>
      </c>
      <c r="Q10" s="13">
        <v>3818</v>
      </c>
      <c r="R10" s="13">
        <v>2704</v>
      </c>
      <c r="S10" s="5">
        <f>(P10-H10)/(P10+H10)</f>
        <v>0.38931082981715892</v>
      </c>
      <c r="T10" s="5">
        <f>((Q10+H10)-(P10+F10))/((Q10+H10)+(P10+F10))</f>
        <v>-4.5501633596302493E-2</v>
      </c>
      <c r="U10" s="3">
        <v>23</v>
      </c>
      <c r="V10" s="3">
        <v>37</v>
      </c>
      <c r="W10" s="3">
        <f>U10/V10</f>
        <v>0.6216216216216216</v>
      </c>
      <c r="X10" s="16"/>
      <c r="Y10" s="16"/>
      <c r="Z10" s="16"/>
      <c r="AA10" s="19" t="s">
        <v>13</v>
      </c>
    </row>
    <row r="11" spans="1:27">
      <c r="A11" s="2">
        <v>11</v>
      </c>
      <c r="B11" s="2">
        <v>127.509622750009</v>
      </c>
      <c r="C11" s="2">
        <v>37.140433063957303</v>
      </c>
      <c r="D11" s="7">
        <v>44800</v>
      </c>
      <c r="E11" s="7">
        <v>44858</v>
      </c>
      <c r="F11" s="13">
        <v>3085</v>
      </c>
      <c r="G11" s="13">
        <v>4003</v>
      </c>
      <c r="H11" s="13">
        <v>4527</v>
      </c>
      <c r="I11" s="13">
        <v>2830</v>
      </c>
      <c r="J11" s="13">
        <v>3652</v>
      </c>
      <c r="K11" s="13">
        <v>4038</v>
      </c>
      <c r="L11" s="13">
        <v>6064</v>
      </c>
      <c r="M11" s="13">
        <v>5472</v>
      </c>
      <c r="N11" s="13">
        <v>5873</v>
      </c>
      <c r="O11" s="13">
        <v>5999</v>
      </c>
      <c r="P11" s="13">
        <v>6148</v>
      </c>
      <c r="Q11" s="13">
        <v>6991</v>
      </c>
      <c r="R11" s="13">
        <v>5382</v>
      </c>
      <c r="S11" s="5">
        <f t="shared" ref="S11:S74" si="2">(P11-H11)/(P11+H11)</f>
        <v>0.15185011709601873</v>
      </c>
      <c r="T11" s="5">
        <f t="shared" ref="T11:T74" si="3">((Q11+H11)-(P11+F11))/((Q11+H11)+(P11+F11))</f>
        <v>0.11011517517228085</v>
      </c>
      <c r="U11" s="3">
        <v>22</v>
      </c>
      <c r="V11" s="3">
        <v>42</v>
      </c>
      <c r="W11" s="3">
        <f t="shared" ref="W11:W34" si="4">U11/V11</f>
        <v>0.52380952380952384</v>
      </c>
      <c r="AA11" s="19" t="s">
        <v>14</v>
      </c>
    </row>
    <row r="12" spans="1:27">
      <c r="A12" s="2">
        <v>12</v>
      </c>
      <c r="B12" s="2">
        <v>127.51009067707299</v>
      </c>
      <c r="C12" s="2">
        <v>37.140230023506398</v>
      </c>
      <c r="D12" s="7">
        <v>44800</v>
      </c>
      <c r="E12" s="7">
        <v>44858</v>
      </c>
      <c r="F12" s="13">
        <v>2636</v>
      </c>
      <c r="G12" s="13">
        <v>3368</v>
      </c>
      <c r="H12" s="13">
        <v>4002</v>
      </c>
      <c r="I12" s="13">
        <v>2644</v>
      </c>
      <c r="J12" s="13">
        <v>3392</v>
      </c>
      <c r="K12" s="13">
        <v>3952</v>
      </c>
      <c r="L12" s="13">
        <v>5243</v>
      </c>
      <c r="M12" s="13">
        <v>4623</v>
      </c>
      <c r="N12" s="13">
        <v>4928</v>
      </c>
      <c r="O12" s="13">
        <v>5124</v>
      </c>
      <c r="P12" s="13">
        <v>5210</v>
      </c>
      <c r="Q12" s="13">
        <v>6164</v>
      </c>
      <c r="R12" s="13">
        <v>4582</v>
      </c>
      <c r="S12" s="5">
        <f t="shared" si="2"/>
        <v>0.13113330438558402</v>
      </c>
      <c r="T12" s="5">
        <f t="shared" si="3"/>
        <v>0.12880302020874973</v>
      </c>
      <c r="U12" s="3">
        <v>38</v>
      </c>
      <c r="V12" s="3">
        <v>46</v>
      </c>
      <c r="W12" s="3">
        <f t="shared" si="4"/>
        <v>0.82608695652173914</v>
      </c>
      <c r="AA12" s="19" t="s">
        <v>15</v>
      </c>
    </row>
    <row r="13" spans="1:27">
      <c r="A13" s="2">
        <v>13</v>
      </c>
      <c r="B13" s="2">
        <v>127.51153476319401</v>
      </c>
      <c r="C13" s="2">
        <v>37.139536279814898</v>
      </c>
      <c r="D13" s="7">
        <v>44800</v>
      </c>
      <c r="E13" s="7">
        <v>44858</v>
      </c>
      <c r="F13" s="13">
        <v>2395</v>
      </c>
      <c r="G13" s="13">
        <v>3089</v>
      </c>
      <c r="H13" s="13">
        <v>3740</v>
      </c>
      <c r="I13" s="13">
        <v>2252</v>
      </c>
      <c r="J13" s="13">
        <v>2904</v>
      </c>
      <c r="K13" s="13">
        <v>3392</v>
      </c>
      <c r="L13" s="13">
        <v>4696</v>
      </c>
      <c r="M13" s="13">
        <v>4200</v>
      </c>
      <c r="N13" s="13">
        <v>4436</v>
      </c>
      <c r="O13" s="13">
        <v>4489</v>
      </c>
      <c r="P13" s="13">
        <v>4578</v>
      </c>
      <c r="Q13" s="13">
        <v>5566</v>
      </c>
      <c r="R13" s="13">
        <v>4056</v>
      </c>
      <c r="S13" s="5">
        <f t="shared" si="2"/>
        <v>0.10074537148352969</v>
      </c>
      <c r="T13" s="5">
        <f t="shared" si="3"/>
        <v>0.14331347134344863</v>
      </c>
      <c r="U13" s="3">
        <v>16</v>
      </c>
      <c r="V13" s="3">
        <v>37</v>
      </c>
      <c r="W13" s="3">
        <f t="shared" si="4"/>
        <v>0.43243243243243246</v>
      </c>
      <c r="AA13" s="19" t="s">
        <v>16</v>
      </c>
    </row>
    <row r="14" spans="1:27">
      <c r="A14" s="2">
        <v>14</v>
      </c>
      <c r="B14" s="2">
        <v>127.51351223426801</v>
      </c>
      <c r="C14" s="2">
        <v>37.133029324864303</v>
      </c>
      <c r="D14" s="7">
        <v>44800</v>
      </c>
      <c r="E14" s="7">
        <v>44858</v>
      </c>
      <c r="F14" s="13">
        <v>1564</v>
      </c>
      <c r="G14" s="13">
        <v>1710</v>
      </c>
      <c r="H14" s="13">
        <v>1805</v>
      </c>
      <c r="I14" s="13">
        <v>1544</v>
      </c>
      <c r="J14" s="13">
        <v>1692</v>
      </c>
      <c r="K14" s="13">
        <v>1786</v>
      </c>
      <c r="L14" s="13">
        <v>1901</v>
      </c>
      <c r="M14" s="13">
        <v>1826</v>
      </c>
      <c r="N14" s="13">
        <v>1867</v>
      </c>
      <c r="O14" s="13">
        <v>1914</v>
      </c>
      <c r="P14" s="13">
        <v>1868</v>
      </c>
      <c r="Q14" s="13">
        <v>2005</v>
      </c>
      <c r="R14" s="13">
        <v>1550</v>
      </c>
      <c r="S14" s="5">
        <f t="shared" si="2"/>
        <v>1.7152191668935474E-2</v>
      </c>
      <c r="T14" s="5">
        <f t="shared" si="3"/>
        <v>5.2195526097763047E-2</v>
      </c>
      <c r="U14" s="3">
        <v>16</v>
      </c>
      <c r="V14" s="3">
        <v>40</v>
      </c>
      <c r="W14" s="3">
        <f t="shared" si="4"/>
        <v>0.4</v>
      </c>
      <c r="AA14" s="19" t="s">
        <v>17</v>
      </c>
    </row>
    <row r="15" spans="1:27">
      <c r="A15" s="2">
        <v>15</v>
      </c>
      <c r="B15" s="2">
        <v>127.53705853143801</v>
      </c>
      <c r="C15" s="2">
        <v>37.118106182777403</v>
      </c>
      <c r="D15" s="7">
        <v>44800</v>
      </c>
      <c r="E15" s="7">
        <v>44858</v>
      </c>
      <c r="F15" s="13">
        <v>1579</v>
      </c>
      <c r="G15" s="13">
        <v>2105</v>
      </c>
      <c r="H15" s="13">
        <v>1659</v>
      </c>
      <c r="I15" s="13">
        <v>1536</v>
      </c>
      <c r="J15" s="13">
        <v>2096</v>
      </c>
      <c r="K15" s="13">
        <v>1628</v>
      </c>
      <c r="L15" s="13">
        <v>8065</v>
      </c>
      <c r="M15" s="13">
        <v>2799</v>
      </c>
      <c r="N15" s="13">
        <v>6660</v>
      </c>
      <c r="O15" s="13">
        <v>7630</v>
      </c>
      <c r="P15" s="13">
        <v>7730</v>
      </c>
      <c r="Q15" s="13">
        <v>3301</v>
      </c>
      <c r="R15" s="13">
        <v>2056</v>
      </c>
      <c r="S15" s="5">
        <f t="shared" si="2"/>
        <v>0.6466077324528704</v>
      </c>
      <c r="T15" s="5">
        <f t="shared" si="3"/>
        <v>-0.3047866003223772</v>
      </c>
      <c r="U15" s="3">
        <v>22</v>
      </c>
      <c r="V15" s="3">
        <v>44</v>
      </c>
      <c r="W15" s="3">
        <f t="shared" si="4"/>
        <v>0.5</v>
      </c>
      <c r="AA15" s="19" t="s">
        <v>18</v>
      </c>
    </row>
    <row r="16" spans="1:27">
      <c r="A16" s="2">
        <v>16</v>
      </c>
      <c r="B16" s="2">
        <v>127.53765737685499</v>
      </c>
      <c r="C16" s="2">
        <v>37.117635382131503</v>
      </c>
      <c r="D16" s="7">
        <v>44800</v>
      </c>
      <c r="E16" s="7">
        <v>44858</v>
      </c>
      <c r="F16" s="13">
        <v>1969</v>
      </c>
      <c r="G16" s="13">
        <v>2645</v>
      </c>
      <c r="H16" s="13">
        <v>2391</v>
      </c>
      <c r="I16" s="13">
        <v>1886</v>
      </c>
      <c r="J16" s="13">
        <v>2576</v>
      </c>
      <c r="K16" s="13">
        <v>2314</v>
      </c>
      <c r="L16" s="13">
        <v>7748</v>
      </c>
      <c r="M16" s="13">
        <v>3506</v>
      </c>
      <c r="N16" s="13">
        <v>6761</v>
      </c>
      <c r="O16" s="13">
        <v>7537</v>
      </c>
      <c r="P16" s="13">
        <v>7570</v>
      </c>
      <c r="Q16" s="13">
        <v>4123</v>
      </c>
      <c r="R16" s="13">
        <v>2721</v>
      </c>
      <c r="S16" s="5">
        <f t="shared" si="2"/>
        <v>0.51992771810059235</v>
      </c>
      <c r="T16" s="5">
        <f t="shared" si="3"/>
        <v>-0.1884382981374198</v>
      </c>
      <c r="U16" s="3">
        <v>20</v>
      </c>
      <c r="V16" s="3">
        <v>42</v>
      </c>
      <c r="W16" s="3">
        <f t="shared" si="4"/>
        <v>0.47619047619047616</v>
      </c>
      <c r="AA16" s="19" t="s">
        <v>19</v>
      </c>
    </row>
    <row r="17" spans="1:27">
      <c r="A17" s="2">
        <v>17</v>
      </c>
      <c r="B17" s="2">
        <v>127.53669729593599</v>
      </c>
      <c r="C17" s="2">
        <v>37.119767591725598</v>
      </c>
      <c r="D17" s="7">
        <v>44800</v>
      </c>
      <c r="E17" s="7">
        <v>44858</v>
      </c>
      <c r="F17" s="13">
        <v>4078</v>
      </c>
      <c r="G17" s="13">
        <v>4755</v>
      </c>
      <c r="H17" s="13">
        <v>5519</v>
      </c>
      <c r="I17" s="13">
        <v>3316</v>
      </c>
      <c r="J17" s="13">
        <v>4164</v>
      </c>
      <c r="K17" s="13">
        <v>5152</v>
      </c>
      <c r="L17" s="13">
        <v>6351</v>
      </c>
      <c r="M17" s="13">
        <v>6053</v>
      </c>
      <c r="N17" s="13">
        <v>6064</v>
      </c>
      <c r="O17" s="13">
        <v>6245</v>
      </c>
      <c r="P17" s="13">
        <v>6290</v>
      </c>
      <c r="Q17" s="13">
        <v>8106</v>
      </c>
      <c r="R17" s="13">
        <v>6340</v>
      </c>
      <c r="S17" s="5">
        <f t="shared" si="2"/>
        <v>6.5289186213904643E-2</v>
      </c>
      <c r="T17" s="5">
        <f t="shared" si="3"/>
        <v>0.13574792647855624</v>
      </c>
      <c r="U17" s="3">
        <v>12</v>
      </c>
      <c r="V17" s="3">
        <v>36</v>
      </c>
      <c r="W17" s="3">
        <f t="shared" si="4"/>
        <v>0.33333333333333331</v>
      </c>
      <c r="AA17" s="19" t="s">
        <v>20</v>
      </c>
    </row>
    <row r="18" spans="1:27">
      <c r="A18" s="2">
        <v>18</v>
      </c>
      <c r="B18" s="2">
        <v>127.536181614686</v>
      </c>
      <c r="C18" s="2">
        <v>37.120319735186001</v>
      </c>
      <c r="D18" s="7">
        <v>44800</v>
      </c>
      <c r="E18" s="7">
        <v>44858</v>
      </c>
      <c r="F18" s="13">
        <v>2756</v>
      </c>
      <c r="G18" s="13">
        <v>3601</v>
      </c>
      <c r="H18" s="13">
        <v>4601</v>
      </c>
      <c r="I18" s="13">
        <v>2788</v>
      </c>
      <c r="J18" s="13">
        <v>3664</v>
      </c>
      <c r="K18" s="13">
        <v>4648</v>
      </c>
      <c r="L18" s="13">
        <v>5730</v>
      </c>
      <c r="M18" s="13">
        <v>5018</v>
      </c>
      <c r="N18" s="13">
        <v>5161</v>
      </c>
      <c r="O18" s="13">
        <v>5460</v>
      </c>
      <c r="P18" s="13">
        <v>5607</v>
      </c>
      <c r="Q18" s="13">
        <v>7732</v>
      </c>
      <c r="R18" s="13">
        <v>5552</v>
      </c>
      <c r="S18" s="5">
        <f t="shared" si="2"/>
        <v>9.8550156739811906E-2</v>
      </c>
      <c r="T18" s="5">
        <f t="shared" si="3"/>
        <v>0.19182450715114033</v>
      </c>
      <c r="U18" s="3">
        <v>20</v>
      </c>
      <c r="V18" s="3">
        <v>25</v>
      </c>
      <c r="W18" s="3">
        <f t="shared" si="4"/>
        <v>0.8</v>
      </c>
      <c r="AA18" s="19" t="s">
        <v>21</v>
      </c>
    </row>
    <row r="19" spans="1:27">
      <c r="A19" s="2">
        <v>19</v>
      </c>
      <c r="B19" s="2">
        <v>127.53604540318899</v>
      </c>
      <c r="C19" s="2">
        <v>37.119483496779701</v>
      </c>
      <c r="D19" s="7">
        <v>44800</v>
      </c>
      <c r="E19" s="7">
        <v>44858</v>
      </c>
      <c r="F19" s="13">
        <v>2910</v>
      </c>
      <c r="G19" s="13">
        <v>3800</v>
      </c>
      <c r="H19" s="13">
        <v>4844</v>
      </c>
      <c r="I19" s="13">
        <v>2910</v>
      </c>
      <c r="J19" s="13">
        <v>3806</v>
      </c>
      <c r="K19" s="13">
        <v>4788</v>
      </c>
      <c r="L19" s="13">
        <v>5945</v>
      </c>
      <c r="M19" s="13">
        <v>5273</v>
      </c>
      <c r="N19" s="13">
        <v>5377</v>
      </c>
      <c r="O19" s="13">
        <v>5659</v>
      </c>
      <c r="P19" s="13">
        <v>5794</v>
      </c>
      <c r="Q19" s="13">
        <v>7734</v>
      </c>
      <c r="R19" s="13">
        <v>5407</v>
      </c>
      <c r="S19" s="5">
        <f t="shared" si="2"/>
        <v>8.930250047001316E-2</v>
      </c>
      <c r="T19" s="5">
        <f t="shared" si="3"/>
        <v>0.18203176393196127</v>
      </c>
      <c r="U19" s="3">
        <v>12</v>
      </c>
      <c r="V19" s="3">
        <v>39</v>
      </c>
      <c r="W19" s="3">
        <f t="shared" si="4"/>
        <v>0.30769230769230771</v>
      </c>
      <c r="AA19" s="19" t="s">
        <v>22</v>
      </c>
    </row>
    <row r="20" spans="1:27">
      <c r="A20" s="2">
        <v>20</v>
      </c>
      <c r="B20" s="2">
        <v>127.523045054886</v>
      </c>
      <c r="C20" s="2">
        <v>37.125712867772997</v>
      </c>
      <c r="D20" s="7">
        <v>44800</v>
      </c>
      <c r="E20" s="7">
        <v>44858</v>
      </c>
      <c r="F20" s="13">
        <v>1267</v>
      </c>
      <c r="G20" s="13">
        <v>1436</v>
      </c>
      <c r="H20" s="13">
        <v>1334</v>
      </c>
      <c r="I20" s="13">
        <v>1256</v>
      </c>
      <c r="J20" s="13">
        <v>1391</v>
      </c>
      <c r="K20" s="13">
        <v>1286</v>
      </c>
      <c r="L20" s="13">
        <v>2340</v>
      </c>
      <c r="M20" s="13">
        <v>1572</v>
      </c>
      <c r="N20" s="13">
        <v>2136</v>
      </c>
      <c r="O20" s="13">
        <v>2254</v>
      </c>
      <c r="P20" s="13">
        <v>2245</v>
      </c>
      <c r="Q20" s="13">
        <v>1572</v>
      </c>
      <c r="R20" s="13">
        <v>1364</v>
      </c>
      <c r="S20" s="5">
        <f t="shared" si="2"/>
        <v>0.25454037440625871</v>
      </c>
      <c r="T20" s="5">
        <f t="shared" si="3"/>
        <v>-9.4421938298535374E-2</v>
      </c>
      <c r="U20" s="3">
        <v>19</v>
      </c>
      <c r="V20" s="3">
        <v>42</v>
      </c>
      <c r="W20" s="3">
        <f t="shared" si="4"/>
        <v>0.45238095238095238</v>
      </c>
      <c r="AA20" s="19" t="s">
        <v>23</v>
      </c>
    </row>
    <row r="21" spans="1:27">
      <c r="A21" s="2">
        <v>21</v>
      </c>
      <c r="B21" s="2">
        <v>127.52342098896101</v>
      </c>
      <c r="C21" s="2">
        <v>37.125634995351902</v>
      </c>
      <c r="D21" s="7">
        <v>44800</v>
      </c>
      <c r="E21" s="7">
        <v>44858</v>
      </c>
      <c r="F21" s="13">
        <v>1240</v>
      </c>
      <c r="G21" s="13">
        <v>1407</v>
      </c>
      <c r="H21" s="13">
        <v>1257</v>
      </c>
      <c r="I21" s="13">
        <v>1201</v>
      </c>
      <c r="J21" s="13">
        <v>1384</v>
      </c>
      <c r="K21" s="13">
        <v>1230</v>
      </c>
      <c r="L21" s="13">
        <v>2343</v>
      </c>
      <c r="M21" s="13">
        <v>1551</v>
      </c>
      <c r="N21" s="13">
        <v>2203</v>
      </c>
      <c r="O21" s="13">
        <v>2277</v>
      </c>
      <c r="P21" s="13">
        <v>2275</v>
      </c>
      <c r="Q21" s="13">
        <v>1516</v>
      </c>
      <c r="R21" s="13">
        <v>1297</v>
      </c>
      <c r="S21" s="5">
        <f t="shared" si="2"/>
        <v>0.28822197055492638</v>
      </c>
      <c r="T21" s="5">
        <f t="shared" si="3"/>
        <v>-0.11800254452926209</v>
      </c>
      <c r="U21" s="3">
        <v>22</v>
      </c>
      <c r="V21" s="3">
        <v>26</v>
      </c>
      <c r="W21" s="3">
        <f t="shared" si="4"/>
        <v>0.84615384615384615</v>
      </c>
      <c r="AA21" s="19" t="s">
        <v>24</v>
      </c>
    </row>
    <row r="22" spans="1:27">
      <c r="A22" s="2">
        <v>22</v>
      </c>
      <c r="B22" s="2">
        <v>127.523068230842</v>
      </c>
      <c r="C22" s="2">
        <v>37.125078776356197</v>
      </c>
      <c r="D22" s="7">
        <v>44800</v>
      </c>
      <c r="E22" s="7">
        <v>44858</v>
      </c>
      <c r="F22" s="13">
        <v>1193</v>
      </c>
      <c r="G22" s="13">
        <v>1348</v>
      </c>
      <c r="H22" s="13">
        <v>1219</v>
      </c>
      <c r="I22" s="13">
        <v>1215</v>
      </c>
      <c r="J22" s="13">
        <v>1360</v>
      </c>
      <c r="K22" s="13">
        <v>1248</v>
      </c>
      <c r="L22" s="13">
        <v>2392</v>
      </c>
      <c r="M22" s="13">
        <v>1454</v>
      </c>
      <c r="N22" s="13">
        <v>2252</v>
      </c>
      <c r="O22" s="13">
        <v>2361</v>
      </c>
      <c r="P22" s="13">
        <v>2385</v>
      </c>
      <c r="Q22" s="13">
        <v>1475</v>
      </c>
      <c r="R22" s="13">
        <v>1245</v>
      </c>
      <c r="S22" s="5">
        <f t="shared" si="2"/>
        <v>0.3235294117647059</v>
      </c>
      <c r="T22" s="5">
        <f t="shared" si="3"/>
        <v>-0.14094387755102042</v>
      </c>
      <c r="U22" s="3">
        <v>19</v>
      </c>
      <c r="V22" s="3">
        <v>40</v>
      </c>
      <c r="W22" s="3">
        <f t="shared" si="4"/>
        <v>0.47499999999999998</v>
      </c>
      <c r="AA22" s="19" t="s">
        <v>13</v>
      </c>
    </row>
    <row r="23" spans="1:27">
      <c r="A23" s="2">
        <v>23</v>
      </c>
      <c r="B23" s="2">
        <v>127.52376425208401</v>
      </c>
      <c r="C23" s="2">
        <v>37.126121573920699</v>
      </c>
      <c r="D23" s="7">
        <v>44800</v>
      </c>
      <c r="E23" s="7">
        <v>44858</v>
      </c>
      <c r="F23" s="13">
        <v>1172</v>
      </c>
      <c r="G23" s="13">
        <v>1298</v>
      </c>
      <c r="H23" s="13">
        <v>1166</v>
      </c>
      <c r="I23" s="13">
        <v>1154</v>
      </c>
      <c r="J23" s="13">
        <v>1298</v>
      </c>
      <c r="K23" s="13">
        <v>1157</v>
      </c>
      <c r="L23" s="13">
        <v>2548</v>
      </c>
      <c r="M23" s="13">
        <v>1413</v>
      </c>
      <c r="N23" s="13">
        <v>2360</v>
      </c>
      <c r="O23" s="13">
        <v>2529</v>
      </c>
      <c r="P23" s="13">
        <v>2530</v>
      </c>
      <c r="Q23" s="13">
        <v>1430</v>
      </c>
      <c r="R23" s="13">
        <v>1230</v>
      </c>
      <c r="S23" s="5">
        <f t="shared" si="2"/>
        <v>0.36904761904761907</v>
      </c>
      <c r="T23" s="5">
        <f t="shared" si="3"/>
        <v>-0.17561130517624643</v>
      </c>
      <c r="U23" s="3">
        <v>27</v>
      </c>
      <c r="V23" s="3">
        <v>46</v>
      </c>
      <c r="W23" s="3">
        <f t="shared" si="4"/>
        <v>0.58695652173913049</v>
      </c>
      <c r="AA23" s="19" t="s">
        <v>25</v>
      </c>
    </row>
    <row r="24" spans="1:27">
      <c r="A24" s="2">
        <v>24</v>
      </c>
      <c r="B24" s="2">
        <v>127.524959461297</v>
      </c>
      <c r="C24" s="2">
        <v>37.127562777623901</v>
      </c>
      <c r="D24" s="7">
        <v>44800</v>
      </c>
      <c r="E24" s="7">
        <v>44858</v>
      </c>
      <c r="F24" s="13">
        <v>1941</v>
      </c>
      <c r="G24" s="13">
        <v>2194</v>
      </c>
      <c r="H24" s="13">
        <v>2355</v>
      </c>
      <c r="I24" s="13">
        <v>1796</v>
      </c>
      <c r="J24" s="13">
        <v>2106</v>
      </c>
      <c r="K24" s="13">
        <v>2268</v>
      </c>
      <c r="L24" s="13">
        <v>2640</v>
      </c>
      <c r="M24" s="13">
        <v>2452</v>
      </c>
      <c r="N24" s="13">
        <v>2724</v>
      </c>
      <c r="O24" s="13">
        <v>2764</v>
      </c>
      <c r="P24" s="13">
        <v>2964</v>
      </c>
      <c r="Q24" s="13">
        <v>2796</v>
      </c>
      <c r="R24" s="13">
        <v>2231</v>
      </c>
      <c r="S24" s="5">
        <f t="shared" si="2"/>
        <v>0.11449520586576424</v>
      </c>
      <c r="T24" s="5">
        <f t="shared" si="3"/>
        <v>2.4463007159904536E-2</v>
      </c>
      <c r="U24" s="3">
        <v>25</v>
      </c>
      <c r="V24" s="3">
        <v>35</v>
      </c>
      <c r="W24" s="3">
        <f t="shared" si="4"/>
        <v>0.7142857142857143</v>
      </c>
      <c r="AA24" s="19" t="s">
        <v>26</v>
      </c>
    </row>
    <row r="25" spans="1:27">
      <c r="A25" s="2">
        <v>25</v>
      </c>
      <c r="B25" s="2">
        <v>127.523912778281</v>
      </c>
      <c r="C25" s="2">
        <v>37.127160279638403</v>
      </c>
      <c r="D25" s="7">
        <v>44800</v>
      </c>
      <c r="E25" s="7">
        <v>44858</v>
      </c>
      <c r="F25" s="13">
        <v>1704</v>
      </c>
      <c r="G25" s="13">
        <v>1955</v>
      </c>
      <c r="H25" s="13">
        <v>2191</v>
      </c>
      <c r="I25" s="13">
        <v>1755</v>
      </c>
      <c r="J25" s="13">
        <v>1972</v>
      </c>
      <c r="K25" s="13">
        <v>2220</v>
      </c>
      <c r="L25" s="13">
        <v>2798</v>
      </c>
      <c r="M25" s="13">
        <v>2373</v>
      </c>
      <c r="N25" s="13">
        <v>2441</v>
      </c>
      <c r="O25" s="13">
        <v>2483</v>
      </c>
      <c r="P25" s="13">
        <v>2502</v>
      </c>
      <c r="Q25" s="13">
        <v>2795</v>
      </c>
      <c r="R25" s="13">
        <v>2083</v>
      </c>
      <c r="S25" s="5">
        <f t="shared" si="2"/>
        <v>6.6268911144257411E-2</v>
      </c>
      <c r="T25" s="5">
        <f t="shared" si="3"/>
        <v>8.4856396866840725E-2</v>
      </c>
      <c r="U25" s="3">
        <v>18</v>
      </c>
      <c r="V25" s="3">
        <v>28</v>
      </c>
      <c r="W25" s="3">
        <f t="shared" si="4"/>
        <v>0.6428571428571429</v>
      </c>
      <c r="AA25" s="19" t="s">
        <v>27</v>
      </c>
    </row>
    <row r="26" spans="1:27">
      <c r="A26" s="2">
        <v>26</v>
      </c>
      <c r="B26" s="2">
        <v>127.524152044994</v>
      </c>
      <c r="C26" s="2">
        <v>37.126877448490198</v>
      </c>
      <c r="D26" s="7">
        <v>44800</v>
      </c>
      <c r="E26" s="7">
        <v>44858</v>
      </c>
      <c r="F26" s="13">
        <v>1593</v>
      </c>
      <c r="G26" s="13">
        <v>1776</v>
      </c>
      <c r="H26" s="13">
        <v>1931</v>
      </c>
      <c r="I26" s="13">
        <v>1590</v>
      </c>
      <c r="J26" s="13">
        <v>1800</v>
      </c>
      <c r="K26" s="13">
        <v>1930</v>
      </c>
      <c r="L26" s="13">
        <v>2191</v>
      </c>
      <c r="M26" s="13">
        <v>1970</v>
      </c>
      <c r="N26" s="13">
        <v>1997</v>
      </c>
      <c r="O26" s="13">
        <v>2028</v>
      </c>
      <c r="P26" s="13">
        <v>2062</v>
      </c>
      <c r="Q26" s="13">
        <v>2111</v>
      </c>
      <c r="R26" s="13">
        <v>1659</v>
      </c>
      <c r="S26" s="5">
        <f t="shared" si="2"/>
        <v>3.2807412972702232E-2</v>
      </c>
      <c r="T26" s="5">
        <f t="shared" si="3"/>
        <v>5.027932960893855E-2</v>
      </c>
      <c r="U26" s="3">
        <v>20</v>
      </c>
      <c r="V26" s="3">
        <v>30</v>
      </c>
      <c r="W26" s="3">
        <f t="shared" si="4"/>
        <v>0.66666666666666663</v>
      </c>
      <c r="AA26" s="19" t="s">
        <v>28</v>
      </c>
    </row>
    <row r="27" spans="1:27">
      <c r="A27" s="2">
        <v>27</v>
      </c>
      <c r="B27" s="2">
        <v>127.52433528984101</v>
      </c>
      <c r="C27" s="2">
        <v>37.127149438758401</v>
      </c>
      <c r="D27" s="7">
        <v>44800</v>
      </c>
      <c r="E27" s="7">
        <v>44858</v>
      </c>
      <c r="F27" s="13">
        <v>1522</v>
      </c>
      <c r="G27" s="13">
        <v>1692</v>
      </c>
      <c r="H27" s="13">
        <v>1835</v>
      </c>
      <c r="I27" s="13">
        <v>1535</v>
      </c>
      <c r="J27" s="13">
        <v>1696</v>
      </c>
      <c r="K27" s="13">
        <v>1836</v>
      </c>
      <c r="L27" s="13">
        <v>2004</v>
      </c>
      <c r="M27" s="13">
        <v>1919</v>
      </c>
      <c r="N27" s="13">
        <v>1971</v>
      </c>
      <c r="O27" s="13">
        <v>1980</v>
      </c>
      <c r="P27" s="13">
        <v>2010</v>
      </c>
      <c r="Q27" s="13">
        <v>2109</v>
      </c>
      <c r="R27" s="13">
        <v>1681</v>
      </c>
      <c r="S27" s="5">
        <f t="shared" si="2"/>
        <v>4.5513654096228866E-2</v>
      </c>
      <c r="T27" s="5">
        <f t="shared" si="3"/>
        <v>5.5109684323167471E-2</v>
      </c>
      <c r="U27" s="3">
        <v>15</v>
      </c>
      <c r="V27" s="3">
        <v>30</v>
      </c>
      <c r="W27" s="3">
        <f t="shared" si="4"/>
        <v>0.5</v>
      </c>
      <c r="AA27" s="19" t="s">
        <v>29</v>
      </c>
    </row>
    <row r="28" spans="1:27">
      <c r="A28" s="2">
        <v>28</v>
      </c>
      <c r="B28" s="2">
        <v>127.536804708985</v>
      </c>
      <c r="C28" s="2">
        <v>37.126940728976997</v>
      </c>
      <c r="D28" s="7">
        <v>44800</v>
      </c>
      <c r="E28" s="7">
        <v>44858</v>
      </c>
      <c r="F28" s="13">
        <v>1391</v>
      </c>
      <c r="G28" s="13">
        <v>1478</v>
      </c>
      <c r="H28" s="13">
        <v>1299</v>
      </c>
      <c r="I28" s="13">
        <v>1392</v>
      </c>
      <c r="J28" s="13">
        <v>1493</v>
      </c>
      <c r="K28" s="13">
        <v>1311</v>
      </c>
      <c r="L28" s="13">
        <v>2738</v>
      </c>
      <c r="M28" s="13">
        <v>1573</v>
      </c>
      <c r="N28" s="13">
        <v>2511</v>
      </c>
      <c r="O28" s="13">
        <v>2698</v>
      </c>
      <c r="P28" s="13">
        <v>2713</v>
      </c>
      <c r="Q28" s="13">
        <v>1582</v>
      </c>
      <c r="R28" s="13">
        <v>1334</v>
      </c>
      <c r="S28" s="5">
        <f t="shared" si="2"/>
        <v>0.35244267198404788</v>
      </c>
      <c r="T28" s="5">
        <f t="shared" si="3"/>
        <v>-0.17508947745168219</v>
      </c>
      <c r="U28" s="3">
        <v>27</v>
      </c>
      <c r="V28" s="3">
        <v>46</v>
      </c>
      <c r="W28" s="3">
        <f t="shared" si="4"/>
        <v>0.58695652173913049</v>
      </c>
      <c r="AA28" s="19" t="s">
        <v>24</v>
      </c>
    </row>
    <row r="29" spans="1:27">
      <c r="A29" s="2">
        <v>29</v>
      </c>
      <c r="B29" s="2">
        <v>127.53687794791099</v>
      </c>
      <c r="C29" s="2">
        <v>37.126661860203498</v>
      </c>
      <c r="D29" s="7">
        <v>44800</v>
      </c>
      <c r="E29" s="7">
        <v>44858</v>
      </c>
      <c r="F29" s="13">
        <v>1347</v>
      </c>
      <c r="G29" s="13">
        <v>1438</v>
      </c>
      <c r="H29" s="13">
        <v>1257</v>
      </c>
      <c r="I29" s="13">
        <v>1342</v>
      </c>
      <c r="J29" s="13">
        <v>1446</v>
      </c>
      <c r="K29" s="13">
        <v>1265</v>
      </c>
      <c r="L29" s="13">
        <v>2711</v>
      </c>
      <c r="M29" s="13">
        <v>1494</v>
      </c>
      <c r="N29" s="13">
        <v>2479</v>
      </c>
      <c r="O29" s="13">
        <v>2692</v>
      </c>
      <c r="P29" s="13">
        <v>2717</v>
      </c>
      <c r="Q29" s="13">
        <v>1539</v>
      </c>
      <c r="R29" s="13">
        <v>1300</v>
      </c>
      <c r="S29" s="5">
        <f t="shared" si="2"/>
        <v>0.36738802214393557</v>
      </c>
      <c r="T29" s="5">
        <f t="shared" si="3"/>
        <v>-0.18483965014577258</v>
      </c>
      <c r="U29" s="3">
        <v>49</v>
      </c>
      <c r="V29" s="3">
        <v>46</v>
      </c>
      <c r="W29" s="3">
        <f t="shared" si="4"/>
        <v>1.0652173913043479</v>
      </c>
      <c r="AA29" s="19" t="s">
        <v>30</v>
      </c>
    </row>
    <row r="30" spans="1:27">
      <c r="A30" s="2">
        <v>30</v>
      </c>
      <c r="B30" s="2">
        <v>127.536435581959</v>
      </c>
      <c r="C30" s="2">
        <v>37.127181727569997</v>
      </c>
      <c r="D30" s="7">
        <v>44800</v>
      </c>
      <c r="E30" s="7">
        <v>44858</v>
      </c>
      <c r="F30" s="13">
        <v>1324</v>
      </c>
      <c r="G30" s="13">
        <v>1450</v>
      </c>
      <c r="H30" s="13">
        <v>1306</v>
      </c>
      <c r="I30" s="13">
        <v>1329</v>
      </c>
      <c r="J30" s="13">
        <v>1441</v>
      </c>
      <c r="K30" s="13">
        <v>1300</v>
      </c>
      <c r="L30" s="13">
        <v>2572</v>
      </c>
      <c r="M30" s="13">
        <v>1499</v>
      </c>
      <c r="N30" s="13">
        <v>2364</v>
      </c>
      <c r="O30" s="13">
        <v>2547</v>
      </c>
      <c r="P30" s="13">
        <v>2538</v>
      </c>
      <c r="Q30" s="13">
        <v>1580</v>
      </c>
      <c r="R30" s="13">
        <v>1318</v>
      </c>
      <c r="S30" s="5">
        <f t="shared" si="2"/>
        <v>0.32049947970863685</v>
      </c>
      <c r="T30" s="5">
        <f t="shared" si="3"/>
        <v>-0.14463544754001187</v>
      </c>
      <c r="U30" s="3">
        <v>28</v>
      </c>
      <c r="V30" s="3">
        <v>45</v>
      </c>
      <c r="W30" s="3">
        <f t="shared" si="4"/>
        <v>0.62222222222222223</v>
      </c>
      <c r="AA30" s="19" t="s">
        <v>31</v>
      </c>
    </row>
    <row r="31" spans="1:27">
      <c r="A31" s="2">
        <v>31</v>
      </c>
      <c r="B31" s="2">
        <v>127.537093685109</v>
      </c>
      <c r="C31" s="2">
        <v>37.127495301800401</v>
      </c>
      <c r="D31" s="7">
        <v>44800</v>
      </c>
      <c r="E31" s="7">
        <v>44858</v>
      </c>
      <c r="F31" s="13">
        <v>1393</v>
      </c>
      <c r="G31" s="13">
        <v>1528</v>
      </c>
      <c r="H31" s="13">
        <v>1319</v>
      </c>
      <c r="I31" s="13">
        <v>1405</v>
      </c>
      <c r="J31" s="13">
        <v>1553</v>
      </c>
      <c r="K31" s="13">
        <v>1354</v>
      </c>
      <c r="L31" s="13">
        <v>3267</v>
      </c>
      <c r="M31" s="13">
        <v>1648</v>
      </c>
      <c r="N31" s="13">
        <v>2759</v>
      </c>
      <c r="O31" s="13">
        <v>2896</v>
      </c>
      <c r="P31" s="13">
        <v>2981</v>
      </c>
      <c r="Q31" s="13">
        <v>1716</v>
      </c>
      <c r="R31" s="13">
        <v>1390</v>
      </c>
      <c r="S31" s="5">
        <f t="shared" si="2"/>
        <v>0.38651162790697674</v>
      </c>
      <c r="T31" s="5">
        <f t="shared" si="3"/>
        <v>-0.18072614387906599</v>
      </c>
      <c r="U31" s="3">
        <v>25</v>
      </c>
      <c r="V31" s="3">
        <v>45</v>
      </c>
      <c r="W31" s="3">
        <f t="shared" si="4"/>
        <v>0.55555555555555558</v>
      </c>
      <c r="AA31" s="19" t="s">
        <v>32</v>
      </c>
    </row>
    <row r="32" spans="1:27">
      <c r="A32" s="2">
        <v>32</v>
      </c>
      <c r="B32" s="2">
        <v>127.538045799401</v>
      </c>
      <c r="C32" s="2">
        <v>37.127068269023802</v>
      </c>
      <c r="D32" s="7">
        <v>44800</v>
      </c>
      <c r="E32" s="7">
        <v>44858</v>
      </c>
      <c r="F32" s="13">
        <v>4430</v>
      </c>
      <c r="G32" s="13">
        <v>4643</v>
      </c>
      <c r="H32" s="13">
        <v>4853</v>
      </c>
      <c r="I32" s="13">
        <v>4180</v>
      </c>
      <c r="J32" s="13">
        <v>4548</v>
      </c>
      <c r="K32" s="13">
        <v>4932</v>
      </c>
      <c r="L32" s="13">
        <v>5431</v>
      </c>
      <c r="M32" s="13">
        <v>5224</v>
      </c>
      <c r="N32" s="13">
        <v>5502</v>
      </c>
      <c r="O32" s="13">
        <v>5601</v>
      </c>
      <c r="P32" s="13">
        <v>5675</v>
      </c>
      <c r="Q32" s="13">
        <v>5475</v>
      </c>
      <c r="R32" s="13">
        <v>4838</v>
      </c>
      <c r="S32" s="5">
        <f t="shared" si="2"/>
        <v>7.8077507598784193E-2</v>
      </c>
      <c r="T32" s="5">
        <f t="shared" si="3"/>
        <v>1.0913718005187686E-2</v>
      </c>
      <c r="U32" s="3">
        <v>20</v>
      </c>
      <c r="V32" s="3">
        <v>40</v>
      </c>
      <c r="W32" s="3">
        <f t="shared" si="4"/>
        <v>0.5</v>
      </c>
      <c r="AA32" s="19" t="s">
        <v>16</v>
      </c>
    </row>
    <row r="33" spans="1:27">
      <c r="A33" s="2">
        <v>33</v>
      </c>
      <c r="B33" s="2">
        <v>127.537609138379</v>
      </c>
      <c r="C33" s="2">
        <v>37.127063385404597</v>
      </c>
      <c r="D33" s="7">
        <v>44800</v>
      </c>
      <c r="E33" s="7">
        <v>44858</v>
      </c>
      <c r="F33" s="13">
        <v>2813</v>
      </c>
      <c r="G33" s="13">
        <v>2936</v>
      </c>
      <c r="H33" s="13">
        <v>2976</v>
      </c>
      <c r="I33" s="13">
        <v>3354</v>
      </c>
      <c r="J33" s="13">
        <v>3402</v>
      </c>
      <c r="K33" s="13">
        <v>3386</v>
      </c>
      <c r="L33" s="13">
        <v>4397</v>
      </c>
      <c r="M33" s="13">
        <v>3428</v>
      </c>
      <c r="N33" s="13">
        <v>3768</v>
      </c>
      <c r="O33" s="13">
        <v>3975</v>
      </c>
      <c r="P33" s="13">
        <v>4103</v>
      </c>
      <c r="Q33" s="13">
        <v>3893</v>
      </c>
      <c r="R33" s="13">
        <v>3427</v>
      </c>
      <c r="S33" s="5">
        <f t="shared" si="2"/>
        <v>0.15920327729905354</v>
      </c>
      <c r="T33" s="5">
        <f t="shared" si="3"/>
        <v>-3.4095030830612987E-3</v>
      </c>
      <c r="U33" s="3">
        <v>25</v>
      </c>
      <c r="V33" s="3">
        <v>40</v>
      </c>
      <c r="W33" s="3">
        <f t="shared" si="4"/>
        <v>0.625</v>
      </c>
      <c r="AA33" s="19" t="s">
        <v>33</v>
      </c>
    </row>
    <row r="34" spans="1:27">
      <c r="A34" s="2">
        <v>34</v>
      </c>
      <c r="B34" s="2">
        <v>127.53803751804099</v>
      </c>
      <c r="C34" s="2">
        <v>37.127368067329101</v>
      </c>
      <c r="D34" s="7">
        <v>44800</v>
      </c>
      <c r="E34" s="7">
        <v>44858</v>
      </c>
      <c r="F34" s="13">
        <v>4333</v>
      </c>
      <c r="G34" s="13">
        <v>4311</v>
      </c>
      <c r="H34" s="13">
        <v>4411</v>
      </c>
      <c r="I34" s="13">
        <v>5036</v>
      </c>
      <c r="J34" s="13">
        <v>4924</v>
      </c>
      <c r="K34" s="13">
        <v>4876</v>
      </c>
      <c r="L34" s="13">
        <v>5803</v>
      </c>
      <c r="M34" s="13">
        <v>4828</v>
      </c>
      <c r="N34" s="13">
        <v>5007</v>
      </c>
      <c r="O34" s="13">
        <v>5224</v>
      </c>
      <c r="P34" s="13">
        <v>5077</v>
      </c>
      <c r="Q34" s="13">
        <v>4809</v>
      </c>
      <c r="R34" s="13">
        <v>4148</v>
      </c>
      <c r="S34" s="5">
        <f t="shared" si="2"/>
        <v>7.019392917369309E-2</v>
      </c>
      <c r="T34" s="5">
        <f t="shared" si="3"/>
        <v>-1.0198604401502952E-2</v>
      </c>
      <c r="U34" s="3">
        <v>22</v>
      </c>
      <c r="V34" s="3">
        <v>29</v>
      </c>
      <c r="W34" s="3">
        <f t="shared" si="4"/>
        <v>0.75862068965517238</v>
      </c>
      <c r="AA34" s="19" t="s">
        <v>34</v>
      </c>
    </row>
    <row r="35" spans="1:27">
      <c r="A35" s="14">
        <v>35</v>
      </c>
      <c r="B35" s="14">
        <v>127.523977253556</v>
      </c>
      <c r="C35" s="14">
        <v>37.271079624407299</v>
      </c>
      <c r="D35" s="12">
        <v>44849</v>
      </c>
      <c r="E35" s="7">
        <v>44858</v>
      </c>
      <c r="F35" s="13">
        <v>2476</v>
      </c>
      <c r="G35" s="13">
        <v>3268</v>
      </c>
      <c r="H35" s="13">
        <v>4343</v>
      </c>
      <c r="I35" s="13">
        <v>2462</v>
      </c>
      <c r="J35" s="13">
        <v>3238</v>
      </c>
      <c r="K35" s="13">
        <v>4364</v>
      </c>
      <c r="L35" s="13">
        <v>5438</v>
      </c>
      <c r="M35" s="13">
        <v>4895</v>
      </c>
      <c r="N35" s="13">
        <v>5111</v>
      </c>
      <c r="O35" s="13">
        <v>5246</v>
      </c>
      <c r="P35" s="13">
        <v>5378</v>
      </c>
      <c r="Q35" s="13">
        <v>6364</v>
      </c>
      <c r="R35" s="13">
        <v>4870</v>
      </c>
      <c r="S35" s="5">
        <f t="shared" si="2"/>
        <v>0.10647052772348524</v>
      </c>
      <c r="T35" s="5">
        <f t="shared" si="3"/>
        <v>0.15370939065783093</v>
      </c>
      <c r="AA35" s="20">
        <v>1</v>
      </c>
    </row>
    <row r="36" spans="1:27">
      <c r="A36" s="14">
        <v>36</v>
      </c>
      <c r="B36" s="14">
        <v>127.52318573680699</v>
      </c>
      <c r="C36" s="14">
        <v>37.2703673847708</v>
      </c>
      <c r="D36" s="12">
        <v>44849</v>
      </c>
      <c r="E36" s="7">
        <v>44858</v>
      </c>
      <c r="F36" s="13">
        <v>2951</v>
      </c>
      <c r="G36" s="13">
        <v>3809</v>
      </c>
      <c r="H36" s="13">
        <v>4616</v>
      </c>
      <c r="I36" s="13">
        <v>2962</v>
      </c>
      <c r="J36" s="13">
        <v>3742</v>
      </c>
      <c r="K36" s="13">
        <v>4408</v>
      </c>
      <c r="L36" s="13">
        <v>5732</v>
      </c>
      <c r="M36" s="13">
        <v>5203</v>
      </c>
      <c r="N36" s="13">
        <v>5592</v>
      </c>
      <c r="O36" s="13">
        <v>5746</v>
      </c>
      <c r="P36" s="13">
        <v>5862</v>
      </c>
      <c r="Q36" s="13">
        <v>6636</v>
      </c>
      <c r="R36" s="13">
        <v>4888</v>
      </c>
      <c r="S36" s="5">
        <f t="shared" si="2"/>
        <v>0.11891582363046382</v>
      </c>
      <c r="T36" s="5">
        <f t="shared" si="3"/>
        <v>0.12155494642412161</v>
      </c>
      <c r="AA36" s="20">
        <v>0.86</v>
      </c>
    </row>
    <row r="37" spans="1:27">
      <c r="A37" s="14">
        <v>37</v>
      </c>
      <c r="B37" s="14">
        <v>127.52117556421101</v>
      </c>
      <c r="C37" s="14">
        <v>37.2691517508608</v>
      </c>
      <c r="D37" s="12">
        <v>44849</v>
      </c>
      <c r="E37" s="7">
        <v>44858</v>
      </c>
      <c r="F37" s="13">
        <v>12396</v>
      </c>
      <c r="G37" s="13">
        <v>11644</v>
      </c>
      <c r="H37" s="13">
        <v>11204</v>
      </c>
      <c r="I37" s="13">
        <v>12784</v>
      </c>
      <c r="J37" s="13">
        <v>11920</v>
      </c>
      <c r="K37" s="13">
        <v>11528</v>
      </c>
      <c r="L37" s="13">
        <v>12600</v>
      </c>
      <c r="M37" s="13">
        <v>11678</v>
      </c>
      <c r="N37" s="13">
        <v>11437</v>
      </c>
      <c r="O37" s="13">
        <v>11196</v>
      </c>
      <c r="P37" s="13">
        <v>10967</v>
      </c>
      <c r="Q37" s="13">
        <v>8784</v>
      </c>
      <c r="R37" s="13">
        <v>7745</v>
      </c>
      <c r="S37" s="5">
        <f t="shared" si="2"/>
        <v>-1.0689639619322538E-2</v>
      </c>
      <c r="T37" s="5">
        <f t="shared" si="3"/>
        <v>-7.7852875366196853E-2</v>
      </c>
      <c r="AA37" s="20">
        <v>0.85</v>
      </c>
    </row>
    <row r="38" spans="1:27">
      <c r="A38" s="14">
        <v>38</v>
      </c>
      <c r="B38" s="14">
        <v>127.520322207893</v>
      </c>
      <c r="C38" s="14">
        <v>37.269490448026801</v>
      </c>
      <c r="D38" s="12">
        <v>44849</v>
      </c>
      <c r="E38" s="7">
        <v>44858</v>
      </c>
      <c r="F38" s="13">
        <v>12660</v>
      </c>
      <c r="G38" s="13">
        <v>11755</v>
      </c>
      <c r="H38" s="13">
        <v>11099</v>
      </c>
      <c r="I38" s="13">
        <v>12672</v>
      </c>
      <c r="J38" s="13">
        <v>11736</v>
      </c>
      <c r="K38" s="13">
        <v>11104</v>
      </c>
      <c r="L38" s="13">
        <v>12072</v>
      </c>
      <c r="M38" s="13">
        <v>11075</v>
      </c>
      <c r="N38" s="13">
        <v>10614</v>
      </c>
      <c r="O38" s="13">
        <v>10149</v>
      </c>
      <c r="P38" s="13">
        <v>9667</v>
      </c>
      <c r="Q38" s="13">
        <v>7523</v>
      </c>
      <c r="R38" s="13">
        <v>5801</v>
      </c>
      <c r="S38" s="5">
        <f t="shared" si="2"/>
        <v>-6.895887508427237E-2</v>
      </c>
      <c r="T38" s="5">
        <f t="shared" si="3"/>
        <v>-9.0478399960927006E-2</v>
      </c>
      <c r="AA38" s="20">
        <v>1.08</v>
      </c>
    </row>
    <row r="39" spans="1:27">
      <c r="A39" s="14">
        <v>39</v>
      </c>
      <c r="B39" s="14">
        <v>127.51941827237501</v>
      </c>
      <c r="C39" s="14">
        <v>37.2728454480268</v>
      </c>
      <c r="D39" s="12">
        <v>44849</v>
      </c>
      <c r="E39" s="7">
        <v>44858</v>
      </c>
      <c r="F39" s="13">
        <v>9164</v>
      </c>
      <c r="G39" s="13">
        <v>8743</v>
      </c>
      <c r="H39" s="13">
        <v>8748</v>
      </c>
      <c r="I39" s="13">
        <v>9344</v>
      </c>
      <c r="J39" s="13">
        <v>8984</v>
      </c>
      <c r="K39" s="13">
        <v>9048</v>
      </c>
      <c r="L39" s="13">
        <v>8465</v>
      </c>
      <c r="M39" s="13">
        <v>9109</v>
      </c>
      <c r="N39" s="13">
        <v>9073</v>
      </c>
      <c r="O39" s="13">
        <v>9023</v>
      </c>
      <c r="P39" s="13">
        <v>8977</v>
      </c>
      <c r="Q39" s="13">
        <v>6866</v>
      </c>
      <c r="R39" s="13">
        <v>6537</v>
      </c>
      <c r="S39" s="5">
        <f t="shared" si="2"/>
        <v>1.2919605077574049E-2</v>
      </c>
      <c r="T39" s="5">
        <f t="shared" si="3"/>
        <v>-7.4862983261739E-2</v>
      </c>
      <c r="AA39" s="20">
        <v>0.88</v>
      </c>
    </row>
    <row r="40" spans="1:27">
      <c r="A40" s="14">
        <v>40</v>
      </c>
      <c r="B40" s="14">
        <v>127.518856947587</v>
      </c>
      <c r="C40" s="14">
        <v>37.273386113560399</v>
      </c>
      <c r="D40" s="12">
        <v>44849</v>
      </c>
      <c r="E40" s="7">
        <v>44858</v>
      </c>
      <c r="F40" s="13">
        <v>8039</v>
      </c>
      <c r="G40" s="13">
        <v>7617</v>
      </c>
      <c r="H40" s="13">
        <v>7376</v>
      </c>
      <c r="I40" s="13">
        <v>8088</v>
      </c>
      <c r="J40" s="13">
        <v>7720</v>
      </c>
      <c r="K40" s="13">
        <v>7572</v>
      </c>
      <c r="L40" s="13">
        <v>7485</v>
      </c>
      <c r="M40" s="13">
        <v>7639</v>
      </c>
      <c r="N40" s="13">
        <v>7535</v>
      </c>
      <c r="O40" s="13">
        <v>7459</v>
      </c>
      <c r="P40" s="13">
        <v>7400</v>
      </c>
      <c r="Q40" s="13">
        <v>4693</v>
      </c>
      <c r="R40" s="13">
        <v>3801</v>
      </c>
      <c r="S40" s="5">
        <f t="shared" si="2"/>
        <v>1.6242555495397943E-3</v>
      </c>
      <c r="T40" s="5">
        <f t="shared" si="3"/>
        <v>-0.12250981532645049</v>
      </c>
      <c r="AA40" s="20">
        <v>0.69</v>
      </c>
    </row>
    <row r="41" spans="1:27">
      <c r="A41" s="14">
        <v>41</v>
      </c>
      <c r="B41" s="14">
        <v>127.51847889517499</v>
      </c>
      <c r="C41" s="14">
        <v>37.2739530262062</v>
      </c>
      <c r="D41" s="12">
        <v>44849</v>
      </c>
      <c r="E41" s="7">
        <v>44858</v>
      </c>
      <c r="F41" s="13">
        <v>8278</v>
      </c>
      <c r="G41" s="13">
        <v>7985</v>
      </c>
      <c r="H41" s="13">
        <v>7904</v>
      </c>
      <c r="I41" s="13">
        <v>7908</v>
      </c>
      <c r="J41" s="13">
        <v>7600</v>
      </c>
      <c r="K41" s="13">
        <v>7524</v>
      </c>
      <c r="L41" s="13">
        <v>7153</v>
      </c>
      <c r="M41" s="13">
        <v>8269</v>
      </c>
      <c r="N41" s="13">
        <v>8202</v>
      </c>
      <c r="O41" s="13">
        <v>8076</v>
      </c>
      <c r="P41" s="13">
        <v>8011</v>
      </c>
      <c r="Q41" s="13">
        <v>5603</v>
      </c>
      <c r="R41" s="13">
        <v>4945</v>
      </c>
      <c r="S41" s="5">
        <f t="shared" si="2"/>
        <v>6.7232170907948474E-3</v>
      </c>
      <c r="T41" s="5">
        <f t="shared" si="3"/>
        <v>-9.3368237347294936E-2</v>
      </c>
      <c r="AA41" s="20">
        <v>0.61</v>
      </c>
    </row>
    <row r="42" spans="1:27">
      <c r="A42" s="14">
        <v>42</v>
      </c>
      <c r="B42" s="14">
        <v>127.52203813444601</v>
      </c>
      <c r="C42" s="14">
        <v>37.269773948458798</v>
      </c>
      <c r="D42" s="12">
        <v>44849</v>
      </c>
      <c r="E42" s="7">
        <v>44858</v>
      </c>
      <c r="F42" s="13">
        <v>10344</v>
      </c>
      <c r="G42" s="13">
        <v>10020</v>
      </c>
      <c r="H42" s="13">
        <v>9814</v>
      </c>
      <c r="I42" s="13">
        <v>10488</v>
      </c>
      <c r="J42" s="13">
        <v>10056</v>
      </c>
      <c r="K42" s="13">
        <v>9864</v>
      </c>
      <c r="L42" s="13">
        <v>10282</v>
      </c>
      <c r="M42" s="13">
        <v>10180</v>
      </c>
      <c r="N42" s="13">
        <v>10024</v>
      </c>
      <c r="O42" s="13">
        <v>9845</v>
      </c>
      <c r="P42" s="13">
        <v>9662</v>
      </c>
      <c r="Q42" s="13">
        <v>7562</v>
      </c>
      <c r="R42" s="13">
        <v>6556</v>
      </c>
      <c r="S42" s="5">
        <f t="shared" si="2"/>
        <v>-7.8044773054015198E-3</v>
      </c>
      <c r="T42" s="5">
        <f t="shared" si="3"/>
        <v>-7.035471617355947E-2</v>
      </c>
      <c r="AA42" s="20">
        <v>1.04</v>
      </c>
    </row>
    <row r="43" spans="1:27">
      <c r="A43" s="14">
        <v>43</v>
      </c>
      <c r="B43" s="14">
        <v>127.522709628523</v>
      </c>
      <c r="C43" s="14">
        <v>37.269345721392398</v>
      </c>
      <c r="D43" s="12">
        <v>44849</v>
      </c>
      <c r="E43" s="7">
        <v>44858</v>
      </c>
      <c r="F43" s="13">
        <v>4439</v>
      </c>
      <c r="G43" s="13">
        <v>4831</v>
      </c>
      <c r="H43" s="13">
        <v>5189</v>
      </c>
      <c r="I43" s="13">
        <v>3844</v>
      </c>
      <c r="J43" s="13">
        <v>4252</v>
      </c>
      <c r="K43" s="13">
        <v>4704</v>
      </c>
      <c r="L43" s="13">
        <v>4948</v>
      </c>
      <c r="M43" s="13">
        <v>5763</v>
      </c>
      <c r="N43" s="13">
        <v>6127</v>
      </c>
      <c r="O43" s="13">
        <v>6416</v>
      </c>
      <c r="P43" s="13">
        <v>6793</v>
      </c>
      <c r="Q43" s="13">
        <v>4905</v>
      </c>
      <c r="R43" s="13">
        <v>4492</v>
      </c>
      <c r="S43" s="5">
        <f t="shared" si="2"/>
        <v>0.13386746786846937</v>
      </c>
      <c r="T43" s="5">
        <f t="shared" si="3"/>
        <v>-5.3362093219544215E-2</v>
      </c>
      <c r="AA43" s="20">
        <v>1.04</v>
      </c>
    </row>
    <row r="44" spans="1:27">
      <c r="A44" s="14">
        <v>44</v>
      </c>
      <c r="B44" s="14">
        <v>127.523696</v>
      </c>
      <c r="C44" s="14">
        <v>37.269146464346001</v>
      </c>
      <c r="D44" s="12">
        <v>44849</v>
      </c>
      <c r="E44" s="7">
        <v>44858</v>
      </c>
      <c r="F44" s="13">
        <v>2564</v>
      </c>
      <c r="G44" s="13">
        <v>3223</v>
      </c>
      <c r="H44" s="13">
        <v>3850</v>
      </c>
      <c r="I44" s="13">
        <v>2576</v>
      </c>
      <c r="J44" s="13">
        <v>3332</v>
      </c>
      <c r="K44" s="13">
        <v>3854</v>
      </c>
      <c r="L44" s="13">
        <v>5183</v>
      </c>
      <c r="M44" s="13">
        <v>4205</v>
      </c>
      <c r="N44" s="13">
        <v>4457</v>
      </c>
      <c r="O44" s="13">
        <v>4546</v>
      </c>
      <c r="P44" s="13">
        <v>4635</v>
      </c>
      <c r="Q44" s="13">
        <v>4617</v>
      </c>
      <c r="R44" s="13">
        <v>3482</v>
      </c>
      <c r="S44" s="5">
        <f t="shared" si="2"/>
        <v>9.2516205067766644E-2</v>
      </c>
      <c r="T44" s="5">
        <f t="shared" si="3"/>
        <v>8.0939614451678799E-2</v>
      </c>
      <c r="AA44" s="20">
        <v>0.96</v>
      </c>
    </row>
    <row r="45" spans="1:27">
      <c r="A45" s="14">
        <v>45</v>
      </c>
      <c r="B45" s="14">
        <v>127.523496814262</v>
      </c>
      <c r="C45" s="14">
        <v>37.268802278607602</v>
      </c>
      <c r="D45" s="12">
        <v>44849</v>
      </c>
      <c r="E45" s="7">
        <v>44858</v>
      </c>
      <c r="F45" s="13">
        <v>3656</v>
      </c>
      <c r="G45" s="13">
        <v>3750</v>
      </c>
      <c r="H45" s="13">
        <v>3760</v>
      </c>
      <c r="I45" s="13">
        <v>3490</v>
      </c>
      <c r="J45" s="13">
        <v>3674</v>
      </c>
      <c r="K45" s="13">
        <v>3732</v>
      </c>
      <c r="L45" s="13">
        <v>4520</v>
      </c>
      <c r="M45" s="13">
        <v>4008</v>
      </c>
      <c r="N45" s="13">
        <v>4397</v>
      </c>
      <c r="O45" s="13">
        <v>4513</v>
      </c>
      <c r="P45" s="13">
        <v>4678</v>
      </c>
      <c r="Q45" s="13">
        <v>3773</v>
      </c>
      <c r="R45" s="13">
        <v>3016</v>
      </c>
      <c r="S45" s="5">
        <f t="shared" si="2"/>
        <v>0.10879355297463854</v>
      </c>
      <c r="T45" s="5">
        <f t="shared" si="3"/>
        <v>-5.0482132728304027E-2</v>
      </c>
      <c r="AA45" s="20">
        <v>1.01</v>
      </c>
    </row>
    <row r="46" spans="1:27">
      <c r="A46" s="14">
        <v>46</v>
      </c>
      <c r="B46" s="14">
        <v>127.519622341854</v>
      </c>
      <c r="C46" s="14">
        <v>37.268656670926902</v>
      </c>
      <c r="D46" s="12">
        <v>44849</v>
      </c>
      <c r="E46" s="7">
        <v>44858</v>
      </c>
      <c r="F46" s="13">
        <v>8846</v>
      </c>
      <c r="G46" s="13">
        <v>8429</v>
      </c>
      <c r="H46" s="13">
        <v>8229</v>
      </c>
      <c r="I46" s="13">
        <v>8880</v>
      </c>
      <c r="J46" s="13">
        <v>8496</v>
      </c>
      <c r="K46" s="13">
        <v>8272</v>
      </c>
      <c r="L46" s="13">
        <v>8400</v>
      </c>
      <c r="M46" s="13">
        <v>8477</v>
      </c>
      <c r="N46" s="13">
        <v>8220</v>
      </c>
      <c r="O46" s="13">
        <v>8101</v>
      </c>
      <c r="P46" s="13">
        <v>7944</v>
      </c>
      <c r="Q46" s="13">
        <v>5180</v>
      </c>
      <c r="R46" s="13">
        <v>4074</v>
      </c>
      <c r="S46" s="5">
        <f t="shared" si="2"/>
        <v>-1.762196253014283E-2</v>
      </c>
      <c r="T46" s="5">
        <f t="shared" si="3"/>
        <v>-0.11195734958111196</v>
      </c>
      <c r="AA46" s="20">
        <v>0.91</v>
      </c>
    </row>
    <row r="47" spans="1:27">
      <c r="A47" s="14">
        <v>47</v>
      </c>
      <c r="B47" s="14">
        <v>127.519654367415</v>
      </c>
      <c r="C47" s="14">
        <v>37.269117696488202</v>
      </c>
      <c r="D47" s="12">
        <v>44849</v>
      </c>
      <c r="E47" s="7">
        <v>44858</v>
      </c>
      <c r="F47" s="13">
        <v>8659</v>
      </c>
      <c r="G47" s="13">
        <v>8053</v>
      </c>
      <c r="H47" s="13">
        <v>7734</v>
      </c>
      <c r="I47" s="13">
        <v>8640</v>
      </c>
      <c r="J47" s="13">
        <v>8032</v>
      </c>
      <c r="K47" s="13">
        <v>7696</v>
      </c>
      <c r="L47" s="13">
        <v>8313</v>
      </c>
      <c r="M47" s="13">
        <v>8017</v>
      </c>
      <c r="N47" s="13">
        <v>7869</v>
      </c>
      <c r="O47" s="13">
        <v>7805</v>
      </c>
      <c r="P47" s="13">
        <v>7697</v>
      </c>
      <c r="Q47" s="13">
        <v>4622</v>
      </c>
      <c r="R47" s="13">
        <v>3354</v>
      </c>
      <c r="S47" s="5">
        <f t="shared" si="2"/>
        <v>-2.397770721275355E-3</v>
      </c>
      <c r="T47" s="5">
        <f t="shared" si="3"/>
        <v>-0.13931457230426303</v>
      </c>
      <c r="AA47" s="20">
        <v>0.92</v>
      </c>
    </row>
    <row r="48" spans="1:27">
      <c r="A48" s="14">
        <v>48</v>
      </c>
      <c r="B48" s="14">
        <v>127.52024431629199</v>
      </c>
      <c r="C48" s="14">
        <v>37.268045012780703</v>
      </c>
      <c r="D48" s="12">
        <v>44849</v>
      </c>
      <c r="E48" s="7">
        <v>44858</v>
      </c>
      <c r="F48" s="13">
        <v>11112</v>
      </c>
      <c r="G48" s="13">
        <v>10610</v>
      </c>
      <c r="H48" s="13">
        <v>10255</v>
      </c>
      <c r="I48" s="13">
        <v>11016</v>
      </c>
      <c r="J48" s="13">
        <v>10640</v>
      </c>
      <c r="K48" s="13">
        <v>10280</v>
      </c>
      <c r="L48" s="13">
        <v>10528</v>
      </c>
      <c r="M48" s="13">
        <v>10460</v>
      </c>
      <c r="N48" s="13">
        <v>10192</v>
      </c>
      <c r="O48" s="13">
        <v>9854</v>
      </c>
      <c r="P48" s="13">
        <v>9549</v>
      </c>
      <c r="Q48" s="13">
        <v>7385</v>
      </c>
      <c r="R48" s="13">
        <v>6295</v>
      </c>
      <c r="S48" s="5">
        <f t="shared" si="2"/>
        <v>-3.5649363764895983E-2</v>
      </c>
      <c r="T48" s="5">
        <f t="shared" si="3"/>
        <v>-7.8875225189942819E-2</v>
      </c>
      <c r="AA48" s="20">
        <v>1.03</v>
      </c>
    </row>
    <row r="49" spans="1:27">
      <c r="A49" s="14">
        <v>49</v>
      </c>
      <c r="B49" s="14">
        <v>127.51892341853799</v>
      </c>
      <c r="C49" s="14">
        <v>37.270635875417497</v>
      </c>
      <c r="D49" s="12">
        <v>44849</v>
      </c>
      <c r="E49" s="7">
        <v>44858</v>
      </c>
      <c r="F49" s="13">
        <v>13291</v>
      </c>
      <c r="G49" s="13">
        <v>13100</v>
      </c>
      <c r="H49" s="13">
        <v>12958</v>
      </c>
      <c r="I49" s="13">
        <v>13640</v>
      </c>
      <c r="J49" s="13">
        <v>13352</v>
      </c>
      <c r="K49" s="13">
        <v>12920</v>
      </c>
      <c r="L49" s="13">
        <v>13615</v>
      </c>
      <c r="M49" s="13">
        <v>13351</v>
      </c>
      <c r="N49" s="13">
        <v>12976</v>
      </c>
      <c r="O49" s="13">
        <v>12693</v>
      </c>
      <c r="P49" s="13">
        <v>12511</v>
      </c>
      <c r="Q49" s="13">
        <v>9279</v>
      </c>
      <c r="R49" s="13">
        <v>7878</v>
      </c>
      <c r="S49" s="5">
        <f t="shared" si="2"/>
        <v>-1.7550747968118105E-2</v>
      </c>
      <c r="T49" s="5">
        <f t="shared" si="3"/>
        <v>-7.4210537271799992E-2</v>
      </c>
      <c r="AA49" s="20">
        <v>0.99</v>
      </c>
    </row>
    <row r="50" spans="1:27">
      <c r="A50" s="14">
        <v>50</v>
      </c>
      <c r="B50" s="14">
        <v>127.519400025561</v>
      </c>
      <c r="C50" s="14">
        <v>37.270983354634403</v>
      </c>
      <c r="D50" s="12">
        <v>44849</v>
      </c>
      <c r="E50" s="7">
        <v>44858</v>
      </c>
      <c r="F50" s="13">
        <v>12475</v>
      </c>
      <c r="G50" s="13">
        <v>11802</v>
      </c>
      <c r="H50" s="13">
        <v>11606</v>
      </c>
      <c r="I50" s="13">
        <v>12224</v>
      </c>
      <c r="J50" s="13">
        <v>11672</v>
      </c>
      <c r="K50" s="13">
        <v>11624</v>
      </c>
      <c r="L50" s="13">
        <v>12056</v>
      </c>
      <c r="M50" s="13">
        <v>12038</v>
      </c>
      <c r="N50" s="13">
        <v>11886</v>
      </c>
      <c r="O50" s="13">
        <v>11677</v>
      </c>
      <c r="P50" s="13">
        <v>11512</v>
      </c>
      <c r="Q50" s="13">
        <v>7907</v>
      </c>
      <c r="R50" s="13">
        <v>6469</v>
      </c>
      <c r="S50" s="5">
        <f t="shared" si="2"/>
        <v>-4.0660956830175623E-3</v>
      </c>
      <c r="T50" s="5">
        <f t="shared" si="3"/>
        <v>-0.10285057471264368</v>
      </c>
      <c r="AA50" s="20">
        <v>0.92</v>
      </c>
    </row>
    <row r="51" spans="1:27">
      <c r="A51" s="14">
        <v>51</v>
      </c>
      <c r="B51" s="14">
        <v>127.520054316292</v>
      </c>
      <c r="C51" s="14">
        <v>37.2712579872193</v>
      </c>
      <c r="D51" s="12">
        <v>44849</v>
      </c>
      <c r="E51" s="7">
        <v>44858</v>
      </c>
      <c r="F51" s="13">
        <v>13205</v>
      </c>
      <c r="G51" s="13">
        <v>12550</v>
      </c>
      <c r="H51" s="13">
        <v>12279</v>
      </c>
      <c r="I51" s="13">
        <v>13184</v>
      </c>
      <c r="J51" s="13">
        <v>12512</v>
      </c>
      <c r="K51" s="13">
        <v>12368</v>
      </c>
      <c r="L51" s="13">
        <v>12688</v>
      </c>
      <c r="M51" s="13">
        <v>12601</v>
      </c>
      <c r="N51" s="13">
        <v>12202</v>
      </c>
      <c r="O51" s="13">
        <v>11855</v>
      </c>
      <c r="P51" s="13">
        <v>11492</v>
      </c>
      <c r="Q51" s="13">
        <v>8645</v>
      </c>
      <c r="R51" s="13">
        <v>6970</v>
      </c>
      <c r="S51" s="5">
        <f t="shared" si="2"/>
        <v>-3.3107568045096965E-2</v>
      </c>
      <c r="T51" s="5">
        <f t="shared" si="3"/>
        <v>-8.2703141097301675E-2</v>
      </c>
      <c r="AA51" s="20">
        <v>0.99</v>
      </c>
    </row>
    <row r="52" spans="1:27">
      <c r="A52" s="14">
        <v>52</v>
      </c>
      <c r="B52" s="14">
        <v>127.52054502556101</v>
      </c>
      <c r="C52" s="14">
        <v>37.271746670926902</v>
      </c>
      <c r="D52" s="12">
        <v>44849</v>
      </c>
      <c r="E52" s="7">
        <v>44858</v>
      </c>
      <c r="F52" s="13">
        <v>13182</v>
      </c>
      <c r="G52" s="13">
        <v>12438</v>
      </c>
      <c r="H52" s="13">
        <v>12098</v>
      </c>
      <c r="I52" s="13">
        <v>13176</v>
      </c>
      <c r="J52" s="13">
        <v>12624</v>
      </c>
      <c r="K52" s="13">
        <v>12296</v>
      </c>
      <c r="L52" s="13">
        <v>12431</v>
      </c>
      <c r="M52" s="13">
        <v>12451</v>
      </c>
      <c r="N52" s="13">
        <v>12078</v>
      </c>
      <c r="O52" s="13">
        <v>11757</v>
      </c>
      <c r="P52" s="13">
        <v>11550</v>
      </c>
      <c r="Q52" s="13">
        <v>9381</v>
      </c>
      <c r="R52" s="13">
        <v>8621</v>
      </c>
      <c r="S52" s="5">
        <f t="shared" si="2"/>
        <v>-2.3173207036535859E-2</v>
      </c>
      <c r="T52" s="5">
        <f t="shared" si="3"/>
        <v>-7.039449481725131E-2</v>
      </c>
      <c r="AA52" s="20">
        <v>1.02</v>
      </c>
    </row>
    <row r="53" spans="1:27">
      <c r="A53" s="14">
        <v>53</v>
      </c>
      <c r="B53" s="14">
        <v>127.52105034185399</v>
      </c>
      <c r="C53" s="14">
        <v>37.2720559105354</v>
      </c>
      <c r="D53" s="12">
        <v>44849</v>
      </c>
      <c r="E53" s="7">
        <v>44858</v>
      </c>
      <c r="F53" s="13">
        <v>12464</v>
      </c>
      <c r="G53" s="13">
        <v>11839</v>
      </c>
      <c r="H53" s="13">
        <v>11502</v>
      </c>
      <c r="I53" s="13">
        <v>12312</v>
      </c>
      <c r="J53" s="13">
        <v>11624</v>
      </c>
      <c r="K53" s="13">
        <v>11336</v>
      </c>
      <c r="L53" s="13">
        <v>11503</v>
      </c>
      <c r="M53" s="13">
        <v>11860</v>
      </c>
      <c r="N53" s="13">
        <v>11524</v>
      </c>
      <c r="O53" s="13">
        <v>11258</v>
      </c>
      <c r="P53" s="13">
        <v>11056</v>
      </c>
      <c r="Q53" s="13">
        <v>8806</v>
      </c>
      <c r="R53" s="13">
        <v>7951</v>
      </c>
      <c r="S53" s="5">
        <f t="shared" si="2"/>
        <v>-1.9771256317049384E-2</v>
      </c>
      <c r="T53" s="5">
        <f t="shared" si="3"/>
        <v>-7.3286483526512736E-2</v>
      </c>
      <c r="AA53" s="20">
        <v>1.06</v>
      </c>
    </row>
    <row r="54" spans="1:27">
      <c r="A54" s="14">
        <v>54</v>
      </c>
      <c r="B54" s="14">
        <v>127.519006632585</v>
      </c>
      <c r="C54" s="14">
        <v>37.274267012780697</v>
      </c>
      <c r="D54" s="12">
        <v>44849</v>
      </c>
      <c r="E54" s="7">
        <v>44858</v>
      </c>
      <c r="F54" s="13">
        <v>5949</v>
      </c>
      <c r="G54" s="13">
        <v>5456</v>
      </c>
      <c r="H54" s="13">
        <v>5124</v>
      </c>
      <c r="I54" s="13">
        <v>5896</v>
      </c>
      <c r="J54" s="13">
        <v>5320</v>
      </c>
      <c r="K54" s="13">
        <v>5112</v>
      </c>
      <c r="L54" s="13">
        <v>4764</v>
      </c>
      <c r="M54" s="13">
        <v>5323</v>
      </c>
      <c r="N54" s="13">
        <v>5177</v>
      </c>
      <c r="O54" s="13">
        <v>5153</v>
      </c>
      <c r="P54" s="13">
        <v>5123</v>
      </c>
      <c r="Q54" s="13">
        <v>3426</v>
      </c>
      <c r="R54" s="13">
        <v>2871</v>
      </c>
      <c r="S54" s="5">
        <f t="shared" si="2"/>
        <v>-9.7589538401483366E-5</v>
      </c>
      <c r="T54" s="5">
        <f t="shared" si="3"/>
        <v>-0.1285292019162165</v>
      </c>
      <c r="AA54" s="20">
        <v>0.75</v>
      </c>
    </row>
    <row r="55" spans="1:27">
      <c r="A55" s="14">
        <v>55</v>
      </c>
      <c r="B55" s="14">
        <v>127.51940528204101</v>
      </c>
      <c r="C55" s="14">
        <v>37.273521224278603</v>
      </c>
      <c r="D55" s="12">
        <v>44849</v>
      </c>
      <c r="E55" s="7">
        <v>44858</v>
      </c>
      <c r="F55" s="13">
        <v>7238</v>
      </c>
      <c r="G55" s="13">
        <v>6788</v>
      </c>
      <c r="H55" s="13">
        <v>6566</v>
      </c>
      <c r="I55" s="13">
        <v>7352</v>
      </c>
      <c r="J55" s="13">
        <v>6816</v>
      </c>
      <c r="K55" s="13">
        <v>6584</v>
      </c>
      <c r="L55" s="13">
        <v>6228</v>
      </c>
      <c r="M55" s="13">
        <v>6750</v>
      </c>
      <c r="N55" s="13">
        <v>6660</v>
      </c>
      <c r="O55" s="13">
        <v>6571</v>
      </c>
      <c r="P55" s="13">
        <v>6510</v>
      </c>
      <c r="Q55" s="13">
        <v>4118</v>
      </c>
      <c r="R55" s="13">
        <v>3353</v>
      </c>
      <c r="S55" s="5">
        <f t="shared" si="2"/>
        <v>-4.2826552462526769E-3</v>
      </c>
      <c r="T55" s="5">
        <f t="shared" si="3"/>
        <v>-0.12540929927963326</v>
      </c>
      <c r="AA55" s="20">
        <v>0.83</v>
      </c>
    </row>
    <row r="56" spans="1:27">
      <c r="A56" s="14">
        <v>56</v>
      </c>
      <c r="B56" s="14">
        <v>127.52000116485</v>
      </c>
      <c r="C56" s="14">
        <v>37.2731811778782</v>
      </c>
      <c r="D56" s="12">
        <v>44849</v>
      </c>
      <c r="E56" s="7">
        <v>44858</v>
      </c>
      <c r="F56" s="13">
        <v>8207</v>
      </c>
      <c r="G56" s="13">
        <v>7659</v>
      </c>
      <c r="H56" s="13">
        <v>7388</v>
      </c>
      <c r="I56" s="13">
        <v>8304</v>
      </c>
      <c r="J56" s="13">
        <v>7928</v>
      </c>
      <c r="K56" s="13">
        <v>7676</v>
      </c>
      <c r="L56" s="13">
        <v>7209</v>
      </c>
      <c r="M56" s="13">
        <v>7626</v>
      </c>
      <c r="N56" s="13">
        <v>7504</v>
      </c>
      <c r="O56" s="13">
        <v>7425</v>
      </c>
      <c r="P56" s="13">
        <v>7251</v>
      </c>
      <c r="Q56" s="13">
        <v>4981</v>
      </c>
      <c r="R56" s="13">
        <v>4255</v>
      </c>
      <c r="S56" s="5">
        <f t="shared" si="2"/>
        <v>-9.3585627433567867E-3</v>
      </c>
      <c r="T56" s="5">
        <f t="shared" si="3"/>
        <v>-0.11100729507313041</v>
      </c>
      <c r="AA56" s="20">
        <v>0.76</v>
      </c>
    </row>
    <row r="57" spans="1:27">
      <c r="A57" s="14">
        <v>57</v>
      </c>
      <c r="B57" s="14">
        <v>127.520633155844</v>
      </c>
      <c r="C57" s="14">
        <v>37.272798995671401</v>
      </c>
      <c r="D57" s="12">
        <v>44849</v>
      </c>
      <c r="E57" s="7">
        <v>44858</v>
      </c>
      <c r="F57" s="13">
        <v>9485</v>
      </c>
      <c r="G57" s="13">
        <v>9066</v>
      </c>
      <c r="H57" s="13">
        <v>8998</v>
      </c>
      <c r="I57" s="13">
        <v>9712</v>
      </c>
      <c r="J57" s="13">
        <v>9368</v>
      </c>
      <c r="K57" s="13">
        <v>9344</v>
      </c>
      <c r="L57" s="13">
        <v>8696</v>
      </c>
      <c r="M57" s="13">
        <v>9301</v>
      </c>
      <c r="N57" s="13">
        <v>9176</v>
      </c>
      <c r="O57" s="13">
        <v>9104</v>
      </c>
      <c r="P57" s="13">
        <v>8923</v>
      </c>
      <c r="Q57" s="13">
        <v>6735</v>
      </c>
      <c r="R57" s="13">
        <v>6193</v>
      </c>
      <c r="S57" s="5">
        <f t="shared" si="2"/>
        <v>-4.1850343172814015E-3</v>
      </c>
      <c r="T57" s="5">
        <f t="shared" si="3"/>
        <v>-7.8351542134090971E-2</v>
      </c>
      <c r="AA57" s="20">
        <v>0.79</v>
      </c>
    </row>
    <row r="58" spans="1:27">
      <c r="A58" s="14">
        <v>58</v>
      </c>
      <c r="B58" s="14">
        <v>127.497155168227</v>
      </c>
      <c r="C58" s="14">
        <v>37.209338457943304</v>
      </c>
      <c r="D58" s="12">
        <v>44849</v>
      </c>
      <c r="E58" s="7">
        <v>44858</v>
      </c>
      <c r="F58" s="13">
        <v>2622</v>
      </c>
      <c r="G58" s="13">
        <v>3373</v>
      </c>
      <c r="H58" s="13">
        <v>3639</v>
      </c>
      <c r="I58" s="13">
        <v>2448</v>
      </c>
      <c r="J58" s="13">
        <v>3232</v>
      </c>
      <c r="K58" s="13">
        <v>3392</v>
      </c>
      <c r="L58" s="13">
        <v>5536</v>
      </c>
      <c r="M58" s="13">
        <v>4658</v>
      </c>
      <c r="N58" s="13">
        <v>5154</v>
      </c>
      <c r="O58" s="13">
        <v>5382</v>
      </c>
      <c r="P58" s="13">
        <v>5583</v>
      </c>
      <c r="Q58" s="13">
        <v>6224</v>
      </c>
      <c r="R58" s="13">
        <v>4711</v>
      </c>
      <c r="S58" s="5">
        <f t="shared" si="2"/>
        <v>0.21080026024723486</v>
      </c>
      <c r="T58" s="5">
        <f t="shared" si="3"/>
        <v>9.1764445428381664E-2</v>
      </c>
      <c r="AA58" s="20">
        <v>0.7</v>
      </c>
    </row>
    <row r="59" spans="1:27">
      <c r="A59" s="14">
        <v>59</v>
      </c>
      <c r="B59" s="14">
        <v>127.496601887849</v>
      </c>
      <c r="C59" s="14">
        <v>37.209428485981</v>
      </c>
      <c r="D59" s="12">
        <v>44849</v>
      </c>
      <c r="E59" s="7">
        <v>44858</v>
      </c>
      <c r="F59" s="13">
        <v>2491</v>
      </c>
      <c r="G59" s="13">
        <v>3235</v>
      </c>
      <c r="H59" s="13">
        <v>3361</v>
      </c>
      <c r="I59" s="13">
        <v>2502</v>
      </c>
      <c r="J59" s="13">
        <v>3258</v>
      </c>
      <c r="K59" s="13">
        <v>3456</v>
      </c>
      <c r="L59" s="13">
        <v>5596</v>
      </c>
      <c r="M59" s="13">
        <v>4371</v>
      </c>
      <c r="N59" s="13">
        <v>5121</v>
      </c>
      <c r="O59" s="13">
        <v>5265</v>
      </c>
      <c r="P59" s="13">
        <v>5503</v>
      </c>
      <c r="Q59" s="13">
        <v>6033</v>
      </c>
      <c r="R59" s="13">
        <v>4548</v>
      </c>
      <c r="S59" s="5">
        <f t="shared" si="2"/>
        <v>0.24165162454873645</v>
      </c>
      <c r="T59" s="5">
        <f t="shared" si="3"/>
        <v>8.0515297906602251E-2</v>
      </c>
      <c r="AA59" s="20">
        <v>1.7</v>
      </c>
    </row>
    <row r="60" spans="1:27">
      <c r="A60" s="14">
        <v>60</v>
      </c>
      <c r="B60" s="14">
        <v>127.496607835924</v>
      </c>
      <c r="C60" s="14">
        <v>37.210056968859497</v>
      </c>
      <c r="D60" s="12">
        <v>44849</v>
      </c>
      <c r="E60" s="7">
        <v>44858</v>
      </c>
      <c r="F60" s="13">
        <v>2573</v>
      </c>
      <c r="G60" s="13">
        <v>3269</v>
      </c>
      <c r="H60" s="13">
        <v>4087</v>
      </c>
      <c r="I60" s="13">
        <v>2476</v>
      </c>
      <c r="J60" s="13">
        <v>3144</v>
      </c>
      <c r="K60" s="13">
        <v>3944</v>
      </c>
      <c r="L60" s="13">
        <v>4673</v>
      </c>
      <c r="M60" s="13">
        <v>4477</v>
      </c>
      <c r="N60" s="13">
        <v>4523</v>
      </c>
      <c r="O60" s="13">
        <v>4610</v>
      </c>
      <c r="P60" s="13">
        <v>4904</v>
      </c>
      <c r="Q60" s="13">
        <v>6276</v>
      </c>
      <c r="R60" s="13">
        <v>4751</v>
      </c>
      <c r="S60" s="5">
        <f t="shared" si="2"/>
        <v>9.0868646424201976E-2</v>
      </c>
      <c r="T60" s="5">
        <f t="shared" si="3"/>
        <v>0.16177130044843049</v>
      </c>
      <c r="AA60" s="20">
        <v>0.7</v>
      </c>
    </row>
    <row r="61" spans="1:27">
      <c r="A61" s="14">
        <v>61</v>
      </c>
      <c r="B61" s="14">
        <v>127.496333827623</v>
      </c>
      <c r="C61" s="14">
        <v>37.210142771547197</v>
      </c>
      <c r="D61" s="12">
        <v>44849</v>
      </c>
      <c r="E61" s="7">
        <v>44858</v>
      </c>
      <c r="F61" s="13">
        <v>2453</v>
      </c>
      <c r="G61" s="13">
        <v>3169</v>
      </c>
      <c r="H61" s="13">
        <v>3971</v>
      </c>
      <c r="I61" s="13">
        <v>2406</v>
      </c>
      <c r="J61" s="13">
        <v>3078</v>
      </c>
      <c r="K61" s="13">
        <v>3880</v>
      </c>
      <c r="L61" s="13">
        <v>4685</v>
      </c>
      <c r="M61" s="13">
        <v>4362</v>
      </c>
      <c r="N61" s="13">
        <v>4451</v>
      </c>
      <c r="O61" s="13">
        <v>4639</v>
      </c>
      <c r="P61" s="13">
        <v>4691</v>
      </c>
      <c r="Q61" s="13">
        <v>6083</v>
      </c>
      <c r="R61" s="13">
        <v>4765</v>
      </c>
      <c r="S61" s="5">
        <f t="shared" si="2"/>
        <v>8.3121680905102746E-2</v>
      </c>
      <c r="T61" s="5">
        <f t="shared" si="3"/>
        <v>0.16920572159553438</v>
      </c>
      <c r="AA61" s="20">
        <v>0.93</v>
      </c>
    </row>
    <row r="62" spans="1:27">
      <c r="A62" s="14">
        <v>62</v>
      </c>
      <c r="B62" s="14">
        <v>127.496336370717</v>
      </c>
      <c r="C62" s="14">
        <v>37.210400685358501</v>
      </c>
      <c r="D62" s="12">
        <v>44849</v>
      </c>
      <c r="E62" s="7">
        <v>44858</v>
      </c>
      <c r="F62" s="13">
        <v>2869</v>
      </c>
      <c r="G62" s="13">
        <v>3693</v>
      </c>
      <c r="H62" s="13">
        <v>4539</v>
      </c>
      <c r="I62" s="13">
        <v>2970</v>
      </c>
      <c r="J62" s="13">
        <v>3874</v>
      </c>
      <c r="K62" s="13">
        <v>4664</v>
      </c>
      <c r="L62" s="13">
        <v>5476</v>
      </c>
      <c r="M62" s="13">
        <v>4877</v>
      </c>
      <c r="N62" s="13">
        <v>5025</v>
      </c>
      <c r="O62" s="13">
        <v>5118</v>
      </c>
      <c r="P62" s="13">
        <v>5077</v>
      </c>
      <c r="Q62" s="13">
        <v>6563</v>
      </c>
      <c r="R62" s="13">
        <v>5096</v>
      </c>
      <c r="S62" s="5">
        <f t="shared" si="2"/>
        <v>5.5948419301164724E-2</v>
      </c>
      <c r="T62" s="5">
        <f t="shared" si="3"/>
        <v>0.16568668626627467</v>
      </c>
      <c r="AA62" s="20">
        <v>0.72</v>
      </c>
    </row>
    <row r="63" spans="1:27">
      <c r="A63" s="14">
        <v>63</v>
      </c>
      <c r="B63" s="14">
        <v>127.49739991381099</v>
      </c>
      <c r="C63" s="14">
        <v>37.208799400830102</v>
      </c>
      <c r="D63" s="12">
        <v>44849</v>
      </c>
      <c r="E63" s="7">
        <v>44858</v>
      </c>
      <c r="F63" s="13">
        <v>2465</v>
      </c>
      <c r="G63" s="13">
        <v>3177</v>
      </c>
      <c r="H63" s="13">
        <v>3984</v>
      </c>
      <c r="I63" s="13">
        <v>2434</v>
      </c>
      <c r="J63" s="13">
        <v>3120</v>
      </c>
      <c r="K63" s="13">
        <v>3940</v>
      </c>
      <c r="L63" s="13">
        <v>4739</v>
      </c>
      <c r="M63" s="13">
        <v>4275</v>
      </c>
      <c r="N63" s="13">
        <v>4492</v>
      </c>
      <c r="O63" s="13">
        <v>4646</v>
      </c>
      <c r="P63" s="13">
        <v>4681</v>
      </c>
      <c r="Q63" s="13">
        <v>6310</v>
      </c>
      <c r="R63" s="13">
        <v>4481</v>
      </c>
      <c r="S63" s="5">
        <f t="shared" si="2"/>
        <v>8.0438545874206582E-2</v>
      </c>
      <c r="T63" s="5">
        <f t="shared" si="3"/>
        <v>0.18050458715596329</v>
      </c>
      <c r="AA63" s="20">
        <v>0.72</v>
      </c>
    </row>
    <row r="64" spans="1:27">
      <c r="A64" s="14">
        <v>64</v>
      </c>
      <c r="B64" s="14">
        <v>127.496622456906</v>
      </c>
      <c r="C64" s="14">
        <v>37.208797857735803</v>
      </c>
      <c r="D64" s="12">
        <v>44849</v>
      </c>
      <c r="E64" s="7">
        <v>44858</v>
      </c>
      <c r="F64" s="13">
        <v>2741</v>
      </c>
      <c r="G64" s="13">
        <v>3546</v>
      </c>
      <c r="H64" s="13">
        <v>4353</v>
      </c>
      <c r="I64" s="13">
        <v>2776</v>
      </c>
      <c r="J64" s="13">
        <v>3518</v>
      </c>
      <c r="K64" s="13">
        <v>4356</v>
      </c>
      <c r="L64" s="13">
        <v>5181</v>
      </c>
      <c r="M64" s="13">
        <v>4668</v>
      </c>
      <c r="N64" s="13">
        <v>4844</v>
      </c>
      <c r="O64" s="13">
        <v>4917</v>
      </c>
      <c r="P64" s="13">
        <v>5031</v>
      </c>
      <c r="Q64" s="13">
        <v>6662</v>
      </c>
      <c r="R64" s="13">
        <v>4790</v>
      </c>
      <c r="S64" s="5">
        <f t="shared" si="2"/>
        <v>7.2250639386189253E-2</v>
      </c>
      <c r="T64" s="5">
        <f t="shared" si="3"/>
        <v>0.17261936445414383</v>
      </c>
      <c r="AA64" s="20">
        <v>0.47</v>
      </c>
    </row>
    <row r="65" spans="1:27">
      <c r="A65" s="14">
        <v>65</v>
      </c>
      <c r="B65" s="14">
        <v>127.49695545690599</v>
      </c>
      <c r="C65" s="14">
        <v>37.208146857735798</v>
      </c>
      <c r="D65" s="12">
        <v>44849</v>
      </c>
      <c r="E65" s="7">
        <v>44858</v>
      </c>
      <c r="F65" s="13">
        <v>2970</v>
      </c>
      <c r="G65" s="13">
        <v>3897</v>
      </c>
      <c r="H65" s="13">
        <v>4840</v>
      </c>
      <c r="I65" s="13">
        <v>2976</v>
      </c>
      <c r="J65" s="13">
        <v>3844</v>
      </c>
      <c r="K65" s="13">
        <v>4812</v>
      </c>
      <c r="L65" s="13">
        <v>5697</v>
      </c>
      <c r="M65" s="13">
        <v>5202</v>
      </c>
      <c r="N65" s="13">
        <v>5296</v>
      </c>
      <c r="O65" s="13">
        <v>5521</v>
      </c>
      <c r="P65" s="13">
        <v>5505</v>
      </c>
      <c r="Q65" s="13">
        <v>7269</v>
      </c>
      <c r="R65" s="13">
        <v>4959</v>
      </c>
      <c r="S65" s="5">
        <f t="shared" si="2"/>
        <v>6.4282261962300621E-2</v>
      </c>
      <c r="T65" s="5">
        <f t="shared" si="3"/>
        <v>0.17654488923435679</v>
      </c>
      <c r="AA65" s="20">
        <v>0.47</v>
      </c>
    </row>
    <row r="66" spans="1:27">
      <c r="A66" s="14">
        <v>66</v>
      </c>
      <c r="B66" s="14">
        <v>127.497328</v>
      </c>
      <c r="C66" s="14">
        <v>37.207930228452803</v>
      </c>
      <c r="D66" s="12">
        <v>44849</v>
      </c>
      <c r="E66" s="7">
        <v>44858</v>
      </c>
      <c r="F66" s="13">
        <v>2846</v>
      </c>
      <c r="G66" s="13">
        <v>3746</v>
      </c>
      <c r="H66" s="13">
        <v>4677</v>
      </c>
      <c r="I66" s="13">
        <v>2902</v>
      </c>
      <c r="J66" s="13">
        <v>3800</v>
      </c>
      <c r="K66" s="13">
        <v>4760</v>
      </c>
      <c r="L66" s="13">
        <v>5672</v>
      </c>
      <c r="M66" s="13">
        <v>5128</v>
      </c>
      <c r="N66" s="13">
        <v>5349</v>
      </c>
      <c r="O66" s="13">
        <v>5398</v>
      </c>
      <c r="P66" s="13">
        <v>5472</v>
      </c>
      <c r="Q66" s="13">
        <v>7037</v>
      </c>
      <c r="R66" s="13">
        <v>4906</v>
      </c>
      <c r="S66" s="5">
        <f t="shared" si="2"/>
        <v>7.8332840673958029E-2</v>
      </c>
      <c r="T66" s="5">
        <f t="shared" si="3"/>
        <v>0.16952875399361023</v>
      </c>
      <c r="AA66" s="20">
        <v>0.45</v>
      </c>
    </row>
    <row r="67" spans="1:27">
      <c r="A67" s="14">
        <v>67</v>
      </c>
      <c r="B67" s="14">
        <v>127.497890827623</v>
      </c>
      <c r="C67" s="14">
        <v>37.2077143146414</v>
      </c>
      <c r="D67" s="12">
        <v>44849</v>
      </c>
      <c r="E67" s="7">
        <v>44858</v>
      </c>
      <c r="F67" s="13">
        <v>2791</v>
      </c>
      <c r="G67" s="13">
        <v>3629</v>
      </c>
      <c r="H67" s="13">
        <v>4486</v>
      </c>
      <c r="I67" s="13">
        <v>2766</v>
      </c>
      <c r="J67" s="13">
        <v>3636</v>
      </c>
      <c r="K67" s="13">
        <v>4464</v>
      </c>
      <c r="L67" s="13">
        <v>5336</v>
      </c>
      <c r="M67" s="13">
        <v>4973</v>
      </c>
      <c r="N67" s="13">
        <v>5050</v>
      </c>
      <c r="O67" s="13">
        <v>5227</v>
      </c>
      <c r="P67" s="13">
        <v>5344</v>
      </c>
      <c r="Q67" s="13">
        <v>6898</v>
      </c>
      <c r="R67" s="13">
        <v>4848</v>
      </c>
      <c r="S67" s="5">
        <f t="shared" si="2"/>
        <v>8.7283825025432346E-2</v>
      </c>
      <c r="T67" s="5">
        <f t="shared" si="3"/>
        <v>0.16645319944669296</v>
      </c>
      <c r="AA67" s="20">
        <v>0.37</v>
      </c>
    </row>
    <row r="68" spans="1:27">
      <c r="A68" s="14">
        <v>68</v>
      </c>
      <c r="B68" s="14">
        <v>127.496659543094</v>
      </c>
      <c r="C68" s="14">
        <v>37.210569771547199</v>
      </c>
      <c r="D68" s="12">
        <v>44849</v>
      </c>
      <c r="E68" s="7">
        <v>44858</v>
      </c>
      <c r="F68" s="13">
        <v>2760</v>
      </c>
      <c r="G68" s="13">
        <v>3567</v>
      </c>
      <c r="H68" s="13">
        <v>4426</v>
      </c>
      <c r="I68" s="13">
        <v>2786</v>
      </c>
      <c r="J68" s="13">
        <v>3584</v>
      </c>
      <c r="K68" s="13">
        <v>4416</v>
      </c>
      <c r="L68" s="13">
        <v>5320</v>
      </c>
      <c r="M68" s="13">
        <v>4804</v>
      </c>
      <c r="N68" s="13">
        <v>5004</v>
      </c>
      <c r="O68" s="13">
        <v>5068</v>
      </c>
      <c r="P68" s="13">
        <v>5134</v>
      </c>
      <c r="Q68" s="13">
        <v>6858</v>
      </c>
      <c r="R68" s="13">
        <v>5020</v>
      </c>
      <c r="S68" s="5">
        <f t="shared" si="2"/>
        <v>7.4058577405857737E-2</v>
      </c>
      <c r="T68" s="5">
        <f t="shared" si="3"/>
        <v>0.17676504327875692</v>
      </c>
      <c r="AA68" s="20">
        <v>0.95</v>
      </c>
    </row>
    <row r="69" spans="1:27">
      <c r="A69" s="14">
        <v>69</v>
      </c>
      <c r="B69" s="14">
        <v>127.496583456906</v>
      </c>
      <c r="C69" s="14">
        <v>37.211029228452801</v>
      </c>
      <c r="D69" s="12">
        <v>44849</v>
      </c>
      <c r="E69" s="7">
        <v>44858</v>
      </c>
      <c r="F69" s="13">
        <v>2860</v>
      </c>
      <c r="G69" s="13">
        <v>3709</v>
      </c>
      <c r="H69" s="13">
        <v>4626</v>
      </c>
      <c r="I69" s="13">
        <v>2902</v>
      </c>
      <c r="J69" s="13">
        <v>3776</v>
      </c>
      <c r="K69" s="13">
        <v>4704</v>
      </c>
      <c r="L69" s="13">
        <v>5581</v>
      </c>
      <c r="M69" s="13">
        <v>4992</v>
      </c>
      <c r="N69" s="13">
        <v>5147</v>
      </c>
      <c r="O69" s="13">
        <v>5293</v>
      </c>
      <c r="P69" s="13">
        <v>5343</v>
      </c>
      <c r="Q69" s="13">
        <v>6912</v>
      </c>
      <c r="R69" s="13">
        <v>5205</v>
      </c>
      <c r="S69" s="5">
        <f t="shared" si="2"/>
        <v>7.1922961179656936E-2</v>
      </c>
      <c r="T69" s="5">
        <f t="shared" si="3"/>
        <v>0.1689377437819766</v>
      </c>
      <c r="AA69" s="20">
        <v>0.85</v>
      </c>
    </row>
    <row r="70" spans="1:27">
      <c r="A70" s="14">
        <v>70</v>
      </c>
      <c r="B70" s="14">
        <v>127.500638086188</v>
      </c>
      <c r="C70" s="14">
        <v>37.208465857735803</v>
      </c>
      <c r="D70" s="12">
        <v>44849</v>
      </c>
      <c r="E70" s="7">
        <v>44858</v>
      </c>
      <c r="F70" s="13">
        <v>2883</v>
      </c>
      <c r="G70" s="13">
        <v>3681</v>
      </c>
      <c r="H70" s="13">
        <v>4122</v>
      </c>
      <c r="I70" s="13">
        <v>2936</v>
      </c>
      <c r="J70" s="13">
        <v>3708</v>
      </c>
      <c r="K70" s="13">
        <v>4094</v>
      </c>
      <c r="L70" s="13">
        <v>5450</v>
      </c>
      <c r="M70" s="13">
        <v>4758</v>
      </c>
      <c r="N70" s="13">
        <v>5065</v>
      </c>
      <c r="O70" s="13">
        <v>5154</v>
      </c>
      <c r="P70" s="13">
        <v>5341</v>
      </c>
      <c r="Q70" s="13">
        <v>6156</v>
      </c>
      <c r="R70" s="13">
        <v>4610</v>
      </c>
      <c r="S70" s="5">
        <f t="shared" si="2"/>
        <v>0.12881749973581316</v>
      </c>
      <c r="T70" s="5">
        <f t="shared" si="3"/>
        <v>0.11101502540265917</v>
      </c>
      <c r="AA70" s="20">
        <v>0.1</v>
      </c>
    </row>
    <row r="71" spans="1:27">
      <c r="A71" s="14">
        <v>71</v>
      </c>
      <c r="B71" s="14">
        <v>127.500362456906</v>
      </c>
      <c r="C71" s="14">
        <v>37.208286314641498</v>
      </c>
      <c r="D71" s="12">
        <v>44849</v>
      </c>
      <c r="E71" s="7">
        <v>44858</v>
      </c>
      <c r="F71" s="13">
        <v>2418</v>
      </c>
      <c r="G71" s="13">
        <v>3182</v>
      </c>
      <c r="H71" s="13">
        <v>4054</v>
      </c>
      <c r="I71" s="13">
        <v>2354</v>
      </c>
      <c r="J71" s="13">
        <v>3124</v>
      </c>
      <c r="K71" s="13">
        <v>4018</v>
      </c>
      <c r="L71" s="13">
        <v>5008</v>
      </c>
      <c r="M71" s="13">
        <v>4721</v>
      </c>
      <c r="N71" s="13">
        <v>4802</v>
      </c>
      <c r="O71" s="13">
        <v>5008</v>
      </c>
      <c r="P71" s="13">
        <v>5024</v>
      </c>
      <c r="Q71" s="13">
        <v>6018</v>
      </c>
      <c r="R71" s="13">
        <v>4666</v>
      </c>
      <c r="S71" s="5">
        <f t="shared" si="2"/>
        <v>0.10685172945582727</v>
      </c>
      <c r="T71" s="5">
        <f t="shared" si="3"/>
        <v>0.15016558182025808</v>
      </c>
      <c r="AA71" s="20">
        <v>0.44</v>
      </c>
    </row>
    <row r="72" spans="1:27">
      <c r="A72" s="14">
        <v>72</v>
      </c>
      <c r="B72" s="14">
        <v>127.500027456906</v>
      </c>
      <c r="C72" s="14">
        <v>37.208115857735798</v>
      </c>
      <c r="D72" s="12">
        <v>44849</v>
      </c>
      <c r="E72" s="7">
        <v>44858</v>
      </c>
      <c r="F72" s="13">
        <v>2396</v>
      </c>
      <c r="G72" s="13">
        <v>3162</v>
      </c>
      <c r="H72" s="13">
        <v>3864</v>
      </c>
      <c r="I72" s="13">
        <v>2364</v>
      </c>
      <c r="J72" s="13">
        <v>3154</v>
      </c>
      <c r="K72" s="13">
        <v>3886</v>
      </c>
      <c r="L72" s="13">
        <v>5091</v>
      </c>
      <c r="M72" s="13">
        <v>4465</v>
      </c>
      <c r="N72" s="13">
        <v>4719</v>
      </c>
      <c r="O72" s="13">
        <v>4810</v>
      </c>
      <c r="P72" s="13">
        <v>4991</v>
      </c>
      <c r="Q72" s="13">
        <v>5836</v>
      </c>
      <c r="R72" s="13">
        <v>4493</v>
      </c>
      <c r="S72" s="5">
        <f t="shared" si="2"/>
        <v>0.12727272727272726</v>
      </c>
      <c r="T72" s="5">
        <f t="shared" si="3"/>
        <v>0.13536606777081991</v>
      </c>
      <c r="AA72" s="20">
        <v>0.5</v>
      </c>
    </row>
    <row r="73" spans="1:27">
      <c r="A73" s="14">
        <v>73</v>
      </c>
      <c r="B73" s="14">
        <v>127.498623086188</v>
      </c>
      <c r="C73" s="14">
        <v>37.2093854870188</v>
      </c>
      <c r="D73" s="12">
        <v>44849</v>
      </c>
      <c r="E73" s="7">
        <v>44858</v>
      </c>
      <c r="F73" s="13">
        <v>2966</v>
      </c>
      <c r="G73" s="13">
        <v>3661</v>
      </c>
      <c r="H73" s="13">
        <v>4048</v>
      </c>
      <c r="I73" s="13">
        <v>2990</v>
      </c>
      <c r="J73" s="13">
        <v>3702</v>
      </c>
      <c r="K73" s="13">
        <v>4108</v>
      </c>
      <c r="L73" s="13">
        <v>5407</v>
      </c>
      <c r="M73" s="13">
        <v>4742</v>
      </c>
      <c r="N73" s="13">
        <v>4995</v>
      </c>
      <c r="O73" s="13">
        <v>5156</v>
      </c>
      <c r="P73" s="13">
        <v>5293</v>
      </c>
      <c r="Q73" s="13">
        <v>5973</v>
      </c>
      <c r="R73" s="13">
        <v>4624</v>
      </c>
      <c r="S73" s="5">
        <f t="shared" si="2"/>
        <v>0.13328337437105234</v>
      </c>
      <c r="T73" s="5">
        <f t="shared" si="3"/>
        <v>9.6389496717724288E-2</v>
      </c>
      <c r="AA73" s="20">
        <v>0.21</v>
      </c>
    </row>
    <row r="74" spans="1:27">
      <c r="A74" s="14">
        <v>74</v>
      </c>
      <c r="B74" s="14">
        <v>127.499403</v>
      </c>
      <c r="C74" s="14">
        <v>37.208725771547201</v>
      </c>
      <c r="D74" s="12">
        <v>44849</v>
      </c>
      <c r="E74" s="7">
        <v>44858</v>
      </c>
      <c r="F74" s="13">
        <v>2949</v>
      </c>
      <c r="G74" s="13">
        <v>3743</v>
      </c>
      <c r="H74" s="13">
        <v>4323</v>
      </c>
      <c r="I74" s="13">
        <v>2822</v>
      </c>
      <c r="J74" s="13">
        <v>3646</v>
      </c>
      <c r="K74" s="13">
        <v>4200</v>
      </c>
      <c r="L74" s="13">
        <v>5595</v>
      </c>
      <c r="M74" s="13">
        <v>5093</v>
      </c>
      <c r="N74" s="13">
        <v>5284</v>
      </c>
      <c r="O74" s="13">
        <v>5462</v>
      </c>
      <c r="P74" s="13">
        <v>5613</v>
      </c>
      <c r="Q74" s="13">
        <v>6498</v>
      </c>
      <c r="R74" s="13">
        <v>5016</v>
      </c>
      <c r="S74" s="5">
        <f t="shared" si="2"/>
        <v>0.12983091787439613</v>
      </c>
      <c r="T74" s="5">
        <f t="shared" si="3"/>
        <v>0.11654542640458133</v>
      </c>
      <c r="AA74" s="20">
        <v>0.46</v>
      </c>
    </row>
    <row r="75" spans="1:27">
      <c r="A75" s="14">
        <v>75</v>
      </c>
      <c r="B75" s="14">
        <v>127.499209543094</v>
      </c>
      <c r="C75" s="14">
        <v>37.208416314641497</v>
      </c>
      <c r="D75" s="12">
        <v>44849</v>
      </c>
      <c r="E75" s="7">
        <v>44858</v>
      </c>
      <c r="F75" s="13">
        <v>2963</v>
      </c>
      <c r="G75" s="13">
        <v>3733</v>
      </c>
      <c r="H75" s="13">
        <v>4213</v>
      </c>
      <c r="I75" s="13">
        <v>3004</v>
      </c>
      <c r="J75" s="13">
        <v>3766</v>
      </c>
      <c r="K75" s="13">
        <v>4188</v>
      </c>
      <c r="L75" s="13">
        <v>5578</v>
      </c>
      <c r="M75" s="13">
        <v>5054</v>
      </c>
      <c r="N75" s="13">
        <v>5247</v>
      </c>
      <c r="O75" s="13">
        <v>5462</v>
      </c>
      <c r="P75" s="13">
        <v>5503</v>
      </c>
      <c r="Q75" s="13">
        <v>6455</v>
      </c>
      <c r="R75" s="13">
        <v>4826</v>
      </c>
      <c r="S75" s="5">
        <f t="shared" ref="S75:S93" si="5">(P75-H75)/(P75+H75)</f>
        <v>0.13277068752573076</v>
      </c>
      <c r="T75" s="5">
        <f t="shared" ref="T75:T93" si="6">((Q75+H75)-(P75+F75))/((Q75+H75)+(P75+F75))</f>
        <v>0.11508309814989025</v>
      </c>
      <c r="AA75" s="20">
        <v>0.15</v>
      </c>
    </row>
    <row r="76" spans="1:27">
      <c r="A76" s="14">
        <v>76</v>
      </c>
      <c r="B76" s="14">
        <v>127.49262299999999</v>
      </c>
      <c r="C76" s="14">
        <v>37.198357771547201</v>
      </c>
      <c r="D76" s="12">
        <v>44849</v>
      </c>
      <c r="E76" s="7">
        <v>44858</v>
      </c>
      <c r="F76" s="13">
        <v>1435</v>
      </c>
      <c r="G76" s="13">
        <v>1580</v>
      </c>
      <c r="H76" s="13">
        <v>1623</v>
      </c>
      <c r="I76" s="13">
        <v>1388</v>
      </c>
      <c r="J76" s="13">
        <v>1540</v>
      </c>
      <c r="K76" s="13">
        <v>1594</v>
      </c>
      <c r="L76" s="13">
        <v>1730</v>
      </c>
      <c r="M76" s="13">
        <v>1687</v>
      </c>
      <c r="N76" s="13">
        <v>1712</v>
      </c>
      <c r="O76" s="13">
        <v>1723</v>
      </c>
      <c r="P76" s="13">
        <v>1727</v>
      </c>
      <c r="Q76" s="13">
        <v>1697</v>
      </c>
      <c r="R76" s="13">
        <v>1518</v>
      </c>
      <c r="S76" s="5">
        <f t="shared" si="5"/>
        <v>3.1044776119402984E-2</v>
      </c>
      <c r="T76" s="5">
        <f t="shared" si="6"/>
        <v>2.4375192841715521E-2</v>
      </c>
      <c r="AA76" s="20">
        <v>0.74</v>
      </c>
    </row>
    <row r="77" spans="1:27">
      <c r="A77" s="14">
        <v>77</v>
      </c>
      <c r="B77" s="14">
        <v>127.492392172377</v>
      </c>
      <c r="C77" s="14">
        <v>37.198814685358499</v>
      </c>
      <c r="D77" s="12">
        <v>44849</v>
      </c>
      <c r="E77" s="7">
        <v>44858</v>
      </c>
      <c r="F77" s="13">
        <v>1433</v>
      </c>
      <c r="G77" s="13">
        <v>1605</v>
      </c>
      <c r="H77" s="13">
        <v>1652</v>
      </c>
      <c r="I77" s="13">
        <v>1404</v>
      </c>
      <c r="J77" s="13">
        <v>1618</v>
      </c>
      <c r="K77" s="13">
        <v>1650</v>
      </c>
      <c r="L77" s="13">
        <v>1817</v>
      </c>
      <c r="M77" s="13">
        <v>1702</v>
      </c>
      <c r="N77" s="13">
        <v>1778</v>
      </c>
      <c r="O77" s="13">
        <v>1794</v>
      </c>
      <c r="P77" s="13">
        <v>1754</v>
      </c>
      <c r="Q77" s="13">
        <v>1725</v>
      </c>
      <c r="R77" s="13">
        <v>1535</v>
      </c>
      <c r="S77" s="5">
        <f t="shared" si="5"/>
        <v>2.9947152084556665E-2</v>
      </c>
      <c r="T77" s="5">
        <f t="shared" si="6"/>
        <v>2.8945764777574649E-2</v>
      </c>
      <c r="AA77" s="20">
        <v>0.73</v>
      </c>
    </row>
    <row r="78" spans="1:27">
      <c r="A78" s="14">
        <v>78</v>
      </c>
      <c r="B78" s="14">
        <v>127.492980913811</v>
      </c>
      <c r="C78" s="14">
        <v>37.198761685358498</v>
      </c>
      <c r="D78" s="12">
        <v>44849</v>
      </c>
      <c r="E78" s="7">
        <v>44858</v>
      </c>
      <c r="F78" s="13">
        <v>1459</v>
      </c>
      <c r="G78" s="13">
        <v>1603</v>
      </c>
      <c r="H78" s="13">
        <v>1647</v>
      </c>
      <c r="I78" s="13">
        <v>1482</v>
      </c>
      <c r="J78" s="13">
        <v>1632</v>
      </c>
      <c r="K78" s="13">
        <v>1687</v>
      </c>
      <c r="L78" s="13">
        <v>1771</v>
      </c>
      <c r="M78" s="13">
        <v>1692</v>
      </c>
      <c r="N78" s="13">
        <v>1713</v>
      </c>
      <c r="O78" s="13">
        <v>1771</v>
      </c>
      <c r="P78" s="13">
        <v>1716</v>
      </c>
      <c r="Q78" s="13">
        <v>1716</v>
      </c>
      <c r="R78" s="13">
        <v>1514</v>
      </c>
      <c r="S78" s="5">
        <f t="shared" si="5"/>
        <v>2.0517395182872437E-2</v>
      </c>
      <c r="T78" s="5">
        <f t="shared" si="6"/>
        <v>2.8754970939125116E-2</v>
      </c>
      <c r="AA78" s="20">
        <v>0.04</v>
      </c>
    </row>
    <row r="79" spans="1:27">
      <c r="A79" s="14">
        <v>79</v>
      </c>
      <c r="B79" s="14">
        <v>127.493402284528</v>
      </c>
      <c r="C79" s="14">
        <v>37.198989943924502</v>
      </c>
      <c r="D79" s="12">
        <v>44849</v>
      </c>
      <c r="E79" s="7">
        <v>44858</v>
      </c>
      <c r="F79" s="13">
        <v>1538</v>
      </c>
      <c r="G79" s="13">
        <v>1689</v>
      </c>
      <c r="H79" s="13">
        <v>1727</v>
      </c>
      <c r="I79" s="13">
        <v>1560</v>
      </c>
      <c r="J79" s="13">
        <v>1728</v>
      </c>
      <c r="K79" s="13">
        <v>1742</v>
      </c>
      <c r="L79" s="13">
        <v>1915</v>
      </c>
      <c r="M79" s="13">
        <v>1853</v>
      </c>
      <c r="N79" s="13">
        <v>1796</v>
      </c>
      <c r="O79" s="13">
        <v>1821</v>
      </c>
      <c r="P79" s="13">
        <v>1862</v>
      </c>
      <c r="Q79" s="13">
        <v>1819</v>
      </c>
      <c r="R79" s="13">
        <v>1574</v>
      </c>
      <c r="S79" s="5">
        <f t="shared" si="5"/>
        <v>3.761493452215102E-2</v>
      </c>
      <c r="T79" s="5">
        <f t="shared" si="6"/>
        <v>2.1019291678663978E-2</v>
      </c>
      <c r="AA79" s="20">
        <v>0.32</v>
      </c>
    </row>
    <row r="80" spans="1:27">
      <c r="A80" s="14">
        <v>80</v>
      </c>
      <c r="B80" s="14">
        <v>127.493729827622</v>
      </c>
      <c r="C80" s="14">
        <v>37.199309771547199</v>
      </c>
      <c r="D80" s="12">
        <v>44849</v>
      </c>
      <c r="E80" s="7">
        <v>44858</v>
      </c>
      <c r="F80" s="13">
        <v>1744</v>
      </c>
      <c r="G80" s="13">
        <v>1928</v>
      </c>
      <c r="H80" s="13">
        <v>1983</v>
      </c>
      <c r="I80" s="13">
        <v>1668</v>
      </c>
      <c r="J80" s="13">
        <v>1826</v>
      </c>
      <c r="K80" s="13">
        <v>1894</v>
      </c>
      <c r="L80" s="13">
        <v>2404</v>
      </c>
      <c r="M80" s="13">
        <v>2141</v>
      </c>
      <c r="N80" s="13">
        <v>2181</v>
      </c>
      <c r="O80" s="13">
        <v>2128</v>
      </c>
      <c r="P80" s="13">
        <v>2114</v>
      </c>
      <c r="Q80" s="13">
        <v>2353</v>
      </c>
      <c r="R80" s="13">
        <v>1797</v>
      </c>
      <c r="S80" s="5">
        <f t="shared" si="5"/>
        <v>3.1974615572370024E-2</v>
      </c>
      <c r="T80" s="5">
        <f t="shared" si="6"/>
        <v>5.8335367341957531E-2</v>
      </c>
      <c r="AA80" s="20">
        <v>0.62</v>
      </c>
    </row>
    <row r="81" spans="1:27">
      <c r="A81" s="14">
        <v>81</v>
      </c>
      <c r="B81" s="14">
        <v>127.494528456906</v>
      </c>
      <c r="C81" s="14">
        <v>37.1992247715472</v>
      </c>
      <c r="D81" s="12">
        <v>44849</v>
      </c>
      <c r="E81" s="7">
        <v>44858</v>
      </c>
      <c r="F81" s="13">
        <v>1683</v>
      </c>
      <c r="G81" s="13">
        <v>1910</v>
      </c>
      <c r="H81" s="13">
        <v>1949</v>
      </c>
      <c r="I81" s="13">
        <v>1677</v>
      </c>
      <c r="J81" s="13">
        <v>1968</v>
      </c>
      <c r="K81" s="13">
        <v>1990</v>
      </c>
      <c r="L81" s="13">
        <v>2343</v>
      </c>
      <c r="M81" s="13">
        <v>2033</v>
      </c>
      <c r="N81" s="13">
        <v>2217</v>
      </c>
      <c r="O81" s="13">
        <v>2256</v>
      </c>
      <c r="P81" s="13">
        <v>2232</v>
      </c>
      <c r="Q81" s="13">
        <v>2198</v>
      </c>
      <c r="R81" s="13">
        <v>1827</v>
      </c>
      <c r="S81" s="5">
        <f t="shared" si="5"/>
        <v>6.7687156182731398E-2</v>
      </c>
      <c r="T81" s="5">
        <f t="shared" si="6"/>
        <v>2.8776978417266189E-2</v>
      </c>
      <c r="AA81" s="20">
        <v>0.38</v>
      </c>
    </row>
    <row r="82" spans="1:27">
      <c r="A82" s="14">
        <v>82</v>
      </c>
      <c r="B82" s="14">
        <v>127.49520545690601</v>
      </c>
      <c r="C82" s="14">
        <v>37.198810114226397</v>
      </c>
      <c r="D82" s="12">
        <v>44849</v>
      </c>
      <c r="E82" s="7">
        <v>44858</v>
      </c>
      <c r="F82" s="13">
        <v>2734</v>
      </c>
      <c r="G82" s="13">
        <v>3379</v>
      </c>
      <c r="H82" s="13">
        <v>3854</v>
      </c>
      <c r="I82" s="13">
        <v>2814</v>
      </c>
      <c r="J82" s="13">
        <v>3490</v>
      </c>
      <c r="K82" s="13">
        <v>4028</v>
      </c>
      <c r="L82" s="13">
        <v>5388</v>
      </c>
      <c r="M82" s="13">
        <v>4334</v>
      </c>
      <c r="N82" s="13">
        <v>4544</v>
      </c>
      <c r="O82" s="13">
        <v>4598</v>
      </c>
      <c r="P82" s="13">
        <v>4628</v>
      </c>
      <c r="Q82" s="13">
        <v>5680</v>
      </c>
      <c r="R82" s="13">
        <v>4361</v>
      </c>
      <c r="S82" s="5">
        <f t="shared" si="5"/>
        <v>9.1252063192643243E-2</v>
      </c>
      <c r="T82" s="5">
        <f t="shared" si="6"/>
        <v>0.12855113636363635</v>
      </c>
      <c r="AA82" s="20">
        <v>0.57999999999999996</v>
      </c>
    </row>
    <row r="83" spans="1:27">
      <c r="A83" s="14">
        <v>83</v>
      </c>
      <c r="B83" s="14">
        <v>127.495801543094</v>
      </c>
      <c r="C83" s="14">
        <v>37.198081885773597</v>
      </c>
      <c r="D83" s="12">
        <v>44849</v>
      </c>
      <c r="E83" s="7">
        <v>44858</v>
      </c>
      <c r="F83" s="13">
        <v>3031</v>
      </c>
      <c r="G83" s="13">
        <v>3932</v>
      </c>
      <c r="H83" s="13">
        <v>4562</v>
      </c>
      <c r="I83" s="13">
        <v>3048</v>
      </c>
      <c r="J83" s="13">
        <v>3934</v>
      </c>
      <c r="K83" s="13">
        <v>4572</v>
      </c>
      <c r="L83" s="13">
        <v>5820</v>
      </c>
      <c r="M83" s="13">
        <v>5206</v>
      </c>
      <c r="N83" s="13">
        <v>5463</v>
      </c>
      <c r="O83" s="13">
        <v>5633</v>
      </c>
      <c r="P83" s="13">
        <v>5736</v>
      </c>
      <c r="Q83" s="13">
        <v>6972</v>
      </c>
      <c r="R83" s="13">
        <v>5444</v>
      </c>
      <c r="S83" s="5">
        <f t="shared" si="5"/>
        <v>0.11400271897455817</v>
      </c>
      <c r="T83" s="5">
        <f t="shared" si="6"/>
        <v>0.1362987044973154</v>
      </c>
      <c r="AA83" s="20">
        <v>0.23</v>
      </c>
    </row>
    <row r="84" spans="1:27">
      <c r="A84" s="14">
        <v>84</v>
      </c>
      <c r="B84" s="14">
        <v>127.495504771547</v>
      </c>
      <c r="C84" s="14">
        <v>37.197545428867897</v>
      </c>
      <c r="D84" s="12">
        <v>44849</v>
      </c>
      <c r="E84" s="7">
        <v>44858</v>
      </c>
      <c r="F84" s="13">
        <v>2786</v>
      </c>
      <c r="G84" s="13">
        <v>3660</v>
      </c>
      <c r="H84" s="13">
        <v>4452</v>
      </c>
      <c r="I84" s="13">
        <v>2890</v>
      </c>
      <c r="J84" s="13">
        <v>3856</v>
      </c>
      <c r="K84" s="13">
        <v>4604</v>
      </c>
      <c r="L84" s="13">
        <v>5839</v>
      </c>
      <c r="M84" s="13">
        <v>5109</v>
      </c>
      <c r="N84" s="13">
        <v>5359</v>
      </c>
      <c r="O84" s="13">
        <v>5440</v>
      </c>
      <c r="P84" s="13">
        <v>5583</v>
      </c>
      <c r="Q84" s="13">
        <v>6953</v>
      </c>
      <c r="R84" s="13">
        <v>5479</v>
      </c>
      <c r="S84" s="5">
        <f t="shared" si="5"/>
        <v>0.11270553064275038</v>
      </c>
      <c r="T84" s="5">
        <f t="shared" si="6"/>
        <v>0.15353494487711136</v>
      </c>
      <c r="AA84" s="20">
        <v>0.18</v>
      </c>
    </row>
    <row r="85" spans="1:27">
      <c r="A85" s="14">
        <v>85</v>
      </c>
      <c r="B85" s="14">
        <v>127.494616629283</v>
      </c>
      <c r="C85" s="14">
        <v>37.1973231142264</v>
      </c>
      <c r="D85" s="12">
        <v>44849</v>
      </c>
      <c r="E85" s="7">
        <v>44858</v>
      </c>
      <c r="F85" s="13">
        <v>2299</v>
      </c>
      <c r="G85" s="13">
        <v>3005</v>
      </c>
      <c r="H85" s="13">
        <v>3472</v>
      </c>
      <c r="I85" s="13">
        <v>2538</v>
      </c>
      <c r="J85" s="13">
        <v>3302</v>
      </c>
      <c r="K85" s="13">
        <v>3844</v>
      </c>
      <c r="L85" s="13">
        <v>5124</v>
      </c>
      <c r="M85" s="13">
        <v>4132</v>
      </c>
      <c r="N85" s="13">
        <v>4406</v>
      </c>
      <c r="O85" s="13">
        <v>4671</v>
      </c>
      <c r="P85" s="13">
        <v>4884</v>
      </c>
      <c r="Q85" s="13">
        <v>5914</v>
      </c>
      <c r="R85" s="13">
        <v>4693</v>
      </c>
      <c r="S85" s="5">
        <f t="shared" si="5"/>
        <v>0.16898037338439445</v>
      </c>
      <c r="T85" s="5">
        <f t="shared" si="6"/>
        <v>0.13295914056370331</v>
      </c>
      <c r="AA85" s="20">
        <v>0.68</v>
      </c>
    </row>
    <row r="86" spans="1:27">
      <c r="A86" s="14">
        <v>86</v>
      </c>
      <c r="B86" s="14">
        <v>127.494184685359</v>
      </c>
      <c r="C86" s="14">
        <v>37.197656342679302</v>
      </c>
      <c r="D86" s="12">
        <v>44849</v>
      </c>
      <c r="E86" s="7">
        <v>44858</v>
      </c>
      <c r="F86" s="13">
        <v>2744</v>
      </c>
      <c r="G86" s="13">
        <v>3573</v>
      </c>
      <c r="H86" s="13">
        <v>4064</v>
      </c>
      <c r="I86" s="13">
        <v>2598</v>
      </c>
      <c r="J86" s="13">
        <v>3496</v>
      </c>
      <c r="K86" s="13">
        <v>3900</v>
      </c>
      <c r="L86" s="13">
        <v>5240</v>
      </c>
      <c r="M86" s="13">
        <v>4762</v>
      </c>
      <c r="N86" s="13">
        <v>4930</v>
      </c>
      <c r="O86" s="13">
        <v>4997</v>
      </c>
      <c r="P86" s="13">
        <v>5252</v>
      </c>
      <c r="Q86" s="13">
        <v>6246</v>
      </c>
      <c r="R86" s="13">
        <v>5006</v>
      </c>
      <c r="S86" s="5">
        <f t="shared" si="5"/>
        <v>0.12752254186346071</v>
      </c>
      <c r="T86" s="5">
        <f t="shared" si="6"/>
        <v>0.12640664263083143</v>
      </c>
      <c r="AA86" s="20">
        <v>0.21</v>
      </c>
    </row>
    <row r="87" spans="1:27">
      <c r="A87" s="14">
        <v>87</v>
      </c>
      <c r="B87" s="14">
        <v>127.49345099999999</v>
      </c>
      <c r="C87" s="14">
        <v>37.1975201142264</v>
      </c>
      <c r="D87" s="12">
        <v>44849</v>
      </c>
      <c r="E87" s="7">
        <v>44858</v>
      </c>
      <c r="F87" s="13">
        <v>1383</v>
      </c>
      <c r="G87" s="13">
        <v>1549</v>
      </c>
      <c r="H87" s="13">
        <v>1570</v>
      </c>
      <c r="I87" s="13">
        <v>1474</v>
      </c>
      <c r="J87" s="13">
        <v>1644</v>
      </c>
      <c r="K87" s="13">
        <v>1684</v>
      </c>
      <c r="L87" s="13">
        <v>1966</v>
      </c>
      <c r="M87" s="13">
        <v>1687</v>
      </c>
      <c r="N87" s="13">
        <v>1741</v>
      </c>
      <c r="O87" s="13">
        <v>1768</v>
      </c>
      <c r="P87" s="13">
        <v>1799</v>
      </c>
      <c r="Q87" s="13">
        <v>1704</v>
      </c>
      <c r="R87" s="13">
        <v>1506</v>
      </c>
      <c r="S87" s="5">
        <f t="shared" si="5"/>
        <v>6.7972692193529236E-2</v>
      </c>
      <c r="T87" s="5">
        <f t="shared" si="6"/>
        <v>1.4250309789343246E-2</v>
      </c>
      <c r="AA87" s="20">
        <v>0.87</v>
      </c>
    </row>
    <row r="88" spans="1:27">
      <c r="A88" s="14">
        <v>88</v>
      </c>
      <c r="B88" s="14">
        <v>127.369273708267</v>
      </c>
      <c r="C88" s="14">
        <v>37.223550583465403</v>
      </c>
      <c r="D88" s="12">
        <v>44850</v>
      </c>
      <c r="E88" s="7">
        <v>44858</v>
      </c>
      <c r="F88" s="13">
        <v>1261</v>
      </c>
      <c r="G88" s="13">
        <v>1325</v>
      </c>
      <c r="H88" s="13">
        <v>1326</v>
      </c>
      <c r="I88" s="13">
        <v>1268</v>
      </c>
      <c r="J88" s="13">
        <v>1324</v>
      </c>
      <c r="K88" s="13">
        <v>1326</v>
      </c>
      <c r="L88" s="13">
        <v>1362</v>
      </c>
      <c r="M88" s="13">
        <v>1347</v>
      </c>
      <c r="N88" s="13">
        <v>1355</v>
      </c>
      <c r="O88" s="13">
        <v>1364</v>
      </c>
      <c r="P88" s="13">
        <v>1364</v>
      </c>
      <c r="Q88" s="13">
        <v>1336</v>
      </c>
      <c r="R88" s="13">
        <v>1240</v>
      </c>
      <c r="S88" s="5">
        <f t="shared" si="5"/>
        <v>1.412639405204461E-2</v>
      </c>
      <c r="T88" s="5">
        <f t="shared" si="6"/>
        <v>6.9982977113675054E-3</v>
      </c>
      <c r="AA88" s="20">
        <v>2.61</v>
      </c>
    </row>
    <row r="89" spans="1:27">
      <c r="A89" s="14">
        <v>89</v>
      </c>
      <c r="B89" s="14">
        <v>127.369189708267</v>
      </c>
      <c r="C89" s="14">
        <v>37.224005291732702</v>
      </c>
      <c r="D89" s="12">
        <v>44850</v>
      </c>
      <c r="E89" s="7">
        <v>44858</v>
      </c>
      <c r="F89" s="13">
        <v>1259</v>
      </c>
      <c r="G89" s="13">
        <v>1320</v>
      </c>
      <c r="H89" s="13">
        <v>1321</v>
      </c>
      <c r="I89" s="13">
        <v>1254</v>
      </c>
      <c r="J89" s="13">
        <v>1328</v>
      </c>
      <c r="K89" s="13">
        <v>1320</v>
      </c>
      <c r="L89" s="13">
        <v>1379</v>
      </c>
      <c r="M89" s="13">
        <v>1353</v>
      </c>
      <c r="N89" s="13">
        <v>1394</v>
      </c>
      <c r="O89" s="13">
        <v>1362</v>
      </c>
      <c r="P89" s="13">
        <v>1388</v>
      </c>
      <c r="Q89" s="13">
        <v>1333</v>
      </c>
      <c r="R89" s="13">
        <v>1245</v>
      </c>
      <c r="S89" s="5">
        <f t="shared" si="5"/>
        <v>2.4732373569582872E-2</v>
      </c>
      <c r="T89" s="5">
        <f t="shared" si="6"/>
        <v>1.3205055649877383E-3</v>
      </c>
      <c r="AA89" s="20">
        <v>2.37</v>
      </c>
    </row>
    <row r="90" spans="1:27">
      <c r="A90" s="14">
        <v>90</v>
      </c>
      <c r="B90" s="14">
        <v>127.368676708267</v>
      </c>
      <c r="C90" s="14">
        <v>37.223736583465403</v>
      </c>
      <c r="D90" s="12">
        <v>44850</v>
      </c>
      <c r="E90" s="7">
        <v>44858</v>
      </c>
      <c r="F90" s="13">
        <v>1220</v>
      </c>
      <c r="G90" s="13">
        <v>1308</v>
      </c>
      <c r="H90" s="13">
        <v>1298</v>
      </c>
      <c r="I90" s="13">
        <v>1257</v>
      </c>
      <c r="J90" s="13">
        <v>1333</v>
      </c>
      <c r="K90" s="13">
        <v>1299</v>
      </c>
      <c r="L90" s="13">
        <v>1352</v>
      </c>
      <c r="M90" s="13">
        <v>1322</v>
      </c>
      <c r="N90" s="13">
        <v>1313</v>
      </c>
      <c r="O90" s="13">
        <v>1358</v>
      </c>
      <c r="P90" s="13">
        <v>1341</v>
      </c>
      <c r="Q90" s="13">
        <v>1341</v>
      </c>
      <c r="R90" s="13">
        <v>1232</v>
      </c>
      <c r="S90" s="5">
        <f t="shared" si="5"/>
        <v>1.6294050776809399E-2</v>
      </c>
      <c r="T90" s="5">
        <f t="shared" si="6"/>
        <v>1.4999999999999999E-2</v>
      </c>
      <c r="AA90" s="20">
        <v>3.68</v>
      </c>
    </row>
    <row r="91" spans="1:27">
      <c r="A91" s="14">
        <v>91</v>
      </c>
      <c r="B91" s="14">
        <v>127.36892899999999</v>
      </c>
      <c r="C91" s="14">
        <v>37.2240587082673</v>
      </c>
      <c r="D91" s="12">
        <v>44850</v>
      </c>
      <c r="E91" s="7">
        <v>44858</v>
      </c>
      <c r="F91" s="13">
        <v>1247</v>
      </c>
      <c r="G91" s="13">
        <v>1322</v>
      </c>
      <c r="H91" s="13">
        <v>1322</v>
      </c>
      <c r="I91" s="13">
        <v>1244</v>
      </c>
      <c r="J91" s="13">
        <v>1331</v>
      </c>
      <c r="K91" s="13">
        <v>1322</v>
      </c>
      <c r="L91" s="13">
        <v>1395</v>
      </c>
      <c r="M91" s="13">
        <v>1358</v>
      </c>
      <c r="N91" s="13">
        <v>1383</v>
      </c>
      <c r="O91" s="13">
        <v>1391</v>
      </c>
      <c r="P91" s="13">
        <v>1394</v>
      </c>
      <c r="Q91" s="13">
        <v>1370</v>
      </c>
      <c r="R91" s="13">
        <v>1276</v>
      </c>
      <c r="S91" s="5">
        <f t="shared" si="5"/>
        <v>2.6509572901325478E-2</v>
      </c>
      <c r="T91" s="5">
        <f t="shared" si="6"/>
        <v>9.5630976936058511E-3</v>
      </c>
      <c r="AA91" s="20">
        <v>3.22</v>
      </c>
    </row>
    <row r="92" spans="1:27">
      <c r="A92" s="14">
        <v>92</v>
      </c>
      <c r="B92" s="14">
        <v>127.36800741653499</v>
      </c>
      <c r="C92" s="14">
        <v>37.223941583465397</v>
      </c>
      <c r="D92" s="12">
        <v>44850</v>
      </c>
      <c r="E92" s="7">
        <v>44858</v>
      </c>
      <c r="F92" s="13">
        <v>1286</v>
      </c>
      <c r="G92" s="13">
        <v>1374</v>
      </c>
      <c r="H92" s="13">
        <v>1377</v>
      </c>
      <c r="I92" s="13">
        <v>1260</v>
      </c>
      <c r="J92" s="13">
        <v>1361</v>
      </c>
      <c r="K92" s="13">
        <v>1371</v>
      </c>
      <c r="L92" s="13">
        <v>1401</v>
      </c>
      <c r="M92" s="13">
        <v>1401</v>
      </c>
      <c r="N92" s="13">
        <v>1388</v>
      </c>
      <c r="O92" s="13">
        <v>1422</v>
      </c>
      <c r="P92" s="13">
        <v>1417</v>
      </c>
      <c r="Q92" s="13">
        <v>1372</v>
      </c>
      <c r="R92" s="13">
        <v>1281</v>
      </c>
      <c r="S92" s="5">
        <f t="shared" si="5"/>
        <v>1.4316392269148175E-2</v>
      </c>
      <c r="T92" s="5">
        <f t="shared" si="6"/>
        <v>8.4372707263389579E-3</v>
      </c>
      <c r="AA92" s="20">
        <v>3.3</v>
      </c>
    </row>
    <row r="93" spans="1:27">
      <c r="A93" s="14">
        <v>93</v>
      </c>
      <c r="B93" s="14">
        <v>127.367743124802</v>
      </c>
      <c r="C93" s="14">
        <v>37.2246412496036</v>
      </c>
      <c r="D93" s="12">
        <v>44850</v>
      </c>
      <c r="E93" s="7">
        <v>44858</v>
      </c>
      <c r="F93" s="13">
        <v>1614</v>
      </c>
      <c r="G93" s="13">
        <v>1950</v>
      </c>
      <c r="H93" s="13">
        <v>2238</v>
      </c>
      <c r="I93" s="13">
        <v>1598</v>
      </c>
      <c r="J93" s="13">
        <v>1904</v>
      </c>
      <c r="K93" s="13">
        <v>2182</v>
      </c>
      <c r="L93" s="13">
        <v>2451</v>
      </c>
      <c r="M93" s="13">
        <v>2319</v>
      </c>
      <c r="N93" s="13">
        <v>2580</v>
      </c>
      <c r="O93" s="13">
        <v>2717</v>
      </c>
      <c r="P93" s="13">
        <v>2967</v>
      </c>
      <c r="Q93" s="13">
        <v>2870</v>
      </c>
      <c r="R93" s="13">
        <v>2579</v>
      </c>
      <c r="S93" s="5">
        <f t="shared" si="5"/>
        <v>0.14005763688760806</v>
      </c>
      <c r="T93" s="5">
        <f t="shared" si="6"/>
        <v>5.4391578078233048E-2</v>
      </c>
      <c r="AA93" s="20">
        <v>2.5099999999999998</v>
      </c>
    </row>
  </sheetData>
  <phoneticPr fontId="18" type="noConversion"/>
  <conditionalFormatting sqref="S1:S1048576">
    <cfRule type="cellIs" dxfId="54" priority="2" operator="greaterThan">
      <formula>0.3</formula>
    </cfRule>
    <cfRule type="cellIs" dxfId="53" priority="6" operator="greaterThan">
      <formula>0.3</formula>
    </cfRule>
  </conditionalFormatting>
  <conditionalFormatting sqref="T1:T1048576">
    <cfRule type="cellIs" dxfId="52" priority="1" operator="lessThan">
      <formula>0.1</formula>
    </cfRule>
    <cfRule type="cellIs" dxfId="51" priority="5" operator="lessThan">
      <formula>0.1</formula>
    </cfRule>
  </conditionalFormatting>
  <conditionalFormatting sqref="S1">
    <cfRule type="cellIs" dxfId="50" priority="3" operator="greaterThan">
      <formula>0.3</formula>
    </cfRule>
    <cfRule type="cellIs" dxfId="49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A93"/>
  <sheetViews>
    <sheetView workbookViewId="0">
      <pane ySplit="1" topLeftCell="A2" activePane="bottomLeft" state="frozen"/>
      <selection pane="bottomLeft" activeCell="B8" sqref="B8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8" width="5.08203125" style="3" bestFit="1" customWidth="1"/>
    <col min="9" max="12" width="6.5" style="3" bestFit="1" customWidth="1"/>
    <col min="13" max="18" width="5.08203125" style="3" bestFit="1" customWidth="1"/>
    <col min="19" max="19" width="12.33203125" style="3" bestFit="1" customWidth="1"/>
    <col min="20" max="20" width="13.08203125" style="3" bestFit="1" customWidth="1"/>
    <col min="21" max="22" width="3.08203125" style="3" bestFit="1" customWidth="1"/>
    <col min="23" max="23" width="12.33203125" style="3" bestFit="1" customWidth="1"/>
    <col min="24" max="24" width="9.1640625" style="3" bestFit="1" customWidth="1"/>
    <col min="25" max="25" width="7.58203125" style="3" bestFit="1" customWidth="1"/>
    <col min="26" max="26" width="8.58203125" style="3" bestFit="1" customWidth="1"/>
    <col min="27" max="27" width="5.1640625" style="20" bestFit="1" customWidth="1"/>
    <col min="28" max="16384" width="8.6640625" style="3"/>
  </cols>
  <sheetData>
    <row r="1" spans="1:27">
      <c r="A1" s="9" t="s">
        <v>0</v>
      </c>
      <c r="B1" s="9" t="s">
        <v>167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10" t="s">
        <v>11</v>
      </c>
      <c r="U1" s="8" t="s">
        <v>47</v>
      </c>
      <c r="V1" s="8" t="s">
        <v>48</v>
      </c>
      <c r="W1" s="10" t="s">
        <v>12</v>
      </c>
      <c r="X1" s="10" t="s">
        <v>162</v>
      </c>
      <c r="Y1" s="10" t="s">
        <v>163</v>
      </c>
      <c r="Z1" s="10" t="s">
        <v>164</v>
      </c>
      <c r="AA1" s="17" t="s">
        <v>241</v>
      </c>
    </row>
    <row r="2" spans="1:27">
      <c r="A2" s="2">
        <v>1</v>
      </c>
      <c r="B2" s="11">
        <v>127.48448620000001</v>
      </c>
      <c r="C2" s="11">
        <v>37.154076199999999</v>
      </c>
      <c r="D2" s="7">
        <v>44768</v>
      </c>
      <c r="E2" s="7">
        <v>44853</v>
      </c>
      <c r="F2" s="13">
        <v>1640</v>
      </c>
      <c r="G2" s="13">
        <v>2002</v>
      </c>
      <c r="H2" s="13">
        <v>2397</v>
      </c>
      <c r="I2" s="13">
        <v>1667</v>
      </c>
      <c r="J2" s="13">
        <v>2020</v>
      </c>
      <c r="K2" s="13">
        <v>2478</v>
      </c>
      <c r="L2" s="13">
        <v>3519</v>
      </c>
      <c r="M2" s="13">
        <v>2781</v>
      </c>
      <c r="N2" s="13">
        <v>3036</v>
      </c>
      <c r="O2" s="13">
        <v>3232</v>
      </c>
      <c r="P2" s="13">
        <v>3188</v>
      </c>
      <c r="Q2" s="13">
        <v>3986</v>
      </c>
      <c r="R2" s="13">
        <v>3095</v>
      </c>
      <c r="S2" s="5">
        <f t="shared" ref="S2:S9" si="0">(P2-H2)/(P2+H2)</f>
        <v>0.14162936436884513</v>
      </c>
      <c r="T2" s="5">
        <f t="shared" ref="T2:T9" si="1">((Q2+H2)-(P2+F2))/((Q2+H2)+(P2+F2))</f>
        <v>0.1387030594951387</v>
      </c>
      <c r="W2" s="3">
        <v>0.7</v>
      </c>
      <c r="X2" s="15">
        <v>68</v>
      </c>
      <c r="Y2" s="15">
        <v>30.5</v>
      </c>
      <c r="Z2" s="15">
        <v>1.6</v>
      </c>
      <c r="AA2" s="18">
        <v>0.71</v>
      </c>
    </row>
    <row r="3" spans="1:27">
      <c r="A3" s="2">
        <v>2</v>
      </c>
      <c r="B3" s="11">
        <v>127.4852446</v>
      </c>
      <c r="C3" s="11">
        <v>37.154517300000002</v>
      </c>
      <c r="D3" s="7">
        <v>44768</v>
      </c>
      <c r="E3" s="7">
        <v>44853</v>
      </c>
      <c r="F3" s="13">
        <v>2092</v>
      </c>
      <c r="G3" s="13">
        <v>2660</v>
      </c>
      <c r="H3" s="13">
        <v>3223</v>
      </c>
      <c r="I3" s="13">
        <v>1855</v>
      </c>
      <c r="J3" s="13">
        <v>2366</v>
      </c>
      <c r="K3" s="13">
        <v>2938</v>
      </c>
      <c r="L3" s="13">
        <v>3691</v>
      </c>
      <c r="M3" s="13">
        <v>3537</v>
      </c>
      <c r="N3" s="13">
        <v>3746</v>
      </c>
      <c r="O3" s="13">
        <v>3870</v>
      </c>
      <c r="P3" s="13">
        <v>4026</v>
      </c>
      <c r="Q3" s="13">
        <v>4894</v>
      </c>
      <c r="R3" s="13">
        <v>4060</v>
      </c>
      <c r="S3" s="5">
        <f t="shared" si="0"/>
        <v>0.11077389984825493</v>
      </c>
      <c r="T3" s="5">
        <f t="shared" si="1"/>
        <v>0.14042852125043906</v>
      </c>
      <c r="W3" s="3">
        <v>0.75</v>
      </c>
      <c r="X3" s="15">
        <v>75.2</v>
      </c>
      <c r="Y3" s="15">
        <v>23.6</v>
      </c>
      <c r="Z3" s="15">
        <v>1.2</v>
      </c>
      <c r="AA3" s="18">
        <v>0.86</v>
      </c>
    </row>
    <row r="4" spans="1:27">
      <c r="A4" s="2">
        <v>3</v>
      </c>
      <c r="B4" s="11">
        <v>127.4861837</v>
      </c>
      <c r="C4" s="11">
        <v>37.1552674</v>
      </c>
      <c r="D4" s="7">
        <v>44768</v>
      </c>
      <c r="E4" s="7">
        <v>44853</v>
      </c>
      <c r="F4" s="13">
        <v>2021</v>
      </c>
      <c r="G4" s="13">
        <v>2608</v>
      </c>
      <c r="H4" s="13">
        <v>3308</v>
      </c>
      <c r="I4" s="13">
        <v>2010</v>
      </c>
      <c r="J4" s="13">
        <v>2578</v>
      </c>
      <c r="K4" s="13">
        <v>3310</v>
      </c>
      <c r="L4" s="13">
        <v>4099</v>
      </c>
      <c r="M4" s="13">
        <v>3639</v>
      </c>
      <c r="N4" s="13">
        <v>3716</v>
      </c>
      <c r="O4" s="13">
        <v>3921</v>
      </c>
      <c r="P4" s="13">
        <v>3992</v>
      </c>
      <c r="Q4" s="13">
        <v>5077</v>
      </c>
      <c r="R4" s="13">
        <v>3987</v>
      </c>
      <c r="S4" s="5">
        <f t="shared" si="0"/>
        <v>9.3698630136986302E-2</v>
      </c>
      <c r="T4" s="5">
        <f t="shared" si="1"/>
        <v>0.16474510348659535</v>
      </c>
      <c r="W4" s="3">
        <v>0.8</v>
      </c>
      <c r="X4" s="15">
        <v>63.8</v>
      </c>
      <c r="Y4" s="15">
        <v>33.5</v>
      </c>
      <c r="Z4" s="15">
        <v>2.7</v>
      </c>
      <c r="AA4" s="18">
        <v>0.87</v>
      </c>
    </row>
    <row r="5" spans="1:27">
      <c r="A5" s="2">
        <v>4</v>
      </c>
      <c r="B5" s="11">
        <v>127.4828685</v>
      </c>
      <c r="C5" s="11">
        <v>37.1539711</v>
      </c>
      <c r="D5" s="7">
        <v>44768</v>
      </c>
      <c r="E5" s="7">
        <v>44853</v>
      </c>
      <c r="F5" s="13">
        <v>2167</v>
      </c>
      <c r="G5" s="13">
        <v>2741</v>
      </c>
      <c r="H5" s="13">
        <v>3361</v>
      </c>
      <c r="I5" s="13">
        <v>2126</v>
      </c>
      <c r="J5" s="13">
        <v>2674</v>
      </c>
      <c r="K5" s="13">
        <v>3220</v>
      </c>
      <c r="L5" s="13">
        <v>3938</v>
      </c>
      <c r="M5" s="13">
        <v>3570</v>
      </c>
      <c r="N5" s="13">
        <v>3739</v>
      </c>
      <c r="O5" s="13">
        <v>3890</v>
      </c>
      <c r="P5" s="13">
        <v>3921</v>
      </c>
      <c r="Q5" s="13">
        <v>4994</v>
      </c>
      <c r="R5" s="13">
        <v>4043</v>
      </c>
      <c r="S5" s="5">
        <f t="shared" si="0"/>
        <v>7.6901950013732498E-2</v>
      </c>
      <c r="T5" s="5">
        <f t="shared" si="1"/>
        <v>0.15696185003115695</v>
      </c>
      <c r="W5" s="3">
        <v>1</v>
      </c>
      <c r="X5" s="15">
        <v>77.8</v>
      </c>
      <c r="Y5" s="15">
        <v>17.600000000000001</v>
      </c>
      <c r="Z5" s="15">
        <v>4.7</v>
      </c>
      <c r="AA5" s="18">
        <v>1</v>
      </c>
    </row>
    <row r="6" spans="1:27">
      <c r="A6" s="2">
        <v>5</v>
      </c>
      <c r="B6" s="11">
        <v>127.4812562</v>
      </c>
      <c r="C6" s="11">
        <v>37.157669400000003</v>
      </c>
      <c r="D6" s="7">
        <v>44768</v>
      </c>
      <c r="E6" s="7">
        <v>44853</v>
      </c>
      <c r="F6" s="13">
        <v>1617</v>
      </c>
      <c r="G6" s="13">
        <v>1843</v>
      </c>
      <c r="H6" s="13">
        <v>2017</v>
      </c>
      <c r="I6" s="13">
        <v>1615</v>
      </c>
      <c r="J6" s="13">
        <v>1814</v>
      </c>
      <c r="K6" s="13">
        <v>2054</v>
      </c>
      <c r="L6" s="13">
        <v>3290</v>
      </c>
      <c r="M6" s="13">
        <v>2271</v>
      </c>
      <c r="N6" s="13">
        <v>2725</v>
      </c>
      <c r="O6" s="13">
        <v>2914</v>
      </c>
      <c r="P6" s="13">
        <v>3348</v>
      </c>
      <c r="Q6" s="13">
        <v>3875</v>
      </c>
      <c r="R6" s="13">
        <v>3020</v>
      </c>
      <c r="S6" s="5">
        <f t="shared" si="0"/>
        <v>0.24808946877912394</v>
      </c>
      <c r="T6" s="5">
        <f t="shared" si="1"/>
        <v>8.5382702403978994E-2</v>
      </c>
      <c r="W6" s="3">
        <v>0.7</v>
      </c>
      <c r="X6" s="15">
        <v>81.099999999999994</v>
      </c>
      <c r="Y6" s="15">
        <v>16</v>
      </c>
      <c r="Z6" s="15">
        <v>2.9</v>
      </c>
      <c r="AA6" s="18">
        <v>0.84</v>
      </c>
    </row>
    <row r="7" spans="1:27">
      <c r="A7" s="2">
        <v>6</v>
      </c>
      <c r="B7" s="11">
        <v>127.48933599999999</v>
      </c>
      <c r="C7" s="11">
        <v>37.140254300000002</v>
      </c>
      <c r="D7" s="7">
        <v>44768</v>
      </c>
      <c r="E7" s="7">
        <v>44853</v>
      </c>
      <c r="F7" s="13">
        <v>2365</v>
      </c>
      <c r="G7" s="13">
        <v>2894</v>
      </c>
      <c r="H7" s="13">
        <v>3555</v>
      </c>
      <c r="I7" s="13">
        <v>2554</v>
      </c>
      <c r="J7" s="13">
        <v>3098</v>
      </c>
      <c r="K7" s="13">
        <v>3820</v>
      </c>
      <c r="L7" s="13">
        <v>4758</v>
      </c>
      <c r="M7" s="13">
        <v>3695</v>
      </c>
      <c r="N7" s="13">
        <v>3960</v>
      </c>
      <c r="O7" s="13">
        <v>4118</v>
      </c>
      <c r="P7" s="13">
        <v>4291</v>
      </c>
      <c r="Q7" s="13">
        <v>5450</v>
      </c>
      <c r="R7" s="13">
        <v>4175</v>
      </c>
      <c r="S7" s="5">
        <f t="shared" si="0"/>
        <v>9.3805760897272494E-2</v>
      </c>
      <c r="T7" s="5">
        <f t="shared" si="1"/>
        <v>0.14999042206755636</v>
      </c>
      <c r="W7" s="3">
        <v>0.7</v>
      </c>
      <c r="X7" s="15">
        <v>68</v>
      </c>
      <c r="Y7" s="15">
        <v>30.3</v>
      </c>
      <c r="Z7" s="15">
        <v>1.7</v>
      </c>
      <c r="AA7" s="18">
        <v>1.07</v>
      </c>
    </row>
    <row r="8" spans="1:27">
      <c r="A8" s="2">
        <v>7</v>
      </c>
      <c r="B8" s="11">
        <v>127.5011897</v>
      </c>
      <c r="C8" s="11">
        <v>37.150497700000003</v>
      </c>
      <c r="D8" s="7">
        <v>44768</v>
      </c>
      <c r="E8" s="7">
        <v>44853</v>
      </c>
      <c r="F8" s="13">
        <v>1566</v>
      </c>
      <c r="G8" s="13">
        <v>1578</v>
      </c>
      <c r="H8" s="13">
        <v>1597</v>
      </c>
      <c r="I8" s="13">
        <v>1457</v>
      </c>
      <c r="J8" s="13">
        <v>1457</v>
      </c>
      <c r="K8" s="13">
        <v>1487</v>
      </c>
      <c r="L8" s="13">
        <v>1633</v>
      </c>
      <c r="M8" s="13">
        <v>1751</v>
      </c>
      <c r="N8" s="13">
        <v>1818</v>
      </c>
      <c r="O8" s="13">
        <v>1796</v>
      </c>
      <c r="P8" s="13">
        <v>1812</v>
      </c>
      <c r="Q8" s="13">
        <v>2450</v>
      </c>
      <c r="R8" s="13">
        <v>2245</v>
      </c>
      <c r="S8" s="5">
        <f t="shared" si="0"/>
        <v>6.3068348489293047E-2</v>
      </c>
      <c r="T8" s="55">
        <f t="shared" si="1"/>
        <v>9.0101010101010098E-2</v>
      </c>
      <c r="W8" s="3">
        <v>0.65</v>
      </c>
      <c r="X8" s="15">
        <v>66.2</v>
      </c>
      <c r="Y8" s="15">
        <v>32.5</v>
      </c>
      <c r="Z8" s="15">
        <v>1.4</v>
      </c>
      <c r="AA8" s="18">
        <v>0.47</v>
      </c>
    </row>
    <row r="9" spans="1:27">
      <c r="A9" s="2">
        <v>8</v>
      </c>
      <c r="B9" s="11">
        <v>127.5006666</v>
      </c>
      <c r="C9" s="11">
        <v>37.150883899999997</v>
      </c>
      <c r="D9" s="7">
        <v>44768</v>
      </c>
      <c r="E9" s="7">
        <v>44853</v>
      </c>
      <c r="F9" s="13">
        <v>1570</v>
      </c>
      <c r="G9" s="13">
        <v>1611</v>
      </c>
      <c r="H9" s="13">
        <v>1625</v>
      </c>
      <c r="I9" s="13">
        <v>1481</v>
      </c>
      <c r="J9" s="13">
        <v>1540</v>
      </c>
      <c r="K9" s="13">
        <v>1552</v>
      </c>
      <c r="L9" s="13">
        <v>1651</v>
      </c>
      <c r="M9" s="13">
        <v>1667</v>
      </c>
      <c r="N9" s="13">
        <v>1706</v>
      </c>
      <c r="O9" s="13">
        <v>1677</v>
      </c>
      <c r="P9" s="13">
        <v>1824</v>
      </c>
      <c r="Q9" s="13">
        <v>2147</v>
      </c>
      <c r="R9" s="13">
        <v>2257</v>
      </c>
      <c r="S9" s="5">
        <f t="shared" si="0"/>
        <v>5.7697883444476662E-2</v>
      </c>
      <c r="T9" s="5">
        <f t="shared" si="1"/>
        <v>5.2749092938878035E-2</v>
      </c>
      <c r="W9" s="3">
        <v>0.6</v>
      </c>
      <c r="X9" s="15">
        <v>67.400000000000006</v>
      </c>
      <c r="Y9" s="15">
        <v>32.6</v>
      </c>
      <c r="Z9" s="15">
        <v>0</v>
      </c>
      <c r="AA9" s="18">
        <v>0.52</v>
      </c>
    </row>
    <row r="10" spans="1:27">
      <c r="A10" s="2">
        <v>10</v>
      </c>
      <c r="B10" s="2">
        <v>127.514349925614</v>
      </c>
      <c r="C10" s="2">
        <v>37.145336365961697</v>
      </c>
      <c r="D10" s="7">
        <v>44800</v>
      </c>
      <c r="E10" s="7">
        <v>44853</v>
      </c>
      <c r="F10" s="13">
        <v>1498</v>
      </c>
      <c r="G10" s="13">
        <v>1952</v>
      </c>
      <c r="H10" s="13">
        <v>1963</v>
      </c>
      <c r="I10" s="13">
        <v>1525</v>
      </c>
      <c r="J10" s="13">
        <v>1976</v>
      </c>
      <c r="K10" s="13">
        <v>2010</v>
      </c>
      <c r="L10" s="13">
        <v>4408</v>
      </c>
      <c r="M10" s="13">
        <v>2667</v>
      </c>
      <c r="N10" s="13">
        <v>4048</v>
      </c>
      <c r="O10" s="13">
        <v>4224</v>
      </c>
      <c r="P10" s="13">
        <v>4294</v>
      </c>
      <c r="Q10" s="13">
        <v>3371</v>
      </c>
      <c r="R10" s="13">
        <v>2559</v>
      </c>
      <c r="S10" s="5">
        <f>(P10-H10)/(P10+H10)</f>
        <v>0.37254275211762827</v>
      </c>
      <c r="T10" s="5">
        <f>((Q10+H10)-(P10+F10))/((Q10+H10)+(P10+F10))</f>
        <v>-4.1164839115585113E-2</v>
      </c>
      <c r="U10" s="3">
        <v>23</v>
      </c>
      <c r="V10" s="3">
        <v>37</v>
      </c>
      <c r="W10" s="3">
        <f>U10/V10</f>
        <v>0.6216216216216216</v>
      </c>
      <c r="X10" s="16"/>
      <c r="Y10" s="16"/>
      <c r="Z10" s="16"/>
      <c r="AA10" s="19" t="s">
        <v>13</v>
      </c>
    </row>
    <row r="11" spans="1:27">
      <c r="A11" s="2">
        <v>11</v>
      </c>
      <c r="B11" s="2">
        <v>127.509622750009</v>
      </c>
      <c r="C11" s="2">
        <v>37.140433063957303</v>
      </c>
      <c r="D11" s="7">
        <v>44800</v>
      </c>
      <c r="E11" s="7">
        <v>44853</v>
      </c>
      <c r="F11" s="13">
        <v>2519</v>
      </c>
      <c r="G11" s="13">
        <v>3209</v>
      </c>
      <c r="H11" s="13">
        <v>3717</v>
      </c>
      <c r="I11" s="13">
        <v>2400</v>
      </c>
      <c r="J11" s="13">
        <v>3048</v>
      </c>
      <c r="K11" s="13">
        <v>3502</v>
      </c>
      <c r="L11" s="13">
        <v>4907</v>
      </c>
      <c r="M11" s="13">
        <v>4432</v>
      </c>
      <c r="N11" s="13">
        <v>4708</v>
      </c>
      <c r="O11" s="13">
        <v>4845</v>
      </c>
      <c r="P11" s="13">
        <v>4978</v>
      </c>
      <c r="Q11" s="13">
        <v>5634</v>
      </c>
      <c r="R11" s="13">
        <v>4519</v>
      </c>
      <c r="S11" s="5">
        <f t="shared" ref="S11:S74" si="2">(P11-H11)/(P11+H11)</f>
        <v>0.14502587694077057</v>
      </c>
      <c r="T11" s="5">
        <f t="shared" ref="T11:T74" si="3">((Q11+H11)-(P11+F11))/((Q11+H11)+(P11+F11))</f>
        <v>0.11004273504273504</v>
      </c>
      <c r="U11" s="3">
        <v>22</v>
      </c>
      <c r="V11" s="3">
        <v>42</v>
      </c>
      <c r="W11" s="3">
        <f t="shared" ref="W11:W34" si="4">U11/V11</f>
        <v>0.52380952380952384</v>
      </c>
      <c r="AA11" s="19" t="s">
        <v>14</v>
      </c>
    </row>
    <row r="12" spans="1:27">
      <c r="A12" s="2">
        <v>12</v>
      </c>
      <c r="B12" s="2">
        <v>127.51009067707299</v>
      </c>
      <c r="C12" s="2">
        <v>37.140230023506398</v>
      </c>
      <c r="D12" s="7">
        <v>44800</v>
      </c>
      <c r="E12" s="7">
        <v>44853</v>
      </c>
      <c r="F12" s="13">
        <v>2426</v>
      </c>
      <c r="G12" s="13">
        <v>2997</v>
      </c>
      <c r="H12" s="13">
        <v>3544</v>
      </c>
      <c r="I12" s="13">
        <v>2340</v>
      </c>
      <c r="J12" s="13">
        <v>2936</v>
      </c>
      <c r="K12" s="13">
        <v>3556</v>
      </c>
      <c r="L12" s="13">
        <v>4643</v>
      </c>
      <c r="M12" s="13">
        <v>3990</v>
      </c>
      <c r="N12" s="13">
        <v>4288</v>
      </c>
      <c r="O12" s="13">
        <v>4346</v>
      </c>
      <c r="P12" s="13">
        <v>4472</v>
      </c>
      <c r="Q12" s="13">
        <v>5231</v>
      </c>
      <c r="R12" s="13">
        <v>4178</v>
      </c>
      <c r="S12" s="5">
        <f t="shared" si="2"/>
        <v>0.1157684630738523</v>
      </c>
      <c r="T12" s="5">
        <f t="shared" si="3"/>
        <v>0.11976009698207107</v>
      </c>
      <c r="U12" s="3">
        <v>38</v>
      </c>
      <c r="V12" s="3">
        <v>46</v>
      </c>
      <c r="W12" s="3">
        <f t="shared" si="4"/>
        <v>0.82608695652173914</v>
      </c>
      <c r="AA12" s="19" t="s">
        <v>15</v>
      </c>
    </row>
    <row r="13" spans="1:27">
      <c r="A13" s="2">
        <v>13</v>
      </c>
      <c r="B13" s="2">
        <v>127.51153476319401</v>
      </c>
      <c r="C13" s="2">
        <v>37.139536279814898</v>
      </c>
      <c r="D13" s="7">
        <v>44800</v>
      </c>
      <c r="E13" s="7">
        <v>44853</v>
      </c>
      <c r="F13" s="13">
        <v>2166</v>
      </c>
      <c r="G13" s="13">
        <v>2706</v>
      </c>
      <c r="H13" s="13">
        <v>3350</v>
      </c>
      <c r="I13" s="13">
        <v>2070</v>
      </c>
      <c r="J13" s="13">
        <v>2562</v>
      </c>
      <c r="K13" s="13">
        <v>3198</v>
      </c>
      <c r="L13" s="13">
        <v>4030</v>
      </c>
      <c r="M13" s="13">
        <v>3554</v>
      </c>
      <c r="N13" s="13">
        <v>3736</v>
      </c>
      <c r="O13" s="13">
        <v>3818</v>
      </c>
      <c r="P13" s="13">
        <v>3952</v>
      </c>
      <c r="Q13" s="13">
        <v>4798</v>
      </c>
      <c r="R13" s="13">
        <v>3755</v>
      </c>
      <c r="S13" s="5">
        <f t="shared" si="2"/>
        <v>8.2443166255820322E-2</v>
      </c>
      <c r="T13" s="5">
        <f t="shared" si="3"/>
        <v>0.14229636898920511</v>
      </c>
      <c r="U13" s="3">
        <v>16</v>
      </c>
      <c r="V13" s="3">
        <v>37</v>
      </c>
      <c r="W13" s="3">
        <f t="shared" si="4"/>
        <v>0.43243243243243246</v>
      </c>
      <c r="AA13" s="19" t="s">
        <v>16</v>
      </c>
    </row>
    <row r="14" spans="1:27">
      <c r="A14" s="2">
        <v>14</v>
      </c>
      <c r="B14" s="2">
        <v>127.51351223426801</v>
      </c>
      <c r="C14" s="2">
        <v>37.133029324864303</v>
      </c>
      <c r="D14" s="7">
        <v>44800</v>
      </c>
      <c r="E14" s="7">
        <v>44853</v>
      </c>
      <c r="F14" s="13">
        <v>2357</v>
      </c>
      <c r="G14" s="13">
        <v>2975</v>
      </c>
      <c r="H14" s="13">
        <v>3666</v>
      </c>
      <c r="I14" s="13">
        <v>2272</v>
      </c>
      <c r="J14" s="13">
        <v>2906</v>
      </c>
      <c r="K14" s="13">
        <v>3610</v>
      </c>
      <c r="L14" s="13">
        <v>4340</v>
      </c>
      <c r="M14" s="13">
        <v>3891</v>
      </c>
      <c r="N14" s="13">
        <v>4077</v>
      </c>
      <c r="O14" s="13">
        <v>4144</v>
      </c>
      <c r="P14" s="13">
        <v>4179</v>
      </c>
      <c r="Q14" s="13">
        <v>5415</v>
      </c>
      <c r="R14" s="13">
        <v>3828</v>
      </c>
      <c r="S14" s="5">
        <f t="shared" si="2"/>
        <v>6.5391969407265771E-2</v>
      </c>
      <c r="T14" s="5">
        <f t="shared" si="3"/>
        <v>0.1629634372798873</v>
      </c>
      <c r="U14" s="3">
        <v>16</v>
      </c>
      <c r="V14" s="3">
        <v>40</v>
      </c>
      <c r="W14" s="3">
        <f t="shared" si="4"/>
        <v>0.4</v>
      </c>
      <c r="AA14" s="19" t="s">
        <v>17</v>
      </c>
    </row>
    <row r="15" spans="1:27">
      <c r="A15" s="2">
        <v>15</v>
      </c>
      <c r="B15" s="2">
        <v>127.53705853143801</v>
      </c>
      <c r="C15" s="2">
        <v>37.118106182777403</v>
      </c>
      <c r="D15" s="7">
        <v>44800</v>
      </c>
      <c r="E15" s="7">
        <v>44853</v>
      </c>
      <c r="F15" s="13">
        <v>1439</v>
      </c>
      <c r="G15" s="13">
        <v>1910</v>
      </c>
      <c r="H15" s="13">
        <v>1503</v>
      </c>
      <c r="I15" s="13">
        <v>1449</v>
      </c>
      <c r="J15" s="13">
        <v>1894</v>
      </c>
      <c r="K15" s="13">
        <v>1518</v>
      </c>
      <c r="L15" s="13">
        <v>6773</v>
      </c>
      <c r="M15" s="13">
        <v>2466</v>
      </c>
      <c r="N15" s="13">
        <v>5668</v>
      </c>
      <c r="O15" s="13">
        <v>6349</v>
      </c>
      <c r="P15" s="13">
        <v>6413</v>
      </c>
      <c r="Q15" s="13">
        <v>2927</v>
      </c>
      <c r="R15" s="13">
        <v>1889</v>
      </c>
      <c r="S15" s="5">
        <f t="shared" si="2"/>
        <v>0.62026275896917638</v>
      </c>
      <c r="T15" s="5">
        <f t="shared" si="3"/>
        <v>-0.27861911740758832</v>
      </c>
      <c r="U15" s="3">
        <v>22</v>
      </c>
      <c r="V15" s="3">
        <v>44</v>
      </c>
      <c r="W15" s="3">
        <f t="shared" si="4"/>
        <v>0.5</v>
      </c>
      <c r="AA15" s="19" t="s">
        <v>18</v>
      </c>
    </row>
    <row r="16" spans="1:27">
      <c r="A16" s="2">
        <v>16</v>
      </c>
      <c r="B16" s="2">
        <v>127.53765737685499</v>
      </c>
      <c r="C16" s="2">
        <v>37.117635382131503</v>
      </c>
      <c r="D16" s="7">
        <v>44800</v>
      </c>
      <c r="E16" s="7">
        <v>44853</v>
      </c>
      <c r="F16" s="13">
        <v>1758</v>
      </c>
      <c r="G16" s="13">
        <v>2325</v>
      </c>
      <c r="H16" s="13">
        <v>2031</v>
      </c>
      <c r="I16" s="13">
        <v>1782</v>
      </c>
      <c r="J16" s="13">
        <v>2384</v>
      </c>
      <c r="K16" s="13">
        <v>2102</v>
      </c>
      <c r="L16" s="13">
        <v>6517</v>
      </c>
      <c r="M16" s="13">
        <v>2969</v>
      </c>
      <c r="N16" s="13">
        <v>5762</v>
      </c>
      <c r="O16" s="13">
        <v>6264</v>
      </c>
      <c r="P16" s="13">
        <v>6297</v>
      </c>
      <c r="Q16" s="13">
        <v>3391</v>
      </c>
      <c r="R16" s="13">
        <v>2351</v>
      </c>
      <c r="S16" s="5">
        <f t="shared" si="2"/>
        <v>0.51224783861671475</v>
      </c>
      <c r="T16" s="5">
        <f t="shared" si="3"/>
        <v>-0.19536988944127032</v>
      </c>
      <c r="U16" s="3">
        <v>20</v>
      </c>
      <c r="V16" s="3">
        <v>42</v>
      </c>
      <c r="W16" s="3">
        <f t="shared" si="4"/>
        <v>0.47619047619047616</v>
      </c>
      <c r="AA16" s="19" t="s">
        <v>19</v>
      </c>
    </row>
    <row r="17" spans="1:27">
      <c r="A17" s="2">
        <v>17</v>
      </c>
      <c r="B17" s="2">
        <v>127.53669729593599</v>
      </c>
      <c r="C17" s="2">
        <v>37.119767591725598</v>
      </c>
      <c r="D17" s="7">
        <v>44800</v>
      </c>
      <c r="E17" s="7">
        <v>44853</v>
      </c>
      <c r="F17" s="13">
        <v>4334</v>
      </c>
      <c r="G17" s="13">
        <v>4721</v>
      </c>
      <c r="H17" s="13">
        <v>5093</v>
      </c>
      <c r="I17" s="13">
        <v>3206</v>
      </c>
      <c r="J17" s="13">
        <v>3822</v>
      </c>
      <c r="K17" s="13">
        <v>4344</v>
      </c>
      <c r="L17" s="13">
        <v>5100</v>
      </c>
      <c r="M17" s="13">
        <v>5348</v>
      </c>
      <c r="N17" s="13">
        <v>5442</v>
      </c>
      <c r="O17" s="13">
        <v>5354</v>
      </c>
      <c r="P17" s="13">
        <v>5405</v>
      </c>
      <c r="Q17" s="13">
        <v>6886</v>
      </c>
      <c r="R17" s="13">
        <v>6239</v>
      </c>
      <c r="S17" s="5">
        <f t="shared" si="2"/>
        <v>2.9719946656505999E-2</v>
      </c>
      <c r="T17" s="5">
        <f t="shared" si="3"/>
        <v>0.10314025232526015</v>
      </c>
      <c r="U17" s="3">
        <v>12</v>
      </c>
      <c r="V17" s="3">
        <v>36</v>
      </c>
      <c r="W17" s="3">
        <f t="shared" si="4"/>
        <v>0.33333333333333331</v>
      </c>
      <c r="AA17" s="19" t="s">
        <v>20</v>
      </c>
    </row>
    <row r="18" spans="1:27">
      <c r="A18" s="2">
        <v>18</v>
      </c>
      <c r="B18" s="2">
        <v>127.536181614686</v>
      </c>
      <c r="C18" s="2">
        <v>37.120319735186001</v>
      </c>
      <c r="D18" s="7">
        <v>44800</v>
      </c>
      <c r="E18" s="7">
        <v>44853</v>
      </c>
      <c r="F18" s="13">
        <v>2303</v>
      </c>
      <c r="G18" s="13">
        <v>2913</v>
      </c>
      <c r="H18" s="13">
        <v>3642</v>
      </c>
      <c r="I18" s="13">
        <v>2238</v>
      </c>
      <c r="J18" s="13">
        <v>2860</v>
      </c>
      <c r="K18" s="13">
        <v>3596</v>
      </c>
      <c r="L18" s="13">
        <v>4401</v>
      </c>
      <c r="M18" s="13">
        <v>3877</v>
      </c>
      <c r="N18" s="13">
        <v>4023</v>
      </c>
      <c r="O18" s="13">
        <v>4090</v>
      </c>
      <c r="P18" s="13">
        <v>4264</v>
      </c>
      <c r="Q18" s="13">
        <v>5673</v>
      </c>
      <c r="R18" s="13">
        <v>4222</v>
      </c>
      <c r="S18" s="5">
        <f t="shared" si="2"/>
        <v>7.8674424487730835E-2</v>
      </c>
      <c r="T18" s="5">
        <f t="shared" si="3"/>
        <v>0.1730260672459388</v>
      </c>
      <c r="U18" s="3">
        <v>20</v>
      </c>
      <c r="V18" s="3">
        <v>25</v>
      </c>
      <c r="W18" s="3">
        <f t="shared" si="4"/>
        <v>0.8</v>
      </c>
      <c r="AA18" s="19" t="s">
        <v>21</v>
      </c>
    </row>
    <row r="19" spans="1:27">
      <c r="A19" s="2">
        <v>19</v>
      </c>
      <c r="B19" s="2">
        <v>127.53604540318899</v>
      </c>
      <c r="C19" s="2">
        <v>37.119483496779701</v>
      </c>
      <c r="D19" s="7">
        <v>44800</v>
      </c>
      <c r="E19" s="7">
        <v>44853</v>
      </c>
      <c r="F19" s="13">
        <v>2370</v>
      </c>
      <c r="G19" s="13">
        <v>2937</v>
      </c>
      <c r="H19" s="13">
        <v>3748</v>
      </c>
      <c r="I19" s="13">
        <v>2412</v>
      </c>
      <c r="J19" s="13">
        <v>2962</v>
      </c>
      <c r="K19" s="13">
        <v>3832</v>
      </c>
      <c r="L19" s="13">
        <v>4633</v>
      </c>
      <c r="M19" s="13">
        <v>3859</v>
      </c>
      <c r="N19" s="13">
        <v>4044</v>
      </c>
      <c r="O19" s="13">
        <v>4133</v>
      </c>
      <c r="P19" s="13">
        <v>4248</v>
      </c>
      <c r="Q19" s="13">
        <v>5477</v>
      </c>
      <c r="R19" s="13">
        <v>4092</v>
      </c>
      <c r="S19" s="5">
        <f t="shared" si="2"/>
        <v>6.2531265632816413E-2</v>
      </c>
      <c r="T19" s="5">
        <f t="shared" si="3"/>
        <v>0.16455216814997159</v>
      </c>
      <c r="U19" s="3">
        <v>12</v>
      </c>
      <c r="V19" s="3">
        <v>39</v>
      </c>
      <c r="W19" s="3">
        <f t="shared" si="4"/>
        <v>0.30769230769230771</v>
      </c>
      <c r="AA19" s="19" t="s">
        <v>22</v>
      </c>
    </row>
    <row r="20" spans="1:27">
      <c r="A20" s="2">
        <v>20</v>
      </c>
      <c r="B20" s="2">
        <v>127.523045054886</v>
      </c>
      <c r="C20" s="2">
        <v>37.125712867772997</v>
      </c>
      <c r="D20" s="7">
        <v>44800</v>
      </c>
      <c r="E20" s="7">
        <v>44853</v>
      </c>
      <c r="F20" s="13">
        <v>1764</v>
      </c>
      <c r="G20" s="13">
        <v>2357</v>
      </c>
      <c r="H20" s="13">
        <v>2033</v>
      </c>
      <c r="I20" s="13">
        <v>1640</v>
      </c>
      <c r="J20" s="13">
        <v>2228</v>
      </c>
      <c r="K20" s="13">
        <v>1786</v>
      </c>
      <c r="L20" s="13">
        <v>6217</v>
      </c>
      <c r="M20" s="13">
        <v>3063</v>
      </c>
      <c r="N20" s="13">
        <v>5407</v>
      </c>
      <c r="O20" s="13">
        <v>5755</v>
      </c>
      <c r="P20" s="13">
        <v>5742</v>
      </c>
      <c r="Q20" s="13">
        <v>3377</v>
      </c>
      <c r="R20" s="13">
        <v>2381</v>
      </c>
      <c r="S20" s="5">
        <f t="shared" si="2"/>
        <v>0.47704180064308682</v>
      </c>
      <c r="T20" s="5">
        <f t="shared" si="3"/>
        <v>-0.16227934344998451</v>
      </c>
      <c r="U20" s="3">
        <v>19</v>
      </c>
      <c r="V20" s="3">
        <v>42</v>
      </c>
      <c r="W20" s="3">
        <f t="shared" si="4"/>
        <v>0.45238095238095238</v>
      </c>
      <c r="AA20" s="19" t="s">
        <v>23</v>
      </c>
    </row>
    <row r="21" spans="1:27">
      <c r="A21" s="2">
        <v>21</v>
      </c>
      <c r="B21" s="2">
        <v>127.52342098896101</v>
      </c>
      <c r="C21" s="2">
        <v>37.125634995351902</v>
      </c>
      <c r="D21" s="7">
        <v>44800</v>
      </c>
      <c r="E21" s="7">
        <v>44853</v>
      </c>
      <c r="F21" s="13">
        <v>1701</v>
      </c>
      <c r="G21" s="13">
        <v>2256</v>
      </c>
      <c r="H21" s="13">
        <v>1919</v>
      </c>
      <c r="I21" s="13">
        <v>1664</v>
      </c>
      <c r="J21" s="13">
        <v>2208</v>
      </c>
      <c r="K21" s="13">
        <v>1841</v>
      </c>
      <c r="L21" s="13">
        <v>6039</v>
      </c>
      <c r="M21" s="13">
        <v>2941</v>
      </c>
      <c r="N21" s="13">
        <v>5262</v>
      </c>
      <c r="O21" s="13">
        <v>5601</v>
      </c>
      <c r="P21" s="13">
        <v>5727</v>
      </c>
      <c r="Q21" s="13">
        <v>3167</v>
      </c>
      <c r="R21" s="13">
        <v>2234</v>
      </c>
      <c r="S21" s="5">
        <f t="shared" si="2"/>
        <v>0.49803818990321735</v>
      </c>
      <c r="T21" s="5">
        <f t="shared" si="3"/>
        <v>-0.18715039156145116</v>
      </c>
      <c r="U21" s="3">
        <v>22</v>
      </c>
      <c r="V21" s="3">
        <v>26</v>
      </c>
      <c r="W21" s="3">
        <f t="shared" si="4"/>
        <v>0.84615384615384615</v>
      </c>
      <c r="AA21" s="19" t="s">
        <v>24</v>
      </c>
    </row>
    <row r="22" spans="1:27">
      <c r="A22" s="2">
        <v>22</v>
      </c>
      <c r="B22" s="2">
        <v>127.523068230842</v>
      </c>
      <c r="C22" s="2">
        <v>37.125078776356197</v>
      </c>
      <c r="D22" s="7">
        <v>44800</v>
      </c>
      <c r="E22" s="7">
        <v>44853</v>
      </c>
      <c r="F22" s="13">
        <v>1567</v>
      </c>
      <c r="G22" s="13">
        <v>2116</v>
      </c>
      <c r="H22" s="13">
        <v>1725</v>
      </c>
      <c r="I22" s="13">
        <v>1688</v>
      </c>
      <c r="J22" s="13">
        <v>2240</v>
      </c>
      <c r="K22" s="13">
        <v>1894</v>
      </c>
      <c r="L22" s="13">
        <v>6087</v>
      </c>
      <c r="M22" s="13">
        <v>2668</v>
      </c>
      <c r="N22" s="13">
        <v>5534</v>
      </c>
      <c r="O22" s="13">
        <v>6042</v>
      </c>
      <c r="P22" s="13">
        <v>6039</v>
      </c>
      <c r="Q22" s="13">
        <v>2880</v>
      </c>
      <c r="R22" s="13">
        <v>1922</v>
      </c>
      <c r="S22" s="5">
        <f t="shared" si="2"/>
        <v>0.55564142194744981</v>
      </c>
      <c r="T22" s="5">
        <f t="shared" si="3"/>
        <v>-0.2457620178527557</v>
      </c>
      <c r="U22" s="3">
        <v>19</v>
      </c>
      <c r="V22" s="3">
        <v>40</v>
      </c>
      <c r="W22" s="3">
        <f t="shared" si="4"/>
        <v>0.47499999999999998</v>
      </c>
      <c r="AA22" s="19" t="s">
        <v>13</v>
      </c>
    </row>
    <row r="23" spans="1:27">
      <c r="A23" s="2">
        <v>23</v>
      </c>
      <c r="B23" s="2">
        <v>127.52376425208401</v>
      </c>
      <c r="C23" s="2">
        <v>37.126121573920699</v>
      </c>
      <c r="D23" s="7">
        <v>44800</v>
      </c>
      <c r="E23" s="7">
        <v>44853</v>
      </c>
      <c r="F23" s="13">
        <v>1471</v>
      </c>
      <c r="G23" s="13">
        <v>1949</v>
      </c>
      <c r="H23" s="13">
        <v>1572</v>
      </c>
      <c r="I23" s="13">
        <v>1484</v>
      </c>
      <c r="J23" s="13">
        <v>1933</v>
      </c>
      <c r="K23" s="13">
        <v>1564</v>
      </c>
      <c r="L23" s="13">
        <v>6788</v>
      </c>
      <c r="M23" s="13">
        <v>2523</v>
      </c>
      <c r="N23" s="13">
        <v>5744</v>
      </c>
      <c r="O23" s="13">
        <v>6385</v>
      </c>
      <c r="P23" s="13">
        <v>6421</v>
      </c>
      <c r="Q23" s="13">
        <v>2888</v>
      </c>
      <c r="R23" s="13">
        <v>1904</v>
      </c>
      <c r="S23" s="5">
        <f t="shared" si="2"/>
        <v>0.60665582384586514</v>
      </c>
      <c r="T23" s="5">
        <f t="shared" si="3"/>
        <v>-0.27784974093264247</v>
      </c>
      <c r="U23" s="3">
        <v>27</v>
      </c>
      <c r="V23" s="3">
        <v>46</v>
      </c>
      <c r="W23" s="3">
        <f t="shared" si="4"/>
        <v>0.58695652173913049</v>
      </c>
      <c r="AA23" s="19" t="s">
        <v>25</v>
      </c>
    </row>
    <row r="24" spans="1:27">
      <c r="A24" s="2">
        <v>24</v>
      </c>
      <c r="B24" s="2">
        <v>127.524959461297</v>
      </c>
      <c r="C24" s="2">
        <v>37.127562777623901</v>
      </c>
      <c r="D24" s="7">
        <v>44800</v>
      </c>
      <c r="E24" s="7">
        <v>44853</v>
      </c>
      <c r="F24" s="13">
        <v>2191</v>
      </c>
      <c r="G24" s="13">
        <v>2761</v>
      </c>
      <c r="H24" s="13">
        <v>3528</v>
      </c>
      <c r="I24" s="13">
        <v>2180</v>
      </c>
      <c r="J24" s="13">
        <v>2748</v>
      </c>
      <c r="K24" s="13">
        <v>3524</v>
      </c>
      <c r="L24" s="13">
        <v>4279</v>
      </c>
      <c r="M24" s="13">
        <v>3736</v>
      </c>
      <c r="N24" s="13">
        <v>3873</v>
      </c>
      <c r="O24" s="13">
        <v>4066</v>
      </c>
      <c r="P24" s="13">
        <v>4067</v>
      </c>
      <c r="Q24" s="13">
        <v>5126</v>
      </c>
      <c r="R24" s="13">
        <v>4116</v>
      </c>
      <c r="S24" s="5">
        <f t="shared" si="2"/>
        <v>7.0967741935483872E-2</v>
      </c>
      <c r="T24" s="5">
        <f t="shared" si="3"/>
        <v>0.16067596566523606</v>
      </c>
      <c r="U24" s="3">
        <v>25</v>
      </c>
      <c r="V24" s="3">
        <v>35</v>
      </c>
      <c r="W24" s="3">
        <f t="shared" si="4"/>
        <v>0.7142857142857143</v>
      </c>
      <c r="AA24" s="19" t="s">
        <v>26</v>
      </c>
    </row>
    <row r="25" spans="1:27">
      <c r="A25" s="2">
        <v>25</v>
      </c>
      <c r="B25" s="2">
        <v>127.523912778281</v>
      </c>
      <c r="C25" s="2">
        <v>37.127160279638403</v>
      </c>
      <c r="D25" s="7">
        <v>44800</v>
      </c>
      <c r="E25" s="7">
        <v>44853</v>
      </c>
      <c r="F25" s="13">
        <v>2138</v>
      </c>
      <c r="G25" s="13">
        <v>2702</v>
      </c>
      <c r="H25" s="13">
        <v>3442</v>
      </c>
      <c r="I25" s="13">
        <v>2172</v>
      </c>
      <c r="J25" s="13">
        <v>2758</v>
      </c>
      <c r="K25" s="13">
        <v>3536</v>
      </c>
      <c r="L25" s="13">
        <v>4397</v>
      </c>
      <c r="M25" s="13">
        <v>3829</v>
      </c>
      <c r="N25" s="13">
        <v>4059</v>
      </c>
      <c r="O25" s="13">
        <v>4156</v>
      </c>
      <c r="P25" s="13">
        <v>4228</v>
      </c>
      <c r="Q25" s="13">
        <v>5081</v>
      </c>
      <c r="R25" s="13">
        <v>3783</v>
      </c>
      <c r="S25" s="5">
        <f t="shared" si="2"/>
        <v>0.10247718383311603</v>
      </c>
      <c r="T25" s="5">
        <f t="shared" si="3"/>
        <v>0.14487205319363289</v>
      </c>
      <c r="U25" s="3">
        <v>18</v>
      </c>
      <c r="V25" s="3">
        <v>28</v>
      </c>
      <c r="W25" s="3">
        <f t="shared" si="4"/>
        <v>0.6428571428571429</v>
      </c>
      <c r="AA25" s="19" t="s">
        <v>27</v>
      </c>
    </row>
    <row r="26" spans="1:27">
      <c r="A26" s="2">
        <v>26</v>
      </c>
      <c r="B26" s="2">
        <v>127.524152044994</v>
      </c>
      <c r="C26" s="2">
        <v>37.126877448490198</v>
      </c>
      <c r="D26" s="7">
        <v>44800</v>
      </c>
      <c r="E26" s="7">
        <v>44853</v>
      </c>
      <c r="F26" s="13">
        <v>2160</v>
      </c>
      <c r="G26" s="13">
        <v>2718</v>
      </c>
      <c r="H26" s="13">
        <v>3463</v>
      </c>
      <c r="I26" s="13">
        <v>2130</v>
      </c>
      <c r="J26" s="13">
        <v>2658</v>
      </c>
      <c r="K26" s="13">
        <v>3416</v>
      </c>
      <c r="L26" s="13">
        <v>4107</v>
      </c>
      <c r="M26" s="13">
        <v>3710</v>
      </c>
      <c r="N26" s="13">
        <v>3796</v>
      </c>
      <c r="O26" s="13">
        <v>3894</v>
      </c>
      <c r="P26" s="13">
        <v>4027</v>
      </c>
      <c r="Q26" s="13">
        <v>4670</v>
      </c>
      <c r="R26" s="13">
        <v>3390</v>
      </c>
      <c r="S26" s="5">
        <f t="shared" si="2"/>
        <v>7.5300400534045395E-2</v>
      </c>
      <c r="T26" s="5">
        <f t="shared" si="3"/>
        <v>0.13589385474860335</v>
      </c>
      <c r="U26" s="3">
        <v>20</v>
      </c>
      <c r="V26" s="3">
        <v>30</v>
      </c>
      <c r="W26" s="3">
        <f t="shared" si="4"/>
        <v>0.66666666666666663</v>
      </c>
      <c r="AA26" s="19" t="s">
        <v>28</v>
      </c>
    </row>
    <row r="27" spans="1:27">
      <c r="A27" s="2">
        <v>27</v>
      </c>
      <c r="B27" s="2">
        <v>127.52433528984101</v>
      </c>
      <c r="C27" s="2">
        <v>37.127149438758401</v>
      </c>
      <c r="D27" s="7">
        <v>44800</v>
      </c>
      <c r="E27" s="7">
        <v>44853</v>
      </c>
      <c r="F27" s="13">
        <v>1885</v>
      </c>
      <c r="G27" s="13">
        <v>2328</v>
      </c>
      <c r="H27" s="13">
        <v>2903</v>
      </c>
      <c r="I27" s="13">
        <v>1912</v>
      </c>
      <c r="J27" s="13">
        <v>2400</v>
      </c>
      <c r="K27" s="13">
        <v>2956</v>
      </c>
      <c r="L27" s="13">
        <v>3546</v>
      </c>
      <c r="M27" s="13">
        <v>3089</v>
      </c>
      <c r="N27" s="13">
        <v>3191</v>
      </c>
      <c r="O27" s="13">
        <v>3342</v>
      </c>
      <c r="P27" s="13">
        <v>3434</v>
      </c>
      <c r="Q27" s="13">
        <v>4219</v>
      </c>
      <c r="R27" s="13">
        <v>3166</v>
      </c>
      <c r="S27" s="5">
        <f t="shared" si="2"/>
        <v>8.3793593182894116E-2</v>
      </c>
      <c r="T27" s="5">
        <f t="shared" si="3"/>
        <v>0.14492404147576562</v>
      </c>
      <c r="U27" s="3">
        <v>15</v>
      </c>
      <c r="V27" s="3">
        <v>30</v>
      </c>
      <c r="W27" s="3">
        <f t="shared" si="4"/>
        <v>0.5</v>
      </c>
      <c r="AA27" s="19" t="s">
        <v>29</v>
      </c>
    </row>
    <row r="28" spans="1:27">
      <c r="A28" s="2">
        <v>28</v>
      </c>
      <c r="B28" s="2">
        <v>127.536804708985</v>
      </c>
      <c r="C28" s="2">
        <v>37.126940728976997</v>
      </c>
      <c r="D28" s="7">
        <v>44800</v>
      </c>
      <c r="E28" s="7">
        <v>44853</v>
      </c>
      <c r="F28" s="13">
        <v>1601</v>
      </c>
      <c r="G28" s="13">
        <v>2095</v>
      </c>
      <c r="H28" s="13">
        <v>1752</v>
      </c>
      <c r="I28" s="13">
        <v>1664</v>
      </c>
      <c r="J28" s="13">
        <v>2176</v>
      </c>
      <c r="K28" s="13">
        <v>1838</v>
      </c>
      <c r="L28" s="13">
        <v>6708</v>
      </c>
      <c r="M28" s="13">
        <v>2765</v>
      </c>
      <c r="N28" s="13">
        <v>5621</v>
      </c>
      <c r="O28" s="13">
        <v>6195</v>
      </c>
      <c r="P28" s="13">
        <v>6325</v>
      </c>
      <c r="Q28" s="13">
        <v>3398</v>
      </c>
      <c r="R28" s="13">
        <v>2341</v>
      </c>
      <c r="S28" s="5">
        <f t="shared" si="2"/>
        <v>0.56617556023275972</v>
      </c>
      <c r="T28" s="5">
        <f t="shared" si="3"/>
        <v>-0.21229733863566841</v>
      </c>
      <c r="U28" s="3">
        <v>27</v>
      </c>
      <c r="V28" s="3">
        <v>46</v>
      </c>
      <c r="W28" s="3">
        <f t="shared" si="4"/>
        <v>0.58695652173913049</v>
      </c>
      <c r="AA28" s="19" t="s">
        <v>24</v>
      </c>
    </row>
    <row r="29" spans="1:27">
      <c r="A29" s="2">
        <v>29</v>
      </c>
      <c r="B29" s="2">
        <v>127.53687794791099</v>
      </c>
      <c r="C29" s="2">
        <v>37.126661860203498</v>
      </c>
      <c r="D29" s="7">
        <v>44800</v>
      </c>
      <c r="E29" s="7">
        <v>44853</v>
      </c>
      <c r="F29" s="13">
        <v>1488</v>
      </c>
      <c r="G29" s="13">
        <v>1970</v>
      </c>
      <c r="H29" s="13">
        <v>1606</v>
      </c>
      <c r="I29" s="13">
        <v>1480</v>
      </c>
      <c r="J29" s="13">
        <v>1948</v>
      </c>
      <c r="K29" s="13">
        <v>1590</v>
      </c>
      <c r="L29" s="13">
        <v>6547</v>
      </c>
      <c r="M29" s="13">
        <v>2607</v>
      </c>
      <c r="N29" s="13">
        <v>5754</v>
      </c>
      <c r="O29" s="13">
        <v>6303</v>
      </c>
      <c r="P29" s="13">
        <v>6349</v>
      </c>
      <c r="Q29" s="13">
        <v>3219</v>
      </c>
      <c r="R29" s="13">
        <v>2197</v>
      </c>
      <c r="S29" s="5">
        <f t="shared" si="2"/>
        <v>0.59622878692646131</v>
      </c>
      <c r="T29" s="5">
        <f t="shared" si="3"/>
        <v>-0.23787711262043912</v>
      </c>
      <c r="U29" s="3">
        <v>49</v>
      </c>
      <c r="V29" s="3">
        <v>46</v>
      </c>
      <c r="W29" s="3">
        <f t="shared" si="4"/>
        <v>1.0652173913043479</v>
      </c>
      <c r="AA29" s="19" t="s">
        <v>30</v>
      </c>
    </row>
    <row r="30" spans="1:27">
      <c r="A30" s="2">
        <v>30</v>
      </c>
      <c r="B30" s="2">
        <v>127.536435581959</v>
      </c>
      <c r="C30" s="2">
        <v>37.127181727569997</v>
      </c>
      <c r="D30" s="7">
        <v>44800</v>
      </c>
      <c r="E30" s="7">
        <v>44853</v>
      </c>
      <c r="F30" s="13">
        <v>1517</v>
      </c>
      <c r="G30" s="13">
        <v>2004</v>
      </c>
      <c r="H30" s="13">
        <v>1760</v>
      </c>
      <c r="I30" s="13">
        <v>1545</v>
      </c>
      <c r="J30" s="13">
        <v>2030</v>
      </c>
      <c r="K30" s="13">
        <v>1805</v>
      </c>
      <c r="L30" s="13">
        <v>6272</v>
      </c>
      <c r="M30" s="13">
        <v>2684</v>
      </c>
      <c r="N30" s="13">
        <v>5440</v>
      </c>
      <c r="O30" s="13">
        <v>6007</v>
      </c>
      <c r="P30" s="13">
        <v>6053</v>
      </c>
      <c r="Q30" s="13">
        <v>3388</v>
      </c>
      <c r="R30" s="13">
        <v>2355</v>
      </c>
      <c r="S30" s="5">
        <f t="shared" si="2"/>
        <v>0.54946883399462432</v>
      </c>
      <c r="T30" s="5">
        <f t="shared" si="3"/>
        <v>-0.19043874823085391</v>
      </c>
      <c r="U30" s="3">
        <v>28</v>
      </c>
      <c r="V30" s="3">
        <v>45</v>
      </c>
      <c r="W30" s="3">
        <f t="shared" si="4"/>
        <v>0.62222222222222223</v>
      </c>
      <c r="AA30" s="19" t="s">
        <v>31</v>
      </c>
    </row>
    <row r="31" spans="1:27">
      <c r="A31" s="2">
        <v>31</v>
      </c>
      <c r="B31" s="2">
        <v>127.537093685109</v>
      </c>
      <c r="C31" s="2">
        <v>37.127495301800401</v>
      </c>
      <c r="D31" s="7">
        <v>44800</v>
      </c>
      <c r="E31" s="7">
        <v>44853</v>
      </c>
      <c r="F31" s="13">
        <v>1375</v>
      </c>
      <c r="G31" s="13">
        <v>1768</v>
      </c>
      <c r="H31" s="13">
        <v>1410</v>
      </c>
      <c r="I31" s="13">
        <v>1398</v>
      </c>
      <c r="J31" s="13">
        <v>1787</v>
      </c>
      <c r="K31" s="13">
        <v>1436</v>
      </c>
      <c r="L31" s="13">
        <v>5711</v>
      </c>
      <c r="M31" s="13">
        <v>2230</v>
      </c>
      <c r="N31" s="13">
        <v>4996</v>
      </c>
      <c r="O31" s="13">
        <v>5568</v>
      </c>
      <c r="P31" s="13">
        <v>5613</v>
      </c>
      <c r="Q31" s="13">
        <v>2875</v>
      </c>
      <c r="R31" s="13">
        <v>1897</v>
      </c>
      <c r="S31" s="5">
        <f t="shared" si="2"/>
        <v>0.59846219564288761</v>
      </c>
      <c r="T31" s="5">
        <f t="shared" si="3"/>
        <v>-0.23977645702120109</v>
      </c>
      <c r="U31" s="3">
        <v>25</v>
      </c>
      <c r="V31" s="3">
        <v>45</v>
      </c>
      <c r="W31" s="3">
        <f t="shared" si="4"/>
        <v>0.55555555555555558</v>
      </c>
      <c r="AA31" s="19" t="s">
        <v>32</v>
      </c>
    </row>
    <row r="32" spans="1:27">
      <c r="A32" s="2">
        <v>32</v>
      </c>
      <c r="B32" s="2">
        <v>127.538045799401</v>
      </c>
      <c r="C32" s="2">
        <v>37.127068269023802</v>
      </c>
      <c r="D32" s="7">
        <v>44800</v>
      </c>
      <c r="E32" s="7">
        <v>44853</v>
      </c>
      <c r="F32" s="13">
        <v>1261</v>
      </c>
      <c r="G32" s="13">
        <v>1557</v>
      </c>
      <c r="H32" s="13">
        <v>1439</v>
      </c>
      <c r="I32" s="13">
        <v>1312</v>
      </c>
      <c r="J32" s="13">
        <v>1636</v>
      </c>
      <c r="K32" s="13">
        <v>1548</v>
      </c>
      <c r="L32" s="13">
        <v>4676</v>
      </c>
      <c r="M32" s="13">
        <v>2097</v>
      </c>
      <c r="N32" s="13">
        <v>3736</v>
      </c>
      <c r="O32" s="13">
        <v>4218</v>
      </c>
      <c r="P32" s="13">
        <v>4514</v>
      </c>
      <c r="Q32" s="13">
        <v>3036</v>
      </c>
      <c r="R32" s="13">
        <v>2162</v>
      </c>
      <c r="S32" s="5">
        <f t="shared" si="2"/>
        <v>0.51654627918696461</v>
      </c>
      <c r="T32" s="5">
        <f t="shared" si="3"/>
        <v>-0.12682926829268293</v>
      </c>
      <c r="U32" s="3">
        <v>20</v>
      </c>
      <c r="V32" s="3">
        <v>40</v>
      </c>
      <c r="W32" s="3">
        <f t="shared" si="4"/>
        <v>0.5</v>
      </c>
      <c r="AA32" s="19" t="s">
        <v>16</v>
      </c>
    </row>
    <row r="33" spans="1:27">
      <c r="A33" s="2">
        <v>33</v>
      </c>
      <c r="B33" s="2">
        <v>127.537609138379</v>
      </c>
      <c r="C33" s="2">
        <v>37.127063385404597</v>
      </c>
      <c r="D33" s="7">
        <v>44800</v>
      </c>
      <c r="E33" s="7">
        <v>44853</v>
      </c>
      <c r="F33" s="13">
        <v>1242</v>
      </c>
      <c r="G33" s="13">
        <v>1456</v>
      </c>
      <c r="H33" s="13">
        <v>1291</v>
      </c>
      <c r="I33" s="13">
        <v>1239</v>
      </c>
      <c r="J33" s="13">
        <v>1418</v>
      </c>
      <c r="K33" s="13">
        <v>1276</v>
      </c>
      <c r="L33" s="13">
        <v>4703</v>
      </c>
      <c r="M33" s="13">
        <v>1991</v>
      </c>
      <c r="N33" s="13">
        <v>3824</v>
      </c>
      <c r="O33" s="13">
        <v>4347</v>
      </c>
      <c r="P33" s="13">
        <v>4711</v>
      </c>
      <c r="Q33" s="13">
        <v>2804</v>
      </c>
      <c r="R33" s="13">
        <v>1889</v>
      </c>
      <c r="S33" s="5">
        <f t="shared" si="2"/>
        <v>0.56981006331222928</v>
      </c>
      <c r="T33" s="5">
        <f t="shared" si="3"/>
        <v>-0.1849124203821656</v>
      </c>
      <c r="U33" s="3">
        <v>25</v>
      </c>
      <c r="V33" s="3">
        <v>40</v>
      </c>
      <c r="W33" s="3">
        <f t="shared" si="4"/>
        <v>0.625</v>
      </c>
      <c r="AA33" s="19" t="s">
        <v>33</v>
      </c>
    </row>
    <row r="34" spans="1:27">
      <c r="A34" s="2">
        <v>34</v>
      </c>
      <c r="B34" s="2">
        <v>127.53803751804099</v>
      </c>
      <c r="C34" s="2">
        <v>37.127368067329101</v>
      </c>
      <c r="D34" s="7">
        <v>44800</v>
      </c>
      <c r="E34" s="7">
        <v>44853</v>
      </c>
      <c r="F34" s="13">
        <v>1447</v>
      </c>
      <c r="G34" s="13">
        <v>1765</v>
      </c>
      <c r="H34" s="13">
        <v>1637</v>
      </c>
      <c r="I34" s="13">
        <v>1490</v>
      </c>
      <c r="J34" s="13">
        <v>1828</v>
      </c>
      <c r="K34" s="13">
        <v>1715</v>
      </c>
      <c r="L34" s="13">
        <v>4969</v>
      </c>
      <c r="M34" s="13">
        <v>2281</v>
      </c>
      <c r="N34" s="13">
        <v>4078</v>
      </c>
      <c r="O34" s="13">
        <v>4570</v>
      </c>
      <c r="P34" s="13">
        <v>4802</v>
      </c>
      <c r="Q34" s="13">
        <v>3109</v>
      </c>
      <c r="R34" s="13">
        <v>2197</v>
      </c>
      <c r="S34" s="5">
        <f t="shared" si="2"/>
        <v>0.49153595278769996</v>
      </c>
      <c r="T34" s="5">
        <f t="shared" si="3"/>
        <v>-0.13669849931787176</v>
      </c>
      <c r="U34" s="3">
        <v>22</v>
      </c>
      <c r="V34" s="3">
        <v>29</v>
      </c>
      <c r="W34" s="3">
        <f t="shared" si="4"/>
        <v>0.75862068965517238</v>
      </c>
      <c r="AA34" s="19" t="s">
        <v>34</v>
      </c>
    </row>
    <row r="35" spans="1:27">
      <c r="A35" s="14">
        <v>35</v>
      </c>
      <c r="B35" s="14">
        <v>127.523977253556</v>
      </c>
      <c r="C35" s="14">
        <v>37.271079624407299</v>
      </c>
      <c r="D35" s="12">
        <v>44849</v>
      </c>
      <c r="E35" s="7">
        <v>44853</v>
      </c>
      <c r="F35" s="13">
        <v>1942</v>
      </c>
      <c r="G35" s="13">
        <v>2532</v>
      </c>
      <c r="H35" s="13">
        <v>3454</v>
      </c>
      <c r="I35" s="13">
        <v>1947</v>
      </c>
      <c r="J35" s="13">
        <v>2548</v>
      </c>
      <c r="K35" s="13">
        <v>3526</v>
      </c>
      <c r="L35" s="13">
        <v>4443</v>
      </c>
      <c r="M35" s="13">
        <v>3905</v>
      </c>
      <c r="N35" s="13">
        <v>4044</v>
      </c>
      <c r="O35" s="13">
        <v>4174</v>
      </c>
      <c r="P35" s="13">
        <v>4224</v>
      </c>
      <c r="Q35" s="13">
        <v>5113</v>
      </c>
      <c r="R35" s="13">
        <v>4114</v>
      </c>
      <c r="S35" s="5">
        <f t="shared" si="2"/>
        <v>0.10028653295128939</v>
      </c>
      <c r="T35" s="5">
        <f t="shared" si="3"/>
        <v>0.16296748795221611</v>
      </c>
      <c r="AA35" s="20">
        <v>1</v>
      </c>
    </row>
    <row r="36" spans="1:27">
      <c r="A36" s="14">
        <v>36</v>
      </c>
      <c r="B36" s="14">
        <v>127.52318573680699</v>
      </c>
      <c r="C36" s="14">
        <v>37.2703673847708</v>
      </c>
      <c r="D36" s="12">
        <v>44849</v>
      </c>
      <c r="E36" s="7">
        <v>44853</v>
      </c>
      <c r="F36" s="13">
        <v>2172</v>
      </c>
      <c r="G36" s="13">
        <v>2819</v>
      </c>
      <c r="H36" s="13">
        <v>3560</v>
      </c>
      <c r="I36" s="13">
        <v>2184</v>
      </c>
      <c r="J36" s="13">
        <v>2786</v>
      </c>
      <c r="K36" s="13">
        <v>3436</v>
      </c>
      <c r="L36" s="13">
        <v>4471</v>
      </c>
      <c r="M36" s="13">
        <v>4041</v>
      </c>
      <c r="N36" s="13">
        <v>4240</v>
      </c>
      <c r="O36" s="13">
        <v>4389</v>
      </c>
      <c r="P36" s="13">
        <v>4417</v>
      </c>
      <c r="Q36" s="13">
        <v>5187</v>
      </c>
      <c r="R36" s="13">
        <v>4032</v>
      </c>
      <c r="S36" s="5">
        <f t="shared" si="2"/>
        <v>0.10743387238310141</v>
      </c>
      <c r="T36" s="5">
        <f t="shared" si="3"/>
        <v>0.14071465832029212</v>
      </c>
      <c r="AA36" s="20">
        <v>0.86</v>
      </c>
    </row>
    <row r="37" spans="1:27">
      <c r="A37" s="14">
        <v>37</v>
      </c>
      <c r="B37" s="14">
        <v>127.52117556421101</v>
      </c>
      <c r="C37" s="14">
        <v>37.2691517508608</v>
      </c>
      <c r="D37" s="12">
        <v>44849</v>
      </c>
      <c r="E37" s="7">
        <v>44853</v>
      </c>
      <c r="F37" s="13">
        <v>2735</v>
      </c>
      <c r="G37" s="13">
        <v>3456</v>
      </c>
      <c r="H37" s="13">
        <v>4111</v>
      </c>
      <c r="I37" s="13">
        <v>2714</v>
      </c>
      <c r="J37" s="13">
        <v>3418</v>
      </c>
      <c r="K37" s="13">
        <v>4038</v>
      </c>
      <c r="L37" s="13">
        <v>4971</v>
      </c>
      <c r="M37" s="13">
        <v>4570</v>
      </c>
      <c r="N37" s="13">
        <v>4686</v>
      </c>
      <c r="O37" s="13">
        <v>4826</v>
      </c>
      <c r="P37" s="13">
        <v>4922</v>
      </c>
      <c r="Q37" s="13">
        <v>5863</v>
      </c>
      <c r="R37" s="13">
        <v>4605</v>
      </c>
      <c r="S37" s="5">
        <f t="shared" si="2"/>
        <v>8.9781910771615195E-2</v>
      </c>
      <c r="T37" s="5">
        <f t="shared" si="3"/>
        <v>0.13141625545913449</v>
      </c>
      <c r="AA37" s="20">
        <v>0.85</v>
      </c>
    </row>
    <row r="38" spans="1:27">
      <c r="A38" s="14">
        <v>38</v>
      </c>
      <c r="B38" s="14">
        <v>127.520322207893</v>
      </c>
      <c r="C38" s="14">
        <v>37.269490448026801</v>
      </c>
      <c r="D38" s="12">
        <v>44849</v>
      </c>
      <c r="E38" s="7">
        <v>44853</v>
      </c>
      <c r="F38" s="13">
        <v>2119</v>
      </c>
      <c r="G38" s="13">
        <v>2829</v>
      </c>
      <c r="H38" s="13">
        <v>3799</v>
      </c>
      <c r="I38" s="13">
        <v>2136</v>
      </c>
      <c r="J38" s="13">
        <v>2844</v>
      </c>
      <c r="K38" s="13">
        <v>3798</v>
      </c>
      <c r="L38" s="13">
        <v>4686</v>
      </c>
      <c r="M38" s="13">
        <v>4260</v>
      </c>
      <c r="N38" s="13">
        <v>4440</v>
      </c>
      <c r="O38" s="13">
        <v>4565</v>
      </c>
      <c r="P38" s="13">
        <v>4580</v>
      </c>
      <c r="Q38" s="13">
        <v>5555</v>
      </c>
      <c r="R38" s="13">
        <v>4323</v>
      </c>
      <c r="S38" s="5">
        <f t="shared" si="2"/>
        <v>9.3209213509965388E-2</v>
      </c>
      <c r="T38" s="5">
        <f t="shared" si="3"/>
        <v>0.1653896467949916</v>
      </c>
      <c r="AA38" s="20">
        <v>1.08</v>
      </c>
    </row>
    <row r="39" spans="1:27">
      <c r="A39" s="14">
        <v>39</v>
      </c>
      <c r="B39" s="14">
        <v>127.51941827237501</v>
      </c>
      <c r="C39" s="14">
        <v>37.2728454480268</v>
      </c>
      <c r="D39" s="12">
        <v>44849</v>
      </c>
      <c r="E39" s="7">
        <v>44853</v>
      </c>
      <c r="F39" s="13">
        <v>2335</v>
      </c>
      <c r="G39" s="13">
        <v>3010</v>
      </c>
      <c r="H39" s="13">
        <v>3657</v>
      </c>
      <c r="I39" s="13">
        <v>2266</v>
      </c>
      <c r="J39" s="13">
        <v>2890</v>
      </c>
      <c r="K39" s="13">
        <v>3508</v>
      </c>
      <c r="L39" s="13">
        <v>4804</v>
      </c>
      <c r="M39" s="13">
        <v>4076</v>
      </c>
      <c r="N39" s="13">
        <v>4410</v>
      </c>
      <c r="O39" s="13">
        <v>4576</v>
      </c>
      <c r="P39" s="13">
        <v>4657</v>
      </c>
      <c r="Q39" s="13">
        <v>5427</v>
      </c>
      <c r="R39" s="13">
        <v>4258</v>
      </c>
      <c r="S39" s="5">
        <f t="shared" si="2"/>
        <v>0.12027904738994467</v>
      </c>
      <c r="T39" s="5">
        <f t="shared" si="3"/>
        <v>0.1301318736003981</v>
      </c>
      <c r="AA39" s="20">
        <v>0.88</v>
      </c>
    </row>
    <row r="40" spans="1:27">
      <c r="A40" s="14">
        <v>40</v>
      </c>
      <c r="B40" s="14">
        <v>127.518856947587</v>
      </c>
      <c r="C40" s="14">
        <v>37.273386113560399</v>
      </c>
      <c r="D40" s="12">
        <v>44849</v>
      </c>
      <c r="E40" s="7">
        <v>44853</v>
      </c>
      <c r="F40" s="13">
        <v>2383</v>
      </c>
      <c r="G40" s="13">
        <v>2999</v>
      </c>
      <c r="H40" s="13">
        <v>3457</v>
      </c>
      <c r="I40" s="13">
        <v>2372</v>
      </c>
      <c r="J40" s="13">
        <v>2988</v>
      </c>
      <c r="K40" s="13">
        <v>3488</v>
      </c>
      <c r="L40" s="13">
        <v>4612</v>
      </c>
      <c r="M40" s="13">
        <v>3988</v>
      </c>
      <c r="N40" s="13">
        <v>4276</v>
      </c>
      <c r="O40" s="13">
        <v>4430</v>
      </c>
      <c r="P40" s="13">
        <v>4500</v>
      </c>
      <c r="Q40" s="13">
        <v>5067</v>
      </c>
      <c r="R40" s="13">
        <v>3719</v>
      </c>
      <c r="S40" s="5">
        <f t="shared" si="2"/>
        <v>0.13107955259519918</v>
      </c>
      <c r="T40" s="5">
        <f t="shared" si="3"/>
        <v>0.10651002790939183</v>
      </c>
      <c r="AA40" s="20">
        <v>0.69</v>
      </c>
    </row>
    <row r="41" spans="1:27">
      <c r="A41" s="14">
        <v>41</v>
      </c>
      <c r="B41" s="14">
        <v>127.51847889517499</v>
      </c>
      <c r="C41" s="14">
        <v>37.2739530262062</v>
      </c>
      <c r="D41" s="12">
        <v>44849</v>
      </c>
      <c r="E41" s="7">
        <v>44853</v>
      </c>
      <c r="F41" s="13">
        <v>2350</v>
      </c>
      <c r="G41" s="13">
        <v>2989</v>
      </c>
      <c r="H41" s="13">
        <v>3712</v>
      </c>
      <c r="I41" s="13">
        <v>2410</v>
      </c>
      <c r="J41" s="13">
        <v>3082</v>
      </c>
      <c r="K41" s="13">
        <v>3856</v>
      </c>
      <c r="L41" s="13">
        <v>4817</v>
      </c>
      <c r="M41" s="13">
        <v>4172</v>
      </c>
      <c r="N41" s="13">
        <v>4449</v>
      </c>
      <c r="O41" s="13">
        <v>4486</v>
      </c>
      <c r="P41" s="13">
        <v>4638</v>
      </c>
      <c r="Q41" s="13">
        <v>5377</v>
      </c>
      <c r="R41" s="13">
        <v>4157</v>
      </c>
      <c r="S41" s="5">
        <f t="shared" si="2"/>
        <v>0.11089820359281437</v>
      </c>
      <c r="T41" s="5">
        <f t="shared" si="3"/>
        <v>0.1306835852460036</v>
      </c>
      <c r="AA41" s="20">
        <v>0.61</v>
      </c>
    </row>
    <row r="42" spans="1:27">
      <c r="A42" s="14">
        <v>42</v>
      </c>
      <c r="B42" s="14">
        <v>127.52203813444601</v>
      </c>
      <c r="C42" s="14">
        <v>37.269773948458798</v>
      </c>
      <c r="D42" s="12">
        <v>44849</v>
      </c>
      <c r="E42" s="7">
        <v>44853</v>
      </c>
      <c r="F42" s="13">
        <v>2184</v>
      </c>
      <c r="G42" s="13">
        <v>2933</v>
      </c>
      <c r="H42" s="13">
        <v>3834</v>
      </c>
      <c r="I42" s="13">
        <v>2204</v>
      </c>
      <c r="J42" s="13">
        <v>2986</v>
      </c>
      <c r="K42" s="13">
        <v>3910</v>
      </c>
      <c r="L42" s="13">
        <v>4972</v>
      </c>
      <c r="M42" s="13">
        <v>4296</v>
      </c>
      <c r="N42" s="13">
        <v>4478</v>
      </c>
      <c r="O42" s="13">
        <v>4640</v>
      </c>
      <c r="P42" s="13">
        <v>4640</v>
      </c>
      <c r="Q42" s="13">
        <v>5546</v>
      </c>
      <c r="R42" s="13">
        <v>4384</v>
      </c>
      <c r="S42" s="5">
        <f t="shared" si="2"/>
        <v>9.5114467783809303E-2</v>
      </c>
      <c r="T42" s="5">
        <f t="shared" si="3"/>
        <v>0.15773882991853863</v>
      </c>
      <c r="AA42" s="20">
        <v>1.04</v>
      </c>
    </row>
    <row r="43" spans="1:27">
      <c r="A43" s="14">
        <v>43</v>
      </c>
      <c r="B43" s="14">
        <v>127.522709628523</v>
      </c>
      <c r="C43" s="14">
        <v>37.269345721392398</v>
      </c>
      <c r="D43" s="12">
        <v>44849</v>
      </c>
      <c r="E43" s="7">
        <v>44853</v>
      </c>
      <c r="F43" s="13">
        <v>1911</v>
      </c>
      <c r="G43" s="13">
        <v>2462</v>
      </c>
      <c r="H43" s="13">
        <v>3204</v>
      </c>
      <c r="I43" s="13">
        <v>1942</v>
      </c>
      <c r="J43" s="13">
        <v>2498</v>
      </c>
      <c r="K43" s="13">
        <v>3320</v>
      </c>
      <c r="L43" s="13">
        <v>4153</v>
      </c>
      <c r="M43" s="13">
        <v>3574</v>
      </c>
      <c r="N43" s="13">
        <v>3717</v>
      </c>
      <c r="O43" s="13">
        <v>3868</v>
      </c>
      <c r="P43" s="13">
        <v>3937</v>
      </c>
      <c r="Q43" s="13">
        <v>4895</v>
      </c>
      <c r="R43" s="13">
        <v>3996</v>
      </c>
      <c r="S43" s="5">
        <f t="shared" si="2"/>
        <v>0.10264668813891611</v>
      </c>
      <c r="T43" s="5">
        <f t="shared" si="3"/>
        <v>0.1613967161396716</v>
      </c>
      <c r="AA43" s="20">
        <v>1.04</v>
      </c>
    </row>
    <row r="44" spans="1:27">
      <c r="A44" s="14">
        <v>44</v>
      </c>
      <c r="B44" s="14">
        <v>127.523696</v>
      </c>
      <c r="C44" s="14">
        <v>37.269146464346001</v>
      </c>
      <c r="D44" s="12">
        <v>44849</v>
      </c>
      <c r="E44" s="7">
        <v>44853</v>
      </c>
      <c r="F44" s="13">
        <v>1843</v>
      </c>
      <c r="G44" s="13">
        <v>2415</v>
      </c>
      <c r="H44" s="13">
        <v>3332</v>
      </c>
      <c r="I44" s="13">
        <v>1943</v>
      </c>
      <c r="J44" s="13">
        <v>2616</v>
      </c>
      <c r="K44" s="13">
        <v>3632</v>
      </c>
      <c r="L44" s="13">
        <v>4453</v>
      </c>
      <c r="M44" s="13">
        <v>3744</v>
      </c>
      <c r="N44" s="13">
        <v>3952</v>
      </c>
      <c r="O44" s="13">
        <v>4024</v>
      </c>
      <c r="P44" s="13">
        <v>4039</v>
      </c>
      <c r="Q44" s="13">
        <v>4795</v>
      </c>
      <c r="R44" s="13">
        <v>4003</v>
      </c>
      <c r="S44" s="5">
        <f t="shared" si="2"/>
        <v>9.5916429249762583E-2</v>
      </c>
      <c r="T44" s="5">
        <f t="shared" si="3"/>
        <v>0.1602541223499179</v>
      </c>
      <c r="AA44" s="20">
        <v>0.96</v>
      </c>
    </row>
    <row r="45" spans="1:27">
      <c r="A45" s="14">
        <v>45</v>
      </c>
      <c r="B45" s="14">
        <v>127.523496814262</v>
      </c>
      <c r="C45" s="14">
        <v>37.268802278607602</v>
      </c>
      <c r="D45" s="12">
        <v>44849</v>
      </c>
      <c r="E45" s="7">
        <v>44853</v>
      </c>
      <c r="F45" s="13">
        <v>1836</v>
      </c>
      <c r="G45" s="13">
        <v>2390</v>
      </c>
      <c r="H45" s="13">
        <v>3336</v>
      </c>
      <c r="I45" s="13">
        <v>1882</v>
      </c>
      <c r="J45" s="13">
        <v>2452</v>
      </c>
      <c r="K45" s="13">
        <v>3408</v>
      </c>
      <c r="L45" s="13">
        <v>4220</v>
      </c>
      <c r="M45" s="13">
        <v>3700</v>
      </c>
      <c r="N45" s="13">
        <v>3822</v>
      </c>
      <c r="O45" s="13">
        <v>3996</v>
      </c>
      <c r="P45" s="13">
        <v>4010</v>
      </c>
      <c r="Q45" s="13">
        <v>4918</v>
      </c>
      <c r="R45" s="13">
        <v>3864</v>
      </c>
      <c r="S45" s="5">
        <f t="shared" si="2"/>
        <v>9.1750612578273896E-2</v>
      </c>
      <c r="T45" s="5">
        <f t="shared" si="3"/>
        <v>0.17078014184397164</v>
      </c>
      <c r="AA45" s="20">
        <v>1.01</v>
      </c>
    </row>
    <row r="46" spans="1:27">
      <c r="A46" s="14">
        <v>46</v>
      </c>
      <c r="B46" s="14">
        <v>127.519622341854</v>
      </c>
      <c r="C46" s="14">
        <v>37.268656670926902</v>
      </c>
      <c r="D46" s="12">
        <v>44849</v>
      </c>
      <c r="E46" s="7">
        <v>44853</v>
      </c>
      <c r="F46" s="13">
        <v>2521</v>
      </c>
      <c r="G46" s="13">
        <v>3362</v>
      </c>
      <c r="H46" s="13">
        <v>4235</v>
      </c>
      <c r="I46" s="13">
        <v>2522</v>
      </c>
      <c r="J46" s="13">
        <v>3348</v>
      </c>
      <c r="K46" s="13">
        <v>4180</v>
      </c>
      <c r="L46" s="13">
        <v>5232</v>
      </c>
      <c r="M46" s="13">
        <v>4658</v>
      </c>
      <c r="N46" s="13">
        <v>4825</v>
      </c>
      <c r="O46" s="13">
        <v>4949</v>
      </c>
      <c r="P46" s="13">
        <v>5021</v>
      </c>
      <c r="Q46" s="13">
        <v>6073</v>
      </c>
      <c r="R46" s="13">
        <v>4870</v>
      </c>
      <c r="S46" s="5">
        <f t="shared" si="2"/>
        <v>8.4917891097666384E-2</v>
      </c>
      <c r="T46" s="5">
        <f t="shared" si="3"/>
        <v>0.1549579831932773</v>
      </c>
      <c r="AA46" s="20">
        <v>0.91</v>
      </c>
    </row>
    <row r="47" spans="1:27">
      <c r="A47" s="14">
        <v>47</v>
      </c>
      <c r="B47" s="14">
        <v>127.519654367415</v>
      </c>
      <c r="C47" s="14">
        <v>37.269117696488202</v>
      </c>
      <c r="D47" s="12">
        <v>44849</v>
      </c>
      <c r="E47" s="7">
        <v>44853</v>
      </c>
      <c r="F47" s="13">
        <v>2099</v>
      </c>
      <c r="G47" s="13">
        <v>2772</v>
      </c>
      <c r="H47" s="13">
        <v>3713</v>
      </c>
      <c r="I47" s="13">
        <v>2114</v>
      </c>
      <c r="J47" s="13">
        <v>2786</v>
      </c>
      <c r="K47" s="13">
        <v>3732</v>
      </c>
      <c r="L47" s="13">
        <v>4640</v>
      </c>
      <c r="M47" s="13">
        <v>4147</v>
      </c>
      <c r="N47" s="13">
        <v>4294</v>
      </c>
      <c r="O47" s="13">
        <v>4474</v>
      </c>
      <c r="P47" s="13">
        <v>4507</v>
      </c>
      <c r="Q47" s="13">
        <v>5530</v>
      </c>
      <c r="R47" s="13">
        <v>4475</v>
      </c>
      <c r="S47" s="5">
        <f t="shared" si="2"/>
        <v>9.6593673965936738E-2</v>
      </c>
      <c r="T47" s="5">
        <f t="shared" si="3"/>
        <v>0.16638273708120385</v>
      </c>
      <c r="AA47" s="20">
        <v>0.92</v>
      </c>
    </row>
    <row r="48" spans="1:27">
      <c r="A48" s="14">
        <v>48</v>
      </c>
      <c r="B48" s="14">
        <v>127.52024431629199</v>
      </c>
      <c r="C48" s="14">
        <v>37.268045012780703</v>
      </c>
      <c r="D48" s="12">
        <v>44849</v>
      </c>
      <c r="E48" s="7">
        <v>44853</v>
      </c>
      <c r="F48" s="13">
        <v>2307</v>
      </c>
      <c r="G48" s="13">
        <v>2961</v>
      </c>
      <c r="H48" s="13">
        <v>3747</v>
      </c>
      <c r="I48" s="13">
        <v>2272</v>
      </c>
      <c r="J48" s="13">
        <v>2988</v>
      </c>
      <c r="K48" s="13">
        <v>3780</v>
      </c>
      <c r="L48" s="13">
        <v>4708</v>
      </c>
      <c r="M48" s="13">
        <v>4160</v>
      </c>
      <c r="N48" s="13">
        <v>4367</v>
      </c>
      <c r="O48" s="13">
        <v>4510</v>
      </c>
      <c r="P48" s="13">
        <v>4475</v>
      </c>
      <c r="Q48" s="13">
        <v>5456</v>
      </c>
      <c r="R48" s="13">
        <v>4611</v>
      </c>
      <c r="S48" s="5">
        <f t="shared" si="2"/>
        <v>8.85429335927998E-2</v>
      </c>
      <c r="T48" s="5">
        <f t="shared" si="3"/>
        <v>0.15145448858304661</v>
      </c>
      <c r="AA48" s="20">
        <v>1.03</v>
      </c>
    </row>
    <row r="49" spans="1:27">
      <c r="A49" s="14">
        <v>49</v>
      </c>
      <c r="B49" s="14">
        <v>127.51892341853799</v>
      </c>
      <c r="C49" s="14">
        <v>37.270635875417497</v>
      </c>
      <c r="D49" s="12">
        <v>44849</v>
      </c>
      <c r="E49" s="7">
        <v>44853</v>
      </c>
      <c r="F49" s="13">
        <v>2546</v>
      </c>
      <c r="G49" s="13">
        <v>3333</v>
      </c>
      <c r="H49" s="13">
        <v>4100</v>
      </c>
      <c r="I49" s="13">
        <v>2606</v>
      </c>
      <c r="J49" s="13">
        <v>3400</v>
      </c>
      <c r="K49" s="13">
        <v>4144</v>
      </c>
      <c r="L49" s="13">
        <v>5249</v>
      </c>
      <c r="M49" s="13">
        <v>4522</v>
      </c>
      <c r="N49" s="13">
        <v>4676</v>
      </c>
      <c r="O49" s="13">
        <v>4846</v>
      </c>
      <c r="P49" s="13">
        <v>4902</v>
      </c>
      <c r="Q49" s="13">
        <v>6069</v>
      </c>
      <c r="R49" s="13">
        <v>5062</v>
      </c>
      <c r="S49" s="5">
        <f t="shared" si="2"/>
        <v>8.9091313041546327E-2</v>
      </c>
      <c r="T49" s="5">
        <f t="shared" si="3"/>
        <v>0.15445308508826702</v>
      </c>
      <c r="AA49" s="20">
        <v>0.99</v>
      </c>
    </row>
    <row r="50" spans="1:27">
      <c r="A50" s="14">
        <v>50</v>
      </c>
      <c r="B50" s="14">
        <v>127.519400025561</v>
      </c>
      <c r="C50" s="14">
        <v>37.270983354634403</v>
      </c>
      <c r="D50" s="12">
        <v>44849</v>
      </c>
      <c r="E50" s="7">
        <v>44853</v>
      </c>
      <c r="F50" s="13">
        <v>2310</v>
      </c>
      <c r="G50" s="13">
        <v>2954</v>
      </c>
      <c r="H50" s="13">
        <v>3560</v>
      </c>
      <c r="I50" s="13">
        <v>2302</v>
      </c>
      <c r="J50" s="13">
        <v>2774</v>
      </c>
      <c r="K50" s="13">
        <v>3492</v>
      </c>
      <c r="L50" s="13">
        <v>4727</v>
      </c>
      <c r="M50" s="13">
        <v>4265</v>
      </c>
      <c r="N50" s="13">
        <v>4421</v>
      </c>
      <c r="O50" s="13">
        <v>4668</v>
      </c>
      <c r="P50" s="13">
        <v>4739</v>
      </c>
      <c r="Q50" s="13">
        <v>5816</v>
      </c>
      <c r="R50" s="13">
        <v>4661</v>
      </c>
      <c r="S50" s="5">
        <f t="shared" si="2"/>
        <v>0.14206530907338233</v>
      </c>
      <c r="T50" s="5">
        <f t="shared" si="3"/>
        <v>0.14167427701674276</v>
      </c>
      <c r="AA50" s="20">
        <v>0.92</v>
      </c>
    </row>
    <row r="51" spans="1:27">
      <c r="A51" s="14">
        <v>51</v>
      </c>
      <c r="B51" s="14">
        <v>127.520054316292</v>
      </c>
      <c r="C51" s="14">
        <v>37.2712579872193</v>
      </c>
      <c r="D51" s="12">
        <v>44849</v>
      </c>
      <c r="E51" s="7">
        <v>44853</v>
      </c>
      <c r="F51" s="13">
        <v>2513</v>
      </c>
      <c r="G51" s="13">
        <v>3233</v>
      </c>
      <c r="H51" s="13">
        <v>3779</v>
      </c>
      <c r="I51" s="13">
        <v>2388</v>
      </c>
      <c r="J51" s="13">
        <v>3060</v>
      </c>
      <c r="K51" s="13">
        <v>3598</v>
      </c>
      <c r="L51" s="13">
        <v>4897</v>
      </c>
      <c r="M51" s="13">
        <v>4405</v>
      </c>
      <c r="N51" s="13">
        <v>4697</v>
      </c>
      <c r="O51" s="13">
        <v>4805</v>
      </c>
      <c r="P51" s="13">
        <v>4953</v>
      </c>
      <c r="Q51" s="13">
        <v>5621</v>
      </c>
      <c r="R51" s="13">
        <v>4683</v>
      </c>
      <c r="S51" s="5">
        <f t="shared" si="2"/>
        <v>0.13444800732936327</v>
      </c>
      <c r="T51" s="5">
        <f t="shared" si="3"/>
        <v>0.11466856397486067</v>
      </c>
      <c r="AA51" s="20">
        <v>0.99</v>
      </c>
    </row>
    <row r="52" spans="1:27">
      <c r="A52" s="14">
        <v>52</v>
      </c>
      <c r="B52" s="14">
        <v>127.52054502556101</v>
      </c>
      <c r="C52" s="14">
        <v>37.271746670926902</v>
      </c>
      <c r="D52" s="12">
        <v>44849</v>
      </c>
      <c r="E52" s="7">
        <v>44853</v>
      </c>
      <c r="F52" s="13">
        <v>2246</v>
      </c>
      <c r="G52" s="13">
        <v>2962</v>
      </c>
      <c r="H52" s="13">
        <v>3647</v>
      </c>
      <c r="I52" s="13">
        <v>2220</v>
      </c>
      <c r="J52" s="13">
        <v>2922</v>
      </c>
      <c r="K52" s="13">
        <v>3592</v>
      </c>
      <c r="L52" s="13">
        <v>4890</v>
      </c>
      <c r="M52" s="13">
        <v>4221</v>
      </c>
      <c r="N52" s="13">
        <v>4485</v>
      </c>
      <c r="O52" s="13">
        <v>4638</v>
      </c>
      <c r="P52" s="13">
        <v>4729</v>
      </c>
      <c r="Q52" s="13">
        <v>5510</v>
      </c>
      <c r="R52" s="13">
        <v>4469</v>
      </c>
      <c r="S52" s="5">
        <f t="shared" si="2"/>
        <v>0.12917860553963706</v>
      </c>
      <c r="T52" s="5">
        <f t="shared" si="3"/>
        <v>0.13525911232333251</v>
      </c>
      <c r="AA52" s="20">
        <v>1.02</v>
      </c>
    </row>
    <row r="53" spans="1:27">
      <c r="A53" s="14">
        <v>53</v>
      </c>
      <c r="B53" s="14">
        <v>127.52105034185399</v>
      </c>
      <c r="C53" s="14">
        <v>37.2720559105354</v>
      </c>
      <c r="D53" s="12">
        <v>44849</v>
      </c>
      <c r="E53" s="7">
        <v>44853</v>
      </c>
      <c r="F53" s="13">
        <v>2158</v>
      </c>
      <c r="G53" s="13">
        <v>2829</v>
      </c>
      <c r="H53" s="13">
        <v>3464</v>
      </c>
      <c r="I53" s="13">
        <v>2112</v>
      </c>
      <c r="J53" s="13">
        <v>2736</v>
      </c>
      <c r="K53" s="13">
        <v>3376</v>
      </c>
      <c r="L53" s="13">
        <v>4595</v>
      </c>
      <c r="M53" s="13">
        <v>3898</v>
      </c>
      <c r="N53" s="13">
        <v>4181</v>
      </c>
      <c r="O53" s="13">
        <v>4463</v>
      </c>
      <c r="P53" s="13">
        <v>4503</v>
      </c>
      <c r="Q53" s="13">
        <v>5246</v>
      </c>
      <c r="R53" s="13">
        <v>4061</v>
      </c>
      <c r="S53" s="5">
        <f t="shared" si="2"/>
        <v>0.13041295343291076</v>
      </c>
      <c r="T53" s="5">
        <f t="shared" si="3"/>
        <v>0.13330297313122114</v>
      </c>
      <c r="AA53" s="20">
        <v>1.06</v>
      </c>
    </row>
    <row r="54" spans="1:27">
      <c r="A54" s="14">
        <v>54</v>
      </c>
      <c r="B54" s="14">
        <v>127.519006632585</v>
      </c>
      <c r="C54" s="14">
        <v>37.274267012780697</v>
      </c>
      <c r="D54" s="12">
        <v>44849</v>
      </c>
      <c r="E54" s="7">
        <v>44853</v>
      </c>
      <c r="F54" s="13">
        <v>2255</v>
      </c>
      <c r="G54" s="13">
        <v>2829</v>
      </c>
      <c r="H54" s="13">
        <v>3155</v>
      </c>
      <c r="I54" s="13">
        <v>2268</v>
      </c>
      <c r="J54" s="13">
        <v>2842</v>
      </c>
      <c r="K54" s="13">
        <v>3192</v>
      </c>
      <c r="L54" s="13">
        <v>4651</v>
      </c>
      <c r="M54" s="13">
        <v>3794</v>
      </c>
      <c r="N54" s="13">
        <v>4227</v>
      </c>
      <c r="O54" s="13">
        <v>4393</v>
      </c>
      <c r="P54" s="13">
        <v>4486</v>
      </c>
      <c r="Q54" s="13">
        <v>4924</v>
      </c>
      <c r="R54" s="13">
        <v>3632</v>
      </c>
      <c r="S54" s="5">
        <f t="shared" si="2"/>
        <v>0.17419185970422721</v>
      </c>
      <c r="T54" s="5">
        <f t="shared" si="3"/>
        <v>9.0283400809716599E-2</v>
      </c>
      <c r="AA54" s="20">
        <v>0.75</v>
      </c>
    </row>
    <row r="55" spans="1:27">
      <c r="A55" s="14">
        <v>55</v>
      </c>
      <c r="B55" s="14">
        <v>127.51940528204101</v>
      </c>
      <c r="C55" s="14">
        <v>37.273521224278603</v>
      </c>
      <c r="D55" s="12">
        <v>44849</v>
      </c>
      <c r="E55" s="7">
        <v>44853</v>
      </c>
      <c r="F55" s="13">
        <v>2498</v>
      </c>
      <c r="G55" s="13">
        <v>3129</v>
      </c>
      <c r="H55" s="13">
        <v>3666</v>
      </c>
      <c r="I55" s="13">
        <v>2648</v>
      </c>
      <c r="J55" s="13">
        <v>3228</v>
      </c>
      <c r="K55" s="13">
        <v>3718</v>
      </c>
      <c r="L55" s="13">
        <v>4805</v>
      </c>
      <c r="M55" s="13">
        <v>4181</v>
      </c>
      <c r="N55" s="13">
        <v>4383</v>
      </c>
      <c r="O55" s="13">
        <v>4448</v>
      </c>
      <c r="P55" s="13">
        <v>4592</v>
      </c>
      <c r="Q55" s="13">
        <v>5126</v>
      </c>
      <c r="R55" s="13">
        <v>3772</v>
      </c>
      <c r="S55" s="5">
        <f t="shared" si="2"/>
        <v>0.11213368854444175</v>
      </c>
      <c r="T55" s="5">
        <f t="shared" si="3"/>
        <v>0.10716534441506108</v>
      </c>
      <c r="AA55" s="20">
        <v>0.83</v>
      </c>
    </row>
    <row r="56" spans="1:27">
      <c r="A56" s="14">
        <v>56</v>
      </c>
      <c r="B56" s="14">
        <v>127.52000116485</v>
      </c>
      <c r="C56" s="14">
        <v>37.2731811778782</v>
      </c>
      <c r="D56" s="12">
        <v>44849</v>
      </c>
      <c r="E56" s="7">
        <v>44853</v>
      </c>
      <c r="F56" s="13">
        <v>2097</v>
      </c>
      <c r="G56" s="13">
        <v>2641</v>
      </c>
      <c r="H56" s="13">
        <v>2990</v>
      </c>
      <c r="I56" s="13">
        <v>2110</v>
      </c>
      <c r="J56" s="13">
        <v>2642</v>
      </c>
      <c r="K56" s="13">
        <v>3056</v>
      </c>
      <c r="L56" s="13">
        <v>4659</v>
      </c>
      <c r="M56" s="13">
        <v>3721</v>
      </c>
      <c r="N56" s="13">
        <v>4164</v>
      </c>
      <c r="O56" s="13">
        <v>4335</v>
      </c>
      <c r="P56" s="13">
        <v>4528</v>
      </c>
      <c r="Q56" s="13">
        <v>4860</v>
      </c>
      <c r="R56" s="13">
        <v>3698</v>
      </c>
      <c r="S56" s="5">
        <f t="shared" si="2"/>
        <v>0.20457568502261239</v>
      </c>
      <c r="T56" s="5">
        <f t="shared" si="3"/>
        <v>8.46286701208981E-2</v>
      </c>
      <c r="AA56" s="20">
        <v>0.76</v>
      </c>
    </row>
    <row r="57" spans="1:27">
      <c r="A57" s="14">
        <v>57</v>
      </c>
      <c r="B57" s="14">
        <v>127.520633155844</v>
      </c>
      <c r="C57" s="14">
        <v>37.272798995671401</v>
      </c>
      <c r="D57" s="12">
        <v>44849</v>
      </c>
      <c r="E57" s="7">
        <v>44853</v>
      </c>
      <c r="F57" s="13">
        <v>2018</v>
      </c>
      <c r="G57" s="13">
        <v>2536</v>
      </c>
      <c r="H57" s="13">
        <v>2858</v>
      </c>
      <c r="I57" s="13">
        <v>2146</v>
      </c>
      <c r="J57" s="13">
        <v>2656</v>
      </c>
      <c r="K57" s="13">
        <v>2986</v>
      </c>
      <c r="L57" s="13">
        <v>4796</v>
      </c>
      <c r="M57" s="13">
        <v>3575</v>
      </c>
      <c r="N57" s="13">
        <v>4187</v>
      </c>
      <c r="O57" s="13">
        <v>4344</v>
      </c>
      <c r="P57" s="13">
        <v>4578</v>
      </c>
      <c r="Q57" s="13">
        <v>4715</v>
      </c>
      <c r="R57" s="13">
        <v>3479</v>
      </c>
      <c r="S57" s="5">
        <f t="shared" si="2"/>
        <v>0.23130715438407745</v>
      </c>
      <c r="T57" s="5">
        <f t="shared" si="3"/>
        <v>6.8953348860187738E-2</v>
      </c>
      <c r="AA57" s="20">
        <v>0.79</v>
      </c>
    </row>
    <row r="58" spans="1:27">
      <c r="A58" s="14">
        <v>58</v>
      </c>
      <c r="B58" s="14">
        <v>127.497155168227</v>
      </c>
      <c r="C58" s="14">
        <v>37.209338457943304</v>
      </c>
      <c r="D58" s="12">
        <v>44849</v>
      </c>
      <c r="E58" s="7">
        <v>44853</v>
      </c>
      <c r="F58" s="13">
        <v>2354</v>
      </c>
      <c r="G58" s="13">
        <v>2974</v>
      </c>
      <c r="H58" s="13">
        <v>3186</v>
      </c>
      <c r="I58" s="13">
        <v>2248</v>
      </c>
      <c r="J58" s="13">
        <v>2838</v>
      </c>
      <c r="K58" s="13">
        <v>2958</v>
      </c>
      <c r="L58" s="13">
        <v>4699</v>
      </c>
      <c r="M58" s="13">
        <v>4019</v>
      </c>
      <c r="N58" s="13">
        <v>4451</v>
      </c>
      <c r="O58" s="13">
        <v>4716</v>
      </c>
      <c r="P58" s="13">
        <v>4747</v>
      </c>
      <c r="Q58" s="13">
        <v>5399</v>
      </c>
      <c r="R58" s="13">
        <v>4151</v>
      </c>
      <c r="S58" s="5">
        <f t="shared" si="2"/>
        <v>0.19677297365435523</v>
      </c>
      <c r="T58" s="5">
        <f t="shared" si="3"/>
        <v>9.4606655616473287E-2</v>
      </c>
      <c r="AA58" s="20">
        <v>0.7</v>
      </c>
    </row>
    <row r="59" spans="1:27">
      <c r="A59" s="14">
        <v>59</v>
      </c>
      <c r="B59" s="14">
        <v>127.496601887849</v>
      </c>
      <c r="C59" s="14">
        <v>37.209428485981</v>
      </c>
      <c r="D59" s="12">
        <v>44849</v>
      </c>
      <c r="E59" s="7">
        <v>44853</v>
      </c>
      <c r="F59" s="13">
        <v>2159</v>
      </c>
      <c r="G59" s="13">
        <v>2755</v>
      </c>
      <c r="H59" s="13">
        <v>2907</v>
      </c>
      <c r="I59" s="13">
        <v>2180</v>
      </c>
      <c r="J59" s="13">
        <v>2764</v>
      </c>
      <c r="K59" s="13">
        <v>2944</v>
      </c>
      <c r="L59" s="13">
        <v>4797</v>
      </c>
      <c r="M59" s="13">
        <v>3712</v>
      </c>
      <c r="N59" s="13">
        <v>4232</v>
      </c>
      <c r="O59" s="13">
        <v>4416</v>
      </c>
      <c r="P59" s="13">
        <v>4554</v>
      </c>
      <c r="Q59" s="13">
        <v>5147</v>
      </c>
      <c r="R59" s="13">
        <v>3925</v>
      </c>
      <c r="S59" s="5">
        <f t="shared" si="2"/>
        <v>0.22074788902291917</v>
      </c>
      <c r="T59" s="5">
        <f t="shared" si="3"/>
        <v>9.0810591183043271E-2</v>
      </c>
      <c r="AA59" s="20">
        <v>1.7</v>
      </c>
    </row>
    <row r="60" spans="1:27">
      <c r="A60" s="14">
        <v>60</v>
      </c>
      <c r="B60" s="14">
        <v>127.496607835924</v>
      </c>
      <c r="C60" s="14">
        <v>37.210056968859497</v>
      </c>
      <c r="D60" s="12">
        <v>44849</v>
      </c>
      <c r="E60" s="7">
        <v>44853</v>
      </c>
      <c r="F60" s="13">
        <v>2101</v>
      </c>
      <c r="G60" s="13">
        <v>2610</v>
      </c>
      <c r="H60" s="13">
        <v>3281</v>
      </c>
      <c r="I60" s="13">
        <v>1990</v>
      </c>
      <c r="J60" s="13">
        <v>2488</v>
      </c>
      <c r="K60" s="13">
        <v>3164</v>
      </c>
      <c r="L60" s="13">
        <v>3811</v>
      </c>
      <c r="M60" s="13">
        <v>3505</v>
      </c>
      <c r="N60" s="13">
        <v>3583</v>
      </c>
      <c r="O60" s="13">
        <v>3824</v>
      </c>
      <c r="P60" s="13">
        <v>3804</v>
      </c>
      <c r="Q60" s="13">
        <v>5031</v>
      </c>
      <c r="R60" s="13">
        <v>3963</v>
      </c>
      <c r="S60" s="5">
        <f t="shared" si="2"/>
        <v>7.3817925194071987E-2</v>
      </c>
      <c r="T60" s="5">
        <f t="shared" si="3"/>
        <v>0.16930435394246324</v>
      </c>
      <c r="AA60" s="20">
        <v>0.7</v>
      </c>
    </row>
    <row r="61" spans="1:27">
      <c r="A61" s="14">
        <v>61</v>
      </c>
      <c r="B61" s="14">
        <v>127.496333827623</v>
      </c>
      <c r="C61" s="14">
        <v>37.210142771547197</v>
      </c>
      <c r="D61" s="12">
        <v>44849</v>
      </c>
      <c r="E61" s="7">
        <v>44853</v>
      </c>
      <c r="F61" s="13">
        <v>2043</v>
      </c>
      <c r="G61" s="13">
        <v>2549</v>
      </c>
      <c r="H61" s="13">
        <v>3198</v>
      </c>
      <c r="I61" s="13">
        <v>2030</v>
      </c>
      <c r="J61" s="13">
        <v>2484</v>
      </c>
      <c r="K61" s="13">
        <v>3142</v>
      </c>
      <c r="L61" s="13">
        <v>3773</v>
      </c>
      <c r="M61" s="13">
        <v>3438</v>
      </c>
      <c r="N61" s="13">
        <v>3524</v>
      </c>
      <c r="O61" s="13">
        <v>3627</v>
      </c>
      <c r="P61" s="13">
        <v>3877</v>
      </c>
      <c r="Q61" s="13">
        <v>4996</v>
      </c>
      <c r="R61" s="13">
        <v>3935</v>
      </c>
      <c r="S61" s="5">
        <f t="shared" si="2"/>
        <v>9.5971731448763253E-2</v>
      </c>
      <c r="T61" s="5">
        <f t="shared" si="3"/>
        <v>0.16111662179396344</v>
      </c>
      <c r="AA61" s="20">
        <v>0.93</v>
      </c>
    </row>
    <row r="62" spans="1:27">
      <c r="A62" s="14">
        <v>62</v>
      </c>
      <c r="B62" s="14">
        <v>127.496336370717</v>
      </c>
      <c r="C62" s="14">
        <v>37.210400685358501</v>
      </c>
      <c r="D62" s="12">
        <v>44849</v>
      </c>
      <c r="E62" s="7">
        <v>44853</v>
      </c>
      <c r="F62" s="13">
        <v>2378</v>
      </c>
      <c r="G62" s="13">
        <v>2924</v>
      </c>
      <c r="H62" s="13">
        <v>3646</v>
      </c>
      <c r="I62" s="13">
        <v>2514</v>
      </c>
      <c r="J62" s="13">
        <v>3092</v>
      </c>
      <c r="K62" s="13">
        <v>3818</v>
      </c>
      <c r="L62" s="13">
        <v>4532</v>
      </c>
      <c r="M62" s="13">
        <v>3838</v>
      </c>
      <c r="N62" s="13">
        <v>3938</v>
      </c>
      <c r="O62" s="13">
        <v>4075</v>
      </c>
      <c r="P62" s="13">
        <v>4204</v>
      </c>
      <c r="Q62" s="13">
        <v>5421</v>
      </c>
      <c r="R62" s="13">
        <v>4180</v>
      </c>
      <c r="S62" s="5">
        <f t="shared" si="2"/>
        <v>7.1082802547770704E-2</v>
      </c>
      <c r="T62" s="5">
        <f t="shared" si="3"/>
        <v>0.15879608920697807</v>
      </c>
      <c r="AA62" s="20">
        <v>0.72</v>
      </c>
    </row>
    <row r="63" spans="1:27">
      <c r="A63" s="14">
        <v>63</v>
      </c>
      <c r="B63" s="14">
        <v>127.49739991381099</v>
      </c>
      <c r="C63" s="14">
        <v>37.208799400830102</v>
      </c>
      <c r="D63" s="12">
        <v>44849</v>
      </c>
      <c r="E63" s="7">
        <v>44853</v>
      </c>
      <c r="F63" s="13">
        <v>2268</v>
      </c>
      <c r="G63" s="13">
        <v>2824</v>
      </c>
      <c r="H63" s="13">
        <v>3523</v>
      </c>
      <c r="I63" s="13">
        <v>2252</v>
      </c>
      <c r="J63" s="13">
        <v>2780</v>
      </c>
      <c r="K63" s="13">
        <v>3482</v>
      </c>
      <c r="L63" s="13">
        <v>4146</v>
      </c>
      <c r="M63" s="13">
        <v>3775</v>
      </c>
      <c r="N63" s="13">
        <v>3875</v>
      </c>
      <c r="O63" s="13">
        <v>3957</v>
      </c>
      <c r="P63" s="13">
        <v>4041</v>
      </c>
      <c r="Q63" s="13">
        <v>5411</v>
      </c>
      <c r="R63" s="13">
        <v>4127</v>
      </c>
      <c r="S63" s="5">
        <f t="shared" si="2"/>
        <v>6.8482284505552618E-2</v>
      </c>
      <c r="T63" s="5">
        <f t="shared" si="3"/>
        <v>0.17221019484353473</v>
      </c>
      <c r="AA63" s="20">
        <v>0.72</v>
      </c>
    </row>
    <row r="64" spans="1:27">
      <c r="A64" s="14">
        <v>64</v>
      </c>
      <c r="B64" s="14">
        <v>127.496622456906</v>
      </c>
      <c r="C64" s="14">
        <v>37.208797857735803</v>
      </c>
      <c r="D64" s="12">
        <v>44849</v>
      </c>
      <c r="E64" s="7">
        <v>44853</v>
      </c>
      <c r="F64" s="13">
        <v>2506</v>
      </c>
      <c r="G64" s="13">
        <v>3138</v>
      </c>
      <c r="H64" s="13">
        <v>3836</v>
      </c>
      <c r="I64" s="13">
        <v>2506</v>
      </c>
      <c r="J64" s="13">
        <v>3106</v>
      </c>
      <c r="K64" s="13">
        <v>3850</v>
      </c>
      <c r="L64" s="13">
        <v>4532</v>
      </c>
      <c r="M64" s="13">
        <v>4152</v>
      </c>
      <c r="N64" s="13">
        <v>4190</v>
      </c>
      <c r="O64" s="13">
        <v>4308</v>
      </c>
      <c r="P64" s="13">
        <v>4402</v>
      </c>
      <c r="Q64" s="13">
        <v>5752</v>
      </c>
      <c r="R64" s="13">
        <v>4294</v>
      </c>
      <c r="S64" s="5">
        <f t="shared" si="2"/>
        <v>6.8705996601116773E-2</v>
      </c>
      <c r="T64" s="5">
        <f t="shared" si="3"/>
        <v>0.16246362754607177</v>
      </c>
      <c r="AA64" s="20">
        <v>0.47</v>
      </c>
    </row>
    <row r="65" spans="1:27">
      <c r="A65" s="14">
        <v>65</v>
      </c>
      <c r="B65" s="14">
        <v>127.49695545690599</v>
      </c>
      <c r="C65" s="14">
        <v>37.208146857735798</v>
      </c>
      <c r="D65" s="12">
        <v>44849</v>
      </c>
      <c r="E65" s="7">
        <v>44853</v>
      </c>
      <c r="F65" s="13">
        <v>2393</v>
      </c>
      <c r="G65" s="13">
        <v>3026</v>
      </c>
      <c r="H65" s="13">
        <v>3795</v>
      </c>
      <c r="I65" s="13">
        <v>2346</v>
      </c>
      <c r="J65" s="13">
        <v>2958</v>
      </c>
      <c r="K65" s="13">
        <v>3734</v>
      </c>
      <c r="L65" s="13">
        <v>4517</v>
      </c>
      <c r="M65" s="13">
        <v>4057</v>
      </c>
      <c r="N65" s="13">
        <v>4182</v>
      </c>
      <c r="O65" s="13">
        <v>4298</v>
      </c>
      <c r="P65" s="13">
        <v>4387</v>
      </c>
      <c r="Q65" s="13">
        <v>5725</v>
      </c>
      <c r="R65" s="13">
        <v>4106</v>
      </c>
      <c r="S65" s="5">
        <f t="shared" si="2"/>
        <v>7.2353947690051337E-2</v>
      </c>
      <c r="T65" s="5">
        <f t="shared" si="3"/>
        <v>0.16809815950920245</v>
      </c>
      <c r="AA65" s="20">
        <v>0.47</v>
      </c>
    </row>
    <row r="66" spans="1:27">
      <c r="A66" s="14">
        <v>66</v>
      </c>
      <c r="B66" s="14">
        <v>127.497328</v>
      </c>
      <c r="C66" s="14">
        <v>37.207930228452803</v>
      </c>
      <c r="D66" s="12">
        <v>44849</v>
      </c>
      <c r="E66" s="7">
        <v>44853</v>
      </c>
      <c r="F66" s="13">
        <v>2313</v>
      </c>
      <c r="G66" s="13">
        <v>2935</v>
      </c>
      <c r="H66" s="13">
        <v>3669</v>
      </c>
      <c r="I66" s="13">
        <v>2350</v>
      </c>
      <c r="J66" s="13">
        <v>2974</v>
      </c>
      <c r="K66" s="13">
        <v>3720</v>
      </c>
      <c r="L66" s="13">
        <v>4463</v>
      </c>
      <c r="M66" s="13">
        <v>3921</v>
      </c>
      <c r="N66" s="13">
        <v>4079</v>
      </c>
      <c r="O66" s="13">
        <v>4171</v>
      </c>
      <c r="P66" s="13">
        <v>4152</v>
      </c>
      <c r="Q66" s="13">
        <v>5469</v>
      </c>
      <c r="R66" s="13">
        <v>3979</v>
      </c>
      <c r="S66" s="5">
        <f t="shared" si="2"/>
        <v>6.1756808592251633E-2</v>
      </c>
      <c r="T66" s="5">
        <f t="shared" si="3"/>
        <v>0.17131320899826957</v>
      </c>
      <c r="AA66" s="20">
        <v>0.45</v>
      </c>
    </row>
    <row r="67" spans="1:27">
      <c r="A67" s="14">
        <v>67</v>
      </c>
      <c r="B67" s="14">
        <v>127.497890827623</v>
      </c>
      <c r="C67" s="14">
        <v>37.2077143146414</v>
      </c>
      <c r="D67" s="12">
        <v>44849</v>
      </c>
      <c r="E67" s="7">
        <v>44853</v>
      </c>
      <c r="F67" s="13">
        <v>2284</v>
      </c>
      <c r="G67" s="13">
        <v>2884</v>
      </c>
      <c r="H67" s="13">
        <v>3579</v>
      </c>
      <c r="I67" s="13">
        <v>2306</v>
      </c>
      <c r="J67" s="13">
        <v>2914</v>
      </c>
      <c r="K67" s="13">
        <v>3604</v>
      </c>
      <c r="L67" s="13">
        <v>4326</v>
      </c>
      <c r="M67" s="13">
        <v>3857</v>
      </c>
      <c r="N67" s="13">
        <v>3956</v>
      </c>
      <c r="O67" s="13">
        <v>4068</v>
      </c>
      <c r="P67" s="13">
        <v>4130</v>
      </c>
      <c r="Q67" s="13">
        <v>5279</v>
      </c>
      <c r="R67" s="13">
        <v>3836</v>
      </c>
      <c r="S67" s="5">
        <f t="shared" si="2"/>
        <v>7.1474899468154107E-2</v>
      </c>
      <c r="T67" s="5">
        <f t="shared" si="3"/>
        <v>0.16003143006809847</v>
      </c>
      <c r="AA67" s="20">
        <v>0.37</v>
      </c>
    </row>
    <row r="68" spans="1:27">
      <c r="A68" s="14">
        <v>68</v>
      </c>
      <c r="B68" s="14">
        <v>127.496659543094</v>
      </c>
      <c r="C68" s="14">
        <v>37.210569771547199</v>
      </c>
      <c r="D68" s="12">
        <v>44849</v>
      </c>
      <c r="E68" s="7">
        <v>44853</v>
      </c>
      <c r="F68" s="13">
        <v>2342</v>
      </c>
      <c r="G68" s="13">
        <v>2929</v>
      </c>
      <c r="H68" s="13">
        <v>3710</v>
      </c>
      <c r="I68" s="13">
        <v>2362</v>
      </c>
      <c r="J68" s="13">
        <v>2946</v>
      </c>
      <c r="K68" s="13">
        <v>3766</v>
      </c>
      <c r="L68" s="13">
        <v>4461</v>
      </c>
      <c r="M68" s="13">
        <v>3911</v>
      </c>
      <c r="N68" s="13">
        <v>4105</v>
      </c>
      <c r="O68" s="13">
        <v>4148</v>
      </c>
      <c r="P68" s="13">
        <v>4288</v>
      </c>
      <c r="Q68" s="13">
        <v>5521</v>
      </c>
      <c r="R68" s="13">
        <v>4193</v>
      </c>
      <c r="S68" s="5">
        <f t="shared" si="2"/>
        <v>7.2268067016754187E-2</v>
      </c>
      <c r="T68" s="5">
        <f t="shared" si="3"/>
        <v>0.16398713826366559</v>
      </c>
      <c r="AA68" s="20">
        <v>0.95</v>
      </c>
    </row>
    <row r="69" spans="1:27">
      <c r="A69" s="14">
        <v>69</v>
      </c>
      <c r="B69" s="14">
        <v>127.496583456906</v>
      </c>
      <c r="C69" s="14">
        <v>37.211029228452801</v>
      </c>
      <c r="D69" s="12">
        <v>44849</v>
      </c>
      <c r="E69" s="7">
        <v>44853</v>
      </c>
      <c r="F69" s="13">
        <v>2392</v>
      </c>
      <c r="G69" s="13">
        <v>3071</v>
      </c>
      <c r="H69" s="13">
        <v>3858</v>
      </c>
      <c r="I69" s="13">
        <v>2434</v>
      </c>
      <c r="J69" s="13">
        <v>3126</v>
      </c>
      <c r="K69" s="13">
        <v>3908</v>
      </c>
      <c r="L69" s="13">
        <v>4631</v>
      </c>
      <c r="M69" s="13">
        <v>4164</v>
      </c>
      <c r="N69" s="13">
        <v>4202</v>
      </c>
      <c r="O69" s="13">
        <v>4329</v>
      </c>
      <c r="P69" s="13">
        <v>4380</v>
      </c>
      <c r="Q69" s="13">
        <v>5775</v>
      </c>
      <c r="R69" s="13">
        <v>4431</v>
      </c>
      <c r="S69" s="5">
        <f t="shared" si="2"/>
        <v>6.3364894391842674E-2</v>
      </c>
      <c r="T69" s="5">
        <f t="shared" si="3"/>
        <v>0.17439804937519049</v>
      </c>
      <c r="AA69" s="20">
        <v>0.85</v>
      </c>
    </row>
    <row r="70" spans="1:27">
      <c r="A70" s="14">
        <v>70</v>
      </c>
      <c r="B70" s="14">
        <v>127.500638086188</v>
      </c>
      <c r="C70" s="14">
        <v>37.208465857735803</v>
      </c>
      <c r="D70" s="12">
        <v>44849</v>
      </c>
      <c r="E70" s="7">
        <v>44853</v>
      </c>
      <c r="F70" s="13">
        <v>2572</v>
      </c>
      <c r="G70" s="13">
        <v>3179</v>
      </c>
      <c r="H70" s="13">
        <v>3576</v>
      </c>
      <c r="I70" s="13">
        <v>2634</v>
      </c>
      <c r="J70" s="13">
        <v>3206</v>
      </c>
      <c r="K70" s="13">
        <v>3574</v>
      </c>
      <c r="L70" s="13">
        <v>4733</v>
      </c>
      <c r="M70" s="13">
        <v>4118</v>
      </c>
      <c r="N70" s="13">
        <v>4334</v>
      </c>
      <c r="O70" s="13">
        <v>4427</v>
      </c>
      <c r="P70" s="13">
        <v>4596</v>
      </c>
      <c r="Q70" s="13">
        <v>5198</v>
      </c>
      <c r="R70" s="13">
        <v>4041</v>
      </c>
      <c r="S70" s="5">
        <f t="shared" si="2"/>
        <v>0.12481644640234948</v>
      </c>
      <c r="T70" s="5">
        <f t="shared" si="3"/>
        <v>0.10074018316396939</v>
      </c>
      <c r="AA70" s="20">
        <v>0.1</v>
      </c>
    </row>
    <row r="71" spans="1:27">
      <c r="A71" s="14">
        <v>71</v>
      </c>
      <c r="B71" s="14">
        <v>127.500362456906</v>
      </c>
      <c r="C71" s="14">
        <v>37.208286314641498</v>
      </c>
      <c r="D71" s="12">
        <v>44849</v>
      </c>
      <c r="E71" s="7">
        <v>44853</v>
      </c>
      <c r="F71" s="13">
        <v>2156</v>
      </c>
      <c r="G71" s="13">
        <v>2775</v>
      </c>
      <c r="H71" s="13">
        <v>3554</v>
      </c>
      <c r="I71" s="13">
        <v>2094</v>
      </c>
      <c r="J71" s="13">
        <v>2742</v>
      </c>
      <c r="K71" s="13">
        <v>3596</v>
      </c>
      <c r="L71" s="13">
        <v>4516</v>
      </c>
      <c r="M71" s="13">
        <v>3977</v>
      </c>
      <c r="N71" s="13">
        <v>4153</v>
      </c>
      <c r="O71" s="13">
        <v>4277</v>
      </c>
      <c r="P71" s="13">
        <v>4316</v>
      </c>
      <c r="Q71" s="13">
        <v>5178</v>
      </c>
      <c r="R71" s="13">
        <v>4048</v>
      </c>
      <c r="S71" s="5">
        <f t="shared" si="2"/>
        <v>9.6823379923761124E-2</v>
      </c>
      <c r="T71" s="5">
        <f t="shared" si="3"/>
        <v>0.14864509339647461</v>
      </c>
      <c r="AA71" s="20">
        <v>0.44</v>
      </c>
    </row>
    <row r="72" spans="1:27">
      <c r="A72" s="14">
        <v>72</v>
      </c>
      <c r="B72" s="14">
        <v>127.500027456906</v>
      </c>
      <c r="C72" s="14">
        <v>37.208115857735798</v>
      </c>
      <c r="D72" s="12">
        <v>44849</v>
      </c>
      <c r="E72" s="7">
        <v>44853</v>
      </c>
      <c r="F72" s="13">
        <v>2081</v>
      </c>
      <c r="G72" s="13">
        <v>2668</v>
      </c>
      <c r="H72" s="13">
        <v>3312</v>
      </c>
      <c r="I72" s="13">
        <v>2084</v>
      </c>
      <c r="J72" s="13">
        <v>2700</v>
      </c>
      <c r="K72" s="13">
        <v>3430</v>
      </c>
      <c r="L72" s="13">
        <v>4400</v>
      </c>
      <c r="M72" s="13">
        <v>3798</v>
      </c>
      <c r="N72" s="13">
        <v>4013</v>
      </c>
      <c r="O72" s="13">
        <v>4175</v>
      </c>
      <c r="P72" s="13">
        <v>4182</v>
      </c>
      <c r="Q72" s="13">
        <v>5015</v>
      </c>
      <c r="R72" s="13">
        <v>3871</v>
      </c>
      <c r="S72" s="5">
        <f t="shared" si="2"/>
        <v>0.11609287429943956</v>
      </c>
      <c r="T72" s="5">
        <f t="shared" si="3"/>
        <v>0.14146675805346126</v>
      </c>
      <c r="AA72" s="20">
        <v>0.5</v>
      </c>
    </row>
    <row r="73" spans="1:27">
      <c r="A73" s="14">
        <v>73</v>
      </c>
      <c r="B73" s="14">
        <v>127.498623086188</v>
      </c>
      <c r="C73" s="14">
        <v>37.2093854870188</v>
      </c>
      <c r="D73" s="12">
        <v>44849</v>
      </c>
      <c r="E73" s="7">
        <v>44853</v>
      </c>
      <c r="F73" s="13">
        <v>2638</v>
      </c>
      <c r="G73" s="13">
        <v>3202</v>
      </c>
      <c r="H73" s="13">
        <v>3621</v>
      </c>
      <c r="I73" s="13">
        <v>2686</v>
      </c>
      <c r="J73" s="13">
        <v>3242</v>
      </c>
      <c r="K73" s="13">
        <v>3654</v>
      </c>
      <c r="L73" s="13">
        <v>4829</v>
      </c>
      <c r="M73" s="13">
        <v>4217</v>
      </c>
      <c r="N73" s="13">
        <v>4369</v>
      </c>
      <c r="O73" s="13">
        <v>4500</v>
      </c>
      <c r="P73" s="13">
        <v>4632</v>
      </c>
      <c r="Q73" s="13">
        <v>5276</v>
      </c>
      <c r="R73" s="13">
        <v>4092</v>
      </c>
      <c r="S73" s="5">
        <f t="shared" si="2"/>
        <v>0.12250090876045075</v>
      </c>
      <c r="T73" s="5">
        <f t="shared" si="3"/>
        <v>0.1006371002659739</v>
      </c>
      <c r="AA73" s="20">
        <v>0.21</v>
      </c>
    </row>
    <row r="74" spans="1:27">
      <c r="A74" s="14">
        <v>74</v>
      </c>
      <c r="B74" s="14">
        <v>127.499403</v>
      </c>
      <c r="C74" s="14">
        <v>37.208725771547201</v>
      </c>
      <c r="D74" s="12">
        <v>44849</v>
      </c>
      <c r="E74" s="7">
        <v>44853</v>
      </c>
      <c r="F74" s="13">
        <v>2579</v>
      </c>
      <c r="G74" s="13">
        <v>3193</v>
      </c>
      <c r="H74" s="13">
        <v>3787</v>
      </c>
      <c r="I74" s="13">
        <v>2512</v>
      </c>
      <c r="J74" s="13">
        <v>3124</v>
      </c>
      <c r="K74" s="13">
        <v>3718</v>
      </c>
      <c r="L74" s="13">
        <v>4823</v>
      </c>
      <c r="M74" s="13">
        <v>4295</v>
      </c>
      <c r="N74" s="13">
        <v>4452</v>
      </c>
      <c r="O74" s="13">
        <v>4609</v>
      </c>
      <c r="P74" s="13">
        <v>4765</v>
      </c>
      <c r="Q74" s="13">
        <v>5494</v>
      </c>
      <c r="R74" s="13">
        <v>4323</v>
      </c>
      <c r="S74" s="5">
        <f t="shared" si="2"/>
        <v>0.11435921421889617</v>
      </c>
      <c r="T74" s="5">
        <f t="shared" si="3"/>
        <v>0.11651127819548872</v>
      </c>
      <c r="AA74" s="20">
        <v>0.46</v>
      </c>
    </row>
    <row r="75" spans="1:27">
      <c r="A75" s="14">
        <v>75</v>
      </c>
      <c r="B75" s="14">
        <v>127.499209543094</v>
      </c>
      <c r="C75" s="14">
        <v>37.208416314641497</v>
      </c>
      <c r="D75" s="12">
        <v>44849</v>
      </c>
      <c r="E75" s="7">
        <v>44853</v>
      </c>
      <c r="F75" s="13">
        <v>2578</v>
      </c>
      <c r="G75" s="13">
        <v>3188</v>
      </c>
      <c r="H75" s="13">
        <v>3736</v>
      </c>
      <c r="I75" s="13">
        <v>2620</v>
      </c>
      <c r="J75" s="13">
        <v>3218</v>
      </c>
      <c r="K75" s="13">
        <v>3752</v>
      </c>
      <c r="L75" s="13">
        <v>4937</v>
      </c>
      <c r="M75" s="13">
        <v>4354</v>
      </c>
      <c r="N75" s="13">
        <v>4513</v>
      </c>
      <c r="O75" s="13">
        <v>4671</v>
      </c>
      <c r="P75" s="13">
        <v>4755</v>
      </c>
      <c r="Q75" s="13">
        <v>5458</v>
      </c>
      <c r="R75" s="13">
        <v>4203</v>
      </c>
      <c r="S75" s="5">
        <f t="shared" ref="S75:S93" si="5">(P75-H75)/(P75+H75)</f>
        <v>0.12000942174066659</v>
      </c>
      <c r="T75" s="5">
        <f t="shared" ref="T75:T93" si="6">((Q75+H75)-(P75+F75))/((Q75+H75)+(P75+F75))</f>
        <v>0.11260361832153445</v>
      </c>
      <c r="AA75" s="20">
        <v>0.15</v>
      </c>
    </row>
    <row r="76" spans="1:27">
      <c r="A76" s="14">
        <v>76</v>
      </c>
      <c r="B76" s="14">
        <v>127.49262299999999</v>
      </c>
      <c r="C76" s="14">
        <v>37.198357771547201</v>
      </c>
      <c r="D76" s="12">
        <v>44849</v>
      </c>
      <c r="E76" s="7">
        <v>44853</v>
      </c>
      <c r="F76" s="13">
        <v>2480</v>
      </c>
      <c r="G76" s="13">
        <v>3078</v>
      </c>
      <c r="H76" s="13">
        <v>3672</v>
      </c>
      <c r="I76" s="13">
        <v>2486</v>
      </c>
      <c r="J76" s="13">
        <v>3060</v>
      </c>
      <c r="K76" s="13">
        <v>3678</v>
      </c>
      <c r="L76" s="13">
        <v>4727</v>
      </c>
      <c r="M76" s="13">
        <v>4031</v>
      </c>
      <c r="N76" s="13">
        <v>4215</v>
      </c>
      <c r="O76" s="13">
        <v>4398</v>
      </c>
      <c r="P76" s="13">
        <v>4471</v>
      </c>
      <c r="Q76" s="13">
        <v>5533</v>
      </c>
      <c r="R76" s="13">
        <v>4642</v>
      </c>
      <c r="S76" s="5">
        <f t="shared" si="5"/>
        <v>9.8121085594989568E-2</v>
      </c>
      <c r="T76" s="5">
        <f t="shared" si="6"/>
        <v>0.13951473136915077</v>
      </c>
      <c r="AA76" s="20">
        <v>0.74</v>
      </c>
    </row>
    <row r="77" spans="1:27">
      <c r="A77" s="14">
        <v>77</v>
      </c>
      <c r="B77" s="14">
        <v>127.492392172377</v>
      </c>
      <c r="C77" s="14">
        <v>37.198814685358499</v>
      </c>
      <c r="D77" s="12">
        <v>44849</v>
      </c>
      <c r="E77" s="7">
        <v>44853</v>
      </c>
      <c r="F77" s="13">
        <v>2507</v>
      </c>
      <c r="G77" s="13">
        <v>3249</v>
      </c>
      <c r="H77" s="13">
        <v>3916</v>
      </c>
      <c r="I77" s="13">
        <v>2514</v>
      </c>
      <c r="J77" s="13">
        <v>3246</v>
      </c>
      <c r="K77" s="13">
        <v>3966</v>
      </c>
      <c r="L77" s="13">
        <v>5304</v>
      </c>
      <c r="M77" s="13">
        <v>4400</v>
      </c>
      <c r="N77" s="13">
        <v>4628</v>
      </c>
      <c r="O77" s="13">
        <v>4868</v>
      </c>
      <c r="P77" s="13">
        <v>4993</v>
      </c>
      <c r="Q77" s="13">
        <v>6019</v>
      </c>
      <c r="R77" s="13">
        <v>5001</v>
      </c>
      <c r="S77" s="5">
        <f t="shared" si="5"/>
        <v>0.12088898866314962</v>
      </c>
      <c r="T77" s="5">
        <f t="shared" si="6"/>
        <v>0.13966160022942356</v>
      </c>
      <c r="AA77" s="20">
        <v>0.73</v>
      </c>
    </row>
    <row r="78" spans="1:27">
      <c r="A78" s="14">
        <v>78</v>
      </c>
      <c r="B78" s="14">
        <v>127.492980913811</v>
      </c>
      <c r="C78" s="14">
        <v>37.198761685358498</v>
      </c>
      <c r="D78" s="12">
        <v>44849</v>
      </c>
      <c r="E78" s="7">
        <v>44853</v>
      </c>
      <c r="F78" s="13">
        <v>2488</v>
      </c>
      <c r="G78" s="13">
        <v>3144</v>
      </c>
      <c r="H78" s="13">
        <v>3762</v>
      </c>
      <c r="I78" s="13">
        <v>2592</v>
      </c>
      <c r="J78" s="13">
        <v>3258</v>
      </c>
      <c r="K78" s="13">
        <v>3888</v>
      </c>
      <c r="L78" s="13">
        <v>4949</v>
      </c>
      <c r="M78" s="13">
        <v>4055</v>
      </c>
      <c r="N78" s="13">
        <v>4234</v>
      </c>
      <c r="O78" s="13">
        <v>4456</v>
      </c>
      <c r="P78" s="13">
        <v>4561</v>
      </c>
      <c r="Q78" s="13">
        <v>5706</v>
      </c>
      <c r="R78" s="13">
        <v>4784</v>
      </c>
      <c r="S78" s="5">
        <f t="shared" si="5"/>
        <v>9.5999038808122078E-2</v>
      </c>
      <c r="T78" s="5">
        <f t="shared" si="6"/>
        <v>0.14645516740328146</v>
      </c>
      <c r="AA78" s="20">
        <v>0.04</v>
      </c>
    </row>
    <row r="79" spans="1:27">
      <c r="A79" s="14">
        <v>79</v>
      </c>
      <c r="B79" s="14">
        <v>127.493402284528</v>
      </c>
      <c r="C79" s="14">
        <v>37.198989943924502</v>
      </c>
      <c r="D79" s="12">
        <v>44849</v>
      </c>
      <c r="E79" s="7">
        <v>44853</v>
      </c>
      <c r="F79" s="13">
        <v>2655</v>
      </c>
      <c r="G79" s="13">
        <v>3305</v>
      </c>
      <c r="H79" s="13">
        <v>3858</v>
      </c>
      <c r="I79" s="13">
        <v>2750</v>
      </c>
      <c r="J79" s="13">
        <v>3328</v>
      </c>
      <c r="K79" s="13">
        <v>3874</v>
      </c>
      <c r="L79" s="13">
        <v>4873</v>
      </c>
      <c r="M79" s="13">
        <v>4314</v>
      </c>
      <c r="N79" s="13">
        <v>4458</v>
      </c>
      <c r="O79" s="13">
        <v>4533</v>
      </c>
      <c r="P79" s="13">
        <v>4689</v>
      </c>
      <c r="Q79" s="13">
        <v>5766</v>
      </c>
      <c r="R79" s="13">
        <v>4846</v>
      </c>
      <c r="S79" s="5">
        <f t="shared" si="5"/>
        <v>9.7227097227097228E-2</v>
      </c>
      <c r="T79" s="5">
        <f t="shared" si="6"/>
        <v>0.13437057991513437</v>
      </c>
      <c r="AA79" s="20">
        <v>0.32</v>
      </c>
    </row>
    <row r="80" spans="1:27">
      <c r="A80" s="14">
        <v>80</v>
      </c>
      <c r="B80" s="14">
        <v>127.493729827622</v>
      </c>
      <c r="C80" s="14">
        <v>37.199309771547199</v>
      </c>
      <c r="D80" s="12">
        <v>44849</v>
      </c>
      <c r="E80" s="7">
        <v>44853</v>
      </c>
      <c r="F80" s="13">
        <v>2426</v>
      </c>
      <c r="G80" s="13">
        <v>2992</v>
      </c>
      <c r="H80" s="13">
        <v>3445</v>
      </c>
      <c r="I80" s="13">
        <v>2252</v>
      </c>
      <c r="J80" s="13">
        <v>2684</v>
      </c>
      <c r="K80" s="13">
        <v>3142</v>
      </c>
      <c r="L80" s="13">
        <v>4200</v>
      </c>
      <c r="M80" s="13">
        <v>3999</v>
      </c>
      <c r="N80" s="13">
        <v>4223</v>
      </c>
      <c r="O80" s="13">
        <v>4238</v>
      </c>
      <c r="P80" s="13">
        <v>4444</v>
      </c>
      <c r="Q80" s="13">
        <v>5358</v>
      </c>
      <c r="R80" s="13">
        <v>4456</v>
      </c>
      <c r="S80" s="5">
        <f t="shared" si="5"/>
        <v>0.12663201926733425</v>
      </c>
      <c r="T80" s="5">
        <f t="shared" si="6"/>
        <v>0.1233331206533529</v>
      </c>
      <c r="AA80" s="20">
        <v>0.62</v>
      </c>
    </row>
    <row r="81" spans="1:27">
      <c r="A81" s="14">
        <v>81</v>
      </c>
      <c r="B81" s="14">
        <v>127.494528456906</v>
      </c>
      <c r="C81" s="14">
        <v>37.1992247715472</v>
      </c>
      <c r="D81" s="12">
        <v>44849</v>
      </c>
      <c r="E81" s="7">
        <v>44853</v>
      </c>
      <c r="F81" s="13">
        <v>2704</v>
      </c>
      <c r="G81" s="13">
        <v>3464</v>
      </c>
      <c r="H81" s="13">
        <v>3987</v>
      </c>
      <c r="I81" s="13">
        <v>2776</v>
      </c>
      <c r="J81" s="13">
        <v>3522</v>
      </c>
      <c r="K81" s="13">
        <v>4136</v>
      </c>
      <c r="L81" s="13">
        <v>5416</v>
      </c>
      <c r="M81" s="13">
        <v>4375</v>
      </c>
      <c r="N81" s="13">
        <v>4671</v>
      </c>
      <c r="O81" s="13">
        <v>4984</v>
      </c>
      <c r="P81" s="13">
        <v>5108</v>
      </c>
      <c r="Q81" s="13">
        <v>6193</v>
      </c>
      <c r="R81" s="13">
        <v>4950</v>
      </c>
      <c r="S81" s="5">
        <f t="shared" si="5"/>
        <v>0.12325453545904343</v>
      </c>
      <c r="T81" s="5">
        <f t="shared" si="6"/>
        <v>0.13161405068919521</v>
      </c>
      <c r="AA81" s="20">
        <v>0.38</v>
      </c>
    </row>
    <row r="82" spans="1:27">
      <c r="A82" s="14">
        <v>82</v>
      </c>
      <c r="B82" s="14">
        <v>127.49520545690601</v>
      </c>
      <c r="C82" s="14">
        <v>37.198810114226397</v>
      </c>
      <c r="D82" s="12">
        <v>44849</v>
      </c>
      <c r="E82" s="7">
        <v>44853</v>
      </c>
      <c r="F82" s="13">
        <v>2709</v>
      </c>
      <c r="G82" s="13">
        <v>3399</v>
      </c>
      <c r="H82" s="13">
        <v>3944</v>
      </c>
      <c r="I82" s="13">
        <v>2722</v>
      </c>
      <c r="J82" s="13">
        <v>3358</v>
      </c>
      <c r="K82" s="13">
        <v>3966</v>
      </c>
      <c r="L82" s="13">
        <v>5202</v>
      </c>
      <c r="M82" s="13">
        <v>4472</v>
      </c>
      <c r="N82" s="13">
        <v>4721</v>
      </c>
      <c r="O82" s="13">
        <v>4867</v>
      </c>
      <c r="P82" s="13">
        <v>5040</v>
      </c>
      <c r="Q82" s="13">
        <v>6081</v>
      </c>
      <c r="R82" s="13">
        <v>5074</v>
      </c>
      <c r="S82" s="5">
        <f t="shared" si="5"/>
        <v>0.1219946571682992</v>
      </c>
      <c r="T82" s="5">
        <f t="shared" si="6"/>
        <v>0.12805221109485765</v>
      </c>
      <c r="AA82" s="20">
        <v>0.57999999999999996</v>
      </c>
    </row>
    <row r="83" spans="1:27">
      <c r="A83" s="14">
        <v>83</v>
      </c>
      <c r="B83" s="14">
        <v>127.495801543094</v>
      </c>
      <c r="C83" s="14">
        <v>37.198081885773597</v>
      </c>
      <c r="D83" s="12">
        <v>44849</v>
      </c>
      <c r="E83" s="7">
        <v>44853</v>
      </c>
      <c r="F83" s="13">
        <v>2806</v>
      </c>
      <c r="G83" s="13">
        <v>3598</v>
      </c>
      <c r="H83" s="13">
        <v>4124</v>
      </c>
      <c r="I83" s="13">
        <v>2828</v>
      </c>
      <c r="J83" s="13">
        <v>3598</v>
      </c>
      <c r="K83" s="13">
        <v>4100</v>
      </c>
      <c r="L83" s="13">
        <v>5301</v>
      </c>
      <c r="M83" s="13">
        <v>4617</v>
      </c>
      <c r="N83" s="13">
        <v>4859</v>
      </c>
      <c r="O83" s="13">
        <v>4949</v>
      </c>
      <c r="P83" s="13">
        <v>5085</v>
      </c>
      <c r="Q83" s="13">
        <v>6122</v>
      </c>
      <c r="R83" s="13">
        <v>5003</v>
      </c>
      <c r="S83" s="5">
        <f t="shared" si="5"/>
        <v>0.10435443587794549</v>
      </c>
      <c r="T83" s="5">
        <f t="shared" si="6"/>
        <v>0.12984506809284888</v>
      </c>
      <c r="AA83" s="20">
        <v>0.23</v>
      </c>
    </row>
    <row r="84" spans="1:27">
      <c r="A84" s="14">
        <v>84</v>
      </c>
      <c r="B84" s="14">
        <v>127.495504771547</v>
      </c>
      <c r="C84" s="14">
        <v>37.197545428867897</v>
      </c>
      <c r="D84" s="12">
        <v>44849</v>
      </c>
      <c r="E84" s="7">
        <v>44853</v>
      </c>
      <c r="F84" s="13">
        <v>2812</v>
      </c>
      <c r="G84" s="13">
        <v>3531</v>
      </c>
      <c r="H84" s="13">
        <v>4203</v>
      </c>
      <c r="I84" s="13">
        <v>2938</v>
      </c>
      <c r="J84" s="13">
        <v>3718</v>
      </c>
      <c r="K84" s="13">
        <v>4356</v>
      </c>
      <c r="L84" s="13">
        <v>5508</v>
      </c>
      <c r="M84" s="13">
        <v>4719</v>
      </c>
      <c r="N84" s="13">
        <v>4869</v>
      </c>
      <c r="O84" s="13">
        <v>5024</v>
      </c>
      <c r="P84" s="13">
        <v>5161</v>
      </c>
      <c r="Q84" s="13">
        <v>6378</v>
      </c>
      <c r="R84" s="13">
        <v>5272</v>
      </c>
      <c r="S84" s="5">
        <f t="shared" si="5"/>
        <v>0.10230670653566852</v>
      </c>
      <c r="T84" s="5">
        <f t="shared" si="6"/>
        <v>0.14056268190147678</v>
      </c>
      <c r="AA84" s="20">
        <v>0.18</v>
      </c>
    </row>
    <row r="85" spans="1:27">
      <c r="A85" s="14">
        <v>85</v>
      </c>
      <c r="B85" s="14">
        <v>127.494616629283</v>
      </c>
      <c r="C85" s="14">
        <v>37.1973231142264</v>
      </c>
      <c r="D85" s="12">
        <v>44849</v>
      </c>
      <c r="E85" s="7">
        <v>44853</v>
      </c>
      <c r="F85" s="13">
        <v>2361</v>
      </c>
      <c r="G85" s="13">
        <v>2961</v>
      </c>
      <c r="H85" s="13">
        <v>3444</v>
      </c>
      <c r="I85" s="13">
        <v>2642</v>
      </c>
      <c r="J85" s="13">
        <v>3166</v>
      </c>
      <c r="K85" s="13">
        <v>3934</v>
      </c>
      <c r="L85" s="13">
        <v>4956</v>
      </c>
      <c r="M85" s="13">
        <v>3973</v>
      </c>
      <c r="N85" s="13">
        <v>4178</v>
      </c>
      <c r="O85" s="13">
        <v>4420</v>
      </c>
      <c r="P85" s="13">
        <v>4572</v>
      </c>
      <c r="Q85" s="13">
        <v>5539</v>
      </c>
      <c r="R85" s="13">
        <v>4569</v>
      </c>
      <c r="S85" s="5">
        <f t="shared" si="5"/>
        <v>0.1407185628742515</v>
      </c>
      <c r="T85" s="5">
        <f t="shared" si="6"/>
        <v>0.12880120633324957</v>
      </c>
      <c r="AA85" s="20">
        <v>0.68</v>
      </c>
    </row>
    <row r="86" spans="1:27">
      <c r="A86" s="14">
        <v>86</v>
      </c>
      <c r="B86" s="14">
        <v>127.494184685359</v>
      </c>
      <c r="C86" s="14">
        <v>37.197656342679302</v>
      </c>
      <c r="D86" s="12">
        <v>44849</v>
      </c>
      <c r="E86" s="7">
        <v>44853</v>
      </c>
      <c r="F86" s="13">
        <v>2776</v>
      </c>
      <c r="G86" s="13">
        <v>3518</v>
      </c>
      <c r="H86" s="13">
        <v>4029</v>
      </c>
      <c r="I86" s="13">
        <v>2742</v>
      </c>
      <c r="J86" s="13">
        <v>3468</v>
      </c>
      <c r="K86" s="13">
        <v>3942</v>
      </c>
      <c r="L86" s="13">
        <v>5144</v>
      </c>
      <c r="M86" s="13">
        <v>4542</v>
      </c>
      <c r="N86" s="13">
        <v>4765</v>
      </c>
      <c r="O86" s="13">
        <v>4891</v>
      </c>
      <c r="P86" s="13">
        <v>5017</v>
      </c>
      <c r="Q86" s="13">
        <v>5996</v>
      </c>
      <c r="R86" s="13">
        <v>4866</v>
      </c>
      <c r="S86" s="5">
        <f t="shared" si="5"/>
        <v>0.10921954455007739</v>
      </c>
      <c r="T86" s="5">
        <f t="shared" si="6"/>
        <v>0.12526658435290156</v>
      </c>
      <c r="AA86" s="20">
        <v>0.21</v>
      </c>
    </row>
    <row r="87" spans="1:27">
      <c r="A87" s="14">
        <v>87</v>
      </c>
      <c r="B87" s="14">
        <v>127.49345099999999</v>
      </c>
      <c r="C87" s="14">
        <v>37.1975201142264</v>
      </c>
      <c r="D87" s="12">
        <v>44849</v>
      </c>
      <c r="E87" s="7">
        <v>44853</v>
      </c>
      <c r="F87" s="13">
        <v>2355</v>
      </c>
      <c r="G87" s="13">
        <v>2954</v>
      </c>
      <c r="H87" s="13">
        <v>3417</v>
      </c>
      <c r="I87" s="13">
        <v>2532</v>
      </c>
      <c r="J87" s="13">
        <v>3170</v>
      </c>
      <c r="K87" s="13">
        <v>3728</v>
      </c>
      <c r="L87" s="13">
        <v>5028</v>
      </c>
      <c r="M87" s="13">
        <v>3901</v>
      </c>
      <c r="N87" s="13">
        <v>4272</v>
      </c>
      <c r="O87" s="13">
        <v>4455</v>
      </c>
      <c r="P87" s="13">
        <v>4711</v>
      </c>
      <c r="Q87" s="13">
        <v>5383</v>
      </c>
      <c r="R87" s="13">
        <v>4273</v>
      </c>
      <c r="S87" s="5">
        <f t="shared" si="5"/>
        <v>0.15920275590551181</v>
      </c>
      <c r="T87" s="5">
        <f t="shared" si="6"/>
        <v>0.1092903063153914</v>
      </c>
      <c r="AA87" s="20">
        <v>0.87</v>
      </c>
    </row>
    <row r="88" spans="1:27">
      <c r="A88" s="14">
        <v>88</v>
      </c>
      <c r="B88" s="14">
        <v>127.369273708267</v>
      </c>
      <c r="C88" s="14">
        <v>37.223550583465403</v>
      </c>
      <c r="D88" s="12">
        <v>44850</v>
      </c>
      <c r="E88" s="7">
        <v>44853</v>
      </c>
      <c r="F88" s="13">
        <v>1830</v>
      </c>
      <c r="G88" s="13">
        <v>2263</v>
      </c>
      <c r="H88" s="13">
        <v>2724</v>
      </c>
      <c r="I88" s="13">
        <v>1828</v>
      </c>
      <c r="J88" s="13">
        <v>2246</v>
      </c>
      <c r="K88" s="13">
        <v>2742</v>
      </c>
      <c r="L88" s="13">
        <v>3392</v>
      </c>
      <c r="M88" s="13">
        <v>2970</v>
      </c>
      <c r="N88" s="13">
        <v>3084</v>
      </c>
      <c r="O88" s="13">
        <v>3254</v>
      </c>
      <c r="P88" s="13">
        <v>3317</v>
      </c>
      <c r="Q88" s="13">
        <v>3972</v>
      </c>
      <c r="R88" s="13">
        <v>3564</v>
      </c>
      <c r="S88" s="5">
        <f t="shared" si="5"/>
        <v>9.8162555868233733E-2</v>
      </c>
      <c r="T88" s="5">
        <f t="shared" si="6"/>
        <v>0.13079456218863464</v>
      </c>
      <c r="AA88" s="20">
        <v>2.61</v>
      </c>
    </row>
    <row r="89" spans="1:27">
      <c r="A89" s="14">
        <v>89</v>
      </c>
      <c r="B89" s="14">
        <v>127.369189708267</v>
      </c>
      <c r="C89" s="14">
        <v>37.224005291732702</v>
      </c>
      <c r="D89" s="12">
        <v>44850</v>
      </c>
      <c r="E89" s="7">
        <v>44853</v>
      </c>
      <c r="F89" s="13">
        <v>1791</v>
      </c>
      <c r="G89" s="13">
        <v>2213</v>
      </c>
      <c r="H89" s="13">
        <v>2653</v>
      </c>
      <c r="I89" s="13">
        <v>1821</v>
      </c>
      <c r="J89" s="13">
        <v>2262</v>
      </c>
      <c r="K89" s="13">
        <v>2746</v>
      </c>
      <c r="L89" s="13">
        <v>3426</v>
      </c>
      <c r="M89" s="13">
        <v>2821</v>
      </c>
      <c r="N89" s="13">
        <v>2977</v>
      </c>
      <c r="O89" s="13">
        <v>3161</v>
      </c>
      <c r="P89" s="13">
        <v>3284</v>
      </c>
      <c r="Q89" s="13">
        <v>3857</v>
      </c>
      <c r="R89" s="13">
        <v>3499</v>
      </c>
      <c r="S89" s="5">
        <f t="shared" si="5"/>
        <v>0.10628263432710124</v>
      </c>
      <c r="T89" s="5">
        <f t="shared" si="6"/>
        <v>0.12386706948640483</v>
      </c>
      <c r="AA89" s="20">
        <v>2.37</v>
      </c>
    </row>
    <row r="90" spans="1:27">
      <c r="A90" s="14">
        <v>90</v>
      </c>
      <c r="B90" s="14">
        <v>127.368676708267</v>
      </c>
      <c r="C90" s="14">
        <v>37.223736583465403</v>
      </c>
      <c r="D90" s="12">
        <v>44850</v>
      </c>
      <c r="E90" s="7">
        <v>44853</v>
      </c>
      <c r="F90" s="13">
        <v>1743</v>
      </c>
      <c r="G90" s="13">
        <v>2092</v>
      </c>
      <c r="H90" s="13">
        <v>2512</v>
      </c>
      <c r="I90" s="13">
        <v>1768</v>
      </c>
      <c r="J90" s="13">
        <v>2136</v>
      </c>
      <c r="K90" s="13">
        <v>2584</v>
      </c>
      <c r="L90" s="13">
        <v>3219</v>
      </c>
      <c r="M90" s="13">
        <v>2756</v>
      </c>
      <c r="N90" s="13">
        <v>2959</v>
      </c>
      <c r="O90" s="13">
        <v>2997</v>
      </c>
      <c r="P90" s="13">
        <v>3234</v>
      </c>
      <c r="Q90" s="13">
        <v>3837</v>
      </c>
      <c r="R90" s="13">
        <v>3478</v>
      </c>
      <c r="S90" s="5">
        <f t="shared" si="5"/>
        <v>0.12565262791507134</v>
      </c>
      <c r="T90" s="5">
        <f t="shared" si="6"/>
        <v>0.12113720642768851</v>
      </c>
      <c r="AA90" s="20">
        <v>3.68</v>
      </c>
    </row>
    <row r="91" spans="1:27">
      <c r="A91" s="14">
        <v>91</v>
      </c>
      <c r="B91" s="14">
        <v>127.36892899999999</v>
      </c>
      <c r="C91" s="14">
        <v>37.2240587082673</v>
      </c>
      <c r="D91" s="12">
        <v>44850</v>
      </c>
      <c r="E91" s="7">
        <v>44853</v>
      </c>
      <c r="F91" s="13">
        <v>1779</v>
      </c>
      <c r="G91" s="13">
        <v>2147</v>
      </c>
      <c r="H91" s="13">
        <v>2552</v>
      </c>
      <c r="I91" s="13">
        <v>1752</v>
      </c>
      <c r="J91" s="13">
        <v>2108</v>
      </c>
      <c r="K91" s="13">
        <v>2456</v>
      </c>
      <c r="L91" s="13">
        <v>3210</v>
      </c>
      <c r="M91" s="13">
        <v>2818</v>
      </c>
      <c r="N91" s="13">
        <v>2913</v>
      </c>
      <c r="O91" s="13">
        <v>3137</v>
      </c>
      <c r="P91" s="13">
        <v>3171</v>
      </c>
      <c r="Q91" s="13">
        <v>3880</v>
      </c>
      <c r="R91" s="13">
        <v>3432</v>
      </c>
      <c r="S91" s="5">
        <f t="shared" si="5"/>
        <v>0.10816005591473003</v>
      </c>
      <c r="T91" s="5">
        <f t="shared" si="6"/>
        <v>0.13020558777016342</v>
      </c>
      <c r="AA91" s="20">
        <v>3.22</v>
      </c>
    </row>
    <row r="92" spans="1:27">
      <c r="A92" s="14">
        <v>92</v>
      </c>
      <c r="B92" s="14">
        <v>127.36800741653499</v>
      </c>
      <c r="C92" s="14">
        <v>37.223941583465397</v>
      </c>
      <c r="D92" s="12">
        <v>44850</v>
      </c>
      <c r="E92" s="7">
        <v>44853</v>
      </c>
      <c r="F92" s="13">
        <v>1819</v>
      </c>
      <c r="G92" s="13">
        <v>2208</v>
      </c>
      <c r="H92" s="13">
        <v>2595</v>
      </c>
      <c r="I92" s="13">
        <v>1766</v>
      </c>
      <c r="J92" s="13">
        <v>2146</v>
      </c>
      <c r="K92" s="13">
        <v>2504</v>
      </c>
      <c r="L92" s="13">
        <v>3250</v>
      </c>
      <c r="M92" s="13">
        <v>2881</v>
      </c>
      <c r="N92" s="13">
        <v>3015</v>
      </c>
      <c r="O92" s="13">
        <v>3146</v>
      </c>
      <c r="P92" s="13">
        <v>3342</v>
      </c>
      <c r="Q92" s="13">
        <v>3940</v>
      </c>
      <c r="R92" s="13">
        <v>3566</v>
      </c>
      <c r="S92" s="5">
        <f t="shared" si="5"/>
        <v>0.1258211217786761</v>
      </c>
      <c r="T92" s="5">
        <f t="shared" si="6"/>
        <v>0.11747606019151846</v>
      </c>
      <c r="AA92" s="20">
        <v>3.3</v>
      </c>
    </row>
    <row r="93" spans="1:27">
      <c r="A93" s="14">
        <v>93</v>
      </c>
      <c r="B93" s="14">
        <v>127.367743124802</v>
      </c>
      <c r="C93" s="14">
        <v>37.2246412496036</v>
      </c>
      <c r="D93" s="12">
        <v>44850</v>
      </c>
      <c r="E93" s="7">
        <v>44853</v>
      </c>
      <c r="F93" s="13">
        <v>1692</v>
      </c>
      <c r="G93" s="13">
        <v>2014</v>
      </c>
      <c r="H93" s="13">
        <v>2304</v>
      </c>
      <c r="I93" s="13">
        <v>1836</v>
      </c>
      <c r="J93" s="13">
        <v>2152</v>
      </c>
      <c r="K93" s="13">
        <v>2560</v>
      </c>
      <c r="L93" s="13">
        <v>3445</v>
      </c>
      <c r="M93" s="13">
        <v>2403</v>
      </c>
      <c r="N93" s="13">
        <v>2973</v>
      </c>
      <c r="O93" s="13">
        <v>3067</v>
      </c>
      <c r="P93" s="13">
        <v>3159</v>
      </c>
      <c r="Q93" s="13">
        <v>3346</v>
      </c>
      <c r="R93" s="13">
        <v>3176</v>
      </c>
      <c r="S93" s="5">
        <f t="shared" si="5"/>
        <v>0.15650741350906094</v>
      </c>
      <c r="T93" s="5">
        <f t="shared" si="6"/>
        <v>7.6087991619845724E-2</v>
      </c>
      <c r="AA93" s="20">
        <v>2.5099999999999998</v>
      </c>
    </row>
  </sheetData>
  <phoneticPr fontId="18" type="noConversion"/>
  <conditionalFormatting sqref="S1:S1048576">
    <cfRule type="cellIs" dxfId="48" priority="2" operator="greaterThan">
      <formula>0.3</formula>
    </cfRule>
    <cfRule type="cellIs" dxfId="47" priority="6" operator="greaterThan">
      <formula>0.3</formula>
    </cfRule>
  </conditionalFormatting>
  <conditionalFormatting sqref="T1:T1048576">
    <cfRule type="cellIs" dxfId="46" priority="1" operator="lessThan">
      <formula>0.1</formula>
    </cfRule>
    <cfRule type="cellIs" dxfId="45" priority="5" operator="lessThan">
      <formula>0.1</formula>
    </cfRule>
  </conditionalFormatting>
  <conditionalFormatting sqref="S1">
    <cfRule type="cellIs" dxfId="44" priority="3" operator="greaterThan">
      <formula>0.3</formula>
    </cfRule>
    <cfRule type="cellIs" dxfId="43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W93"/>
  <sheetViews>
    <sheetView workbookViewId="0">
      <pane ySplit="1" topLeftCell="A29" activePane="bottomLeft" state="frozen"/>
      <selection pane="bottomLeft" activeCell="E29" sqref="E29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14" width="5.08203125" style="3" bestFit="1" customWidth="1"/>
    <col min="15" max="15" width="12.33203125" style="3" bestFit="1" customWidth="1"/>
    <col min="16" max="16" width="13.08203125" style="3" bestFit="1" customWidth="1"/>
    <col min="17" max="18" width="3.08203125" style="3" bestFit="1" customWidth="1"/>
    <col min="19" max="19" width="12.33203125" style="3" bestFit="1" customWidth="1"/>
    <col min="20" max="20" width="9.1640625" style="3" bestFit="1" customWidth="1"/>
    <col min="21" max="21" width="7.58203125" style="3" bestFit="1" customWidth="1"/>
    <col min="22" max="22" width="8.58203125" style="3" bestFit="1" customWidth="1"/>
    <col min="23" max="23" width="5.1640625" style="20" bestFit="1" customWidth="1"/>
    <col min="24" max="16384" width="8.6640625" style="3"/>
  </cols>
  <sheetData>
    <row r="1" spans="1:23">
      <c r="A1" s="9" t="s">
        <v>0</v>
      </c>
      <c r="B1" s="9" t="s">
        <v>167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10" t="s">
        <v>10</v>
      </c>
      <c r="P1" s="10" t="s">
        <v>11</v>
      </c>
      <c r="Q1" s="8" t="s">
        <v>47</v>
      </c>
      <c r="R1" s="8" t="s">
        <v>48</v>
      </c>
      <c r="S1" s="10" t="s">
        <v>12</v>
      </c>
      <c r="T1" s="10" t="s">
        <v>162</v>
      </c>
      <c r="U1" s="10" t="s">
        <v>163</v>
      </c>
      <c r="V1" s="10" t="s">
        <v>164</v>
      </c>
      <c r="W1" s="17" t="s">
        <v>241</v>
      </c>
    </row>
    <row r="2" spans="1:23">
      <c r="A2" s="2">
        <v>1</v>
      </c>
      <c r="B2" s="11">
        <v>127.48448620000001</v>
      </c>
      <c r="C2" s="11">
        <v>37.154076199999999</v>
      </c>
      <c r="D2" s="7">
        <v>44768</v>
      </c>
      <c r="E2" s="21">
        <v>44833</v>
      </c>
      <c r="F2" s="13">
        <v>8439</v>
      </c>
      <c r="G2" s="13">
        <v>8205</v>
      </c>
      <c r="H2" s="13">
        <v>8180</v>
      </c>
      <c r="I2" s="13">
        <v>8400</v>
      </c>
      <c r="J2" s="13">
        <v>8361</v>
      </c>
      <c r="K2" s="13">
        <v>8381</v>
      </c>
      <c r="L2" s="13">
        <v>8342</v>
      </c>
      <c r="M2" s="13">
        <v>7664</v>
      </c>
      <c r="N2" s="13">
        <v>6881</v>
      </c>
      <c r="O2" s="5">
        <f t="shared" ref="O2:O9" si="0">(L2-H2)/(L2+H2)</f>
        <v>9.8051083403946256E-3</v>
      </c>
      <c r="P2" s="5">
        <f t="shared" ref="P2:P9" si="1">((M2+H2)-(L2+F2))/((M2+H2)+(L2+F2))</f>
        <v>-2.8720306513409961E-2</v>
      </c>
      <c r="S2" s="3">
        <v>0.7</v>
      </c>
      <c r="T2" s="15">
        <v>68</v>
      </c>
      <c r="U2" s="15">
        <v>30.5</v>
      </c>
      <c r="V2" s="15">
        <v>1.6</v>
      </c>
      <c r="W2" s="18">
        <v>0.71</v>
      </c>
    </row>
    <row r="3" spans="1:23">
      <c r="A3" s="2">
        <v>2</v>
      </c>
      <c r="B3" s="11">
        <v>127.4852446</v>
      </c>
      <c r="C3" s="11">
        <v>37.154517300000002</v>
      </c>
      <c r="D3" s="7">
        <v>44768</v>
      </c>
      <c r="E3" s="7">
        <v>44833</v>
      </c>
      <c r="F3" s="13">
        <v>8712</v>
      </c>
      <c r="G3" s="13">
        <v>8450</v>
      </c>
      <c r="H3" s="13">
        <v>8443</v>
      </c>
      <c r="I3" s="13">
        <v>8700</v>
      </c>
      <c r="J3" s="13">
        <v>8578</v>
      </c>
      <c r="K3" s="13">
        <v>8675</v>
      </c>
      <c r="L3" s="13">
        <v>8567</v>
      </c>
      <c r="M3" s="13">
        <v>7941</v>
      </c>
      <c r="N3" s="13">
        <v>7112</v>
      </c>
      <c r="O3" s="5">
        <f t="shared" si="0"/>
        <v>7.2898295120517346E-3</v>
      </c>
      <c r="P3" s="5">
        <f t="shared" si="1"/>
        <v>-2.6587054035588035E-2</v>
      </c>
      <c r="S3" s="3">
        <v>0.75</v>
      </c>
      <c r="T3" s="15">
        <v>75.2</v>
      </c>
      <c r="U3" s="15">
        <v>23.6</v>
      </c>
      <c r="V3" s="15">
        <v>1.2</v>
      </c>
      <c r="W3" s="18">
        <v>0.86</v>
      </c>
    </row>
    <row r="4" spans="1:23">
      <c r="A4" s="2">
        <v>3</v>
      </c>
      <c r="B4" s="11">
        <v>127.4861837</v>
      </c>
      <c r="C4" s="11">
        <v>37.1552674</v>
      </c>
      <c r="D4" s="7">
        <v>44768</v>
      </c>
      <c r="E4" s="7">
        <v>44833</v>
      </c>
      <c r="F4" s="13">
        <v>8512</v>
      </c>
      <c r="G4" s="13">
        <v>8277</v>
      </c>
      <c r="H4" s="13">
        <v>8333</v>
      </c>
      <c r="I4" s="13">
        <v>8688</v>
      </c>
      <c r="J4" s="13">
        <v>8544</v>
      </c>
      <c r="K4" s="13">
        <v>8700</v>
      </c>
      <c r="L4" s="13">
        <v>8660</v>
      </c>
      <c r="M4" s="13">
        <v>8085</v>
      </c>
      <c r="N4" s="13">
        <v>7296</v>
      </c>
      <c r="O4" s="5">
        <f t="shared" si="0"/>
        <v>1.9243217795562879E-2</v>
      </c>
      <c r="P4" s="5">
        <f t="shared" si="1"/>
        <v>-2.2447156891932121E-2</v>
      </c>
      <c r="S4" s="3">
        <v>0.8</v>
      </c>
      <c r="T4" s="15">
        <v>63.8</v>
      </c>
      <c r="U4" s="15">
        <v>33.5</v>
      </c>
      <c r="V4" s="15">
        <v>2.7</v>
      </c>
      <c r="W4" s="18">
        <v>0.87</v>
      </c>
    </row>
    <row r="5" spans="1:23">
      <c r="A5" s="2">
        <v>4</v>
      </c>
      <c r="B5" s="11">
        <v>127.4828685</v>
      </c>
      <c r="C5" s="11">
        <v>37.1539711</v>
      </c>
      <c r="D5" s="7">
        <v>44768</v>
      </c>
      <c r="E5" s="7">
        <v>44833</v>
      </c>
      <c r="F5" s="13">
        <v>7947</v>
      </c>
      <c r="G5" s="13">
        <v>7766</v>
      </c>
      <c r="H5" s="13">
        <v>7820</v>
      </c>
      <c r="I5" s="13">
        <v>8186</v>
      </c>
      <c r="J5" s="13">
        <v>8169</v>
      </c>
      <c r="K5" s="13">
        <v>8255</v>
      </c>
      <c r="L5" s="13">
        <v>8185</v>
      </c>
      <c r="M5" s="13">
        <v>7759</v>
      </c>
      <c r="N5" s="13">
        <v>7052</v>
      </c>
      <c r="O5" s="5">
        <f t="shared" si="0"/>
        <v>2.2805373320837239E-2</v>
      </c>
      <c r="P5" s="5">
        <f t="shared" si="1"/>
        <v>-1.7438743653621771E-2</v>
      </c>
      <c r="S5" s="3">
        <v>1</v>
      </c>
      <c r="T5" s="15">
        <v>77.8</v>
      </c>
      <c r="U5" s="15">
        <v>17.600000000000001</v>
      </c>
      <c r="V5" s="15">
        <v>4.7</v>
      </c>
      <c r="W5" s="18">
        <v>1</v>
      </c>
    </row>
    <row r="6" spans="1:23">
      <c r="A6" s="2">
        <v>5</v>
      </c>
      <c r="B6" s="11">
        <v>127.4812562</v>
      </c>
      <c r="C6" s="11">
        <v>37.157669400000003</v>
      </c>
      <c r="D6" s="7">
        <v>44768</v>
      </c>
      <c r="E6" s="7">
        <v>44833</v>
      </c>
      <c r="F6" s="13">
        <v>7027</v>
      </c>
      <c r="G6" s="13">
        <v>6927</v>
      </c>
      <c r="H6" s="13">
        <v>6906</v>
      </c>
      <c r="I6" s="13">
        <v>7242</v>
      </c>
      <c r="J6" s="13">
        <v>7404</v>
      </c>
      <c r="K6" s="13">
        <v>7544</v>
      </c>
      <c r="L6" s="13">
        <v>7553</v>
      </c>
      <c r="M6" s="13">
        <v>7020</v>
      </c>
      <c r="N6" s="13">
        <v>6297</v>
      </c>
      <c r="O6" s="5">
        <f t="shared" si="0"/>
        <v>4.4747216266685111E-2</v>
      </c>
      <c r="P6" s="5">
        <f t="shared" si="1"/>
        <v>-2.2942538412965691E-2</v>
      </c>
      <c r="S6" s="3">
        <v>0.7</v>
      </c>
      <c r="T6" s="15">
        <v>81.099999999999994</v>
      </c>
      <c r="U6" s="15">
        <v>16</v>
      </c>
      <c r="V6" s="15">
        <v>2.9</v>
      </c>
      <c r="W6" s="18">
        <v>0.84</v>
      </c>
    </row>
    <row r="7" spans="1:23">
      <c r="A7" s="2">
        <v>6</v>
      </c>
      <c r="B7" s="11">
        <v>127.48933599999999</v>
      </c>
      <c r="C7" s="11">
        <v>37.140254300000002</v>
      </c>
      <c r="D7" s="7">
        <v>44768</v>
      </c>
      <c r="E7" s="7">
        <v>44833</v>
      </c>
      <c r="F7" s="13">
        <v>9735</v>
      </c>
      <c r="G7" s="13">
        <v>9307</v>
      </c>
      <c r="H7" s="13">
        <v>9161</v>
      </c>
      <c r="I7" s="13">
        <v>9324</v>
      </c>
      <c r="J7" s="13">
        <v>9119</v>
      </c>
      <c r="K7" s="13">
        <v>9141</v>
      </c>
      <c r="L7" s="13">
        <v>8982</v>
      </c>
      <c r="M7" s="13">
        <v>8154</v>
      </c>
      <c r="N7" s="13">
        <v>7333</v>
      </c>
      <c r="O7" s="5">
        <f t="shared" si="0"/>
        <v>-9.8660640467397899E-3</v>
      </c>
      <c r="P7" s="5">
        <f t="shared" si="1"/>
        <v>-3.8909857904085257E-2</v>
      </c>
      <c r="S7" s="3">
        <v>0.7</v>
      </c>
      <c r="T7" s="15">
        <v>68</v>
      </c>
      <c r="U7" s="15">
        <v>30.3</v>
      </c>
      <c r="V7" s="15">
        <v>1.7</v>
      </c>
      <c r="W7" s="18">
        <v>1.07</v>
      </c>
    </row>
    <row r="8" spans="1:23">
      <c r="A8" s="2">
        <v>7</v>
      </c>
      <c r="B8" s="11">
        <v>127.5011897</v>
      </c>
      <c r="C8" s="11">
        <v>37.150497700000003</v>
      </c>
      <c r="D8" s="7">
        <v>44768</v>
      </c>
      <c r="E8" s="7">
        <v>44833</v>
      </c>
      <c r="F8" s="13">
        <v>7988</v>
      </c>
      <c r="G8" s="13">
        <v>7572</v>
      </c>
      <c r="H8" s="13">
        <v>7327</v>
      </c>
      <c r="I8" s="13">
        <v>7550</v>
      </c>
      <c r="J8" s="13">
        <v>7432</v>
      </c>
      <c r="K8" s="13">
        <v>7438</v>
      </c>
      <c r="L8" s="13">
        <v>7319</v>
      </c>
      <c r="M8" s="13">
        <v>6599</v>
      </c>
      <c r="N8" s="13">
        <v>5786</v>
      </c>
      <c r="O8" s="5">
        <f t="shared" si="0"/>
        <v>-5.4622422504438069E-4</v>
      </c>
      <c r="P8" s="5">
        <f t="shared" si="1"/>
        <v>-4.7241131597851746E-2</v>
      </c>
      <c r="S8" s="3">
        <v>0.65</v>
      </c>
      <c r="T8" s="15">
        <v>66.2</v>
      </c>
      <c r="U8" s="15">
        <v>32.5</v>
      </c>
      <c r="V8" s="15">
        <v>1.4</v>
      </c>
      <c r="W8" s="18">
        <v>0.47</v>
      </c>
    </row>
    <row r="9" spans="1:23">
      <c r="A9" s="2">
        <v>8</v>
      </c>
      <c r="B9" s="11">
        <v>127.5006666</v>
      </c>
      <c r="C9" s="11">
        <v>37.150883899999997</v>
      </c>
      <c r="D9" s="7">
        <v>44768</v>
      </c>
      <c r="E9" s="7">
        <v>44833</v>
      </c>
      <c r="F9" s="13">
        <v>9180</v>
      </c>
      <c r="G9" s="13">
        <v>8655</v>
      </c>
      <c r="H9" s="13">
        <v>8480</v>
      </c>
      <c r="I9" s="13">
        <v>8637</v>
      </c>
      <c r="J9" s="13">
        <v>8451</v>
      </c>
      <c r="K9" s="13">
        <v>8469</v>
      </c>
      <c r="L9" s="13">
        <v>8283</v>
      </c>
      <c r="M9" s="13">
        <v>7441</v>
      </c>
      <c r="N9" s="13">
        <v>6705</v>
      </c>
      <c r="O9" s="5">
        <f t="shared" si="0"/>
        <v>-1.1752073017956213E-2</v>
      </c>
      <c r="P9" s="5">
        <f t="shared" si="1"/>
        <v>-4.618979151689432E-2</v>
      </c>
      <c r="S9" s="3">
        <v>0.6</v>
      </c>
      <c r="T9" s="15">
        <v>67.400000000000006</v>
      </c>
      <c r="U9" s="15">
        <v>32.6</v>
      </c>
      <c r="V9" s="15">
        <v>0</v>
      </c>
      <c r="W9" s="18">
        <v>0.52</v>
      </c>
    </row>
    <row r="10" spans="1:23">
      <c r="A10" s="2">
        <v>10</v>
      </c>
      <c r="B10" s="2">
        <v>127.514349925614</v>
      </c>
      <c r="C10" s="2">
        <v>37.145336365961697</v>
      </c>
      <c r="D10" s="7">
        <v>44800</v>
      </c>
      <c r="E10" s="7">
        <v>44833</v>
      </c>
      <c r="F10" s="13">
        <v>9622</v>
      </c>
      <c r="G10" s="13">
        <v>9198</v>
      </c>
      <c r="H10" s="13">
        <v>9064</v>
      </c>
      <c r="I10" s="13">
        <v>9270</v>
      </c>
      <c r="J10" s="13">
        <v>8996</v>
      </c>
      <c r="K10" s="13">
        <v>9008</v>
      </c>
      <c r="L10" s="13">
        <v>8884</v>
      </c>
      <c r="M10" s="13">
        <v>7846</v>
      </c>
      <c r="N10" s="13">
        <v>6691</v>
      </c>
      <c r="O10" s="5">
        <f>(L10-H10)/(L10+H10)</f>
        <v>-1.0028972587474927E-2</v>
      </c>
      <c r="P10" s="5">
        <f>((M10+H10)-(L10+F10))/((M10+H10)+(L10+F10))</f>
        <v>-4.5064377682403435E-2</v>
      </c>
      <c r="Q10" s="3">
        <v>23</v>
      </c>
      <c r="R10" s="3">
        <v>37</v>
      </c>
      <c r="S10" s="3">
        <f>Q10/R10</f>
        <v>0.6216216216216216</v>
      </c>
      <c r="T10" s="16"/>
      <c r="U10" s="16"/>
      <c r="V10" s="16"/>
      <c r="W10" s="19" t="s">
        <v>13</v>
      </c>
    </row>
    <row r="11" spans="1:23">
      <c r="A11" s="2">
        <v>11</v>
      </c>
      <c r="B11" s="2">
        <v>127.509622750009</v>
      </c>
      <c r="C11" s="2">
        <v>37.140433063957303</v>
      </c>
      <c r="D11" s="7">
        <v>44800</v>
      </c>
      <c r="E11" s="7">
        <v>44833</v>
      </c>
      <c r="F11" s="13">
        <v>9915</v>
      </c>
      <c r="G11" s="13">
        <v>9374</v>
      </c>
      <c r="H11" s="13">
        <v>9245</v>
      </c>
      <c r="I11" s="13">
        <v>9359</v>
      </c>
      <c r="J11" s="13">
        <v>9076</v>
      </c>
      <c r="K11" s="13">
        <v>9014</v>
      </c>
      <c r="L11" s="13">
        <v>8912</v>
      </c>
      <c r="M11" s="13">
        <v>7828</v>
      </c>
      <c r="N11" s="13">
        <v>6906</v>
      </c>
      <c r="O11" s="5">
        <f t="shared" ref="O11:O74" si="2">(L11-H11)/(L11+H11)</f>
        <v>-1.8340034146610121E-2</v>
      </c>
      <c r="P11" s="5">
        <f t="shared" ref="P11:P74" si="3">((M11+H11)-(L11+F11))/((M11+H11)+(L11+F11))</f>
        <v>-4.8857938718662952E-2</v>
      </c>
      <c r="Q11" s="3">
        <v>22</v>
      </c>
      <c r="R11" s="3">
        <v>42</v>
      </c>
      <c r="S11" s="3">
        <f t="shared" ref="S11:S34" si="4">Q11/R11</f>
        <v>0.52380952380952384</v>
      </c>
      <c r="W11" s="19" t="s">
        <v>14</v>
      </c>
    </row>
    <row r="12" spans="1:23">
      <c r="A12" s="2">
        <v>12</v>
      </c>
      <c r="B12" s="2">
        <v>127.51009067707299</v>
      </c>
      <c r="C12" s="2">
        <v>37.140230023506398</v>
      </c>
      <c r="D12" s="7">
        <v>44800</v>
      </c>
      <c r="E12" s="7">
        <v>44833</v>
      </c>
      <c r="F12" s="13">
        <v>9744</v>
      </c>
      <c r="G12" s="13">
        <v>9299</v>
      </c>
      <c r="H12" s="13">
        <v>9089</v>
      </c>
      <c r="I12" s="13">
        <v>9326</v>
      </c>
      <c r="J12" s="13">
        <v>9014</v>
      </c>
      <c r="K12" s="13">
        <v>8973</v>
      </c>
      <c r="L12" s="13">
        <v>8791</v>
      </c>
      <c r="M12" s="13">
        <v>7798</v>
      </c>
      <c r="N12" s="13">
        <v>6871</v>
      </c>
      <c r="O12" s="5">
        <f t="shared" si="2"/>
        <v>-1.6666666666666666E-2</v>
      </c>
      <c r="P12" s="5">
        <f t="shared" si="3"/>
        <v>-4.6524758624583593E-2</v>
      </c>
      <c r="Q12" s="3">
        <v>38</v>
      </c>
      <c r="R12" s="3">
        <v>46</v>
      </c>
      <c r="S12" s="3">
        <f t="shared" si="4"/>
        <v>0.82608695652173914</v>
      </c>
      <c r="W12" s="19" t="s">
        <v>15</v>
      </c>
    </row>
    <row r="13" spans="1:23">
      <c r="A13" s="2">
        <v>13</v>
      </c>
      <c r="B13" s="2">
        <v>127.51153476319401</v>
      </c>
      <c r="C13" s="2">
        <v>37.139536279814898</v>
      </c>
      <c r="D13" s="7">
        <v>44800</v>
      </c>
      <c r="E13" s="7">
        <v>44833</v>
      </c>
      <c r="F13" s="13">
        <v>10272</v>
      </c>
      <c r="G13" s="13">
        <v>9713</v>
      </c>
      <c r="H13" s="13">
        <v>9469</v>
      </c>
      <c r="I13" s="13">
        <v>9636</v>
      </c>
      <c r="J13" s="13">
        <v>9346</v>
      </c>
      <c r="K13" s="13">
        <v>9236</v>
      </c>
      <c r="L13" s="13">
        <v>8997</v>
      </c>
      <c r="M13" s="13">
        <v>7880</v>
      </c>
      <c r="N13" s="13">
        <v>6892</v>
      </c>
      <c r="O13" s="5">
        <f t="shared" si="2"/>
        <v>-2.5560489548359145E-2</v>
      </c>
      <c r="P13" s="5">
        <f t="shared" si="3"/>
        <v>-5.2433229559233165E-2</v>
      </c>
      <c r="Q13" s="3">
        <v>16</v>
      </c>
      <c r="R13" s="3">
        <v>37</v>
      </c>
      <c r="S13" s="3">
        <f t="shared" si="4"/>
        <v>0.43243243243243246</v>
      </c>
      <c r="W13" s="19" t="s">
        <v>16</v>
      </c>
    </row>
    <row r="14" spans="1:23">
      <c r="A14" s="2">
        <v>14</v>
      </c>
      <c r="B14" s="2">
        <v>127.51351223426801</v>
      </c>
      <c r="C14" s="2">
        <v>37.133029324864303</v>
      </c>
      <c r="D14" s="7">
        <v>44800</v>
      </c>
      <c r="E14" s="7">
        <v>44833</v>
      </c>
      <c r="F14" s="13">
        <v>9601</v>
      </c>
      <c r="G14" s="13">
        <v>9103</v>
      </c>
      <c r="H14" s="13">
        <v>8923</v>
      </c>
      <c r="I14" s="13">
        <v>9122</v>
      </c>
      <c r="J14" s="13">
        <v>8894</v>
      </c>
      <c r="K14" s="13">
        <v>8871</v>
      </c>
      <c r="L14" s="13">
        <v>8722</v>
      </c>
      <c r="M14" s="13">
        <v>7640</v>
      </c>
      <c r="N14" s="13">
        <v>6808</v>
      </c>
      <c r="O14" s="5">
        <f t="shared" si="2"/>
        <v>-1.1391328988381978E-2</v>
      </c>
      <c r="P14" s="5">
        <f t="shared" si="3"/>
        <v>-5.045003726423207E-2</v>
      </c>
      <c r="Q14" s="3">
        <v>16</v>
      </c>
      <c r="R14" s="3">
        <v>40</v>
      </c>
      <c r="S14" s="3">
        <f t="shared" si="4"/>
        <v>0.4</v>
      </c>
      <c r="W14" s="19" t="s">
        <v>17</v>
      </c>
    </row>
    <row r="15" spans="1:23">
      <c r="A15" s="2">
        <v>15</v>
      </c>
      <c r="B15" s="2">
        <v>127.53705853143801</v>
      </c>
      <c r="C15" s="2">
        <v>37.118106182777403</v>
      </c>
      <c r="D15" s="7">
        <v>44800</v>
      </c>
      <c r="E15" s="7">
        <v>44833</v>
      </c>
      <c r="F15" s="13">
        <v>8949</v>
      </c>
      <c r="G15" s="13">
        <v>8473</v>
      </c>
      <c r="H15" s="13">
        <v>8215</v>
      </c>
      <c r="I15" s="13">
        <v>8397</v>
      </c>
      <c r="J15" s="13">
        <v>8238</v>
      </c>
      <c r="K15" s="13">
        <v>8258</v>
      </c>
      <c r="L15" s="13">
        <v>8197</v>
      </c>
      <c r="M15" s="13">
        <v>7059</v>
      </c>
      <c r="N15" s="13">
        <v>6150</v>
      </c>
      <c r="O15" s="5">
        <f t="shared" si="2"/>
        <v>-1.0967584694126249E-3</v>
      </c>
      <c r="P15" s="5">
        <f t="shared" si="3"/>
        <v>-5.7742134484885875E-2</v>
      </c>
      <c r="Q15" s="3">
        <v>22</v>
      </c>
      <c r="R15" s="3">
        <v>44</v>
      </c>
      <c r="S15" s="3">
        <f t="shared" si="4"/>
        <v>0.5</v>
      </c>
      <c r="W15" s="19" t="s">
        <v>18</v>
      </c>
    </row>
    <row r="16" spans="1:23">
      <c r="A16" s="2">
        <v>16</v>
      </c>
      <c r="B16" s="2">
        <v>127.53765737685499</v>
      </c>
      <c r="C16" s="2">
        <v>37.117635382131503</v>
      </c>
      <c r="D16" s="7">
        <v>44800</v>
      </c>
      <c r="E16" s="7">
        <v>44833</v>
      </c>
      <c r="F16" s="13">
        <v>9632</v>
      </c>
      <c r="G16" s="13">
        <v>8976</v>
      </c>
      <c r="H16" s="13">
        <v>8655</v>
      </c>
      <c r="I16" s="13">
        <v>8735</v>
      </c>
      <c r="J16" s="13">
        <v>8453</v>
      </c>
      <c r="K16" s="13">
        <v>8414</v>
      </c>
      <c r="L16" s="13">
        <v>8199</v>
      </c>
      <c r="M16" s="13">
        <v>6997</v>
      </c>
      <c r="N16" s="13">
        <v>5887</v>
      </c>
      <c r="O16" s="5">
        <f t="shared" si="2"/>
        <v>-2.7055891776432896E-2</v>
      </c>
      <c r="P16" s="5">
        <f t="shared" si="3"/>
        <v>-6.5077800674969391E-2</v>
      </c>
      <c r="Q16" s="3">
        <v>20</v>
      </c>
      <c r="R16" s="3">
        <v>42</v>
      </c>
      <c r="S16" s="3">
        <f t="shared" si="4"/>
        <v>0.47619047619047616</v>
      </c>
      <c r="W16" s="19" t="s">
        <v>19</v>
      </c>
    </row>
    <row r="17" spans="1:23">
      <c r="A17" s="2">
        <v>17</v>
      </c>
      <c r="B17" s="2">
        <v>127.53669729593599</v>
      </c>
      <c r="C17" s="2">
        <v>37.119767591725598</v>
      </c>
      <c r="D17" s="7">
        <v>44800</v>
      </c>
      <c r="E17" s="7">
        <v>44833</v>
      </c>
      <c r="F17" s="13">
        <v>9026</v>
      </c>
      <c r="G17" s="13">
        <v>8581</v>
      </c>
      <c r="H17" s="13">
        <v>8399</v>
      </c>
      <c r="I17" s="13">
        <v>8594</v>
      </c>
      <c r="J17" s="13">
        <v>8419</v>
      </c>
      <c r="K17" s="13">
        <v>8455</v>
      </c>
      <c r="L17" s="13">
        <v>8347</v>
      </c>
      <c r="M17" s="13">
        <v>7199</v>
      </c>
      <c r="N17" s="13">
        <v>6296</v>
      </c>
      <c r="O17" s="5">
        <f t="shared" si="2"/>
        <v>-3.1052191568135675E-3</v>
      </c>
      <c r="P17" s="5">
        <f t="shared" si="3"/>
        <v>-5.3835188498983957E-2</v>
      </c>
      <c r="Q17" s="3">
        <v>12</v>
      </c>
      <c r="R17" s="3">
        <v>36</v>
      </c>
      <c r="S17" s="3">
        <f t="shared" si="4"/>
        <v>0.33333333333333331</v>
      </c>
      <c r="W17" s="19" t="s">
        <v>20</v>
      </c>
    </row>
    <row r="18" spans="1:23">
      <c r="A18" s="2">
        <v>18</v>
      </c>
      <c r="B18" s="2">
        <v>127.536181614686</v>
      </c>
      <c r="C18" s="2">
        <v>37.120319735186001</v>
      </c>
      <c r="D18" s="7">
        <v>44800</v>
      </c>
      <c r="E18" s="7">
        <v>44833</v>
      </c>
      <c r="F18" s="13">
        <v>8823</v>
      </c>
      <c r="G18" s="13">
        <v>8367</v>
      </c>
      <c r="H18" s="13">
        <v>8240</v>
      </c>
      <c r="I18" s="13">
        <v>8421</v>
      </c>
      <c r="J18" s="13">
        <v>8257</v>
      </c>
      <c r="K18" s="13">
        <v>8365</v>
      </c>
      <c r="L18" s="13">
        <v>8202</v>
      </c>
      <c r="M18" s="13">
        <v>7242</v>
      </c>
      <c r="N18" s="13">
        <v>6326</v>
      </c>
      <c r="O18" s="5">
        <f t="shared" si="2"/>
        <v>-2.3111543607833595E-3</v>
      </c>
      <c r="P18" s="5">
        <f t="shared" si="3"/>
        <v>-4.7466699480111979E-2</v>
      </c>
      <c r="Q18" s="3">
        <v>20</v>
      </c>
      <c r="R18" s="3">
        <v>25</v>
      </c>
      <c r="S18" s="3">
        <f t="shared" si="4"/>
        <v>0.8</v>
      </c>
      <c r="W18" s="19" t="s">
        <v>21</v>
      </c>
    </row>
    <row r="19" spans="1:23">
      <c r="A19" s="2">
        <v>19</v>
      </c>
      <c r="B19" s="2">
        <v>127.53604540318899</v>
      </c>
      <c r="C19" s="2">
        <v>37.119483496779701</v>
      </c>
      <c r="D19" s="7">
        <v>44800</v>
      </c>
      <c r="E19" s="7">
        <v>44833</v>
      </c>
      <c r="F19" s="13">
        <v>8460</v>
      </c>
      <c r="G19" s="13">
        <v>7984</v>
      </c>
      <c r="H19" s="13">
        <v>7794</v>
      </c>
      <c r="I19" s="13">
        <v>7968</v>
      </c>
      <c r="J19" s="13">
        <v>7845</v>
      </c>
      <c r="K19" s="13">
        <v>7868</v>
      </c>
      <c r="L19" s="13">
        <v>7766</v>
      </c>
      <c r="M19" s="13">
        <v>6691</v>
      </c>
      <c r="N19" s="13">
        <v>5709</v>
      </c>
      <c r="O19" s="5">
        <f t="shared" si="2"/>
        <v>-1.7994858611825194E-3</v>
      </c>
      <c r="P19" s="5">
        <f t="shared" si="3"/>
        <v>-5.6689785418905278E-2</v>
      </c>
      <c r="Q19" s="3">
        <v>12</v>
      </c>
      <c r="R19" s="3">
        <v>39</v>
      </c>
      <c r="S19" s="3">
        <f t="shared" si="4"/>
        <v>0.30769230769230771</v>
      </c>
      <c r="W19" s="19" t="s">
        <v>22</v>
      </c>
    </row>
    <row r="20" spans="1:23">
      <c r="A20" s="2">
        <v>20</v>
      </c>
      <c r="B20" s="2">
        <v>127.523045054886</v>
      </c>
      <c r="C20" s="2">
        <v>37.125712867772997</v>
      </c>
      <c r="D20" s="7">
        <v>44800</v>
      </c>
      <c r="E20" s="7">
        <v>44833</v>
      </c>
      <c r="F20" s="13">
        <v>9445</v>
      </c>
      <c r="G20" s="13">
        <v>8994</v>
      </c>
      <c r="H20" s="13">
        <v>8825</v>
      </c>
      <c r="I20" s="13">
        <v>9017</v>
      </c>
      <c r="J20" s="13">
        <v>8820</v>
      </c>
      <c r="K20" s="13">
        <v>8819</v>
      </c>
      <c r="L20" s="13">
        <v>8666</v>
      </c>
      <c r="M20" s="13">
        <v>7686</v>
      </c>
      <c r="N20" s="13">
        <v>6866</v>
      </c>
      <c r="O20" s="5">
        <f t="shared" si="2"/>
        <v>-9.090389343090732E-3</v>
      </c>
      <c r="P20" s="5">
        <f t="shared" si="3"/>
        <v>-4.6213390329848072E-2</v>
      </c>
      <c r="Q20" s="3">
        <v>19</v>
      </c>
      <c r="R20" s="3">
        <v>42</v>
      </c>
      <c r="S20" s="3">
        <f t="shared" si="4"/>
        <v>0.45238095238095238</v>
      </c>
      <c r="W20" s="19" t="s">
        <v>23</v>
      </c>
    </row>
    <row r="21" spans="1:23">
      <c r="A21" s="2">
        <v>21</v>
      </c>
      <c r="B21" s="2">
        <v>127.52342098896101</v>
      </c>
      <c r="C21" s="2">
        <v>37.125634995351902</v>
      </c>
      <c r="D21" s="7">
        <v>44800</v>
      </c>
      <c r="E21" s="7">
        <v>44833</v>
      </c>
      <c r="F21" s="13">
        <v>9204</v>
      </c>
      <c r="G21" s="13">
        <v>8795</v>
      </c>
      <c r="H21" s="13">
        <v>8677</v>
      </c>
      <c r="I21" s="13">
        <v>8956</v>
      </c>
      <c r="J21" s="13">
        <v>8779</v>
      </c>
      <c r="K21" s="13">
        <v>8766</v>
      </c>
      <c r="L21" s="13">
        <v>8637</v>
      </c>
      <c r="M21" s="13">
        <v>7749</v>
      </c>
      <c r="N21" s="13">
        <v>6967</v>
      </c>
      <c r="O21" s="5">
        <f t="shared" si="2"/>
        <v>-2.3102691463555503E-3</v>
      </c>
      <c r="P21" s="5">
        <f t="shared" si="3"/>
        <v>-4.1293372632561942E-2</v>
      </c>
      <c r="Q21" s="3">
        <v>22</v>
      </c>
      <c r="R21" s="3">
        <v>26</v>
      </c>
      <c r="S21" s="3">
        <f t="shared" si="4"/>
        <v>0.84615384615384615</v>
      </c>
      <c r="W21" s="19" t="s">
        <v>24</v>
      </c>
    </row>
    <row r="22" spans="1:23">
      <c r="A22" s="2">
        <v>22</v>
      </c>
      <c r="B22" s="2">
        <v>127.523068230842</v>
      </c>
      <c r="C22" s="2">
        <v>37.125078776356197</v>
      </c>
      <c r="D22" s="7">
        <v>44800</v>
      </c>
      <c r="E22" s="7">
        <v>44833</v>
      </c>
      <c r="F22" s="13">
        <v>8608</v>
      </c>
      <c r="G22" s="13">
        <v>8156</v>
      </c>
      <c r="H22" s="13">
        <v>7944</v>
      </c>
      <c r="I22" s="13">
        <v>8108</v>
      </c>
      <c r="J22" s="13">
        <v>8024</v>
      </c>
      <c r="K22" s="13">
        <v>8036</v>
      </c>
      <c r="L22" s="13">
        <v>7910</v>
      </c>
      <c r="M22" s="13">
        <v>6887</v>
      </c>
      <c r="N22" s="13">
        <v>6007</v>
      </c>
      <c r="O22" s="5">
        <f t="shared" si="2"/>
        <v>-2.1445691938942854E-3</v>
      </c>
      <c r="P22" s="5">
        <f t="shared" si="3"/>
        <v>-5.3813518772528629E-2</v>
      </c>
      <c r="Q22" s="3">
        <v>19</v>
      </c>
      <c r="R22" s="3">
        <v>40</v>
      </c>
      <c r="S22" s="3">
        <f t="shared" si="4"/>
        <v>0.47499999999999998</v>
      </c>
      <c r="W22" s="19" t="s">
        <v>13</v>
      </c>
    </row>
    <row r="23" spans="1:23">
      <c r="A23" s="2">
        <v>23</v>
      </c>
      <c r="B23" s="2">
        <v>127.52376425208401</v>
      </c>
      <c r="C23" s="2">
        <v>37.126121573920699</v>
      </c>
      <c r="D23" s="7">
        <v>44800</v>
      </c>
      <c r="E23" s="7">
        <v>44833</v>
      </c>
      <c r="F23" s="13">
        <v>9395</v>
      </c>
      <c r="G23" s="13">
        <v>8971</v>
      </c>
      <c r="H23" s="13">
        <v>8852</v>
      </c>
      <c r="I23" s="13">
        <v>9050</v>
      </c>
      <c r="J23" s="13">
        <v>8891</v>
      </c>
      <c r="K23" s="13">
        <v>8910</v>
      </c>
      <c r="L23" s="13">
        <v>8751</v>
      </c>
      <c r="M23" s="13">
        <v>7795</v>
      </c>
      <c r="N23" s="13">
        <v>6964</v>
      </c>
      <c r="O23" s="5">
        <f t="shared" si="2"/>
        <v>-5.7376583536897117E-3</v>
      </c>
      <c r="P23" s="5">
        <f t="shared" si="3"/>
        <v>-4.3083378840571382E-2</v>
      </c>
      <c r="Q23" s="3">
        <v>27</v>
      </c>
      <c r="R23" s="3">
        <v>46</v>
      </c>
      <c r="S23" s="3">
        <f t="shared" si="4"/>
        <v>0.58695652173913049</v>
      </c>
      <c r="W23" s="19" t="s">
        <v>25</v>
      </c>
    </row>
    <row r="24" spans="1:23">
      <c r="A24" s="2">
        <v>24</v>
      </c>
      <c r="B24" s="2">
        <v>127.524959461297</v>
      </c>
      <c r="C24" s="2">
        <v>37.127562777623901</v>
      </c>
      <c r="D24" s="7">
        <v>44800</v>
      </c>
      <c r="E24" s="7">
        <v>44833</v>
      </c>
      <c r="F24" s="13">
        <v>9589</v>
      </c>
      <c r="G24" s="13">
        <v>9135</v>
      </c>
      <c r="H24" s="13">
        <v>8968</v>
      </c>
      <c r="I24" s="13">
        <v>9211</v>
      </c>
      <c r="J24" s="13">
        <v>8954</v>
      </c>
      <c r="K24" s="13">
        <v>8962</v>
      </c>
      <c r="L24" s="13">
        <v>8871</v>
      </c>
      <c r="M24" s="13">
        <v>7810</v>
      </c>
      <c r="N24" s="13">
        <v>6867</v>
      </c>
      <c r="O24" s="5">
        <f t="shared" si="2"/>
        <v>-5.4375245249173162E-3</v>
      </c>
      <c r="P24" s="5">
        <f t="shared" si="3"/>
        <v>-4.7732561439355239E-2</v>
      </c>
      <c r="Q24" s="3">
        <v>25</v>
      </c>
      <c r="R24" s="3">
        <v>35</v>
      </c>
      <c r="S24" s="3">
        <f t="shared" si="4"/>
        <v>0.7142857142857143</v>
      </c>
      <c r="W24" s="19" t="s">
        <v>26</v>
      </c>
    </row>
    <row r="25" spans="1:23">
      <c r="A25" s="2">
        <v>25</v>
      </c>
      <c r="B25" s="2">
        <v>127.523912778281</v>
      </c>
      <c r="C25" s="2">
        <v>37.127160279638403</v>
      </c>
      <c r="D25" s="7">
        <v>44800</v>
      </c>
      <c r="E25" s="7">
        <v>44833</v>
      </c>
      <c r="F25" s="13">
        <v>9567</v>
      </c>
      <c r="G25" s="13">
        <v>9069</v>
      </c>
      <c r="H25" s="13">
        <v>8955</v>
      </c>
      <c r="I25" s="13">
        <v>9134</v>
      </c>
      <c r="J25" s="13">
        <v>8877</v>
      </c>
      <c r="K25" s="13">
        <v>8900</v>
      </c>
      <c r="L25" s="13">
        <v>8748</v>
      </c>
      <c r="M25" s="13">
        <v>7667</v>
      </c>
      <c r="N25" s="13">
        <v>6810</v>
      </c>
      <c r="O25" s="5">
        <f t="shared" si="2"/>
        <v>-1.1692933401118455E-2</v>
      </c>
      <c r="P25" s="5">
        <f t="shared" si="3"/>
        <v>-4.8458654148896586E-2</v>
      </c>
      <c r="Q25" s="3">
        <v>18</v>
      </c>
      <c r="R25" s="3">
        <v>28</v>
      </c>
      <c r="S25" s="3">
        <f t="shared" si="4"/>
        <v>0.6428571428571429</v>
      </c>
      <c r="W25" s="19" t="s">
        <v>27</v>
      </c>
    </row>
    <row r="26" spans="1:23">
      <c r="A26" s="2">
        <v>26</v>
      </c>
      <c r="B26" s="2">
        <v>127.524152044994</v>
      </c>
      <c r="C26" s="2">
        <v>37.126877448490198</v>
      </c>
      <c r="D26" s="7">
        <v>44800</v>
      </c>
      <c r="E26" s="7">
        <v>44833</v>
      </c>
      <c r="F26" s="13">
        <v>9058</v>
      </c>
      <c r="G26" s="13">
        <v>8649</v>
      </c>
      <c r="H26" s="13">
        <v>8488</v>
      </c>
      <c r="I26" s="13">
        <v>8696</v>
      </c>
      <c r="J26" s="13">
        <v>8491</v>
      </c>
      <c r="K26" s="13">
        <v>8504</v>
      </c>
      <c r="L26" s="13">
        <v>8373</v>
      </c>
      <c r="M26" s="13">
        <v>7310</v>
      </c>
      <c r="N26" s="13">
        <v>6377</v>
      </c>
      <c r="O26" s="5">
        <f t="shared" si="2"/>
        <v>-6.8204732815372758E-3</v>
      </c>
      <c r="P26" s="5">
        <f t="shared" si="3"/>
        <v>-4.9143820157091699E-2</v>
      </c>
      <c r="Q26" s="3">
        <v>20</v>
      </c>
      <c r="R26" s="3">
        <v>30</v>
      </c>
      <c r="S26" s="3">
        <f t="shared" si="4"/>
        <v>0.66666666666666663</v>
      </c>
      <c r="W26" s="19" t="s">
        <v>28</v>
      </c>
    </row>
    <row r="27" spans="1:23">
      <c r="A27" s="2">
        <v>27</v>
      </c>
      <c r="B27" s="2">
        <v>127.52433528984101</v>
      </c>
      <c r="C27" s="2">
        <v>37.127149438758401</v>
      </c>
      <c r="D27" s="7">
        <v>44800</v>
      </c>
      <c r="E27" s="7">
        <v>44833</v>
      </c>
      <c r="F27" s="13">
        <v>9540</v>
      </c>
      <c r="G27" s="13">
        <v>9093</v>
      </c>
      <c r="H27" s="13">
        <v>8982</v>
      </c>
      <c r="I27" s="13">
        <v>9139</v>
      </c>
      <c r="J27" s="13">
        <v>8911</v>
      </c>
      <c r="K27" s="13">
        <v>8954</v>
      </c>
      <c r="L27" s="13">
        <v>8761</v>
      </c>
      <c r="M27" s="13">
        <v>7738</v>
      </c>
      <c r="N27" s="13">
        <v>6889</v>
      </c>
      <c r="O27" s="5">
        <f t="shared" si="2"/>
        <v>-1.2455616299385673E-2</v>
      </c>
      <c r="P27" s="5">
        <f t="shared" si="3"/>
        <v>-4.5144341966248822E-2</v>
      </c>
      <c r="Q27" s="3">
        <v>15</v>
      </c>
      <c r="R27" s="3">
        <v>30</v>
      </c>
      <c r="S27" s="3">
        <f t="shared" si="4"/>
        <v>0.5</v>
      </c>
      <c r="W27" s="19" t="s">
        <v>29</v>
      </c>
    </row>
    <row r="28" spans="1:23">
      <c r="A28" s="2">
        <v>28</v>
      </c>
      <c r="B28" s="2">
        <v>127.536804708985</v>
      </c>
      <c r="C28" s="2">
        <v>37.126940728976997</v>
      </c>
      <c r="D28" s="7">
        <v>44800</v>
      </c>
      <c r="E28" s="7">
        <v>44833</v>
      </c>
      <c r="F28" s="13">
        <v>8804</v>
      </c>
      <c r="G28" s="13">
        <v>8339</v>
      </c>
      <c r="H28" s="13">
        <v>8129</v>
      </c>
      <c r="I28" s="13">
        <v>8358</v>
      </c>
      <c r="J28" s="13">
        <v>8215</v>
      </c>
      <c r="K28" s="13">
        <v>8221</v>
      </c>
      <c r="L28" s="13">
        <v>8093</v>
      </c>
      <c r="M28" s="13">
        <v>7030</v>
      </c>
      <c r="N28" s="13">
        <v>5995</v>
      </c>
      <c r="O28" s="5">
        <f t="shared" si="2"/>
        <v>-2.2192084823079768E-3</v>
      </c>
      <c r="P28" s="5">
        <f t="shared" si="3"/>
        <v>-5.4217619166458696E-2</v>
      </c>
      <c r="Q28" s="3">
        <v>27</v>
      </c>
      <c r="R28" s="3">
        <v>46</v>
      </c>
      <c r="S28" s="3">
        <f t="shared" si="4"/>
        <v>0.58695652173913049</v>
      </c>
      <c r="W28" s="19" t="s">
        <v>24</v>
      </c>
    </row>
    <row r="29" spans="1:23">
      <c r="A29" s="2">
        <v>29</v>
      </c>
      <c r="B29" s="2">
        <v>127.53687794791099</v>
      </c>
      <c r="C29" s="2">
        <v>37.126661860203498</v>
      </c>
      <c r="D29" s="7">
        <v>44800</v>
      </c>
      <c r="E29" s="7">
        <v>44833</v>
      </c>
      <c r="F29" s="13">
        <v>8853</v>
      </c>
      <c r="G29" s="13">
        <v>8359</v>
      </c>
      <c r="H29" s="13">
        <v>8195</v>
      </c>
      <c r="I29" s="13">
        <v>8362</v>
      </c>
      <c r="J29" s="13">
        <v>8163</v>
      </c>
      <c r="K29" s="13">
        <v>8219</v>
      </c>
      <c r="L29" s="13">
        <v>8068</v>
      </c>
      <c r="M29" s="13">
        <v>7008</v>
      </c>
      <c r="N29" s="13">
        <v>5994</v>
      </c>
      <c r="O29" s="5">
        <f t="shared" si="2"/>
        <v>-7.8091373055401833E-3</v>
      </c>
      <c r="P29" s="5">
        <f t="shared" si="3"/>
        <v>-5.3480263977088778E-2</v>
      </c>
      <c r="Q29" s="3">
        <v>49</v>
      </c>
      <c r="R29" s="3">
        <v>46</v>
      </c>
      <c r="S29" s="3">
        <f t="shared" si="4"/>
        <v>1.0652173913043479</v>
      </c>
      <c r="W29" s="19" t="s">
        <v>30</v>
      </c>
    </row>
    <row r="30" spans="1:23">
      <c r="A30" s="2">
        <v>30</v>
      </c>
      <c r="B30" s="2">
        <v>127.536435581959</v>
      </c>
      <c r="C30" s="2">
        <v>37.127181727569997</v>
      </c>
      <c r="D30" s="7">
        <v>44800</v>
      </c>
      <c r="E30" s="7">
        <v>44833</v>
      </c>
      <c r="F30" s="13">
        <v>8923</v>
      </c>
      <c r="G30" s="13">
        <v>8443</v>
      </c>
      <c r="H30" s="13">
        <v>8236</v>
      </c>
      <c r="I30" s="13">
        <v>8458</v>
      </c>
      <c r="J30" s="13">
        <v>8266</v>
      </c>
      <c r="K30" s="13">
        <v>8319</v>
      </c>
      <c r="L30" s="13">
        <v>8170</v>
      </c>
      <c r="M30" s="13">
        <v>7132</v>
      </c>
      <c r="N30" s="13">
        <v>6108</v>
      </c>
      <c r="O30" s="5">
        <f t="shared" si="2"/>
        <v>-4.0229184444715346E-3</v>
      </c>
      <c r="P30" s="5">
        <f t="shared" si="3"/>
        <v>-5.3140691907211733E-2</v>
      </c>
      <c r="Q30" s="3">
        <v>28</v>
      </c>
      <c r="R30" s="3">
        <v>45</v>
      </c>
      <c r="S30" s="3">
        <f t="shared" si="4"/>
        <v>0.62222222222222223</v>
      </c>
      <c r="W30" s="19" t="s">
        <v>31</v>
      </c>
    </row>
    <row r="31" spans="1:23">
      <c r="A31" s="2">
        <v>31</v>
      </c>
      <c r="B31" s="2">
        <v>127.537093685109</v>
      </c>
      <c r="C31" s="2">
        <v>37.127495301800401</v>
      </c>
      <c r="D31" s="7">
        <v>44800</v>
      </c>
      <c r="E31" s="7">
        <v>44833</v>
      </c>
      <c r="F31" s="13">
        <v>9103</v>
      </c>
      <c r="G31" s="13">
        <v>8623</v>
      </c>
      <c r="H31" s="13">
        <v>8472</v>
      </c>
      <c r="I31" s="13">
        <v>8653</v>
      </c>
      <c r="J31" s="13">
        <v>8467</v>
      </c>
      <c r="K31" s="13">
        <v>8537</v>
      </c>
      <c r="L31" s="13">
        <v>8410</v>
      </c>
      <c r="M31" s="13">
        <v>7282</v>
      </c>
      <c r="N31" s="13">
        <v>6247</v>
      </c>
      <c r="O31" s="5">
        <f t="shared" si="2"/>
        <v>-3.6725506456580974E-3</v>
      </c>
      <c r="P31" s="5">
        <f t="shared" si="3"/>
        <v>-5.2875221691165417E-2</v>
      </c>
      <c r="Q31" s="3">
        <v>25</v>
      </c>
      <c r="R31" s="3">
        <v>45</v>
      </c>
      <c r="S31" s="3">
        <f t="shared" si="4"/>
        <v>0.55555555555555558</v>
      </c>
      <c r="W31" s="19" t="s">
        <v>32</v>
      </c>
    </row>
    <row r="32" spans="1:23">
      <c r="A32" s="2">
        <v>32</v>
      </c>
      <c r="B32" s="2">
        <v>127.538045799401</v>
      </c>
      <c r="C32" s="2">
        <v>37.127068269023802</v>
      </c>
      <c r="D32" s="7">
        <v>44800</v>
      </c>
      <c r="E32" s="7">
        <v>44833</v>
      </c>
      <c r="F32" s="13">
        <v>8724</v>
      </c>
      <c r="G32" s="13">
        <v>8278</v>
      </c>
      <c r="H32" s="13">
        <v>8142</v>
      </c>
      <c r="I32" s="13">
        <v>8348</v>
      </c>
      <c r="J32" s="13">
        <v>8236</v>
      </c>
      <c r="K32" s="13">
        <v>8289</v>
      </c>
      <c r="L32" s="13">
        <v>8187</v>
      </c>
      <c r="M32" s="13">
        <v>7089</v>
      </c>
      <c r="N32" s="13">
        <v>6086</v>
      </c>
      <c r="O32" s="5">
        <f t="shared" si="2"/>
        <v>2.75583318023149E-3</v>
      </c>
      <c r="P32" s="5">
        <f t="shared" si="3"/>
        <v>-5.2268060481612845E-2</v>
      </c>
      <c r="Q32" s="3">
        <v>20</v>
      </c>
      <c r="R32" s="3">
        <v>40</v>
      </c>
      <c r="S32" s="3">
        <f t="shared" si="4"/>
        <v>0.5</v>
      </c>
      <c r="W32" s="19" t="s">
        <v>16</v>
      </c>
    </row>
    <row r="33" spans="1:23">
      <c r="A33" s="2">
        <v>33</v>
      </c>
      <c r="B33" s="2">
        <v>127.537609138379</v>
      </c>
      <c r="C33" s="2">
        <v>37.127063385404597</v>
      </c>
      <c r="D33" s="7">
        <v>44800</v>
      </c>
      <c r="E33" s="7">
        <v>44833</v>
      </c>
      <c r="F33" s="13">
        <v>8743</v>
      </c>
      <c r="G33" s="13">
        <v>8304</v>
      </c>
      <c r="H33" s="13">
        <v>8143</v>
      </c>
      <c r="I33" s="13">
        <v>8357</v>
      </c>
      <c r="J33" s="13">
        <v>8242</v>
      </c>
      <c r="K33" s="13">
        <v>8301</v>
      </c>
      <c r="L33" s="13">
        <v>8184</v>
      </c>
      <c r="M33" s="13">
        <v>7125</v>
      </c>
      <c r="N33" s="13">
        <v>6109</v>
      </c>
      <c r="O33" s="5">
        <f t="shared" si="2"/>
        <v>2.5111778036381455E-3</v>
      </c>
      <c r="P33" s="5">
        <f t="shared" si="3"/>
        <v>-5.1529740642956984E-2</v>
      </c>
      <c r="Q33" s="3">
        <v>25</v>
      </c>
      <c r="R33" s="3">
        <v>40</v>
      </c>
      <c r="S33" s="3">
        <f t="shared" si="4"/>
        <v>0.625</v>
      </c>
      <c r="W33" s="19" t="s">
        <v>33</v>
      </c>
    </row>
    <row r="34" spans="1:23">
      <c r="A34" s="2">
        <v>34</v>
      </c>
      <c r="B34" s="2">
        <v>127.53803751804099</v>
      </c>
      <c r="C34" s="2">
        <v>37.127368067329101</v>
      </c>
      <c r="D34" s="7">
        <v>44800</v>
      </c>
      <c r="E34" s="7">
        <v>44833</v>
      </c>
      <c r="F34" s="13">
        <v>8995</v>
      </c>
      <c r="G34" s="13">
        <v>8538</v>
      </c>
      <c r="H34" s="13">
        <v>8418</v>
      </c>
      <c r="I34" s="13">
        <v>8669</v>
      </c>
      <c r="J34" s="13">
        <v>8545</v>
      </c>
      <c r="K34" s="13">
        <v>8615</v>
      </c>
      <c r="L34" s="13">
        <v>8521</v>
      </c>
      <c r="M34" s="13">
        <v>7447</v>
      </c>
      <c r="N34" s="13">
        <v>6402</v>
      </c>
      <c r="O34" s="5">
        <f t="shared" si="2"/>
        <v>6.0806423047405399E-3</v>
      </c>
      <c r="P34" s="5">
        <f t="shared" si="3"/>
        <v>-4.9459273239267847E-2</v>
      </c>
      <c r="Q34" s="3">
        <v>22</v>
      </c>
      <c r="R34" s="3">
        <v>29</v>
      </c>
      <c r="S34" s="3">
        <f t="shared" si="4"/>
        <v>0.75862068965517238</v>
      </c>
      <c r="W34" s="19" t="s">
        <v>34</v>
      </c>
    </row>
    <row r="35" spans="1:23">
      <c r="A35" s="14">
        <v>35</v>
      </c>
      <c r="B35" s="14">
        <v>127.523977253556</v>
      </c>
      <c r="C35" s="14">
        <v>37.271079624407299</v>
      </c>
      <c r="D35" s="12">
        <v>44849</v>
      </c>
      <c r="E35" s="7">
        <v>44833</v>
      </c>
      <c r="F35" s="13">
        <v>8727</v>
      </c>
      <c r="G35" s="13">
        <v>8421</v>
      </c>
      <c r="H35" s="13">
        <v>8365</v>
      </c>
      <c r="I35" s="13">
        <v>8765</v>
      </c>
      <c r="J35" s="13">
        <v>8539</v>
      </c>
      <c r="K35" s="13">
        <v>8595</v>
      </c>
      <c r="L35" s="13">
        <v>8517</v>
      </c>
      <c r="M35" s="13">
        <v>7902</v>
      </c>
      <c r="N35" s="13">
        <v>7164</v>
      </c>
      <c r="O35" s="5">
        <f t="shared" si="2"/>
        <v>9.0036725506456583E-3</v>
      </c>
      <c r="P35" s="5">
        <f t="shared" si="3"/>
        <v>-2.9154605950284983E-2</v>
      </c>
      <c r="W35" s="20">
        <v>1</v>
      </c>
    </row>
    <row r="36" spans="1:23">
      <c r="A36" s="14">
        <v>36</v>
      </c>
      <c r="B36" s="14">
        <v>127.52318573680699</v>
      </c>
      <c r="C36" s="14">
        <v>37.2703673847708</v>
      </c>
      <c r="D36" s="12">
        <v>44849</v>
      </c>
      <c r="E36" s="7">
        <v>44833</v>
      </c>
      <c r="F36" s="13">
        <v>7044</v>
      </c>
      <c r="G36" s="13">
        <v>6827</v>
      </c>
      <c r="H36" s="13">
        <v>6804</v>
      </c>
      <c r="I36" s="13">
        <v>7173</v>
      </c>
      <c r="J36" s="13">
        <v>7143</v>
      </c>
      <c r="K36" s="13">
        <v>7240</v>
      </c>
      <c r="L36" s="13">
        <v>7181</v>
      </c>
      <c r="M36" s="13">
        <v>6682</v>
      </c>
      <c r="N36" s="13">
        <v>5908</v>
      </c>
      <c r="O36" s="5">
        <f t="shared" si="2"/>
        <v>2.6957454415445121E-2</v>
      </c>
      <c r="P36" s="5">
        <f t="shared" si="3"/>
        <v>-2.6668110136768793E-2</v>
      </c>
      <c r="W36" s="20">
        <v>0.86</v>
      </c>
    </row>
    <row r="37" spans="1:23">
      <c r="A37" s="14">
        <v>37</v>
      </c>
      <c r="B37" s="14">
        <v>127.52117556421101</v>
      </c>
      <c r="C37" s="14">
        <v>37.2691517508608</v>
      </c>
      <c r="D37" s="12">
        <v>44849</v>
      </c>
      <c r="E37" s="7">
        <v>44833</v>
      </c>
      <c r="F37" s="13">
        <v>7186</v>
      </c>
      <c r="G37" s="13">
        <v>6904</v>
      </c>
      <c r="H37" s="13">
        <v>6837</v>
      </c>
      <c r="I37" s="13">
        <v>6982</v>
      </c>
      <c r="J37" s="13">
        <v>6908</v>
      </c>
      <c r="K37" s="13">
        <v>6936</v>
      </c>
      <c r="L37" s="13">
        <v>6768</v>
      </c>
      <c r="M37" s="13">
        <v>6385</v>
      </c>
      <c r="N37" s="13">
        <v>5647</v>
      </c>
      <c r="O37" s="5">
        <f t="shared" si="2"/>
        <v>-5.0716648291069463E-3</v>
      </c>
      <c r="P37" s="5">
        <f t="shared" si="3"/>
        <v>-2.6935531351192227E-2</v>
      </c>
      <c r="W37" s="20">
        <v>0.85</v>
      </c>
    </row>
    <row r="38" spans="1:23">
      <c r="A38" s="14">
        <v>38</v>
      </c>
      <c r="B38" s="14">
        <v>127.520322207893</v>
      </c>
      <c r="C38" s="14">
        <v>37.269490448026801</v>
      </c>
      <c r="D38" s="12">
        <v>44849</v>
      </c>
      <c r="E38" s="7">
        <v>44833</v>
      </c>
      <c r="F38" s="13">
        <v>7521</v>
      </c>
      <c r="G38" s="13">
        <v>7306</v>
      </c>
      <c r="H38" s="13">
        <v>7252</v>
      </c>
      <c r="I38" s="13">
        <v>7462</v>
      </c>
      <c r="J38" s="13">
        <v>7340</v>
      </c>
      <c r="K38" s="13">
        <v>7381</v>
      </c>
      <c r="L38" s="13">
        <v>7276</v>
      </c>
      <c r="M38" s="13">
        <v>7003</v>
      </c>
      <c r="N38" s="13">
        <v>6213</v>
      </c>
      <c r="O38" s="5">
        <f t="shared" si="2"/>
        <v>1.6519823788546256E-3</v>
      </c>
      <c r="P38" s="5">
        <f t="shared" si="3"/>
        <v>-1.8656202671072559E-2</v>
      </c>
      <c r="W38" s="20">
        <v>1.08</v>
      </c>
    </row>
    <row r="39" spans="1:23">
      <c r="A39" s="14">
        <v>39</v>
      </c>
      <c r="B39" s="14">
        <v>127.51941827237501</v>
      </c>
      <c r="C39" s="14">
        <v>37.2728454480268</v>
      </c>
      <c r="D39" s="12">
        <v>44849</v>
      </c>
      <c r="E39" s="7">
        <v>44833</v>
      </c>
      <c r="F39" s="13">
        <v>8763</v>
      </c>
      <c r="G39" s="13">
        <v>8469</v>
      </c>
      <c r="H39" s="13">
        <v>8398</v>
      </c>
      <c r="I39" s="13">
        <v>8640</v>
      </c>
      <c r="J39" s="13">
        <v>8527</v>
      </c>
      <c r="K39" s="13">
        <v>8535</v>
      </c>
      <c r="L39" s="13">
        <v>8418</v>
      </c>
      <c r="M39" s="13">
        <v>7644</v>
      </c>
      <c r="N39" s="13">
        <v>6746</v>
      </c>
      <c r="O39" s="5">
        <f t="shared" si="2"/>
        <v>1.1893434823977164E-3</v>
      </c>
      <c r="P39" s="5">
        <f t="shared" si="3"/>
        <v>-3.428347831321675E-2</v>
      </c>
      <c r="W39" s="20">
        <v>0.88</v>
      </c>
    </row>
    <row r="40" spans="1:23">
      <c r="A40" s="14">
        <v>40</v>
      </c>
      <c r="B40" s="14">
        <v>127.518856947587</v>
      </c>
      <c r="C40" s="14">
        <v>37.273386113560399</v>
      </c>
      <c r="D40" s="12">
        <v>44849</v>
      </c>
      <c r="E40" s="7">
        <v>44833</v>
      </c>
      <c r="F40" s="13">
        <v>9511</v>
      </c>
      <c r="G40" s="13">
        <v>9156</v>
      </c>
      <c r="H40" s="13">
        <v>9062</v>
      </c>
      <c r="I40" s="13">
        <v>9354</v>
      </c>
      <c r="J40" s="13">
        <v>9057</v>
      </c>
      <c r="K40" s="13">
        <v>9063</v>
      </c>
      <c r="L40" s="13">
        <v>8921</v>
      </c>
      <c r="M40" s="13">
        <v>8104</v>
      </c>
      <c r="N40" s="13">
        <v>7261</v>
      </c>
      <c r="O40" s="5">
        <f t="shared" si="2"/>
        <v>-7.8407384752266027E-3</v>
      </c>
      <c r="P40" s="5">
        <f t="shared" si="3"/>
        <v>-3.5563795718860612E-2</v>
      </c>
      <c r="W40" s="20">
        <v>0.69</v>
      </c>
    </row>
    <row r="41" spans="1:23">
      <c r="A41" s="14">
        <v>41</v>
      </c>
      <c r="B41" s="14">
        <v>127.51847889517499</v>
      </c>
      <c r="C41" s="14">
        <v>37.2739530262062</v>
      </c>
      <c r="D41" s="12">
        <v>44849</v>
      </c>
      <c r="E41" s="7">
        <v>44833</v>
      </c>
      <c r="F41" s="13">
        <v>9240</v>
      </c>
      <c r="G41" s="13">
        <v>8868</v>
      </c>
      <c r="H41" s="13">
        <v>8731</v>
      </c>
      <c r="I41" s="13">
        <v>8922</v>
      </c>
      <c r="J41" s="13">
        <v>8732</v>
      </c>
      <c r="K41" s="13">
        <v>8714</v>
      </c>
      <c r="L41" s="13">
        <v>8583</v>
      </c>
      <c r="M41" s="13">
        <v>7831</v>
      </c>
      <c r="N41" s="13">
        <v>6910</v>
      </c>
      <c r="O41" s="5">
        <f t="shared" si="2"/>
        <v>-8.547995841515537E-3</v>
      </c>
      <c r="P41" s="5">
        <f t="shared" si="3"/>
        <v>-3.6672967863894138E-2</v>
      </c>
      <c r="W41" s="20">
        <v>0.61</v>
      </c>
    </row>
    <row r="42" spans="1:23">
      <c r="A42" s="14">
        <v>42</v>
      </c>
      <c r="B42" s="14">
        <v>127.52203813444601</v>
      </c>
      <c r="C42" s="14">
        <v>37.269773948458798</v>
      </c>
      <c r="D42" s="12">
        <v>44849</v>
      </c>
      <c r="E42" s="7">
        <v>44833</v>
      </c>
      <c r="F42" s="13">
        <v>8547</v>
      </c>
      <c r="G42" s="13">
        <v>8257</v>
      </c>
      <c r="H42" s="13">
        <v>8261</v>
      </c>
      <c r="I42" s="13">
        <v>8546</v>
      </c>
      <c r="J42" s="13">
        <v>8345</v>
      </c>
      <c r="K42" s="13">
        <v>8360</v>
      </c>
      <c r="L42" s="13">
        <v>8248</v>
      </c>
      <c r="M42" s="13">
        <v>7795</v>
      </c>
      <c r="N42" s="13">
        <v>7111</v>
      </c>
      <c r="O42" s="5">
        <f t="shared" si="2"/>
        <v>-7.8744927009509968E-4</v>
      </c>
      <c r="P42" s="5">
        <f t="shared" si="3"/>
        <v>-2.2495510030136071E-2</v>
      </c>
      <c r="W42" s="20">
        <v>1.04</v>
      </c>
    </row>
    <row r="43" spans="1:23">
      <c r="A43" s="14">
        <v>43</v>
      </c>
      <c r="B43" s="14">
        <v>127.522709628523</v>
      </c>
      <c r="C43" s="14">
        <v>37.269345721392398</v>
      </c>
      <c r="D43" s="12">
        <v>44849</v>
      </c>
      <c r="E43" s="7">
        <v>44833</v>
      </c>
      <c r="F43" s="13">
        <v>5594</v>
      </c>
      <c r="G43" s="13">
        <v>5467</v>
      </c>
      <c r="H43" s="13">
        <v>5461</v>
      </c>
      <c r="I43" s="13">
        <v>5668</v>
      </c>
      <c r="J43" s="13">
        <v>5684</v>
      </c>
      <c r="K43" s="13">
        <v>5771</v>
      </c>
      <c r="L43" s="13">
        <v>5707</v>
      </c>
      <c r="M43" s="13">
        <v>5129</v>
      </c>
      <c r="N43" s="13">
        <v>4326</v>
      </c>
      <c r="O43" s="5">
        <f t="shared" si="2"/>
        <v>2.2027220630372494E-2</v>
      </c>
      <c r="P43" s="5">
        <f t="shared" si="3"/>
        <v>-3.2479101000411126E-2</v>
      </c>
      <c r="W43" s="20">
        <v>1.04</v>
      </c>
    </row>
    <row r="44" spans="1:23">
      <c r="A44" s="14">
        <v>44</v>
      </c>
      <c r="B44" s="14">
        <v>127.523696</v>
      </c>
      <c r="C44" s="14">
        <v>37.269146464346001</v>
      </c>
      <c r="D44" s="12">
        <v>44849</v>
      </c>
      <c r="E44" s="7">
        <v>44833</v>
      </c>
      <c r="F44" s="13">
        <v>7011</v>
      </c>
      <c r="G44" s="13">
        <v>6795</v>
      </c>
      <c r="H44" s="13">
        <v>6758</v>
      </c>
      <c r="I44" s="13">
        <v>7024</v>
      </c>
      <c r="J44" s="13">
        <v>6961</v>
      </c>
      <c r="K44" s="13">
        <v>7127</v>
      </c>
      <c r="L44" s="13">
        <v>6979</v>
      </c>
      <c r="M44" s="13">
        <v>6266</v>
      </c>
      <c r="N44" s="13">
        <v>5493</v>
      </c>
      <c r="O44" s="5">
        <f t="shared" si="2"/>
        <v>1.6087937686540002E-2</v>
      </c>
      <c r="P44" s="5">
        <f t="shared" si="3"/>
        <v>-3.5759235951728731E-2</v>
      </c>
      <c r="W44" s="20">
        <v>0.96</v>
      </c>
    </row>
    <row r="45" spans="1:23">
      <c r="A45" s="14">
        <v>45</v>
      </c>
      <c r="B45" s="14">
        <v>127.523496814262</v>
      </c>
      <c r="C45" s="14">
        <v>37.268802278607602</v>
      </c>
      <c r="D45" s="12">
        <v>44849</v>
      </c>
      <c r="E45" s="7">
        <v>44833</v>
      </c>
      <c r="F45" s="13">
        <v>7292</v>
      </c>
      <c r="G45" s="13">
        <v>7067</v>
      </c>
      <c r="H45" s="13">
        <v>6966</v>
      </c>
      <c r="I45" s="13">
        <v>7316</v>
      </c>
      <c r="J45" s="13">
        <v>7266</v>
      </c>
      <c r="K45" s="13">
        <v>7344</v>
      </c>
      <c r="L45" s="13">
        <v>7252</v>
      </c>
      <c r="M45" s="13">
        <v>6539</v>
      </c>
      <c r="N45" s="13">
        <v>5844</v>
      </c>
      <c r="O45" s="5">
        <f t="shared" si="2"/>
        <v>2.0115346743564497E-2</v>
      </c>
      <c r="P45" s="5">
        <f t="shared" si="3"/>
        <v>-3.7042318799244182E-2</v>
      </c>
      <c r="W45" s="20">
        <v>1.01</v>
      </c>
    </row>
    <row r="46" spans="1:23">
      <c r="A46" s="14">
        <v>46</v>
      </c>
      <c r="B46" s="14">
        <v>127.519622341854</v>
      </c>
      <c r="C46" s="14">
        <v>37.268656670926902</v>
      </c>
      <c r="D46" s="12">
        <v>44849</v>
      </c>
      <c r="E46" s="7">
        <v>44833</v>
      </c>
      <c r="F46" s="13">
        <v>8209</v>
      </c>
      <c r="G46" s="13">
        <v>7884</v>
      </c>
      <c r="H46" s="13">
        <v>7830</v>
      </c>
      <c r="I46" s="13">
        <v>8091</v>
      </c>
      <c r="J46" s="13">
        <v>7909</v>
      </c>
      <c r="K46" s="13">
        <v>8030</v>
      </c>
      <c r="L46" s="13">
        <v>7873</v>
      </c>
      <c r="M46" s="13">
        <v>7321</v>
      </c>
      <c r="N46" s="13">
        <v>6512</v>
      </c>
      <c r="O46" s="5">
        <f t="shared" si="2"/>
        <v>2.738330255365217E-3</v>
      </c>
      <c r="P46" s="5">
        <f t="shared" si="3"/>
        <v>-2.9808215669324113E-2</v>
      </c>
      <c r="W46" s="20">
        <v>0.91</v>
      </c>
    </row>
    <row r="47" spans="1:23">
      <c r="A47" s="14">
        <v>47</v>
      </c>
      <c r="B47" s="14">
        <v>127.519654367415</v>
      </c>
      <c r="C47" s="14">
        <v>37.269117696488202</v>
      </c>
      <c r="D47" s="12">
        <v>44849</v>
      </c>
      <c r="E47" s="7">
        <v>44833</v>
      </c>
      <c r="F47" s="13">
        <v>8606</v>
      </c>
      <c r="G47" s="13">
        <v>8253</v>
      </c>
      <c r="H47" s="13">
        <v>8163</v>
      </c>
      <c r="I47" s="13">
        <v>8435</v>
      </c>
      <c r="J47" s="13">
        <v>8211</v>
      </c>
      <c r="K47" s="13">
        <v>8222</v>
      </c>
      <c r="L47" s="13">
        <v>8103</v>
      </c>
      <c r="M47" s="13">
        <v>7483</v>
      </c>
      <c r="N47" s="13">
        <v>6754</v>
      </c>
      <c r="O47" s="5">
        <f t="shared" si="2"/>
        <v>-3.6886757654002213E-3</v>
      </c>
      <c r="P47" s="5">
        <f t="shared" si="3"/>
        <v>-3.2854272909905731E-2</v>
      </c>
      <c r="W47" s="20">
        <v>0.92</v>
      </c>
    </row>
    <row r="48" spans="1:23">
      <c r="A48" s="14">
        <v>48</v>
      </c>
      <c r="B48" s="14">
        <v>127.52024431629199</v>
      </c>
      <c r="C48" s="14">
        <v>37.268045012780703</v>
      </c>
      <c r="D48" s="12">
        <v>44849</v>
      </c>
      <c r="E48" s="7">
        <v>44833</v>
      </c>
      <c r="F48" s="13">
        <v>7979</v>
      </c>
      <c r="G48" s="13">
        <v>7622</v>
      </c>
      <c r="H48" s="13">
        <v>7522</v>
      </c>
      <c r="I48" s="13">
        <v>7810</v>
      </c>
      <c r="J48" s="13">
        <v>7666</v>
      </c>
      <c r="K48" s="13">
        <v>7666</v>
      </c>
      <c r="L48" s="13">
        <v>7551</v>
      </c>
      <c r="M48" s="13">
        <v>6978</v>
      </c>
      <c r="N48" s="13">
        <v>6241</v>
      </c>
      <c r="O48" s="5">
        <f t="shared" si="2"/>
        <v>1.9239700126053208E-3</v>
      </c>
      <c r="P48" s="5">
        <f t="shared" si="3"/>
        <v>-3.4299034299034296E-2</v>
      </c>
      <c r="W48" s="20">
        <v>1.03</v>
      </c>
    </row>
    <row r="49" spans="1:23">
      <c r="A49" s="14">
        <v>49</v>
      </c>
      <c r="B49" s="14">
        <v>127.51892341853799</v>
      </c>
      <c r="C49" s="14">
        <v>37.270635875417497</v>
      </c>
      <c r="D49" s="12">
        <v>44849</v>
      </c>
      <c r="E49" s="7">
        <v>44833</v>
      </c>
      <c r="F49" s="13">
        <v>8632</v>
      </c>
      <c r="G49" s="13">
        <v>8336</v>
      </c>
      <c r="H49" s="13">
        <v>8274</v>
      </c>
      <c r="I49" s="13">
        <v>8520</v>
      </c>
      <c r="J49" s="13">
        <v>8319</v>
      </c>
      <c r="K49" s="13">
        <v>8344</v>
      </c>
      <c r="L49" s="13">
        <v>8320</v>
      </c>
      <c r="M49" s="13">
        <v>7574</v>
      </c>
      <c r="N49" s="13">
        <v>6750</v>
      </c>
      <c r="O49" s="5">
        <f t="shared" si="2"/>
        <v>2.7720862962516573E-3</v>
      </c>
      <c r="P49" s="5">
        <f t="shared" si="3"/>
        <v>-3.3658536585365856E-2</v>
      </c>
      <c r="W49" s="20">
        <v>0.99</v>
      </c>
    </row>
    <row r="50" spans="1:23">
      <c r="A50" s="14">
        <v>50</v>
      </c>
      <c r="B50" s="14">
        <v>127.519400025561</v>
      </c>
      <c r="C50" s="14">
        <v>37.270983354634403</v>
      </c>
      <c r="D50" s="12">
        <v>44849</v>
      </c>
      <c r="E50" s="7">
        <v>44833</v>
      </c>
      <c r="F50" s="13">
        <v>8914</v>
      </c>
      <c r="G50" s="13">
        <v>8636</v>
      </c>
      <c r="H50" s="13">
        <v>8612</v>
      </c>
      <c r="I50" s="13">
        <v>8785</v>
      </c>
      <c r="J50" s="13">
        <v>8573</v>
      </c>
      <c r="K50" s="13">
        <v>8575</v>
      </c>
      <c r="L50" s="13">
        <v>8518</v>
      </c>
      <c r="M50" s="13">
        <v>8161</v>
      </c>
      <c r="N50" s="13">
        <v>7123</v>
      </c>
      <c r="O50" s="5">
        <f t="shared" si="2"/>
        <v>-5.4874489200233507E-3</v>
      </c>
      <c r="P50" s="5">
        <f t="shared" si="3"/>
        <v>-1.9266189153632509E-2</v>
      </c>
      <c r="W50" s="20">
        <v>0.92</v>
      </c>
    </row>
    <row r="51" spans="1:23">
      <c r="A51" s="14">
        <v>51</v>
      </c>
      <c r="B51" s="14">
        <v>127.520054316292</v>
      </c>
      <c r="C51" s="14">
        <v>37.2712579872193</v>
      </c>
      <c r="D51" s="12">
        <v>44849</v>
      </c>
      <c r="E51" s="7">
        <v>44833</v>
      </c>
      <c r="F51" s="13">
        <v>9563</v>
      </c>
      <c r="G51" s="13">
        <v>9288</v>
      </c>
      <c r="H51" s="13">
        <v>9318</v>
      </c>
      <c r="I51" s="13">
        <v>9640</v>
      </c>
      <c r="J51" s="13">
        <v>9388</v>
      </c>
      <c r="K51" s="13">
        <v>9383</v>
      </c>
      <c r="L51" s="13">
        <v>9278</v>
      </c>
      <c r="M51" s="13">
        <v>8723</v>
      </c>
      <c r="N51" s="13">
        <v>7856</v>
      </c>
      <c r="O51" s="5">
        <f t="shared" si="2"/>
        <v>-2.1510002151000217E-3</v>
      </c>
      <c r="P51" s="5">
        <f t="shared" si="3"/>
        <v>-2.1690797679084647E-2</v>
      </c>
      <c r="W51" s="20">
        <v>0.99</v>
      </c>
    </row>
    <row r="52" spans="1:23">
      <c r="A52" s="14">
        <v>52</v>
      </c>
      <c r="B52" s="14">
        <v>127.52054502556101</v>
      </c>
      <c r="C52" s="14">
        <v>37.271746670926902</v>
      </c>
      <c r="D52" s="12">
        <v>44849</v>
      </c>
      <c r="E52" s="7">
        <v>44833</v>
      </c>
      <c r="F52" s="13">
        <v>9957</v>
      </c>
      <c r="G52" s="13">
        <v>9592</v>
      </c>
      <c r="H52" s="13">
        <v>9571</v>
      </c>
      <c r="I52" s="13">
        <v>9908</v>
      </c>
      <c r="J52" s="13">
        <v>9643</v>
      </c>
      <c r="K52" s="13">
        <v>9554</v>
      </c>
      <c r="L52" s="13">
        <v>9479</v>
      </c>
      <c r="M52" s="13">
        <v>8565</v>
      </c>
      <c r="N52" s="13">
        <v>7750</v>
      </c>
      <c r="O52" s="5">
        <f t="shared" si="2"/>
        <v>-4.8293963254593172E-3</v>
      </c>
      <c r="P52" s="5">
        <f t="shared" si="3"/>
        <v>-3.4600234216970081E-2</v>
      </c>
      <c r="W52" s="20">
        <v>1.02</v>
      </c>
    </row>
    <row r="53" spans="1:23">
      <c r="A53" s="14">
        <v>53</v>
      </c>
      <c r="B53" s="14">
        <v>127.52105034185399</v>
      </c>
      <c r="C53" s="14">
        <v>37.2720559105354</v>
      </c>
      <c r="D53" s="12">
        <v>44849</v>
      </c>
      <c r="E53" s="7">
        <v>44833</v>
      </c>
      <c r="F53" s="13">
        <v>9501</v>
      </c>
      <c r="G53" s="13">
        <v>9129</v>
      </c>
      <c r="H53" s="13">
        <v>9063</v>
      </c>
      <c r="I53" s="13">
        <v>9318</v>
      </c>
      <c r="J53" s="13">
        <v>9059</v>
      </c>
      <c r="K53" s="13">
        <v>9035</v>
      </c>
      <c r="L53" s="13">
        <v>8869</v>
      </c>
      <c r="M53" s="13">
        <v>7872</v>
      </c>
      <c r="N53" s="13">
        <v>7039</v>
      </c>
      <c r="O53" s="5">
        <f t="shared" si="2"/>
        <v>-1.0818648226633951E-2</v>
      </c>
      <c r="P53" s="5">
        <f t="shared" si="3"/>
        <v>-4.0645800878062598E-2</v>
      </c>
      <c r="W53" s="20">
        <v>1.06</v>
      </c>
    </row>
    <row r="54" spans="1:23">
      <c r="A54" s="14">
        <v>54</v>
      </c>
      <c r="B54" s="14">
        <v>127.519006632585</v>
      </c>
      <c r="C54" s="14">
        <v>37.274267012780697</v>
      </c>
      <c r="D54" s="12">
        <v>44849</v>
      </c>
      <c r="E54" s="7">
        <v>44833</v>
      </c>
      <c r="F54" s="13">
        <v>9047</v>
      </c>
      <c r="G54" s="13">
        <v>8643</v>
      </c>
      <c r="H54" s="13">
        <v>8511</v>
      </c>
      <c r="I54" s="13">
        <v>8853</v>
      </c>
      <c r="J54" s="13">
        <v>8615</v>
      </c>
      <c r="K54" s="13">
        <v>8534</v>
      </c>
      <c r="L54" s="13">
        <v>8435</v>
      </c>
      <c r="M54" s="13">
        <v>7634</v>
      </c>
      <c r="N54" s="13">
        <v>6855</v>
      </c>
      <c r="O54" s="5">
        <f t="shared" si="2"/>
        <v>-4.4848341791573236E-3</v>
      </c>
      <c r="P54" s="5">
        <f t="shared" si="3"/>
        <v>-3.9759716894162432E-2</v>
      </c>
      <c r="W54" s="20">
        <v>0.75</v>
      </c>
    </row>
    <row r="55" spans="1:23">
      <c r="A55" s="14">
        <v>55</v>
      </c>
      <c r="B55" s="14">
        <v>127.51940528204101</v>
      </c>
      <c r="C55" s="14">
        <v>37.273521224278603</v>
      </c>
      <c r="D55" s="12">
        <v>44849</v>
      </c>
      <c r="E55" s="7">
        <v>44833</v>
      </c>
      <c r="F55" s="13">
        <v>8838</v>
      </c>
      <c r="G55" s="13">
        <v>8555</v>
      </c>
      <c r="H55" s="13">
        <v>8472</v>
      </c>
      <c r="I55" s="13">
        <v>8740</v>
      </c>
      <c r="J55" s="13">
        <v>8573</v>
      </c>
      <c r="K55" s="13">
        <v>8621</v>
      </c>
      <c r="L55" s="13">
        <v>8512</v>
      </c>
      <c r="M55" s="13">
        <v>7868</v>
      </c>
      <c r="N55" s="13">
        <v>6983</v>
      </c>
      <c r="O55" s="5">
        <f t="shared" si="2"/>
        <v>2.3551577955723034E-3</v>
      </c>
      <c r="P55" s="5">
        <f t="shared" si="3"/>
        <v>-2.997922232116355E-2</v>
      </c>
      <c r="W55" s="20">
        <v>0.83</v>
      </c>
    </row>
    <row r="56" spans="1:23">
      <c r="A56" s="14">
        <v>56</v>
      </c>
      <c r="B56" s="14">
        <v>127.52000116485</v>
      </c>
      <c r="C56" s="14">
        <v>37.2731811778782</v>
      </c>
      <c r="D56" s="12">
        <v>44849</v>
      </c>
      <c r="E56" s="7">
        <v>44833</v>
      </c>
      <c r="F56" s="13">
        <v>8712</v>
      </c>
      <c r="G56" s="13">
        <v>8346</v>
      </c>
      <c r="H56" s="13">
        <v>8282</v>
      </c>
      <c r="I56" s="13">
        <v>8570</v>
      </c>
      <c r="J56" s="13">
        <v>8354</v>
      </c>
      <c r="K56" s="13">
        <v>8368</v>
      </c>
      <c r="L56" s="13">
        <v>8162</v>
      </c>
      <c r="M56" s="13">
        <v>7551</v>
      </c>
      <c r="N56" s="13">
        <v>6723</v>
      </c>
      <c r="O56" s="5">
        <f t="shared" si="2"/>
        <v>-7.2974945268791044E-3</v>
      </c>
      <c r="P56" s="5">
        <f t="shared" si="3"/>
        <v>-3.1828049041489587E-2</v>
      </c>
      <c r="W56" s="20">
        <v>0.76</v>
      </c>
    </row>
    <row r="57" spans="1:23">
      <c r="A57" s="14">
        <v>57</v>
      </c>
      <c r="B57" s="14">
        <v>127.520633155844</v>
      </c>
      <c r="C57" s="14">
        <v>37.272798995671401</v>
      </c>
      <c r="D57" s="12">
        <v>44849</v>
      </c>
      <c r="E57" s="7">
        <v>44833</v>
      </c>
      <c r="F57" s="13">
        <v>8577</v>
      </c>
      <c r="G57" s="13">
        <v>8239</v>
      </c>
      <c r="H57" s="13">
        <v>8134</v>
      </c>
      <c r="I57" s="13">
        <v>8419</v>
      </c>
      <c r="J57" s="13">
        <v>8218</v>
      </c>
      <c r="K57" s="13">
        <v>8246</v>
      </c>
      <c r="L57" s="13">
        <v>8164</v>
      </c>
      <c r="M57" s="13">
        <v>7526</v>
      </c>
      <c r="N57" s="13">
        <v>6678</v>
      </c>
      <c r="O57" s="5">
        <f t="shared" si="2"/>
        <v>1.8407166523499816E-3</v>
      </c>
      <c r="P57" s="5">
        <f t="shared" si="3"/>
        <v>-3.3363167803462858E-2</v>
      </c>
      <c r="W57" s="20">
        <v>0.79</v>
      </c>
    </row>
    <row r="58" spans="1:23">
      <c r="A58" s="14">
        <v>58</v>
      </c>
      <c r="B58" s="14">
        <v>127.497155168227</v>
      </c>
      <c r="C58" s="14">
        <v>37.209338457943304</v>
      </c>
      <c r="D58" s="12">
        <v>44849</v>
      </c>
      <c r="E58" s="7">
        <v>44833</v>
      </c>
      <c r="F58" s="13">
        <v>8603</v>
      </c>
      <c r="G58" s="13">
        <v>8492</v>
      </c>
      <c r="H58" s="13">
        <v>8508</v>
      </c>
      <c r="I58" s="13">
        <v>8842</v>
      </c>
      <c r="J58" s="13">
        <v>8706</v>
      </c>
      <c r="K58" s="13">
        <v>8789</v>
      </c>
      <c r="L58" s="13">
        <v>8740</v>
      </c>
      <c r="M58" s="13">
        <v>7885</v>
      </c>
      <c r="N58" s="13">
        <v>6913</v>
      </c>
      <c r="O58" s="5">
        <f t="shared" si="2"/>
        <v>1.3450834879406308E-2</v>
      </c>
      <c r="P58" s="5">
        <f t="shared" si="3"/>
        <v>-2.8159829262508894E-2</v>
      </c>
      <c r="W58" s="20">
        <v>0.7</v>
      </c>
    </row>
    <row r="59" spans="1:23">
      <c r="A59" s="14">
        <v>59</v>
      </c>
      <c r="B59" s="14">
        <v>127.496601887849</v>
      </c>
      <c r="C59" s="14">
        <v>37.209428485981</v>
      </c>
      <c r="D59" s="12">
        <v>44849</v>
      </c>
      <c r="E59" s="7">
        <v>44833</v>
      </c>
      <c r="F59" s="13">
        <v>8332</v>
      </c>
      <c r="G59" s="13">
        <v>8202</v>
      </c>
      <c r="H59" s="13">
        <v>8239</v>
      </c>
      <c r="I59" s="13">
        <v>8554</v>
      </c>
      <c r="J59" s="13">
        <v>8403</v>
      </c>
      <c r="K59" s="13">
        <v>8508</v>
      </c>
      <c r="L59" s="13">
        <v>8468</v>
      </c>
      <c r="M59" s="13">
        <v>7617</v>
      </c>
      <c r="N59" s="13">
        <v>6649</v>
      </c>
      <c r="O59" s="5">
        <f t="shared" si="2"/>
        <v>1.3706829472676124E-2</v>
      </c>
      <c r="P59" s="5">
        <f t="shared" si="3"/>
        <v>-2.8907398334149927E-2</v>
      </c>
      <c r="W59" s="20">
        <v>1.7</v>
      </c>
    </row>
    <row r="60" spans="1:23">
      <c r="A60" s="14">
        <v>60</v>
      </c>
      <c r="B60" s="14">
        <v>127.496607835924</v>
      </c>
      <c r="C60" s="14">
        <v>37.210056968859497</v>
      </c>
      <c r="D60" s="12">
        <v>44849</v>
      </c>
      <c r="E60" s="7">
        <v>44833</v>
      </c>
      <c r="F60" s="13">
        <v>8713</v>
      </c>
      <c r="G60" s="13">
        <v>8534</v>
      </c>
      <c r="H60" s="13">
        <v>8564</v>
      </c>
      <c r="I60" s="13">
        <v>8893</v>
      </c>
      <c r="J60" s="13">
        <v>8764</v>
      </c>
      <c r="K60" s="13">
        <v>8772</v>
      </c>
      <c r="L60" s="13">
        <v>8701</v>
      </c>
      <c r="M60" s="13">
        <v>7771</v>
      </c>
      <c r="N60" s="13">
        <v>6927</v>
      </c>
      <c r="O60" s="5">
        <f t="shared" si="2"/>
        <v>7.9351288734433832E-3</v>
      </c>
      <c r="P60" s="5">
        <f t="shared" si="3"/>
        <v>-3.1971317668671666E-2</v>
      </c>
      <c r="W60" s="20">
        <v>0.7</v>
      </c>
    </row>
    <row r="61" spans="1:23">
      <c r="A61" s="14">
        <v>61</v>
      </c>
      <c r="B61" s="14">
        <v>127.496333827623</v>
      </c>
      <c r="C61" s="14">
        <v>37.210142771547197</v>
      </c>
      <c r="D61" s="12">
        <v>44849</v>
      </c>
      <c r="E61" s="7">
        <v>44833</v>
      </c>
      <c r="F61" s="13">
        <v>8648</v>
      </c>
      <c r="G61" s="13">
        <v>8458</v>
      </c>
      <c r="H61" s="13">
        <v>8446</v>
      </c>
      <c r="I61" s="13">
        <v>8754</v>
      </c>
      <c r="J61" s="13">
        <v>8694</v>
      </c>
      <c r="K61" s="13">
        <v>8665</v>
      </c>
      <c r="L61" s="13">
        <v>8611</v>
      </c>
      <c r="M61" s="13">
        <v>7668</v>
      </c>
      <c r="N61" s="13">
        <v>6814</v>
      </c>
      <c r="O61" s="5">
        <f t="shared" si="2"/>
        <v>9.6734478513220371E-3</v>
      </c>
      <c r="P61" s="5">
        <f t="shared" si="3"/>
        <v>-3.4309172085218588E-2</v>
      </c>
      <c r="W61" s="20">
        <v>0.93</v>
      </c>
    </row>
    <row r="62" spans="1:23">
      <c r="A62" s="14">
        <v>62</v>
      </c>
      <c r="B62" s="14">
        <v>127.496336370717</v>
      </c>
      <c r="C62" s="14">
        <v>37.210400685358501</v>
      </c>
      <c r="D62" s="12">
        <v>44849</v>
      </c>
      <c r="E62" s="7">
        <v>44833</v>
      </c>
      <c r="F62" s="13">
        <v>8474</v>
      </c>
      <c r="G62" s="13">
        <v>8313</v>
      </c>
      <c r="H62" s="13">
        <v>8278</v>
      </c>
      <c r="I62" s="13">
        <v>8626</v>
      </c>
      <c r="J62" s="13">
        <v>8512</v>
      </c>
      <c r="K62" s="13">
        <v>8553</v>
      </c>
      <c r="L62" s="13">
        <v>8500</v>
      </c>
      <c r="M62" s="13">
        <v>7576</v>
      </c>
      <c r="N62" s="13">
        <v>6739</v>
      </c>
      <c r="O62" s="5">
        <f t="shared" si="2"/>
        <v>1.3231612826320181E-2</v>
      </c>
      <c r="P62" s="5">
        <f t="shared" si="3"/>
        <v>-3.4117217009869624E-2</v>
      </c>
      <c r="W62" s="20">
        <v>0.72</v>
      </c>
    </row>
    <row r="63" spans="1:23">
      <c r="A63" s="14">
        <v>63</v>
      </c>
      <c r="B63" s="14">
        <v>127.49739991381099</v>
      </c>
      <c r="C63" s="14">
        <v>37.208799400830102</v>
      </c>
      <c r="D63" s="12">
        <v>44849</v>
      </c>
      <c r="E63" s="7">
        <v>44833</v>
      </c>
      <c r="F63" s="13">
        <v>8643</v>
      </c>
      <c r="G63" s="13">
        <v>8494</v>
      </c>
      <c r="H63" s="13">
        <v>8513</v>
      </c>
      <c r="I63" s="13">
        <v>8877</v>
      </c>
      <c r="J63" s="13">
        <v>8687</v>
      </c>
      <c r="K63" s="13">
        <v>8751</v>
      </c>
      <c r="L63" s="13">
        <v>8674</v>
      </c>
      <c r="M63" s="13">
        <v>7964</v>
      </c>
      <c r="N63" s="13">
        <v>6997</v>
      </c>
      <c r="O63" s="5">
        <f t="shared" si="2"/>
        <v>9.3675452376796413E-3</v>
      </c>
      <c r="P63" s="5">
        <f t="shared" si="3"/>
        <v>-2.4856483399420017E-2</v>
      </c>
      <c r="W63" s="20">
        <v>0.72</v>
      </c>
    </row>
    <row r="64" spans="1:23">
      <c r="A64" s="14">
        <v>64</v>
      </c>
      <c r="B64" s="14">
        <v>127.496622456906</v>
      </c>
      <c r="C64" s="14">
        <v>37.208797857735803</v>
      </c>
      <c r="D64" s="12">
        <v>44849</v>
      </c>
      <c r="E64" s="7">
        <v>44833</v>
      </c>
      <c r="F64" s="13">
        <v>8807</v>
      </c>
      <c r="G64" s="13">
        <v>8677</v>
      </c>
      <c r="H64" s="13">
        <v>8724</v>
      </c>
      <c r="I64" s="13">
        <v>9123</v>
      </c>
      <c r="J64" s="13">
        <v>8931</v>
      </c>
      <c r="K64" s="13">
        <v>9014</v>
      </c>
      <c r="L64" s="13">
        <v>8958</v>
      </c>
      <c r="M64" s="13">
        <v>8133</v>
      </c>
      <c r="N64" s="13">
        <v>7189</v>
      </c>
      <c r="O64" s="5">
        <f t="shared" si="2"/>
        <v>1.3233797081778079E-2</v>
      </c>
      <c r="P64" s="5">
        <f t="shared" si="3"/>
        <v>-2.622609901218878E-2</v>
      </c>
      <c r="W64" s="20">
        <v>0.47</v>
      </c>
    </row>
    <row r="65" spans="1:23">
      <c r="A65" s="14">
        <v>65</v>
      </c>
      <c r="B65" s="14">
        <v>127.49695545690599</v>
      </c>
      <c r="C65" s="14">
        <v>37.208146857735798</v>
      </c>
      <c r="D65" s="12">
        <v>44849</v>
      </c>
      <c r="E65" s="7">
        <v>44833</v>
      </c>
      <c r="F65" s="13">
        <v>8531</v>
      </c>
      <c r="G65" s="13">
        <v>8385</v>
      </c>
      <c r="H65" s="13">
        <v>8404</v>
      </c>
      <c r="I65" s="13">
        <v>8745</v>
      </c>
      <c r="J65" s="13">
        <v>8612</v>
      </c>
      <c r="K65" s="13">
        <v>8702</v>
      </c>
      <c r="L65" s="13">
        <v>8581</v>
      </c>
      <c r="M65" s="13">
        <v>7899</v>
      </c>
      <c r="N65" s="13">
        <v>7000</v>
      </c>
      <c r="O65" s="5">
        <f t="shared" si="2"/>
        <v>1.0420959670297322E-2</v>
      </c>
      <c r="P65" s="5">
        <f t="shared" si="3"/>
        <v>-2.4210683824629656E-2</v>
      </c>
      <c r="W65" s="20">
        <v>0.47</v>
      </c>
    </row>
    <row r="66" spans="1:23">
      <c r="A66" s="14">
        <v>66</v>
      </c>
      <c r="B66" s="14">
        <v>127.497328</v>
      </c>
      <c r="C66" s="14">
        <v>37.207930228452803</v>
      </c>
      <c r="D66" s="12">
        <v>44849</v>
      </c>
      <c r="E66" s="7">
        <v>44833</v>
      </c>
      <c r="F66" s="13">
        <v>7968</v>
      </c>
      <c r="G66" s="13">
        <v>7826</v>
      </c>
      <c r="H66" s="13">
        <v>7833</v>
      </c>
      <c r="I66" s="13">
        <v>8181</v>
      </c>
      <c r="J66" s="13">
        <v>8074</v>
      </c>
      <c r="K66" s="13">
        <v>8124</v>
      </c>
      <c r="L66" s="13">
        <v>8085</v>
      </c>
      <c r="M66" s="13">
        <v>7438</v>
      </c>
      <c r="N66" s="13">
        <v>6564</v>
      </c>
      <c r="O66" s="5">
        <f t="shared" si="2"/>
        <v>1.5831134564643801E-2</v>
      </c>
      <c r="P66" s="5">
        <f t="shared" si="3"/>
        <v>-2.4964883156684971E-2</v>
      </c>
      <c r="W66" s="20">
        <v>0.45</v>
      </c>
    </row>
    <row r="67" spans="1:23">
      <c r="A67" s="14">
        <v>67</v>
      </c>
      <c r="B67" s="14">
        <v>127.497890827623</v>
      </c>
      <c r="C67" s="14">
        <v>37.2077143146414</v>
      </c>
      <c r="D67" s="12">
        <v>44849</v>
      </c>
      <c r="E67" s="7">
        <v>44833</v>
      </c>
      <c r="F67" s="13">
        <v>7868</v>
      </c>
      <c r="G67" s="13">
        <v>7685</v>
      </c>
      <c r="H67" s="13">
        <v>7690</v>
      </c>
      <c r="I67" s="13">
        <v>7980</v>
      </c>
      <c r="J67" s="13">
        <v>7886</v>
      </c>
      <c r="K67" s="13">
        <v>8022</v>
      </c>
      <c r="L67" s="13">
        <v>7875</v>
      </c>
      <c r="M67" s="13">
        <v>7085</v>
      </c>
      <c r="N67" s="13">
        <v>6273</v>
      </c>
      <c r="O67" s="5">
        <f t="shared" si="2"/>
        <v>1.1885640860905879E-2</v>
      </c>
      <c r="P67" s="5">
        <f t="shared" si="3"/>
        <v>-3.1718985516744215E-2</v>
      </c>
      <c r="W67" s="20">
        <v>0.37</v>
      </c>
    </row>
    <row r="68" spans="1:23">
      <c r="A68" s="14">
        <v>68</v>
      </c>
      <c r="B68" s="14">
        <v>127.496659543094</v>
      </c>
      <c r="C68" s="14">
        <v>37.210569771547199</v>
      </c>
      <c r="D68" s="12">
        <v>44849</v>
      </c>
      <c r="E68" s="7">
        <v>44833</v>
      </c>
      <c r="F68" s="13">
        <v>8417</v>
      </c>
      <c r="G68" s="13">
        <v>8237</v>
      </c>
      <c r="H68" s="13">
        <v>8178</v>
      </c>
      <c r="I68" s="13">
        <v>8449</v>
      </c>
      <c r="J68" s="13">
        <v>8384</v>
      </c>
      <c r="K68" s="13">
        <v>8422</v>
      </c>
      <c r="L68" s="13">
        <v>8359</v>
      </c>
      <c r="M68" s="13">
        <v>7378</v>
      </c>
      <c r="N68" s="13">
        <v>6536</v>
      </c>
      <c r="O68" s="5">
        <f t="shared" si="2"/>
        <v>1.0945153292616557E-2</v>
      </c>
      <c r="P68" s="5">
        <f t="shared" si="3"/>
        <v>-3.7733514784114811E-2</v>
      </c>
      <c r="W68" s="20">
        <v>0.95</v>
      </c>
    </row>
    <row r="69" spans="1:23">
      <c r="A69" s="14">
        <v>69</v>
      </c>
      <c r="B69" s="14">
        <v>127.496583456906</v>
      </c>
      <c r="C69" s="14">
        <v>37.211029228452801</v>
      </c>
      <c r="D69" s="12">
        <v>44849</v>
      </c>
      <c r="E69" s="7">
        <v>44833</v>
      </c>
      <c r="F69" s="13">
        <v>7628</v>
      </c>
      <c r="G69" s="13">
        <v>7484</v>
      </c>
      <c r="H69" s="13">
        <v>7386</v>
      </c>
      <c r="I69" s="13">
        <v>7746</v>
      </c>
      <c r="J69" s="13">
        <v>7666</v>
      </c>
      <c r="K69" s="13">
        <v>7740</v>
      </c>
      <c r="L69" s="13">
        <v>7690</v>
      </c>
      <c r="M69" s="13">
        <v>6771</v>
      </c>
      <c r="N69" s="13">
        <v>5888</v>
      </c>
      <c r="O69" s="5">
        <f t="shared" si="2"/>
        <v>2.0164499867338818E-2</v>
      </c>
      <c r="P69" s="5">
        <f t="shared" si="3"/>
        <v>-3.9389312977099238E-2</v>
      </c>
      <c r="W69" s="20">
        <v>0.85</v>
      </c>
    </row>
    <row r="70" spans="1:23">
      <c r="A70" s="14">
        <v>70</v>
      </c>
      <c r="B70" s="14">
        <v>127.500638086188</v>
      </c>
      <c r="C70" s="14">
        <v>37.208465857735803</v>
      </c>
      <c r="D70" s="12">
        <v>44849</v>
      </c>
      <c r="E70" s="7">
        <v>44833</v>
      </c>
      <c r="F70" s="13">
        <v>7306</v>
      </c>
      <c r="G70" s="13">
        <v>7066</v>
      </c>
      <c r="H70" s="13">
        <v>6986</v>
      </c>
      <c r="I70" s="13">
        <v>7226</v>
      </c>
      <c r="J70" s="13">
        <v>7185</v>
      </c>
      <c r="K70" s="13">
        <v>7271</v>
      </c>
      <c r="L70" s="13">
        <v>7137</v>
      </c>
      <c r="M70" s="13">
        <v>6319</v>
      </c>
      <c r="N70" s="13">
        <v>5449</v>
      </c>
      <c r="O70" s="5">
        <f t="shared" si="2"/>
        <v>1.0691779366990017E-2</v>
      </c>
      <c r="P70" s="5">
        <f t="shared" si="3"/>
        <v>-4.1011964826293788E-2</v>
      </c>
      <c r="W70" s="20">
        <v>0.1</v>
      </c>
    </row>
    <row r="71" spans="1:23">
      <c r="A71" s="14">
        <v>71</v>
      </c>
      <c r="B71" s="14">
        <v>127.500362456906</v>
      </c>
      <c r="C71" s="14">
        <v>37.208286314641498</v>
      </c>
      <c r="D71" s="12">
        <v>44849</v>
      </c>
      <c r="E71" s="7">
        <v>44833</v>
      </c>
      <c r="F71" s="13">
        <v>7596</v>
      </c>
      <c r="G71" s="13">
        <v>7405</v>
      </c>
      <c r="H71" s="13">
        <v>7326</v>
      </c>
      <c r="I71" s="13">
        <v>7568</v>
      </c>
      <c r="J71" s="13">
        <v>7546</v>
      </c>
      <c r="K71" s="13">
        <v>7574</v>
      </c>
      <c r="L71" s="13">
        <v>7563</v>
      </c>
      <c r="M71" s="13">
        <v>6568</v>
      </c>
      <c r="N71" s="13">
        <v>5777</v>
      </c>
      <c r="O71" s="5">
        <f t="shared" si="2"/>
        <v>1.5917791658271205E-2</v>
      </c>
      <c r="P71" s="5">
        <f t="shared" si="3"/>
        <v>-4.3541114514852167E-2</v>
      </c>
      <c r="W71" s="20">
        <v>0.44</v>
      </c>
    </row>
    <row r="72" spans="1:23">
      <c r="A72" s="14">
        <v>72</v>
      </c>
      <c r="B72" s="14">
        <v>127.500027456906</v>
      </c>
      <c r="C72" s="14">
        <v>37.208115857735798</v>
      </c>
      <c r="D72" s="12">
        <v>44849</v>
      </c>
      <c r="E72" s="7">
        <v>44833</v>
      </c>
      <c r="F72" s="13">
        <v>7810</v>
      </c>
      <c r="G72" s="13">
        <v>7585</v>
      </c>
      <c r="H72" s="13">
        <v>7496</v>
      </c>
      <c r="I72" s="13">
        <v>7789</v>
      </c>
      <c r="J72" s="13">
        <v>7668</v>
      </c>
      <c r="K72" s="13">
        <v>7731</v>
      </c>
      <c r="L72" s="13">
        <v>7656</v>
      </c>
      <c r="M72" s="13">
        <v>6756</v>
      </c>
      <c r="N72" s="13">
        <v>5936</v>
      </c>
      <c r="O72" s="5">
        <f t="shared" si="2"/>
        <v>1.0559662090813094E-2</v>
      </c>
      <c r="P72" s="5">
        <f t="shared" si="3"/>
        <v>-4.0850662897906995E-2</v>
      </c>
      <c r="W72" s="20">
        <v>0.5</v>
      </c>
    </row>
    <row r="73" spans="1:23">
      <c r="A73" s="14">
        <v>73</v>
      </c>
      <c r="B73" s="14">
        <v>127.498623086188</v>
      </c>
      <c r="C73" s="14">
        <v>37.2093854870188</v>
      </c>
      <c r="D73" s="12">
        <v>44849</v>
      </c>
      <c r="E73" s="7">
        <v>44833</v>
      </c>
      <c r="F73" s="13">
        <v>8526</v>
      </c>
      <c r="G73" s="13">
        <v>8376</v>
      </c>
      <c r="H73" s="13">
        <v>8395</v>
      </c>
      <c r="I73" s="13">
        <v>8776</v>
      </c>
      <c r="J73" s="13">
        <v>8625</v>
      </c>
      <c r="K73" s="13">
        <v>8697</v>
      </c>
      <c r="L73" s="13">
        <v>8588</v>
      </c>
      <c r="M73" s="13">
        <v>7712</v>
      </c>
      <c r="N73" s="13">
        <v>6800</v>
      </c>
      <c r="O73" s="5">
        <f t="shared" si="2"/>
        <v>1.136430548195254E-2</v>
      </c>
      <c r="P73" s="5">
        <f t="shared" si="3"/>
        <v>-3.0312151952078505E-2</v>
      </c>
      <c r="W73" s="20">
        <v>0.21</v>
      </c>
    </row>
    <row r="74" spans="1:23">
      <c r="A74" s="14">
        <v>74</v>
      </c>
      <c r="B74" s="14">
        <v>127.499403</v>
      </c>
      <c r="C74" s="14">
        <v>37.208725771547201</v>
      </c>
      <c r="D74" s="12">
        <v>44849</v>
      </c>
      <c r="E74" s="7">
        <v>44833</v>
      </c>
      <c r="F74" s="13">
        <v>7109</v>
      </c>
      <c r="G74" s="13">
        <v>6971</v>
      </c>
      <c r="H74" s="13">
        <v>6924</v>
      </c>
      <c r="I74" s="13">
        <v>7172</v>
      </c>
      <c r="J74" s="13">
        <v>7146</v>
      </c>
      <c r="K74" s="13">
        <v>7263</v>
      </c>
      <c r="L74" s="13">
        <v>7203</v>
      </c>
      <c r="M74" s="13">
        <v>6236</v>
      </c>
      <c r="N74" s="13">
        <v>5299</v>
      </c>
      <c r="O74" s="5">
        <f t="shared" si="2"/>
        <v>1.9749416011892122E-2</v>
      </c>
      <c r="P74" s="5">
        <f t="shared" si="3"/>
        <v>-4.1933605125218404E-2</v>
      </c>
      <c r="W74" s="20">
        <v>0.46</v>
      </c>
    </row>
    <row r="75" spans="1:23">
      <c r="A75" s="14">
        <v>75</v>
      </c>
      <c r="B75" s="14">
        <v>127.499209543094</v>
      </c>
      <c r="C75" s="14">
        <v>37.208416314641497</v>
      </c>
      <c r="D75" s="12">
        <v>44849</v>
      </c>
      <c r="E75" s="7">
        <v>44833</v>
      </c>
      <c r="F75" s="13">
        <v>7995</v>
      </c>
      <c r="G75" s="13">
        <v>7842</v>
      </c>
      <c r="H75" s="13">
        <v>7777</v>
      </c>
      <c r="I75" s="13">
        <v>8146</v>
      </c>
      <c r="J75" s="13">
        <v>8020</v>
      </c>
      <c r="K75" s="13">
        <v>8131</v>
      </c>
      <c r="L75" s="13">
        <v>7989</v>
      </c>
      <c r="M75" s="13">
        <v>7119</v>
      </c>
      <c r="N75" s="13">
        <v>6228</v>
      </c>
      <c r="O75" s="5">
        <f t="shared" ref="O75:O93" si="5">(L75-H75)/(L75+H75)</f>
        <v>1.3446657363947736E-2</v>
      </c>
      <c r="P75" s="5">
        <f t="shared" ref="P75:P93" si="6">((M75+H75)-(L75+F75))/((M75+H75)+(L75+F75))</f>
        <v>-3.5233160621761656E-2</v>
      </c>
      <c r="W75" s="20">
        <v>0.15</v>
      </c>
    </row>
    <row r="76" spans="1:23">
      <c r="A76" s="14">
        <v>76</v>
      </c>
      <c r="B76" s="14">
        <v>127.49262299999999</v>
      </c>
      <c r="C76" s="14">
        <v>37.198357771547201</v>
      </c>
      <c r="D76" s="12">
        <v>44849</v>
      </c>
      <c r="E76" s="7">
        <v>44833</v>
      </c>
      <c r="F76" s="13">
        <v>9083</v>
      </c>
      <c r="G76" s="13">
        <v>8699</v>
      </c>
      <c r="H76" s="13">
        <v>8616</v>
      </c>
      <c r="I76" s="13">
        <v>8828</v>
      </c>
      <c r="J76" s="13">
        <v>8619</v>
      </c>
      <c r="K76" s="13">
        <v>8668</v>
      </c>
      <c r="L76" s="13">
        <v>8549</v>
      </c>
      <c r="M76" s="13">
        <v>7816</v>
      </c>
      <c r="N76" s="13">
        <v>6951</v>
      </c>
      <c r="O76" s="5">
        <f t="shared" si="5"/>
        <v>-3.9032915817069618E-3</v>
      </c>
      <c r="P76" s="5">
        <f t="shared" si="6"/>
        <v>-3.5227806481916396E-2</v>
      </c>
      <c r="W76" s="20">
        <v>0.74</v>
      </c>
    </row>
    <row r="77" spans="1:23">
      <c r="A77" s="14">
        <v>77</v>
      </c>
      <c r="B77" s="14">
        <v>127.492392172377</v>
      </c>
      <c r="C77" s="14">
        <v>37.198814685358499</v>
      </c>
      <c r="D77" s="12">
        <v>44849</v>
      </c>
      <c r="E77" s="7">
        <v>44833</v>
      </c>
      <c r="F77" s="13">
        <v>9113</v>
      </c>
      <c r="G77" s="13">
        <v>8816</v>
      </c>
      <c r="H77" s="13">
        <v>8757</v>
      </c>
      <c r="I77" s="13">
        <v>9030</v>
      </c>
      <c r="J77" s="13">
        <v>8844</v>
      </c>
      <c r="K77" s="13">
        <v>8897</v>
      </c>
      <c r="L77" s="13">
        <v>8807</v>
      </c>
      <c r="M77" s="13">
        <v>8133</v>
      </c>
      <c r="N77" s="13">
        <v>7180</v>
      </c>
      <c r="O77" s="5">
        <f t="shared" si="5"/>
        <v>2.8467319517194263E-3</v>
      </c>
      <c r="P77" s="5">
        <f t="shared" si="6"/>
        <v>-2.9589198506176386E-2</v>
      </c>
      <c r="W77" s="20">
        <v>0.73</v>
      </c>
    </row>
    <row r="78" spans="1:23">
      <c r="A78" s="14">
        <v>78</v>
      </c>
      <c r="B78" s="14">
        <v>127.492980913811</v>
      </c>
      <c r="C78" s="14">
        <v>37.198761685358498</v>
      </c>
      <c r="D78" s="12">
        <v>44849</v>
      </c>
      <c r="E78" s="7">
        <v>44833</v>
      </c>
      <c r="F78" s="13">
        <v>9193</v>
      </c>
      <c r="G78" s="13">
        <v>8886</v>
      </c>
      <c r="H78" s="13">
        <v>8818</v>
      </c>
      <c r="I78" s="13">
        <v>9000</v>
      </c>
      <c r="J78" s="13">
        <v>8774</v>
      </c>
      <c r="K78" s="13">
        <v>8860</v>
      </c>
      <c r="L78" s="13">
        <v>8819</v>
      </c>
      <c r="M78" s="13">
        <v>8101</v>
      </c>
      <c r="N78" s="13">
        <v>7184</v>
      </c>
      <c r="O78" s="5">
        <f t="shared" si="5"/>
        <v>5.669898508816692E-5</v>
      </c>
      <c r="P78" s="5">
        <f t="shared" si="6"/>
        <v>-3.1290257937075946E-2</v>
      </c>
      <c r="W78" s="20">
        <v>0.04</v>
      </c>
    </row>
    <row r="79" spans="1:23">
      <c r="A79" s="14">
        <v>79</v>
      </c>
      <c r="B79" s="14">
        <v>127.493402284528</v>
      </c>
      <c r="C79" s="14">
        <v>37.198989943924502</v>
      </c>
      <c r="D79" s="12">
        <v>44849</v>
      </c>
      <c r="E79" s="7">
        <v>44833</v>
      </c>
      <c r="F79" s="13">
        <v>8852</v>
      </c>
      <c r="G79" s="13">
        <v>8531</v>
      </c>
      <c r="H79" s="13">
        <v>8465</v>
      </c>
      <c r="I79" s="13">
        <v>8646</v>
      </c>
      <c r="J79" s="13">
        <v>8531</v>
      </c>
      <c r="K79" s="13">
        <v>8597</v>
      </c>
      <c r="L79" s="13">
        <v>8441</v>
      </c>
      <c r="M79" s="13">
        <v>7829</v>
      </c>
      <c r="N79" s="13">
        <v>6865</v>
      </c>
      <c r="O79" s="5">
        <f t="shared" si="5"/>
        <v>-1.4196143381048148E-3</v>
      </c>
      <c r="P79" s="5">
        <f t="shared" si="6"/>
        <v>-2.9743650817280497E-2</v>
      </c>
      <c r="W79" s="20">
        <v>0.32</v>
      </c>
    </row>
    <row r="80" spans="1:23">
      <c r="A80" s="14">
        <v>80</v>
      </c>
      <c r="B80" s="14">
        <v>127.493729827622</v>
      </c>
      <c r="C80" s="14">
        <v>37.199309771547199</v>
      </c>
      <c r="D80" s="12">
        <v>44849</v>
      </c>
      <c r="E80" s="7">
        <v>44833</v>
      </c>
      <c r="F80" s="13">
        <v>8619</v>
      </c>
      <c r="G80" s="13">
        <v>8232</v>
      </c>
      <c r="H80" s="13">
        <v>8145</v>
      </c>
      <c r="I80" s="13">
        <v>8407</v>
      </c>
      <c r="J80" s="13">
        <v>8201</v>
      </c>
      <c r="K80" s="13">
        <v>8268</v>
      </c>
      <c r="L80" s="13">
        <v>8150</v>
      </c>
      <c r="M80" s="13">
        <v>7532</v>
      </c>
      <c r="N80" s="13">
        <v>6589</v>
      </c>
      <c r="O80" s="5">
        <f t="shared" si="5"/>
        <v>3.0684258975145751E-4</v>
      </c>
      <c r="P80" s="5">
        <f t="shared" si="6"/>
        <v>-3.3655920606546263E-2</v>
      </c>
      <c r="W80" s="20">
        <v>0.62</v>
      </c>
    </row>
    <row r="81" spans="1:23">
      <c r="A81" s="14">
        <v>81</v>
      </c>
      <c r="B81" s="14">
        <v>127.494528456906</v>
      </c>
      <c r="C81" s="14">
        <v>37.1992247715472</v>
      </c>
      <c r="D81" s="12">
        <v>44849</v>
      </c>
      <c r="E81" s="7">
        <v>44833</v>
      </c>
      <c r="F81" s="13">
        <v>8748</v>
      </c>
      <c r="G81" s="13">
        <v>8413</v>
      </c>
      <c r="H81" s="13">
        <v>8335</v>
      </c>
      <c r="I81" s="13">
        <v>8560</v>
      </c>
      <c r="J81" s="13">
        <v>8383</v>
      </c>
      <c r="K81" s="13">
        <v>8361</v>
      </c>
      <c r="L81" s="13">
        <v>8264</v>
      </c>
      <c r="M81" s="13">
        <v>7558</v>
      </c>
      <c r="N81" s="13">
        <v>6757</v>
      </c>
      <c r="O81" s="5">
        <f t="shared" si="5"/>
        <v>-4.2773661063919511E-3</v>
      </c>
      <c r="P81" s="5">
        <f t="shared" si="6"/>
        <v>-3.4006989819176416E-2</v>
      </c>
      <c r="W81" s="20">
        <v>0.38</v>
      </c>
    </row>
    <row r="82" spans="1:23">
      <c r="A82" s="14">
        <v>82</v>
      </c>
      <c r="B82" s="14">
        <v>127.49520545690601</v>
      </c>
      <c r="C82" s="14">
        <v>37.198810114226397</v>
      </c>
      <c r="D82" s="12">
        <v>44849</v>
      </c>
      <c r="E82" s="7">
        <v>44833</v>
      </c>
      <c r="F82" s="13">
        <v>8717</v>
      </c>
      <c r="G82" s="13">
        <v>8355</v>
      </c>
      <c r="H82" s="13">
        <v>8243</v>
      </c>
      <c r="I82" s="13">
        <v>8445</v>
      </c>
      <c r="J82" s="13">
        <v>8256</v>
      </c>
      <c r="K82" s="13">
        <v>8290</v>
      </c>
      <c r="L82" s="13">
        <v>8180</v>
      </c>
      <c r="M82" s="13">
        <v>7438</v>
      </c>
      <c r="N82" s="13">
        <v>6671</v>
      </c>
      <c r="O82" s="5">
        <f t="shared" si="5"/>
        <v>-3.8360835413749012E-3</v>
      </c>
      <c r="P82" s="5">
        <f t="shared" si="6"/>
        <v>-3.7325802688931181E-2</v>
      </c>
      <c r="W82" s="20">
        <v>0.57999999999999996</v>
      </c>
    </row>
    <row r="83" spans="1:23">
      <c r="A83" s="14">
        <v>83</v>
      </c>
      <c r="B83" s="14">
        <v>127.495801543094</v>
      </c>
      <c r="C83" s="14">
        <v>37.198081885773597</v>
      </c>
      <c r="D83" s="12">
        <v>44849</v>
      </c>
      <c r="E83" s="7">
        <v>44833</v>
      </c>
      <c r="F83" s="13">
        <v>9374</v>
      </c>
      <c r="G83" s="13">
        <v>8994</v>
      </c>
      <c r="H83" s="13">
        <v>8876</v>
      </c>
      <c r="I83" s="13">
        <v>9098</v>
      </c>
      <c r="J83" s="13">
        <v>8869</v>
      </c>
      <c r="K83" s="13">
        <v>8853</v>
      </c>
      <c r="L83" s="13">
        <v>8672</v>
      </c>
      <c r="M83" s="13">
        <v>7824</v>
      </c>
      <c r="N83" s="13">
        <v>7039</v>
      </c>
      <c r="O83" s="5">
        <f t="shared" si="5"/>
        <v>-1.1625256439480283E-2</v>
      </c>
      <c r="P83" s="5">
        <f t="shared" si="6"/>
        <v>-3.8738272031312956E-2</v>
      </c>
      <c r="W83" s="20">
        <v>0.23</v>
      </c>
    </row>
    <row r="84" spans="1:23">
      <c r="A84" s="14">
        <v>84</v>
      </c>
      <c r="B84" s="14">
        <v>127.495504771547</v>
      </c>
      <c r="C84" s="14">
        <v>37.197545428867897</v>
      </c>
      <c r="D84" s="12">
        <v>44849</v>
      </c>
      <c r="E84" s="7">
        <v>44833</v>
      </c>
      <c r="F84" s="13">
        <v>9266</v>
      </c>
      <c r="G84" s="13">
        <v>8908</v>
      </c>
      <c r="H84" s="13">
        <v>8832</v>
      </c>
      <c r="I84" s="13">
        <v>9054</v>
      </c>
      <c r="J84" s="13">
        <v>8829</v>
      </c>
      <c r="K84" s="13">
        <v>8891</v>
      </c>
      <c r="L84" s="13">
        <v>8720</v>
      </c>
      <c r="M84" s="13">
        <v>8242</v>
      </c>
      <c r="N84" s="13">
        <v>7329</v>
      </c>
      <c r="O84" s="5">
        <f t="shared" si="5"/>
        <v>-6.3810391978122152E-3</v>
      </c>
      <c r="P84" s="5">
        <f t="shared" si="6"/>
        <v>-2.6012549914432401E-2</v>
      </c>
      <c r="W84" s="20">
        <v>0.18</v>
      </c>
    </row>
    <row r="85" spans="1:23">
      <c r="A85" s="14">
        <v>85</v>
      </c>
      <c r="B85" s="14">
        <v>127.494616629283</v>
      </c>
      <c r="C85" s="14">
        <v>37.1973231142264</v>
      </c>
      <c r="D85" s="12">
        <v>44849</v>
      </c>
      <c r="E85" s="7">
        <v>44833</v>
      </c>
      <c r="F85" s="13">
        <v>8449</v>
      </c>
      <c r="G85" s="13">
        <v>8162</v>
      </c>
      <c r="H85" s="13">
        <v>8066</v>
      </c>
      <c r="I85" s="13">
        <v>8363</v>
      </c>
      <c r="J85" s="13">
        <v>8199</v>
      </c>
      <c r="K85" s="13">
        <v>8255</v>
      </c>
      <c r="L85" s="13">
        <v>8174</v>
      </c>
      <c r="M85" s="13">
        <v>7689</v>
      </c>
      <c r="N85" s="13">
        <v>6916</v>
      </c>
      <c r="O85" s="5">
        <f t="shared" si="5"/>
        <v>6.6502463054187192E-3</v>
      </c>
      <c r="P85" s="5">
        <f t="shared" si="6"/>
        <v>-2.6808326641546729E-2</v>
      </c>
      <c r="W85" s="20">
        <v>0.68</v>
      </c>
    </row>
    <row r="86" spans="1:23">
      <c r="A86" s="14">
        <v>86</v>
      </c>
      <c r="B86" s="14">
        <v>127.494184685359</v>
      </c>
      <c r="C86" s="14">
        <v>37.197656342679302</v>
      </c>
      <c r="D86" s="12">
        <v>44849</v>
      </c>
      <c r="E86" s="7">
        <v>44833</v>
      </c>
      <c r="F86" s="13">
        <v>8768</v>
      </c>
      <c r="G86" s="13">
        <v>8448</v>
      </c>
      <c r="H86" s="13">
        <v>8369</v>
      </c>
      <c r="I86" s="13">
        <v>8637</v>
      </c>
      <c r="J86" s="13">
        <v>8471</v>
      </c>
      <c r="K86" s="13">
        <v>8468</v>
      </c>
      <c r="L86" s="13">
        <v>8426</v>
      </c>
      <c r="M86" s="13">
        <v>7829</v>
      </c>
      <c r="N86" s="13">
        <v>7002</v>
      </c>
      <c r="O86" s="5">
        <f t="shared" si="5"/>
        <v>3.3938672223876153E-3</v>
      </c>
      <c r="P86" s="5">
        <f t="shared" si="6"/>
        <v>-2.9827503593675132E-2</v>
      </c>
      <c r="W86" s="20">
        <v>0.21</v>
      </c>
    </row>
    <row r="87" spans="1:23">
      <c r="A87" s="14">
        <v>87</v>
      </c>
      <c r="B87" s="14">
        <v>127.49345099999999</v>
      </c>
      <c r="C87" s="14">
        <v>37.1975201142264</v>
      </c>
      <c r="D87" s="12">
        <v>44849</v>
      </c>
      <c r="E87" s="7">
        <v>44833</v>
      </c>
      <c r="F87" s="13">
        <v>8718</v>
      </c>
      <c r="G87" s="13">
        <v>8353</v>
      </c>
      <c r="H87" s="13">
        <v>8286</v>
      </c>
      <c r="I87" s="13">
        <v>8546</v>
      </c>
      <c r="J87" s="13">
        <v>8418</v>
      </c>
      <c r="K87" s="13">
        <v>8466</v>
      </c>
      <c r="L87" s="13">
        <v>8338</v>
      </c>
      <c r="M87" s="13">
        <v>7904</v>
      </c>
      <c r="N87" s="13">
        <v>7095</v>
      </c>
      <c r="O87" s="5">
        <f t="shared" si="5"/>
        <v>3.1280076997112606E-3</v>
      </c>
      <c r="P87" s="5">
        <f t="shared" si="6"/>
        <v>-2.6048246405582627E-2</v>
      </c>
      <c r="W87" s="20">
        <v>0.87</v>
      </c>
    </row>
    <row r="88" spans="1:23">
      <c r="A88" s="14">
        <v>88</v>
      </c>
      <c r="B88" s="14">
        <v>127.369273708267</v>
      </c>
      <c r="C88" s="14">
        <v>37.223550583465403</v>
      </c>
      <c r="D88" s="12">
        <v>44850</v>
      </c>
      <c r="E88" s="7">
        <v>44833</v>
      </c>
      <c r="F88" s="13">
        <v>2167</v>
      </c>
      <c r="G88" s="13">
        <v>2336</v>
      </c>
      <c r="H88" s="13">
        <v>2533</v>
      </c>
      <c r="I88" s="13">
        <v>2738</v>
      </c>
      <c r="J88" s="13">
        <v>2977</v>
      </c>
      <c r="K88" s="13">
        <v>3133</v>
      </c>
      <c r="L88" s="13">
        <v>3191</v>
      </c>
      <c r="M88" s="13">
        <v>3195</v>
      </c>
      <c r="N88" s="13">
        <v>2774</v>
      </c>
      <c r="O88" s="5">
        <f t="shared" si="5"/>
        <v>0.11495457721872816</v>
      </c>
      <c r="P88" s="5">
        <f t="shared" si="6"/>
        <v>3.3375428468338443E-2</v>
      </c>
      <c r="W88" s="20">
        <v>2.61</v>
      </c>
    </row>
    <row r="89" spans="1:23">
      <c r="A89" s="14">
        <v>89</v>
      </c>
      <c r="B89" s="14">
        <v>127.369189708267</v>
      </c>
      <c r="C89" s="14">
        <v>37.224005291732702</v>
      </c>
      <c r="D89" s="12">
        <v>44850</v>
      </c>
      <c r="E89" s="7">
        <v>44833</v>
      </c>
      <c r="F89" s="13">
        <v>2867</v>
      </c>
      <c r="G89" s="13">
        <v>3045</v>
      </c>
      <c r="H89" s="13">
        <v>3205</v>
      </c>
      <c r="I89" s="13">
        <v>3546</v>
      </c>
      <c r="J89" s="13">
        <v>3893</v>
      </c>
      <c r="K89" s="13">
        <v>4079</v>
      </c>
      <c r="L89" s="13">
        <v>4205</v>
      </c>
      <c r="M89" s="13">
        <v>4070</v>
      </c>
      <c r="N89" s="13">
        <v>3466</v>
      </c>
      <c r="O89" s="5">
        <f t="shared" si="5"/>
        <v>0.1349527665317139</v>
      </c>
      <c r="P89" s="5">
        <f t="shared" si="6"/>
        <v>1.4149299505123022E-2</v>
      </c>
      <c r="W89" s="20">
        <v>2.37</v>
      </c>
    </row>
    <row r="90" spans="1:23">
      <c r="A90" s="14">
        <v>90</v>
      </c>
      <c r="B90" s="14">
        <v>127.368676708267</v>
      </c>
      <c r="C90" s="14">
        <v>37.223736583465403</v>
      </c>
      <c r="D90" s="12">
        <v>44850</v>
      </c>
      <c r="E90" s="7">
        <v>44833</v>
      </c>
      <c r="F90" s="13">
        <v>2796</v>
      </c>
      <c r="G90" s="13">
        <v>2946</v>
      </c>
      <c r="H90" s="13">
        <v>3096</v>
      </c>
      <c r="I90" s="13">
        <v>3399</v>
      </c>
      <c r="J90" s="13">
        <v>3727</v>
      </c>
      <c r="K90" s="13">
        <v>3931</v>
      </c>
      <c r="L90" s="13">
        <v>4012</v>
      </c>
      <c r="M90" s="13">
        <v>3910</v>
      </c>
      <c r="N90" s="13">
        <v>3301</v>
      </c>
      <c r="O90" s="5">
        <f t="shared" si="5"/>
        <v>0.12886888013505909</v>
      </c>
      <c r="P90" s="5">
        <f t="shared" si="6"/>
        <v>1.4333285073114231E-2</v>
      </c>
      <c r="W90" s="20">
        <v>3.68</v>
      </c>
    </row>
    <row r="91" spans="1:23">
      <c r="A91" s="14">
        <v>91</v>
      </c>
      <c r="B91" s="14">
        <v>127.36892899999999</v>
      </c>
      <c r="C91" s="14">
        <v>37.2240587082673</v>
      </c>
      <c r="D91" s="12">
        <v>44850</v>
      </c>
      <c r="E91" s="7">
        <v>44833</v>
      </c>
      <c r="F91" s="13">
        <v>2942</v>
      </c>
      <c r="G91" s="13">
        <v>3108</v>
      </c>
      <c r="H91" s="13">
        <v>3277</v>
      </c>
      <c r="I91" s="13">
        <v>3620</v>
      </c>
      <c r="J91" s="13">
        <v>3915</v>
      </c>
      <c r="K91" s="13">
        <v>4143</v>
      </c>
      <c r="L91" s="13">
        <v>4265</v>
      </c>
      <c r="M91" s="13">
        <v>4115</v>
      </c>
      <c r="N91" s="13">
        <v>3493</v>
      </c>
      <c r="O91" s="5">
        <f t="shared" si="5"/>
        <v>0.13099973481835056</v>
      </c>
      <c r="P91" s="5">
        <f t="shared" si="6"/>
        <v>1.2672100828823892E-2</v>
      </c>
      <c r="W91" s="20">
        <v>3.22</v>
      </c>
    </row>
    <row r="92" spans="1:23">
      <c r="A92" s="14">
        <v>92</v>
      </c>
      <c r="B92" s="14">
        <v>127.36800741653499</v>
      </c>
      <c r="C92" s="14">
        <v>37.223941583465397</v>
      </c>
      <c r="D92" s="12">
        <v>44850</v>
      </c>
      <c r="E92" s="7">
        <v>44833</v>
      </c>
      <c r="F92" s="13">
        <v>2899</v>
      </c>
      <c r="G92" s="13">
        <v>3094</v>
      </c>
      <c r="H92" s="13">
        <v>3336</v>
      </c>
      <c r="I92" s="13">
        <v>3685</v>
      </c>
      <c r="J92" s="13">
        <v>4024</v>
      </c>
      <c r="K92" s="13">
        <v>4237</v>
      </c>
      <c r="L92" s="13">
        <v>4400</v>
      </c>
      <c r="M92" s="13">
        <v>4812</v>
      </c>
      <c r="N92" s="13">
        <v>4336</v>
      </c>
      <c r="O92" s="5">
        <f t="shared" si="5"/>
        <v>0.13753877973112719</v>
      </c>
      <c r="P92" s="5">
        <f t="shared" si="6"/>
        <v>5.4962128568654109E-2</v>
      </c>
      <c r="W92" s="20">
        <v>3.3</v>
      </c>
    </row>
    <row r="93" spans="1:23">
      <c r="A93" s="14">
        <v>93</v>
      </c>
      <c r="B93" s="14">
        <v>127.367743124802</v>
      </c>
      <c r="C93" s="14">
        <v>37.2246412496036</v>
      </c>
      <c r="D93" s="12">
        <v>44850</v>
      </c>
      <c r="E93" s="7">
        <v>44833</v>
      </c>
      <c r="F93" s="13">
        <v>2552</v>
      </c>
      <c r="G93" s="13">
        <v>2737</v>
      </c>
      <c r="H93" s="13">
        <v>2918</v>
      </c>
      <c r="I93" s="13">
        <v>3126</v>
      </c>
      <c r="J93" s="13">
        <v>3534</v>
      </c>
      <c r="K93" s="13">
        <v>3796</v>
      </c>
      <c r="L93" s="13">
        <v>3912</v>
      </c>
      <c r="M93" s="13">
        <v>3940</v>
      </c>
      <c r="N93" s="13">
        <v>3441</v>
      </c>
      <c r="O93" s="5">
        <f t="shared" si="5"/>
        <v>0.14553440702781845</v>
      </c>
      <c r="P93" s="5">
        <f t="shared" si="6"/>
        <v>2.9575138868037833E-2</v>
      </c>
      <c r="W93" s="20">
        <v>2.5099999999999998</v>
      </c>
    </row>
  </sheetData>
  <autoFilter ref="B1:C1"/>
  <phoneticPr fontId="18" type="noConversion"/>
  <conditionalFormatting sqref="O1:O1048576">
    <cfRule type="cellIs" dxfId="42" priority="2" operator="greaterThan">
      <formula>0.3</formula>
    </cfRule>
    <cfRule type="cellIs" dxfId="41" priority="6" operator="greaterThan">
      <formula>0.3</formula>
    </cfRule>
  </conditionalFormatting>
  <conditionalFormatting sqref="P1:P1048576">
    <cfRule type="cellIs" dxfId="40" priority="1" operator="lessThan">
      <formula>0.1</formula>
    </cfRule>
    <cfRule type="cellIs" dxfId="39" priority="5" operator="lessThan">
      <formula>0.1</formula>
    </cfRule>
  </conditionalFormatting>
  <conditionalFormatting sqref="O1">
    <cfRule type="cellIs" dxfId="38" priority="3" operator="greaterThan">
      <formula>0.3</formula>
    </cfRule>
    <cfRule type="cellIs" dxfId="37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H187"/>
  <sheetViews>
    <sheetView workbookViewId="0">
      <selection activeCell="F2" sqref="F2"/>
    </sheetView>
  </sheetViews>
  <sheetFormatPr defaultColWidth="8.6640625" defaultRowHeight="17"/>
  <cols>
    <col min="1" max="1" width="3.1640625" style="2" bestFit="1" customWidth="1"/>
    <col min="2" max="3" width="12.33203125" style="2" bestFit="1" customWidth="1"/>
    <col min="4" max="4" width="13.1640625" style="2" bestFit="1" customWidth="1"/>
    <col min="5" max="5" width="12" style="2" bestFit="1" customWidth="1"/>
    <col min="6" max="8" width="5.1640625" style="3" bestFit="1" customWidth="1"/>
    <col min="9" max="12" width="6.5" style="3" bestFit="1" customWidth="1"/>
    <col min="13" max="16" width="5.1640625" style="3" bestFit="1" customWidth="1"/>
    <col min="17" max="17" width="12.33203125" style="47" bestFit="1" customWidth="1"/>
    <col min="18" max="18" width="5.1640625" style="3" bestFit="1" customWidth="1"/>
    <col min="19" max="19" width="12.33203125" style="3" bestFit="1" customWidth="1"/>
    <col min="20" max="20" width="13.1640625" style="3" bestFit="1" customWidth="1"/>
    <col min="21" max="22" width="12.33203125" style="3" bestFit="1" customWidth="1"/>
    <col min="23" max="23" width="13.1640625" style="3" bestFit="1" customWidth="1"/>
    <col min="24" max="25" width="12.33203125" style="3" bestFit="1" customWidth="1"/>
    <col min="26" max="27" width="13.1640625" style="3" bestFit="1" customWidth="1"/>
    <col min="28" max="28" width="12.33203125" style="51" bestFit="1" customWidth="1"/>
    <col min="29" max="30" width="12.33203125" style="57" bestFit="1" customWidth="1"/>
    <col min="31" max="31" width="12.33203125" style="3" bestFit="1" customWidth="1"/>
    <col min="32" max="32" width="5.1640625" style="3" bestFit="1" customWidth="1"/>
    <col min="33" max="34" width="12.33203125" style="3" bestFit="1" customWidth="1"/>
    <col min="35" max="16384" width="8.6640625" style="3"/>
  </cols>
  <sheetData>
    <row r="1" spans="1:34">
      <c r="A1" s="9" t="s">
        <v>0</v>
      </c>
      <c r="B1" s="9" t="s">
        <v>167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10" t="s">
        <v>11</v>
      </c>
      <c r="U1" s="45" t="s">
        <v>273</v>
      </c>
      <c r="V1" s="6" t="s">
        <v>251</v>
      </c>
      <c r="W1" s="6" t="s">
        <v>274</v>
      </c>
      <c r="X1" s="6" t="s">
        <v>252</v>
      </c>
      <c r="Y1" s="6" t="s">
        <v>275</v>
      </c>
      <c r="Z1" s="6" t="s">
        <v>253</v>
      </c>
      <c r="AA1" s="6" t="s">
        <v>254</v>
      </c>
      <c r="AB1" s="10" t="s">
        <v>12</v>
      </c>
      <c r="AC1" s="10" t="s">
        <v>162</v>
      </c>
      <c r="AD1" s="10" t="s">
        <v>163</v>
      </c>
      <c r="AE1" s="10" t="s">
        <v>164</v>
      </c>
      <c r="AF1" s="48" t="s">
        <v>241</v>
      </c>
      <c r="AG1" s="56" t="s">
        <v>290</v>
      </c>
      <c r="AH1" s="56" t="s">
        <v>291</v>
      </c>
    </row>
    <row r="2" spans="1:34">
      <c r="A2" s="2">
        <v>1</v>
      </c>
      <c r="B2" s="11">
        <v>127.48448620000001</v>
      </c>
      <c r="C2" s="11">
        <v>37.154076199999999</v>
      </c>
      <c r="D2" s="7">
        <v>44768</v>
      </c>
      <c r="E2" s="58">
        <v>44828</v>
      </c>
      <c r="F2" s="4">
        <v>2020</v>
      </c>
      <c r="G2" s="4">
        <v>2555</v>
      </c>
      <c r="H2" s="4">
        <v>3095</v>
      </c>
      <c r="I2" s="13">
        <v>1976</v>
      </c>
      <c r="J2" s="13">
        <v>2448</v>
      </c>
      <c r="K2" s="13">
        <v>3022</v>
      </c>
      <c r="L2" s="13">
        <v>4032</v>
      </c>
      <c r="M2" s="4">
        <v>3264</v>
      </c>
      <c r="N2" s="4">
        <v>3774</v>
      </c>
      <c r="O2" s="4">
        <v>4137</v>
      </c>
      <c r="P2" s="4">
        <v>4234</v>
      </c>
      <c r="Q2" s="4">
        <v>5107</v>
      </c>
      <c r="R2" s="4">
        <v>4041</v>
      </c>
      <c r="S2" s="5">
        <f t="shared" ref="S2:S9" si="0">(P2-H2)/(P2+H2)</f>
        <v>0.15541001500886889</v>
      </c>
      <c r="T2" s="5">
        <f t="shared" ref="T2:T9" si="1">((Q2+H2)-(P2+F2))/((Q2+H2)+(P2+F2))</f>
        <v>0.13475373547315994</v>
      </c>
      <c r="U2" s="46">
        <f>SQRT(S2+0.5)</f>
        <v>0.80957397130149189</v>
      </c>
      <c r="V2" s="3">
        <f>2.5*((P2 - H2) / (P2 + 6*H2 -7.5*F2 +1))</f>
        <v>0.37197909862834749</v>
      </c>
      <c r="W2" s="3">
        <f>(2*(Q2-H2)/(Q2+H2+1))-(R2/2)</f>
        <v>-2020.0094477630134</v>
      </c>
      <c r="X2" s="24">
        <f>(P2 - H2)*1.5 / (P2 + H2 + 0.5)</f>
        <v>0.23309911999454261</v>
      </c>
      <c r="Y2" s="24">
        <f>(SQRT((H2*H2)+(G2*G2)+(P2*P2)))/3</f>
        <v>1944.6166717376461</v>
      </c>
      <c r="Z2" s="3">
        <f t="shared" ref="Z2:Z65" si="2">(P2*(1-H2)*(P2-H2))^(1/3)</f>
        <v>-2461.8691285167733</v>
      </c>
      <c r="AA2" s="3">
        <f t="shared" ref="AA2:AA65" si="3">(P2-Q2)/(P2+Q2)</f>
        <v>-9.3458944438496949E-2</v>
      </c>
      <c r="AB2" s="3">
        <v>0.7</v>
      </c>
      <c r="AC2" s="15">
        <v>68</v>
      </c>
      <c r="AD2" s="15">
        <v>30.5</v>
      </c>
      <c r="AE2" s="15">
        <v>1.6</v>
      </c>
      <c r="AF2" s="49">
        <v>0.71</v>
      </c>
      <c r="AG2" s="57">
        <v>57.643318649999998</v>
      </c>
      <c r="AH2" s="57">
        <v>57.804081420000003</v>
      </c>
    </row>
    <row r="3" spans="1:34">
      <c r="A3" s="2">
        <v>2</v>
      </c>
      <c r="B3" s="11">
        <v>127.4852446</v>
      </c>
      <c r="C3" s="11">
        <v>37.154517300000002</v>
      </c>
      <c r="D3" s="7">
        <v>44768</v>
      </c>
      <c r="E3" s="58">
        <v>44828</v>
      </c>
      <c r="F3" s="4">
        <v>2019</v>
      </c>
      <c r="G3" s="4">
        <v>2598</v>
      </c>
      <c r="H3" s="4">
        <v>3245</v>
      </c>
      <c r="I3" s="13">
        <v>2146</v>
      </c>
      <c r="J3" s="13">
        <v>2716</v>
      </c>
      <c r="K3" s="13">
        <v>3458</v>
      </c>
      <c r="L3" s="13">
        <v>4187</v>
      </c>
      <c r="M3" s="4">
        <v>3743</v>
      </c>
      <c r="N3" s="4">
        <v>3882</v>
      </c>
      <c r="O3" s="4">
        <v>3961</v>
      </c>
      <c r="P3" s="4">
        <v>4130</v>
      </c>
      <c r="Q3" s="4">
        <v>5577</v>
      </c>
      <c r="R3" s="4">
        <v>4254</v>
      </c>
      <c r="S3" s="5">
        <f t="shared" si="0"/>
        <v>0.12</v>
      </c>
      <c r="T3" s="5">
        <f t="shared" si="1"/>
        <v>0.17854518736223365</v>
      </c>
      <c r="U3" s="46">
        <f t="shared" ref="U3:U66" si="4">SQRT(S3+0.5)</f>
        <v>0.78740078740118113</v>
      </c>
      <c r="V3" s="3">
        <f t="shared" ref="V3:V66" si="5">2.5*((P3 - H3) / (P3 + 6*H3 -7.5*F3 +1))</f>
        <v>0.26157120056747651</v>
      </c>
      <c r="W3" s="3">
        <f t="shared" ref="W3:W66" si="6">(2*(Q3-H3)/(Q3+H3+1))-(R3/2)</f>
        <v>-2126.4713816162302</v>
      </c>
      <c r="X3" s="24">
        <f t="shared" ref="X3:X66" si="7">(P3 - H3)*1.5 / (P3 + H3 + 0.5)</f>
        <v>0.17998779743746188</v>
      </c>
      <c r="Y3" s="24">
        <f t="shared" ref="Y3:Y66" si="8">(SQRT((H3*H3)+(G3*G3)+(P3*P3)))/3</f>
        <v>1953.2459878082147</v>
      </c>
      <c r="Z3" s="3">
        <f t="shared" si="2"/>
        <v>-2280.2968603923869</v>
      </c>
      <c r="AA3" s="3">
        <f t="shared" si="3"/>
        <v>-0.14906768311527763</v>
      </c>
      <c r="AB3" s="3">
        <v>0.75</v>
      </c>
      <c r="AC3" s="15">
        <v>75.2</v>
      </c>
      <c r="AD3" s="15">
        <v>23.6</v>
      </c>
      <c r="AE3" s="15">
        <v>1.2</v>
      </c>
      <c r="AF3" s="49">
        <v>0.86</v>
      </c>
      <c r="AG3" s="57">
        <v>57.600487450000003</v>
      </c>
      <c r="AH3" s="57">
        <v>57.747923350000001</v>
      </c>
    </row>
    <row r="4" spans="1:34">
      <c r="A4" s="2">
        <v>3</v>
      </c>
      <c r="B4" s="11">
        <v>127.4861837</v>
      </c>
      <c r="C4" s="11">
        <v>37.1552674</v>
      </c>
      <c r="D4" s="7">
        <v>44768</v>
      </c>
      <c r="E4" s="58">
        <v>44828</v>
      </c>
      <c r="F4" s="4">
        <v>2613</v>
      </c>
      <c r="G4" s="4">
        <v>3380</v>
      </c>
      <c r="H4" s="4">
        <v>4201</v>
      </c>
      <c r="I4" s="13">
        <v>2608</v>
      </c>
      <c r="J4" s="13">
        <v>3358</v>
      </c>
      <c r="K4" s="13">
        <v>4188</v>
      </c>
      <c r="L4" s="13">
        <v>4995</v>
      </c>
      <c r="M4" s="4">
        <v>4668</v>
      </c>
      <c r="N4" s="4">
        <v>4797</v>
      </c>
      <c r="O4" s="4">
        <v>4986</v>
      </c>
      <c r="P4" s="4">
        <v>5049</v>
      </c>
      <c r="Q4" s="4">
        <v>6451</v>
      </c>
      <c r="R4" s="4">
        <v>5001</v>
      </c>
      <c r="S4" s="5">
        <f t="shared" si="0"/>
        <v>9.167567567567568E-2</v>
      </c>
      <c r="T4" s="5">
        <f t="shared" si="1"/>
        <v>0.16326307742710494</v>
      </c>
      <c r="U4" s="46">
        <f t="shared" si="4"/>
        <v>0.76920457335852843</v>
      </c>
      <c r="V4" s="3">
        <f t="shared" si="5"/>
        <v>0.19890228456161752</v>
      </c>
      <c r="W4" s="3">
        <f t="shared" si="6"/>
        <v>-2500.0775837792171</v>
      </c>
      <c r="X4" s="24">
        <f t="shared" si="7"/>
        <v>0.13750608075239176</v>
      </c>
      <c r="Y4" s="24">
        <f t="shared" si="8"/>
        <v>2462.2754155906732</v>
      </c>
      <c r="Z4" s="3">
        <f t="shared" si="2"/>
        <v>-2619.8926980509809</v>
      </c>
      <c r="AA4" s="3">
        <f t="shared" si="3"/>
        <v>-0.12191304347826087</v>
      </c>
      <c r="AB4" s="3">
        <v>0.8</v>
      </c>
      <c r="AC4" s="15">
        <v>63.8</v>
      </c>
      <c r="AD4" s="15">
        <v>33.5</v>
      </c>
      <c r="AE4" s="15">
        <v>2.7</v>
      </c>
      <c r="AF4" s="49">
        <v>0.87</v>
      </c>
      <c r="AG4" s="57">
        <v>57.585279479999997</v>
      </c>
      <c r="AH4" s="57">
        <v>57.724727940000001</v>
      </c>
    </row>
    <row r="5" spans="1:34">
      <c r="A5" s="2">
        <v>4</v>
      </c>
      <c r="B5" s="11">
        <v>127.4828685</v>
      </c>
      <c r="C5" s="11">
        <v>37.1539711</v>
      </c>
      <c r="D5" s="7">
        <v>44768</v>
      </c>
      <c r="E5" s="58">
        <v>44828</v>
      </c>
      <c r="F5" s="4">
        <v>2226</v>
      </c>
      <c r="G5" s="4">
        <v>2842</v>
      </c>
      <c r="H5" s="4">
        <v>3530</v>
      </c>
      <c r="I5" s="13">
        <v>2252</v>
      </c>
      <c r="J5" s="13">
        <v>2844</v>
      </c>
      <c r="K5" s="13">
        <v>3476</v>
      </c>
      <c r="L5" s="13">
        <v>4229</v>
      </c>
      <c r="M5" s="4">
        <v>3903</v>
      </c>
      <c r="N5" s="4">
        <v>4018</v>
      </c>
      <c r="O5" s="4">
        <v>4186</v>
      </c>
      <c r="P5" s="4">
        <v>4289</v>
      </c>
      <c r="Q5" s="4">
        <v>5753</v>
      </c>
      <c r="R5" s="4">
        <v>4479</v>
      </c>
      <c r="S5" s="5">
        <f t="shared" si="0"/>
        <v>9.7071236731039776E-2</v>
      </c>
      <c r="T5" s="5">
        <f t="shared" si="1"/>
        <v>0.17521205215850108</v>
      </c>
      <c r="U5" s="46">
        <f t="shared" si="4"/>
        <v>0.77270384801102143</v>
      </c>
      <c r="V5" s="3">
        <f t="shared" si="5"/>
        <v>0.21623931623931625</v>
      </c>
      <c r="W5" s="3">
        <f t="shared" si="6"/>
        <v>-2239.0211115898319</v>
      </c>
      <c r="X5" s="24">
        <f t="shared" si="7"/>
        <v>0.14559754460003838</v>
      </c>
      <c r="Y5" s="24">
        <f t="shared" si="8"/>
        <v>2079.8874168249267</v>
      </c>
      <c r="Z5" s="3">
        <f t="shared" si="2"/>
        <v>-2256.4020909243527</v>
      </c>
      <c r="AA5" s="3">
        <f t="shared" si="3"/>
        <v>-0.14578769169488151</v>
      </c>
      <c r="AB5" s="3">
        <v>1</v>
      </c>
      <c r="AC5" s="15">
        <v>77.8</v>
      </c>
      <c r="AD5" s="15">
        <v>17.600000000000001</v>
      </c>
      <c r="AE5" s="15">
        <v>4.7</v>
      </c>
      <c r="AF5" s="49">
        <v>1</v>
      </c>
      <c r="AG5" s="57">
        <v>57.607707980000001</v>
      </c>
      <c r="AH5" s="57">
        <v>57.724366190000005</v>
      </c>
    </row>
    <row r="6" spans="1:34">
      <c r="A6" s="2">
        <v>5</v>
      </c>
      <c r="B6" s="11">
        <v>127.4812562</v>
      </c>
      <c r="C6" s="11">
        <v>37.157669400000003</v>
      </c>
      <c r="D6" s="7">
        <v>44768</v>
      </c>
      <c r="E6" s="7">
        <v>44863</v>
      </c>
      <c r="F6" s="4">
        <v>1790</v>
      </c>
      <c r="G6" s="4">
        <v>2012</v>
      </c>
      <c r="H6" s="4">
        <v>2292</v>
      </c>
      <c r="I6" s="13">
        <v>1836</v>
      </c>
      <c r="J6" s="13">
        <v>2114</v>
      </c>
      <c r="K6" s="13">
        <v>2412</v>
      </c>
      <c r="L6" s="13">
        <v>3349</v>
      </c>
      <c r="M6" s="4">
        <v>2565</v>
      </c>
      <c r="N6" s="4">
        <v>2807</v>
      </c>
      <c r="O6" s="4">
        <v>3083</v>
      </c>
      <c r="P6" s="4">
        <v>3344</v>
      </c>
      <c r="Q6" s="4">
        <v>4109</v>
      </c>
      <c r="R6" s="4">
        <v>3290</v>
      </c>
      <c r="S6" s="5">
        <f t="shared" si="0"/>
        <v>0.18665720369056069</v>
      </c>
      <c r="T6" s="5">
        <f t="shared" si="1"/>
        <v>0.10983961855223234</v>
      </c>
      <c r="U6" s="46">
        <f t="shared" si="4"/>
        <v>0.82864781643986773</v>
      </c>
      <c r="V6" s="3">
        <f t="shared" si="5"/>
        <v>0.71623093681917216</v>
      </c>
      <c r="W6" s="3">
        <f t="shared" si="6"/>
        <v>-1644.4323648859731</v>
      </c>
      <c r="X6" s="24">
        <f t="shared" si="7"/>
        <v>0.27996096868624148</v>
      </c>
      <c r="Y6" s="24">
        <f t="shared" si="8"/>
        <v>1508.6323460523956</v>
      </c>
      <c r="Z6" s="3">
        <f t="shared" si="2"/>
        <v>-2004.944549640496</v>
      </c>
      <c r="AA6" s="3">
        <f t="shared" si="3"/>
        <v>-0.10264323091372601</v>
      </c>
      <c r="AB6" s="3">
        <v>0.7</v>
      </c>
      <c r="AC6" s="15">
        <v>81.099999999999994</v>
      </c>
      <c r="AD6" s="15">
        <v>16</v>
      </c>
      <c r="AE6" s="15">
        <v>2.9</v>
      </c>
      <c r="AF6" s="49">
        <v>0.84</v>
      </c>
      <c r="AG6" s="57">
        <v>57.62175835</v>
      </c>
      <c r="AH6" s="57">
        <v>58.142418960000001</v>
      </c>
    </row>
    <row r="7" spans="1:34">
      <c r="A7" s="2">
        <v>6</v>
      </c>
      <c r="B7" s="11">
        <v>127.48933599999999</v>
      </c>
      <c r="C7" s="11">
        <v>37.140254300000002</v>
      </c>
      <c r="D7" s="7">
        <v>44768</v>
      </c>
      <c r="E7" s="58">
        <v>44828</v>
      </c>
      <c r="F7" s="4">
        <v>2619</v>
      </c>
      <c r="G7" s="4">
        <v>3291</v>
      </c>
      <c r="H7" s="4">
        <v>3892</v>
      </c>
      <c r="I7" s="13">
        <v>2892</v>
      </c>
      <c r="J7" s="13">
        <v>3626</v>
      </c>
      <c r="K7" s="13">
        <v>4408</v>
      </c>
      <c r="L7" s="13">
        <v>5375</v>
      </c>
      <c r="M7" s="4">
        <v>4050</v>
      </c>
      <c r="N7" s="4">
        <v>4372</v>
      </c>
      <c r="O7" s="4">
        <v>4792</v>
      </c>
      <c r="P7" s="4">
        <v>4939</v>
      </c>
      <c r="Q7" s="4">
        <v>5744</v>
      </c>
      <c r="R7" s="4">
        <v>4258</v>
      </c>
      <c r="S7" s="5">
        <f t="shared" si="0"/>
        <v>0.11855961952213792</v>
      </c>
      <c r="T7" s="5">
        <f t="shared" si="1"/>
        <v>0.1208561125974177</v>
      </c>
      <c r="U7" s="46">
        <f t="shared" si="4"/>
        <v>0.78648561304205555</v>
      </c>
      <c r="V7" s="3">
        <f t="shared" si="5"/>
        <v>0.3026186484767906</v>
      </c>
      <c r="W7" s="3">
        <f t="shared" si="6"/>
        <v>-2128.6156480232439</v>
      </c>
      <c r="X7" s="24">
        <f t="shared" si="7"/>
        <v>0.1778293608107343</v>
      </c>
      <c r="Y7" s="24">
        <f t="shared" si="8"/>
        <v>2365.776029598369</v>
      </c>
      <c r="Z7" s="3">
        <f t="shared" si="2"/>
        <v>-2719.8752151789799</v>
      </c>
      <c r="AA7" s="3">
        <f t="shared" si="3"/>
        <v>-7.5353365159599367E-2</v>
      </c>
      <c r="AB7" s="3">
        <v>0.7</v>
      </c>
      <c r="AC7" s="15">
        <v>68</v>
      </c>
      <c r="AD7" s="15">
        <v>30.3</v>
      </c>
      <c r="AE7" s="15">
        <v>1.7</v>
      </c>
      <c r="AF7" s="49">
        <v>1.07</v>
      </c>
      <c r="AG7" s="57">
        <v>57.66722309</v>
      </c>
      <c r="AH7" s="57">
        <v>57.813515860000003</v>
      </c>
    </row>
    <row r="8" spans="1:34">
      <c r="A8" s="2">
        <v>7</v>
      </c>
      <c r="B8" s="11">
        <v>127.5011897</v>
      </c>
      <c r="C8" s="11">
        <v>37.150497700000003</v>
      </c>
      <c r="D8" s="7">
        <v>44768</v>
      </c>
      <c r="E8" s="58">
        <v>44853</v>
      </c>
      <c r="F8" s="4">
        <v>1566</v>
      </c>
      <c r="G8" s="4">
        <v>1578</v>
      </c>
      <c r="H8" s="4">
        <v>1597</v>
      </c>
      <c r="I8" s="13">
        <v>1457</v>
      </c>
      <c r="J8" s="13">
        <v>1457</v>
      </c>
      <c r="K8" s="13">
        <v>1487</v>
      </c>
      <c r="L8" s="13">
        <v>1633</v>
      </c>
      <c r="M8" s="4">
        <v>1751</v>
      </c>
      <c r="N8" s="4">
        <v>1818</v>
      </c>
      <c r="O8" s="4">
        <v>1796</v>
      </c>
      <c r="P8" s="4">
        <v>1812</v>
      </c>
      <c r="Q8" s="4">
        <v>2450</v>
      </c>
      <c r="R8" s="4">
        <v>2245</v>
      </c>
      <c r="S8" s="5">
        <v>6.3068348489293047E-2</v>
      </c>
      <c r="T8" s="5">
        <v>9.0101010101010098E-2</v>
      </c>
      <c r="U8" s="46">
        <v>0.75037880333155271</v>
      </c>
      <c r="V8" s="3">
        <v>-1.5357142857142858</v>
      </c>
      <c r="W8" s="3">
        <v>-1122.078557312253</v>
      </c>
      <c r="X8" s="24">
        <v>9.4588649362076546E-2</v>
      </c>
      <c r="Y8" s="24">
        <v>961.70202130274095</v>
      </c>
      <c r="Z8" s="3">
        <v>-853.51242307789573</v>
      </c>
      <c r="AA8" s="3">
        <v>-0.14969497888315345</v>
      </c>
      <c r="AB8" s="3">
        <v>0.65</v>
      </c>
      <c r="AC8" s="15">
        <v>66.2</v>
      </c>
      <c r="AD8" s="15">
        <v>32.5</v>
      </c>
      <c r="AE8" s="15">
        <v>1.4</v>
      </c>
      <c r="AF8" s="49">
        <v>0.47</v>
      </c>
      <c r="AG8" s="57">
        <v>57.619385270000002</v>
      </c>
      <c r="AH8" s="57">
        <v>57.924558640000001</v>
      </c>
    </row>
    <row r="9" spans="1:34">
      <c r="A9" s="2">
        <v>8</v>
      </c>
      <c r="B9" s="11">
        <v>127.5006666</v>
      </c>
      <c r="C9" s="11">
        <v>37.150883899999997</v>
      </c>
      <c r="D9" s="7">
        <v>44768</v>
      </c>
      <c r="E9" s="58">
        <v>44828</v>
      </c>
      <c r="F9" s="4">
        <v>1690</v>
      </c>
      <c r="G9" s="4">
        <v>1758</v>
      </c>
      <c r="H9" s="4">
        <v>1843</v>
      </c>
      <c r="I9" s="13">
        <v>1434</v>
      </c>
      <c r="J9" s="13">
        <v>1484</v>
      </c>
      <c r="K9" s="13">
        <v>1518</v>
      </c>
      <c r="L9" s="13">
        <v>1808</v>
      </c>
      <c r="M9" s="4">
        <v>1995</v>
      </c>
      <c r="N9" s="4">
        <v>2207</v>
      </c>
      <c r="O9" s="4">
        <v>2174</v>
      </c>
      <c r="P9" s="4">
        <v>2155</v>
      </c>
      <c r="Q9" s="4">
        <v>2619</v>
      </c>
      <c r="R9" s="4">
        <v>2538</v>
      </c>
      <c r="S9" s="5">
        <v>7.8039019509754878E-2</v>
      </c>
      <c r="T9" s="5">
        <v>7.4274708077524981E-2</v>
      </c>
      <c r="U9" s="46">
        <v>0.76028877376280846</v>
      </c>
      <c r="V9" s="3">
        <v>1.4471243042671613</v>
      </c>
      <c r="W9" s="3">
        <v>-1268.6522518485324</v>
      </c>
      <c r="X9" s="24">
        <v>0.11704389145929724</v>
      </c>
      <c r="Y9" s="24">
        <v>1112.117000239733</v>
      </c>
      <c r="Z9" s="3">
        <v>-1073.8999729985994</v>
      </c>
      <c r="AA9" s="3">
        <v>-9.7193129451193974E-2</v>
      </c>
      <c r="AB9" s="3">
        <v>0.6</v>
      </c>
      <c r="AC9" s="15">
        <v>67.400000000000006</v>
      </c>
      <c r="AD9" s="15">
        <v>32.6</v>
      </c>
      <c r="AE9" s="15">
        <v>0</v>
      </c>
      <c r="AF9" s="49">
        <v>0.52</v>
      </c>
      <c r="AG9" s="57">
        <v>57.622756779999996</v>
      </c>
      <c r="AH9" s="57">
        <v>57.765518870000001</v>
      </c>
    </row>
    <row r="10" spans="1:34">
      <c r="A10" s="2">
        <v>10</v>
      </c>
      <c r="B10" s="2">
        <v>127.514349925614</v>
      </c>
      <c r="C10" s="2">
        <v>37.145336365961697</v>
      </c>
      <c r="D10" s="7">
        <v>44800</v>
      </c>
      <c r="E10" s="58">
        <v>44828</v>
      </c>
      <c r="F10" s="4">
        <v>1793</v>
      </c>
      <c r="G10" s="4">
        <v>2328</v>
      </c>
      <c r="H10" s="4">
        <v>2963</v>
      </c>
      <c r="I10" s="13">
        <v>1784</v>
      </c>
      <c r="J10" s="13">
        <v>2278</v>
      </c>
      <c r="K10" s="13">
        <v>2936</v>
      </c>
      <c r="L10" s="13">
        <v>3546</v>
      </c>
      <c r="M10" s="4">
        <v>3215</v>
      </c>
      <c r="N10" s="4">
        <v>3429</v>
      </c>
      <c r="O10" s="4">
        <v>3515</v>
      </c>
      <c r="P10" s="4">
        <v>3540</v>
      </c>
      <c r="Q10" s="4">
        <v>4190</v>
      </c>
      <c r="R10" s="4">
        <v>3238</v>
      </c>
      <c r="S10" s="5">
        <f>(P10-H10)/(P10+H10)</f>
        <v>8.8728279255728126E-2</v>
      </c>
      <c r="T10" s="5">
        <f>((Q10+H10)-(P10+F10))/((Q10+H10)+(P10+F10))</f>
        <v>0.14576325484542688</v>
      </c>
      <c r="U10" s="46">
        <f t="shared" si="4"/>
        <v>0.76728630852878388</v>
      </c>
      <c r="V10" s="3">
        <f t="shared" si="5"/>
        <v>0.18325605030807346</v>
      </c>
      <c r="W10" s="3">
        <f t="shared" si="6"/>
        <v>-1618.6569751188147</v>
      </c>
      <c r="X10" s="24">
        <f t="shared" si="7"/>
        <v>0.13308218651495349</v>
      </c>
      <c r="Y10" s="24">
        <f t="shared" si="8"/>
        <v>1723.3866207106414</v>
      </c>
      <c r="Z10" s="3">
        <f t="shared" si="2"/>
        <v>-1822.1664375865446</v>
      </c>
      <c r="AA10" s="3">
        <f t="shared" si="3"/>
        <v>-8.4087968952134537E-2</v>
      </c>
      <c r="AB10" s="3">
        <v>0.6216216216216216</v>
      </c>
      <c r="AC10" s="52">
        <v>29.126213592233015</v>
      </c>
      <c r="AD10" s="52">
        <v>70.873786407766985</v>
      </c>
      <c r="AE10" s="52">
        <v>0</v>
      </c>
      <c r="AF10" s="50" t="s">
        <v>13</v>
      </c>
      <c r="AG10" s="57">
        <v>57.645648180000002</v>
      </c>
      <c r="AH10" s="57">
        <v>58.107661880000002</v>
      </c>
    </row>
    <row r="11" spans="1:34">
      <c r="A11" s="2">
        <v>11</v>
      </c>
      <c r="B11" s="2">
        <v>127.509622750009</v>
      </c>
      <c r="C11" s="2">
        <v>37.140433063957303</v>
      </c>
      <c r="D11" s="7">
        <v>44800</v>
      </c>
      <c r="E11" s="58">
        <v>44828</v>
      </c>
      <c r="F11" s="4">
        <v>2400</v>
      </c>
      <c r="G11" s="4">
        <v>3030</v>
      </c>
      <c r="H11" s="4">
        <v>3778</v>
      </c>
      <c r="I11" s="13">
        <v>2356</v>
      </c>
      <c r="J11" s="13">
        <v>2982</v>
      </c>
      <c r="K11" s="13">
        <v>3600</v>
      </c>
      <c r="L11" s="13">
        <v>4719</v>
      </c>
      <c r="M11" s="4">
        <v>4244</v>
      </c>
      <c r="N11" s="4">
        <v>4482</v>
      </c>
      <c r="O11" s="4">
        <v>4632</v>
      </c>
      <c r="P11" s="4">
        <v>4774</v>
      </c>
      <c r="Q11" s="4">
        <v>6116</v>
      </c>
      <c r="R11" s="4">
        <v>4751</v>
      </c>
      <c r="S11" s="5">
        <f t="shared" ref="S11:S74" si="9">(P11-H11)/(P11+H11)</f>
        <v>0.11646398503274089</v>
      </c>
      <c r="T11" s="5">
        <f t="shared" ref="T11:T74" si="10">((Q11+H11)-(P11+F11))/((Q11+H11)+(P11+F11))</f>
        <v>0.15936254980079681</v>
      </c>
      <c r="U11" s="46">
        <f t="shared" si="4"/>
        <v>0.78515220501043037</v>
      </c>
      <c r="V11" s="3">
        <f t="shared" si="5"/>
        <v>0.26368738748279152</v>
      </c>
      <c r="W11" s="3">
        <f t="shared" si="6"/>
        <v>-2375.0274381000504</v>
      </c>
      <c r="X11" s="24">
        <f t="shared" si="7"/>
        <v>0.17468576439637534</v>
      </c>
      <c r="Y11" s="24">
        <f t="shared" si="8"/>
        <v>2266.7955845691563</v>
      </c>
      <c r="Z11" s="3">
        <f t="shared" si="2"/>
        <v>-2618.7632999531484</v>
      </c>
      <c r="AA11" s="3">
        <f t="shared" si="3"/>
        <v>-0.12323232323232323</v>
      </c>
      <c r="AB11" s="3">
        <v>0.52380952380952384</v>
      </c>
      <c r="AC11" s="52">
        <v>65.373134328358219</v>
      </c>
      <c r="AD11" s="52">
        <v>34.626865671641795</v>
      </c>
      <c r="AE11" s="52">
        <v>0</v>
      </c>
      <c r="AF11" s="50" t="s">
        <v>14</v>
      </c>
      <c r="AG11" s="57">
        <v>57.683168889999997</v>
      </c>
      <c r="AH11" s="57">
        <v>57.889439809999999</v>
      </c>
    </row>
    <row r="12" spans="1:34">
      <c r="A12" s="2">
        <v>12</v>
      </c>
      <c r="B12" s="2">
        <v>127.51009067707299</v>
      </c>
      <c r="C12" s="2">
        <v>37.140230023506398</v>
      </c>
      <c r="D12" s="7">
        <v>44800</v>
      </c>
      <c r="E12" s="58">
        <v>44828</v>
      </c>
      <c r="F12" s="4">
        <v>2434</v>
      </c>
      <c r="G12" s="4">
        <v>3086</v>
      </c>
      <c r="H12" s="4">
        <v>3820</v>
      </c>
      <c r="I12" s="13">
        <v>2250</v>
      </c>
      <c r="J12" s="13">
        <v>2918</v>
      </c>
      <c r="K12" s="13">
        <v>3526</v>
      </c>
      <c r="L12" s="13">
        <v>4789</v>
      </c>
      <c r="M12" s="4">
        <v>4194</v>
      </c>
      <c r="N12" s="4">
        <v>4611</v>
      </c>
      <c r="O12" s="4">
        <v>4735</v>
      </c>
      <c r="P12" s="4">
        <v>4874</v>
      </c>
      <c r="Q12" s="4">
        <v>5925</v>
      </c>
      <c r="R12" s="4">
        <v>4609</v>
      </c>
      <c r="S12" s="5">
        <f t="shared" si="9"/>
        <v>0.12123303427651254</v>
      </c>
      <c r="T12" s="5">
        <f t="shared" si="10"/>
        <v>0.14290740632146837</v>
      </c>
      <c r="U12" s="46">
        <f t="shared" si="4"/>
        <v>0.78818337604678812</v>
      </c>
      <c r="V12" s="3">
        <f t="shared" si="5"/>
        <v>0.27620545073375258</v>
      </c>
      <c r="W12" s="3">
        <f t="shared" si="6"/>
        <v>-2304.0680279088856</v>
      </c>
      <c r="X12" s="24">
        <f t="shared" si="7"/>
        <v>0.18183909367991258</v>
      </c>
      <c r="Y12" s="24">
        <f t="shared" si="8"/>
        <v>2306.3119187713241</v>
      </c>
      <c r="Z12" s="3">
        <f t="shared" si="2"/>
        <v>-2697.0682179651526</v>
      </c>
      <c r="AA12" s="3">
        <f t="shared" si="3"/>
        <v>-9.7323826280211134E-2</v>
      </c>
      <c r="AB12" s="3">
        <v>0.82608695652173914</v>
      </c>
      <c r="AC12" s="52">
        <v>54.301075268817215</v>
      </c>
      <c r="AD12" s="52">
        <v>45.6989247311828</v>
      </c>
      <c r="AE12" s="52">
        <v>0</v>
      </c>
      <c r="AF12" s="50" t="s">
        <v>15</v>
      </c>
      <c r="AG12" s="57">
        <v>57.641683399999998</v>
      </c>
      <c r="AH12" s="57">
        <v>57.797164620000004</v>
      </c>
    </row>
    <row r="13" spans="1:34">
      <c r="A13" s="2">
        <v>13</v>
      </c>
      <c r="B13" s="2">
        <v>127.51153476319401</v>
      </c>
      <c r="C13" s="2">
        <v>37.139536279814898</v>
      </c>
      <c r="D13" s="7">
        <v>44800</v>
      </c>
      <c r="E13" s="58">
        <v>44828</v>
      </c>
      <c r="F13" s="4">
        <v>2666</v>
      </c>
      <c r="G13" s="4">
        <v>3373</v>
      </c>
      <c r="H13" s="4">
        <v>4128</v>
      </c>
      <c r="I13" s="13">
        <v>2500</v>
      </c>
      <c r="J13" s="13">
        <v>3214</v>
      </c>
      <c r="K13" s="13">
        <v>3962</v>
      </c>
      <c r="L13" s="13">
        <v>4801</v>
      </c>
      <c r="M13" s="4">
        <v>4477</v>
      </c>
      <c r="N13" s="4">
        <v>4617</v>
      </c>
      <c r="O13" s="4">
        <v>4777</v>
      </c>
      <c r="P13" s="4">
        <v>4852</v>
      </c>
      <c r="Q13" s="4">
        <v>5969</v>
      </c>
      <c r="R13" s="4">
        <v>4535</v>
      </c>
      <c r="S13" s="5">
        <f t="shared" si="9"/>
        <v>8.0623608017817372E-2</v>
      </c>
      <c r="T13" s="5">
        <f t="shared" si="10"/>
        <v>0.14640931024694862</v>
      </c>
      <c r="U13" s="46">
        <f t="shared" si="4"/>
        <v>0.76198661931678124</v>
      </c>
      <c r="V13" s="3">
        <f t="shared" si="5"/>
        <v>0.18803241221691253</v>
      </c>
      <c r="W13" s="3">
        <f t="shared" si="6"/>
        <v>-2267.1353733412557</v>
      </c>
      <c r="X13" s="24">
        <f t="shared" si="7"/>
        <v>0.1209286788040755</v>
      </c>
      <c r="Y13" s="24">
        <f t="shared" si="8"/>
        <v>2402.7626923097409</v>
      </c>
      <c r="Z13" s="3">
        <f t="shared" si="2"/>
        <v>-2438.3606573228813</v>
      </c>
      <c r="AA13" s="3">
        <f t="shared" si="3"/>
        <v>-0.10322521023934941</v>
      </c>
      <c r="AB13" s="3">
        <v>0.43243243243243246</v>
      </c>
      <c r="AC13" s="52">
        <v>37.323943661971832</v>
      </c>
      <c r="AD13" s="52">
        <v>62.676056338028175</v>
      </c>
      <c r="AE13" s="52">
        <v>0</v>
      </c>
      <c r="AF13" s="50" t="s">
        <v>16</v>
      </c>
      <c r="AG13" s="57">
        <v>57.685281509999996</v>
      </c>
      <c r="AH13" s="57">
        <v>57.785632030000002</v>
      </c>
    </row>
    <row r="14" spans="1:34">
      <c r="A14" s="2">
        <v>14</v>
      </c>
      <c r="B14" s="2">
        <v>127.51351223426801</v>
      </c>
      <c r="C14" s="2">
        <v>37.133029324864303</v>
      </c>
      <c r="D14" s="7">
        <v>44800</v>
      </c>
      <c r="E14" s="58">
        <v>44828</v>
      </c>
      <c r="F14" s="4">
        <v>2994</v>
      </c>
      <c r="G14" s="4">
        <v>3855</v>
      </c>
      <c r="H14" s="4">
        <v>4680</v>
      </c>
      <c r="I14" s="13">
        <v>3010</v>
      </c>
      <c r="J14" s="13">
        <v>3900</v>
      </c>
      <c r="K14" s="13">
        <v>4696</v>
      </c>
      <c r="L14" s="13">
        <v>5499</v>
      </c>
      <c r="M14" s="4">
        <v>5113</v>
      </c>
      <c r="N14" s="4">
        <v>5273</v>
      </c>
      <c r="O14" s="4">
        <v>5380</v>
      </c>
      <c r="P14" s="4">
        <v>5386</v>
      </c>
      <c r="Q14" s="4">
        <v>6996</v>
      </c>
      <c r="R14" s="4">
        <v>4873</v>
      </c>
      <c r="S14" s="5">
        <f t="shared" si="9"/>
        <v>7.0137095171865685E-2</v>
      </c>
      <c r="T14" s="5">
        <f t="shared" si="10"/>
        <v>0.16433984842441166</v>
      </c>
      <c r="U14" s="46">
        <f t="shared" si="4"/>
        <v>0.75507423156393416</v>
      </c>
      <c r="V14" s="3">
        <f t="shared" si="5"/>
        <v>0.16027969487831456</v>
      </c>
      <c r="W14" s="3">
        <f t="shared" si="6"/>
        <v>-2436.1033227712596</v>
      </c>
      <c r="X14" s="24">
        <f t="shared" si="7"/>
        <v>0.10520041722545075</v>
      </c>
      <c r="Y14" s="24">
        <f t="shared" si="8"/>
        <v>2703.3399301193658</v>
      </c>
      <c r="Z14" s="3">
        <f t="shared" si="2"/>
        <v>-2610.6062000665665</v>
      </c>
      <c r="AA14" s="3">
        <f t="shared" si="3"/>
        <v>-0.13002745921498951</v>
      </c>
      <c r="AB14" s="3">
        <v>0.4</v>
      </c>
      <c r="AC14" s="52">
        <v>36.034115138592746</v>
      </c>
      <c r="AD14" s="52">
        <v>57.569296375266518</v>
      </c>
      <c r="AE14" s="52">
        <v>6.3965884861407236</v>
      </c>
      <c r="AF14" s="50" t="s">
        <v>17</v>
      </c>
      <c r="AG14" s="57">
        <v>57.617489559999996</v>
      </c>
      <c r="AH14" s="57">
        <v>57.814268160000005</v>
      </c>
    </row>
    <row r="15" spans="1:34">
      <c r="A15" s="2">
        <v>15</v>
      </c>
      <c r="B15" s="2">
        <v>127.53705853143801</v>
      </c>
      <c r="C15" s="2">
        <v>37.118106182777403</v>
      </c>
      <c r="D15" s="7">
        <v>44800</v>
      </c>
      <c r="E15" s="7">
        <v>44713</v>
      </c>
      <c r="F15" s="4">
        <v>2502</v>
      </c>
      <c r="G15" s="4">
        <v>2993</v>
      </c>
      <c r="H15" s="4">
        <v>3540</v>
      </c>
      <c r="I15" s="13">
        <v>2462</v>
      </c>
      <c r="J15" s="13">
        <v>2904</v>
      </c>
      <c r="K15" s="13">
        <v>3496</v>
      </c>
      <c r="L15" s="13">
        <v>4421</v>
      </c>
      <c r="M15" s="4">
        <v>3895</v>
      </c>
      <c r="N15" s="4">
        <v>4206</v>
      </c>
      <c r="O15" s="4">
        <v>4352</v>
      </c>
      <c r="P15" s="4">
        <v>4397</v>
      </c>
      <c r="Q15" s="4">
        <v>4942</v>
      </c>
      <c r="R15" s="4">
        <v>3871</v>
      </c>
      <c r="S15" s="5">
        <f t="shared" si="9"/>
        <v>0.10797530553105708</v>
      </c>
      <c r="T15" s="5">
        <f t="shared" si="10"/>
        <v>0.10291918600871204</v>
      </c>
      <c r="U15" s="46">
        <f t="shared" si="4"/>
        <v>0.77972771242983085</v>
      </c>
      <c r="V15" s="3">
        <f t="shared" si="5"/>
        <v>0.31172704786847083</v>
      </c>
      <c r="W15" s="3">
        <f t="shared" si="6"/>
        <v>-1935.1694565601792</v>
      </c>
      <c r="X15" s="24">
        <f t="shared" si="7"/>
        <v>0.16195275590551181</v>
      </c>
      <c r="Y15" s="24">
        <f t="shared" si="8"/>
        <v>2129.7693667520798</v>
      </c>
      <c r="Z15" s="3">
        <f t="shared" si="2"/>
        <v>-2371.4061949365741</v>
      </c>
      <c r="AA15" s="3">
        <f t="shared" si="3"/>
        <v>-5.8357425848591923E-2</v>
      </c>
      <c r="AB15" s="3">
        <v>0.5</v>
      </c>
      <c r="AC15" s="52">
        <v>17.11340206185567</v>
      </c>
      <c r="AD15" s="52">
        <v>82.88659793814432</v>
      </c>
      <c r="AE15" s="52">
        <v>0</v>
      </c>
      <c r="AF15" s="50" t="s">
        <v>18</v>
      </c>
      <c r="AG15" s="57">
        <v>57.64810808</v>
      </c>
      <c r="AH15" s="57">
        <v>57.717796669999998</v>
      </c>
    </row>
    <row r="16" spans="1:34">
      <c r="A16" s="2">
        <v>16</v>
      </c>
      <c r="B16" s="2">
        <v>127.53765737685499</v>
      </c>
      <c r="C16" s="2">
        <v>37.117635382131503</v>
      </c>
      <c r="D16" s="7">
        <v>44800</v>
      </c>
      <c r="E16" s="58">
        <v>44713</v>
      </c>
      <c r="F16" s="4">
        <v>2460</v>
      </c>
      <c r="G16" s="4">
        <v>2937</v>
      </c>
      <c r="H16" s="4">
        <v>3450</v>
      </c>
      <c r="I16" s="13">
        <v>2310</v>
      </c>
      <c r="J16" s="13">
        <v>2732</v>
      </c>
      <c r="K16" s="13">
        <v>3260</v>
      </c>
      <c r="L16" s="13">
        <v>4247</v>
      </c>
      <c r="M16" s="4">
        <v>3731</v>
      </c>
      <c r="N16" s="4">
        <v>4165</v>
      </c>
      <c r="O16" s="4">
        <v>4427</v>
      </c>
      <c r="P16" s="4">
        <v>4372</v>
      </c>
      <c r="Q16" s="4">
        <v>4680</v>
      </c>
      <c r="R16" s="4">
        <v>3749</v>
      </c>
      <c r="S16" s="5">
        <v>0.11787266683712605</v>
      </c>
      <c r="T16" s="5">
        <v>8.6753107873278973E-2</v>
      </c>
      <c r="U16" s="46">
        <v>0.78604876873965401</v>
      </c>
      <c r="V16" s="3">
        <v>0.34802959383964971</v>
      </c>
      <c r="W16" s="3">
        <v>-1874.1974541876768</v>
      </c>
      <c r="X16" s="24">
        <v>0.17679769894534994</v>
      </c>
      <c r="Y16" s="24">
        <v>2098.7523542439317</v>
      </c>
      <c r="Z16" s="3">
        <v>-2404.5552268990455</v>
      </c>
      <c r="AA16" s="3">
        <v>-3.4025629695095004E-2</v>
      </c>
      <c r="AB16" s="3">
        <v>0.47619047619047616</v>
      </c>
      <c r="AC16" s="52">
        <v>52.405063291139243</v>
      </c>
      <c r="AD16" s="52">
        <v>23.544303797468356</v>
      </c>
      <c r="AE16" s="52">
        <v>24.050632911392402</v>
      </c>
      <c r="AF16" s="50" t="s">
        <v>19</v>
      </c>
      <c r="AG16" s="57">
        <v>57.595263639999999</v>
      </c>
      <c r="AH16" s="57">
        <v>57.717492800000002</v>
      </c>
    </row>
    <row r="17" spans="1:34">
      <c r="A17" s="2">
        <v>17</v>
      </c>
      <c r="B17" s="2">
        <v>127.53669729593599</v>
      </c>
      <c r="C17" s="2">
        <v>37.119767591725598</v>
      </c>
      <c r="D17" s="7">
        <v>44800</v>
      </c>
      <c r="E17" s="58">
        <v>44828</v>
      </c>
      <c r="F17" s="4">
        <v>4326</v>
      </c>
      <c r="G17" s="4">
        <v>4730</v>
      </c>
      <c r="H17" s="4">
        <v>5144</v>
      </c>
      <c r="I17" s="13">
        <v>3552</v>
      </c>
      <c r="J17" s="13">
        <v>3984</v>
      </c>
      <c r="K17" s="13">
        <v>4588</v>
      </c>
      <c r="L17" s="13">
        <v>5197</v>
      </c>
      <c r="M17" s="4">
        <v>5574</v>
      </c>
      <c r="N17" s="4">
        <v>5695</v>
      </c>
      <c r="O17" s="4">
        <v>5585</v>
      </c>
      <c r="P17" s="4">
        <v>5628</v>
      </c>
      <c r="Q17" s="4">
        <v>7213</v>
      </c>
      <c r="R17" s="4">
        <v>6117</v>
      </c>
      <c r="S17" s="5">
        <f t="shared" si="9"/>
        <v>4.493130337913108E-2</v>
      </c>
      <c r="T17" s="5">
        <f t="shared" si="10"/>
        <v>0.10770471964501815</v>
      </c>
      <c r="U17" s="46">
        <f t="shared" si="4"/>
        <v>0.73819462432283478</v>
      </c>
      <c r="V17" s="3">
        <f t="shared" si="5"/>
        <v>0.29891304347826086</v>
      </c>
      <c r="W17" s="3">
        <f t="shared" si="6"/>
        <v>-3058.1651561741382</v>
      </c>
      <c r="X17" s="24">
        <f t="shared" si="7"/>
        <v>6.739382687398468E-2</v>
      </c>
      <c r="Y17" s="24">
        <f t="shared" si="8"/>
        <v>2990.8753828194772</v>
      </c>
      <c r="Z17" s="3">
        <f t="shared" si="2"/>
        <v>-2410.6749678229721</v>
      </c>
      <c r="AA17" s="3">
        <f t="shared" si="3"/>
        <v>-0.12343275445837551</v>
      </c>
      <c r="AB17" s="3">
        <v>0.33333333333333331</v>
      </c>
      <c r="AC17" s="52">
        <v>42.553191489361694</v>
      </c>
      <c r="AD17" s="52">
        <v>45.531914893617014</v>
      </c>
      <c r="AE17" s="52">
        <v>11.914893617021274</v>
      </c>
      <c r="AF17" s="50" t="s">
        <v>20</v>
      </c>
      <c r="AG17" s="57">
        <v>57.721572269999996</v>
      </c>
      <c r="AH17" s="57">
        <v>58.077202530000001</v>
      </c>
    </row>
    <row r="18" spans="1:34">
      <c r="A18" s="2">
        <v>18</v>
      </c>
      <c r="B18" s="2">
        <v>127.536181614686</v>
      </c>
      <c r="C18" s="2">
        <v>37.120319735186001</v>
      </c>
      <c r="D18" s="7">
        <v>44800</v>
      </c>
      <c r="E18" s="58">
        <v>44828</v>
      </c>
      <c r="F18" s="4">
        <v>2777</v>
      </c>
      <c r="G18" s="4">
        <v>3442</v>
      </c>
      <c r="H18" s="4">
        <v>4121</v>
      </c>
      <c r="I18" s="13">
        <v>2804</v>
      </c>
      <c r="J18" s="13">
        <v>3400</v>
      </c>
      <c r="K18" s="13">
        <v>4074</v>
      </c>
      <c r="L18" s="13">
        <v>4871</v>
      </c>
      <c r="M18" s="4">
        <v>4477</v>
      </c>
      <c r="N18" s="4">
        <v>4628</v>
      </c>
      <c r="O18" s="4">
        <v>4790</v>
      </c>
      <c r="P18" s="4">
        <v>4905</v>
      </c>
      <c r="Q18" s="4">
        <v>6638</v>
      </c>
      <c r="R18" s="4">
        <v>4887</v>
      </c>
      <c r="S18" s="5">
        <f t="shared" si="9"/>
        <v>8.686018169731885E-2</v>
      </c>
      <c r="T18" s="5">
        <f t="shared" si="10"/>
        <v>0.16685646114635866</v>
      </c>
      <c r="U18" s="46">
        <f t="shared" si="4"/>
        <v>0.7660680007005376</v>
      </c>
      <c r="V18" s="3">
        <f t="shared" si="5"/>
        <v>0.22261343631097733</v>
      </c>
      <c r="W18" s="3">
        <f t="shared" si="6"/>
        <v>-2443.0321561338292</v>
      </c>
      <c r="X18" s="24">
        <f t="shared" si="7"/>
        <v>0.13028305544784799</v>
      </c>
      <c r="Y18" s="24">
        <f t="shared" si="8"/>
        <v>2424.1614816032552</v>
      </c>
      <c r="Z18" s="3">
        <f t="shared" si="2"/>
        <v>-2511.6016718668384</v>
      </c>
      <c r="AA18" s="3">
        <f t="shared" si="3"/>
        <v>-0.15013428051633024</v>
      </c>
      <c r="AB18" s="3">
        <v>0.8</v>
      </c>
      <c r="AC18" s="52">
        <v>37.810945273631845</v>
      </c>
      <c r="AD18" s="52">
        <v>53.482587064676622</v>
      </c>
      <c r="AE18" s="52">
        <v>8.7064676616915424</v>
      </c>
      <c r="AF18" s="50" t="s">
        <v>21</v>
      </c>
      <c r="AG18" s="57">
        <v>57.615087539999998</v>
      </c>
      <c r="AH18" s="57">
        <v>57.836378320000001</v>
      </c>
    </row>
    <row r="19" spans="1:34">
      <c r="A19" s="2">
        <v>19</v>
      </c>
      <c r="B19" s="2">
        <v>127.53604540318899</v>
      </c>
      <c r="C19" s="2">
        <v>37.119483496779701</v>
      </c>
      <c r="D19" s="7">
        <v>44800</v>
      </c>
      <c r="E19" s="58">
        <v>44828</v>
      </c>
      <c r="F19" s="4">
        <v>2697</v>
      </c>
      <c r="G19" s="4">
        <v>3343</v>
      </c>
      <c r="H19" s="4">
        <v>3987</v>
      </c>
      <c r="I19" s="13">
        <v>2676</v>
      </c>
      <c r="J19" s="13">
        <v>3302</v>
      </c>
      <c r="K19" s="13">
        <v>3990</v>
      </c>
      <c r="L19" s="13">
        <v>4715</v>
      </c>
      <c r="M19" s="4">
        <v>4322</v>
      </c>
      <c r="N19" s="4">
        <v>4517</v>
      </c>
      <c r="O19" s="4">
        <v>4640</v>
      </c>
      <c r="P19" s="4">
        <v>4830</v>
      </c>
      <c r="Q19" s="4">
        <v>6400</v>
      </c>
      <c r="R19" s="4">
        <v>4723</v>
      </c>
      <c r="S19" s="5">
        <f t="shared" si="9"/>
        <v>9.5610751956447776E-2</v>
      </c>
      <c r="T19" s="5">
        <f t="shared" si="10"/>
        <v>0.15965166908563136</v>
      </c>
      <c r="U19" s="46">
        <f t="shared" si="4"/>
        <v>0.77175822117839976</v>
      </c>
      <c r="V19" s="3">
        <f t="shared" si="5"/>
        <v>0.24719957773737611</v>
      </c>
      <c r="W19" s="3">
        <f t="shared" si="6"/>
        <v>-2361.0354254909512</v>
      </c>
      <c r="X19" s="24">
        <f t="shared" si="7"/>
        <v>0.14340799546356678</v>
      </c>
      <c r="Y19" s="24">
        <f t="shared" si="8"/>
        <v>2366.448769311894</v>
      </c>
      <c r="Z19" s="3">
        <f t="shared" si="2"/>
        <v>-2531.8462748176307</v>
      </c>
      <c r="AA19" s="3">
        <f t="shared" si="3"/>
        <v>-0.13980409617097062</v>
      </c>
      <c r="AB19" s="3">
        <v>0.30769230769230771</v>
      </c>
      <c r="AC19" s="52">
        <v>43.333333333333336</v>
      </c>
      <c r="AD19" s="52">
        <v>56.666666666666679</v>
      </c>
      <c r="AE19" s="52">
        <v>0</v>
      </c>
      <c r="AF19" s="50" t="s">
        <v>22</v>
      </c>
      <c r="AG19" s="57">
        <v>57.638745989999997</v>
      </c>
      <c r="AH19" s="57">
        <v>58.015603740000003</v>
      </c>
    </row>
    <row r="20" spans="1:34">
      <c r="A20" s="2">
        <v>20</v>
      </c>
      <c r="B20" s="2">
        <v>127.523045054886</v>
      </c>
      <c r="C20" s="2">
        <v>37.125712867772997</v>
      </c>
      <c r="D20" s="7">
        <v>44800</v>
      </c>
      <c r="E20" s="58">
        <v>44713</v>
      </c>
      <c r="F20" s="4">
        <v>2665</v>
      </c>
      <c r="G20" s="4">
        <v>3132</v>
      </c>
      <c r="H20" s="4">
        <v>3572</v>
      </c>
      <c r="I20" s="13">
        <v>2722</v>
      </c>
      <c r="J20" s="13">
        <v>3206</v>
      </c>
      <c r="K20" s="13">
        <v>3662</v>
      </c>
      <c r="L20" s="13">
        <v>4692</v>
      </c>
      <c r="M20" s="4">
        <v>3905</v>
      </c>
      <c r="N20" s="4">
        <v>4363</v>
      </c>
      <c r="O20" s="4">
        <v>4484</v>
      </c>
      <c r="P20" s="4">
        <v>4599</v>
      </c>
      <c r="Q20" s="4">
        <v>4782</v>
      </c>
      <c r="R20" s="4">
        <v>3943</v>
      </c>
      <c r="S20" s="5">
        <v>0.12568841023130584</v>
      </c>
      <c r="T20" s="5">
        <v>6.9791266487386344E-2</v>
      </c>
      <c r="U20" s="46">
        <v>0.79100468407671631</v>
      </c>
      <c r="V20" s="3">
        <v>0.42476631648606167</v>
      </c>
      <c r="W20" s="3">
        <v>-1971.2103530819868</v>
      </c>
      <c r="X20" s="24">
        <v>0.18852107936119439</v>
      </c>
      <c r="Y20" s="24">
        <v>2204.0218036832375</v>
      </c>
      <c r="Z20" s="3">
        <v>-2564.530692611163</v>
      </c>
      <c r="AA20" s="3">
        <v>-1.9507515190278223E-2</v>
      </c>
      <c r="AB20" s="3">
        <v>0.45238095238095238</v>
      </c>
      <c r="AC20" s="52">
        <v>50.775193798449614</v>
      </c>
      <c r="AD20" s="52">
        <v>49.224806201550386</v>
      </c>
      <c r="AE20" s="52">
        <v>0</v>
      </c>
      <c r="AF20" s="50" t="s">
        <v>23</v>
      </c>
      <c r="AG20" s="57">
        <v>57.719040020000001</v>
      </c>
      <c r="AH20" s="57">
        <v>57.997458360000003</v>
      </c>
    </row>
    <row r="21" spans="1:34">
      <c r="A21" s="2">
        <v>21</v>
      </c>
      <c r="B21" s="2">
        <v>127.52342098896101</v>
      </c>
      <c r="C21" s="2">
        <v>37.125634995351902</v>
      </c>
      <c r="D21" s="7">
        <v>44800</v>
      </c>
      <c r="E21" s="58">
        <v>44713</v>
      </c>
      <c r="F21" s="4">
        <v>2669</v>
      </c>
      <c r="G21" s="4">
        <v>3132</v>
      </c>
      <c r="H21" s="4">
        <v>3603</v>
      </c>
      <c r="I21" s="13">
        <v>2628</v>
      </c>
      <c r="J21" s="13">
        <v>3116</v>
      </c>
      <c r="K21" s="13">
        <v>3562</v>
      </c>
      <c r="L21" s="13">
        <v>4418</v>
      </c>
      <c r="M21" s="4">
        <v>3847</v>
      </c>
      <c r="N21" s="4">
        <v>4140</v>
      </c>
      <c r="O21" s="4">
        <v>4346</v>
      </c>
      <c r="P21" s="4">
        <v>4403</v>
      </c>
      <c r="Q21" s="4">
        <v>4849</v>
      </c>
      <c r="R21" s="4">
        <v>4002</v>
      </c>
      <c r="S21" s="5">
        <v>9.9925056207844115E-2</v>
      </c>
      <c r="T21" s="5">
        <v>8.8894614790002574E-2</v>
      </c>
      <c r="U21" s="46">
        <v>0.77454829172095141</v>
      </c>
      <c r="V21" s="3">
        <v>0.33308352069281372</v>
      </c>
      <c r="W21" s="3">
        <v>-2000.7051934224535</v>
      </c>
      <c r="X21" s="24">
        <v>0.14987822394304628</v>
      </c>
      <c r="Y21" s="24">
        <v>2164.8054056760952</v>
      </c>
      <c r="Z21" s="3">
        <v>-2332.3521716083842</v>
      </c>
      <c r="AA21" s="3">
        <v>-4.8205793341980115E-2</v>
      </c>
      <c r="AB21" s="3">
        <v>0.84615384615384615</v>
      </c>
      <c r="AC21" s="52">
        <v>51.267605633802816</v>
      </c>
      <c r="AD21" s="52">
        <v>48.732394366197184</v>
      </c>
      <c r="AE21" s="52">
        <v>0</v>
      </c>
      <c r="AF21" s="50" t="s">
        <v>24</v>
      </c>
      <c r="AG21" s="57">
        <v>57.819259240000001</v>
      </c>
      <c r="AH21" s="57">
        <v>57.887168020000004</v>
      </c>
    </row>
    <row r="22" spans="1:34">
      <c r="A22" s="2">
        <v>22</v>
      </c>
      <c r="B22" s="2">
        <v>127.523068230842</v>
      </c>
      <c r="C22" s="2">
        <v>37.125078776356197</v>
      </c>
      <c r="D22" s="7">
        <v>44800</v>
      </c>
      <c r="E22" s="58">
        <v>44713</v>
      </c>
      <c r="F22" s="4">
        <v>2426</v>
      </c>
      <c r="G22" s="4">
        <v>2864</v>
      </c>
      <c r="H22" s="4">
        <v>3345</v>
      </c>
      <c r="I22" s="13">
        <v>2416</v>
      </c>
      <c r="J22" s="13">
        <v>2870</v>
      </c>
      <c r="K22" s="13">
        <v>3354</v>
      </c>
      <c r="L22" s="13">
        <v>4200</v>
      </c>
      <c r="M22" s="4">
        <v>3637</v>
      </c>
      <c r="N22" s="4">
        <v>4000</v>
      </c>
      <c r="O22" s="4">
        <v>4139</v>
      </c>
      <c r="P22" s="4">
        <v>4141</v>
      </c>
      <c r="Q22" s="4">
        <v>4514</v>
      </c>
      <c r="R22" s="4">
        <v>3682</v>
      </c>
      <c r="S22" s="5">
        <v>0.10633181939620626</v>
      </c>
      <c r="T22" s="5">
        <v>8.9560515735477617E-2</v>
      </c>
      <c r="U22" s="46">
        <v>0.77867311459700872</v>
      </c>
      <c r="V22" s="3">
        <v>0.33072959946817354</v>
      </c>
      <c r="W22" s="3">
        <v>-1840.702544529262</v>
      </c>
      <c r="X22" s="24">
        <v>0.15948707673812862</v>
      </c>
      <c r="Y22" s="24">
        <v>2014.9276799814816</v>
      </c>
      <c r="Z22" s="3">
        <v>-2225.5030253666473</v>
      </c>
      <c r="AA22" s="3">
        <v>-4.3096476025418835E-2</v>
      </c>
      <c r="AB22" s="3">
        <v>0.47499999999999998</v>
      </c>
      <c r="AC22" s="52">
        <v>44.47004608294931</v>
      </c>
      <c r="AD22" s="52">
        <v>55.529953917050697</v>
      </c>
      <c r="AE22" s="52">
        <v>0</v>
      </c>
      <c r="AF22" s="50" t="s">
        <v>13</v>
      </c>
      <c r="AG22" s="57">
        <v>57.63939714</v>
      </c>
      <c r="AH22" s="57">
        <v>57.796137250000001</v>
      </c>
    </row>
    <row r="23" spans="1:34">
      <c r="A23" s="2">
        <v>23</v>
      </c>
      <c r="B23" s="2">
        <v>127.52376425208401</v>
      </c>
      <c r="C23" s="2">
        <v>37.126121573920699</v>
      </c>
      <c r="D23" s="7">
        <v>44800</v>
      </c>
      <c r="E23" s="58">
        <v>44713</v>
      </c>
      <c r="F23" s="4">
        <v>2458</v>
      </c>
      <c r="G23" s="4">
        <v>2935</v>
      </c>
      <c r="H23" s="4">
        <v>3433</v>
      </c>
      <c r="I23" s="13">
        <v>2524</v>
      </c>
      <c r="J23" s="13">
        <v>3008</v>
      </c>
      <c r="K23" s="13">
        <v>3476</v>
      </c>
      <c r="L23" s="13">
        <v>4426</v>
      </c>
      <c r="M23" s="4">
        <v>3701</v>
      </c>
      <c r="N23" s="4">
        <v>4197</v>
      </c>
      <c r="O23" s="4">
        <v>4354</v>
      </c>
      <c r="P23" s="4">
        <v>4341</v>
      </c>
      <c r="Q23" s="4">
        <v>4800</v>
      </c>
      <c r="R23" s="4">
        <v>3820</v>
      </c>
      <c r="S23" s="5">
        <v>0.11679958837149472</v>
      </c>
      <c r="T23" s="5">
        <v>9.5396487493347532E-2</v>
      </c>
      <c r="U23" s="46">
        <v>0.78536589458130579</v>
      </c>
      <c r="V23" s="3">
        <v>0.34896233666410453</v>
      </c>
      <c r="W23" s="3">
        <v>-1909.6679621083313</v>
      </c>
      <c r="X23" s="24">
        <v>0.17518811499131776</v>
      </c>
      <c r="Y23" s="24">
        <v>2088.167591188238</v>
      </c>
      <c r="Z23" s="3">
        <v>-2382.7271011323896</v>
      </c>
      <c r="AA23" s="3">
        <v>-5.0213324581555627E-2</v>
      </c>
      <c r="AB23" s="3">
        <v>0.58695652173913049</v>
      </c>
      <c r="AC23" s="52">
        <v>65.352697095435687</v>
      </c>
      <c r="AD23" s="52">
        <v>34.647302904564313</v>
      </c>
      <c r="AE23" s="52">
        <v>0</v>
      </c>
      <c r="AF23" s="50" t="s">
        <v>25</v>
      </c>
      <c r="AG23" s="57">
        <v>57.730312149999996</v>
      </c>
      <c r="AH23" s="57">
        <v>57.82429587</v>
      </c>
    </row>
    <row r="24" spans="1:34">
      <c r="A24" s="2">
        <v>24</v>
      </c>
      <c r="B24" s="2">
        <v>127.524959461297</v>
      </c>
      <c r="C24" s="2">
        <v>37.127562777623901</v>
      </c>
      <c r="D24" s="7">
        <v>44800</v>
      </c>
      <c r="E24" s="58">
        <v>44828</v>
      </c>
      <c r="F24" s="4">
        <v>2138</v>
      </c>
      <c r="G24" s="4">
        <v>2720</v>
      </c>
      <c r="H24" s="4">
        <v>3468</v>
      </c>
      <c r="I24" s="13">
        <v>2196</v>
      </c>
      <c r="J24" s="13">
        <v>2754</v>
      </c>
      <c r="K24" s="13">
        <v>3508</v>
      </c>
      <c r="L24" s="13">
        <v>4383</v>
      </c>
      <c r="M24" s="4">
        <v>3915</v>
      </c>
      <c r="N24" s="4">
        <v>4054</v>
      </c>
      <c r="O24" s="4">
        <v>4251</v>
      </c>
      <c r="P24" s="4">
        <v>4343</v>
      </c>
      <c r="Q24" s="4">
        <v>5779</v>
      </c>
      <c r="R24" s="4">
        <v>4309</v>
      </c>
      <c r="S24" s="5">
        <f t="shared" si="9"/>
        <v>0.11202150812956088</v>
      </c>
      <c r="T24" s="5">
        <f t="shared" si="10"/>
        <v>0.17586469989827061</v>
      </c>
      <c r="U24" s="46">
        <f t="shared" si="4"/>
        <v>0.78231803515549925</v>
      </c>
      <c r="V24" s="3">
        <f t="shared" si="5"/>
        <v>0.23993638258198971</v>
      </c>
      <c r="W24" s="3">
        <f t="shared" si="6"/>
        <v>-2154.0002162629758</v>
      </c>
      <c r="X24" s="24">
        <f t="shared" si="7"/>
        <v>0.16802150675286437</v>
      </c>
      <c r="Y24" s="24">
        <f t="shared" si="8"/>
        <v>2062.5516289834354</v>
      </c>
      <c r="Z24" s="3">
        <f t="shared" si="2"/>
        <v>-2361.8405501520688</v>
      </c>
      <c r="AA24" s="3">
        <f t="shared" si="3"/>
        <v>-0.14186919581110452</v>
      </c>
      <c r="AB24" s="3">
        <v>0.7142857142857143</v>
      </c>
      <c r="AC24" s="52">
        <v>48.421052631578945</v>
      </c>
      <c r="AD24" s="52">
        <v>42.105263157894733</v>
      </c>
      <c r="AE24" s="52">
        <v>9.4736842105263168</v>
      </c>
      <c r="AF24" s="50" t="s">
        <v>26</v>
      </c>
      <c r="AG24" s="57">
        <v>57.78470488</v>
      </c>
      <c r="AH24" s="57">
        <v>58.138946019999999</v>
      </c>
    </row>
    <row r="25" spans="1:34">
      <c r="A25" s="2">
        <v>25</v>
      </c>
      <c r="B25" s="2">
        <v>127.523912778281</v>
      </c>
      <c r="C25" s="2">
        <v>37.127160279638403</v>
      </c>
      <c r="D25" s="7">
        <v>44800</v>
      </c>
      <c r="E25" s="7">
        <v>44853</v>
      </c>
      <c r="F25" s="13">
        <v>2138</v>
      </c>
      <c r="G25" s="13">
        <v>2702</v>
      </c>
      <c r="H25" s="13">
        <v>3442</v>
      </c>
      <c r="I25" s="13">
        <v>2172</v>
      </c>
      <c r="J25" s="13">
        <v>2758</v>
      </c>
      <c r="K25" s="13">
        <v>3536</v>
      </c>
      <c r="L25" s="13">
        <v>4397</v>
      </c>
      <c r="M25" s="13">
        <v>3829</v>
      </c>
      <c r="N25" s="13">
        <v>4059</v>
      </c>
      <c r="O25" s="13">
        <v>4156</v>
      </c>
      <c r="P25" s="13">
        <v>4228</v>
      </c>
      <c r="Q25" s="13">
        <v>5081</v>
      </c>
      <c r="R25" s="13">
        <v>3783</v>
      </c>
      <c r="S25" s="5">
        <f t="shared" si="9"/>
        <v>0.10247718383311603</v>
      </c>
      <c r="T25" s="5">
        <f t="shared" si="10"/>
        <v>0.14487205319363289</v>
      </c>
      <c r="U25" s="46">
        <f t="shared" si="4"/>
        <v>0.7761940374887687</v>
      </c>
      <c r="V25" s="3">
        <f t="shared" si="5"/>
        <v>0.22213429798779108</v>
      </c>
      <c r="W25" s="3">
        <f t="shared" si="6"/>
        <v>-1891.115438761145</v>
      </c>
      <c r="X25" s="24">
        <f t="shared" si="7"/>
        <v>0.15370575581774329</v>
      </c>
      <c r="Y25" s="24">
        <f t="shared" si="8"/>
        <v>2028.2491628660091</v>
      </c>
      <c r="Z25" s="3">
        <f t="shared" si="2"/>
        <v>-2252.9284488001713</v>
      </c>
      <c r="AA25" s="3">
        <f t="shared" si="3"/>
        <v>-9.1631754216349767E-2</v>
      </c>
      <c r="AB25" s="3">
        <v>0.6428571428571429</v>
      </c>
      <c r="AC25" s="52">
        <v>35.452793834296727</v>
      </c>
      <c r="AD25" s="52">
        <v>53.564547206165692</v>
      </c>
      <c r="AE25" s="52">
        <v>10.98265895953757</v>
      </c>
      <c r="AF25" s="50" t="s">
        <v>27</v>
      </c>
      <c r="AG25" s="57">
        <v>57.603641769999996</v>
      </c>
      <c r="AH25" s="57">
        <v>57.79247634</v>
      </c>
    </row>
    <row r="26" spans="1:34">
      <c r="A26" s="2">
        <v>26</v>
      </c>
      <c r="B26" s="2">
        <v>127.524152044994</v>
      </c>
      <c r="C26" s="2">
        <v>37.126877448490198</v>
      </c>
      <c r="D26" s="7">
        <v>44800</v>
      </c>
      <c r="E26" s="58">
        <v>44828</v>
      </c>
      <c r="F26" s="4">
        <v>2310</v>
      </c>
      <c r="G26" s="4">
        <v>3018</v>
      </c>
      <c r="H26" s="4">
        <v>3767</v>
      </c>
      <c r="I26" s="13">
        <v>2232</v>
      </c>
      <c r="J26" s="13">
        <v>2990</v>
      </c>
      <c r="K26" s="13">
        <v>3700</v>
      </c>
      <c r="L26" s="13">
        <v>4563</v>
      </c>
      <c r="M26" s="4">
        <v>4105</v>
      </c>
      <c r="N26" s="4">
        <v>4111</v>
      </c>
      <c r="O26" s="4">
        <v>4354</v>
      </c>
      <c r="P26" s="4">
        <v>4550</v>
      </c>
      <c r="Q26" s="4">
        <v>5223</v>
      </c>
      <c r="R26" s="4">
        <v>3805</v>
      </c>
      <c r="S26" s="5">
        <f t="shared" si="9"/>
        <v>9.4144523265600577E-2</v>
      </c>
      <c r="T26" s="5">
        <f t="shared" si="10"/>
        <v>0.13438485804416403</v>
      </c>
      <c r="U26" s="46">
        <f t="shared" si="4"/>
        <v>0.77080770835896595</v>
      </c>
      <c r="V26" s="3">
        <f t="shared" si="5"/>
        <v>0.19917582417582416</v>
      </c>
      <c r="W26" s="3">
        <f t="shared" si="6"/>
        <v>-1902.1761205650093</v>
      </c>
      <c r="X26" s="24">
        <f t="shared" si="7"/>
        <v>0.14120829576194771</v>
      </c>
      <c r="Y26" s="24">
        <f t="shared" si="8"/>
        <v>2211.1111585706303</v>
      </c>
      <c r="Z26" s="3">
        <f t="shared" si="2"/>
        <v>-2376.2082066805365</v>
      </c>
      <c r="AA26" s="3">
        <f t="shared" si="3"/>
        <v>-6.8863194515501894E-2</v>
      </c>
      <c r="AB26" s="3">
        <v>0.66666666666666663</v>
      </c>
      <c r="AC26" s="52">
        <v>37.500000000000007</v>
      </c>
      <c r="AD26" s="52">
        <v>46.09375</v>
      </c>
      <c r="AE26" s="52">
        <v>16.40625</v>
      </c>
      <c r="AF26" s="50" t="s">
        <v>28</v>
      </c>
      <c r="AG26" s="57">
        <v>57.687206019999998</v>
      </c>
      <c r="AH26" s="57">
        <v>57.749558319999998</v>
      </c>
    </row>
    <row r="27" spans="1:34">
      <c r="A27" s="2">
        <v>27</v>
      </c>
      <c r="B27" s="2">
        <v>127.52433528984101</v>
      </c>
      <c r="C27" s="2">
        <v>37.127149438758401</v>
      </c>
      <c r="D27" s="7">
        <v>44800</v>
      </c>
      <c r="E27" s="58">
        <v>44828</v>
      </c>
      <c r="F27" s="4">
        <v>2109</v>
      </c>
      <c r="G27" s="4">
        <v>2661</v>
      </c>
      <c r="H27" s="4">
        <v>3318</v>
      </c>
      <c r="I27" s="13">
        <v>2152</v>
      </c>
      <c r="J27" s="13">
        <v>2712</v>
      </c>
      <c r="K27" s="13">
        <v>3320</v>
      </c>
      <c r="L27" s="13">
        <v>4152</v>
      </c>
      <c r="M27" s="4">
        <v>3597</v>
      </c>
      <c r="N27" s="4">
        <v>3910</v>
      </c>
      <c r="O27" s="4">
        <v>4024</v>
      </c>
      <c r="P27" s="4">
        <v>4191</v>
      </c>
      <c r="Q27" s="4">
        <v>5294</v>
      </c>
      <c r="R27" s="4">
        <v>3930</v>
      </c>
      <c r="S27" s="5">
        <f t="shared" si="9"/>
        <v>0.11626048741510188</v>
      </c>
      <c r="T27" s="5">
        <f t="shared" si="10"/>
        <v>0.15504291845493562</v>
      </c>
      <c r="U27" s="46">
        <f t="shared" si="4"/>
        <v>0.78502260312369465</v>
      </c>
      <c r="V27" s="3">
        <f t="shared" si="5"/>
        <v>0.26350739511017207</v>
      </c>
      <c r="W27" s="3">
        <f t="shared" si="6"/>
        <v>-1964.5411587135725</v>
      </c>
      <c r="X27" s="24">
        <f t="shared" si="7"/>
        <v>0.17437911978160997</v>
      </c>
      <c r="Y27" s="24">
        <f t="shared" si="8"/>
        <v>1990.3803656587852</v>
      </c>
      <c r="Z27" s="3">
        <f t="shared" si="2"/>
        <v>-2298.0481569985704</v>
      </c>
      <c r="AA27" s="3">
        <f t="shared" si="3"/>
        <v>-0.11628887717448604</v>
      </c>
      <c r="AB27" s="3">
        <v>0.5</v>
      </c>
      <c r="AC27" s="52">
        <v>36.86274509803922</v>
      </c>
      <c r="AD27" s="52">
        <v>56.470588235294116</v>
      </c>
      <c r="AE27" s="52">
        <v>6.6666666666666679</v>
      </c>
      <c r="AF27" s="50" t="s">
        <v>29</v>
      </c>
      <c r="AG27" s="57">
        <v>57.66152177</v>
      </c>
      <c r="AH27" s="57">
        <v>57.978878880000003</v>
      </c>
    </row>
    <row r="28" spans="1:34">
      <c r="A28" s="2">
        <v>28</v>
      </c>
      <c r="B28" s="2">
        <v>127.536804708985</v>
      </c>
      <c r="C28" s="2">
        <v>37.126940728976997</v>
      </c>
      <c r="D28" s="7">
        <v>44800</v>
      </c>
      <c r="E28" s="58">
        <v>44713</v>
      </c>
      <c r="F28" s="4">
        <v>2230</v>
      </c>
      <c r="G28" s="4">
        <v>2503</v>
      </c>
      <c r="H28" s="4">
        <v>2814</v>
      </c>
      <c r="I28" s="13">
        <v>2198</v>
      </c>
      <c r="J28" s="13">
        <v>2482</v>
      </c>
      <c r="K28" s="13">
        <v>2692</v>
      </c>
      <c r="L28" s="13">
        <v>3172</v>
      </c>
      <c r="M28" s="4">
        <v>3049</v>
      </c>
      <c r="N28" s="4">
        <v>3192</v>
      </c>
      <c r="O28" s="4">
        <v>3259</v>
      </c>
      <c r="P28" s="4">
        <v>3312</v>
      </c>
      <c r="Q28" s="4">
        <v>3490</v>
      </c>
      <c r="R28" s="4">
        <v>2946</v>
      </c>
      <c r="S28" s="5">
        <v>8.1292850146914786E-2</v>
      </c>
      <c r="T28" s="5">
        <v>6.4325510720918452E-2</v>
      </c>
      <c r="U28" s="46">
        <v>0.7624256358143493</v>
      </c>
      <c r="V28" s="3">
        <v>0.35858294930875578</v>
      </c>
      <c r="W28" s="3">
        <v>-1472.7855670103093</v>
      </c>
      <c r="X28" s="24">
        <v>0.12192932343099649</v>
      </c>
      <c r="Y28" s="24">
        <v>1671.7571926302908</v>
      </c>
      <c r="Z28" s="3">
        <v>-1667.8735994480937</v>
      </c>
      <c r="AA28" s="3">
        <v>-2.6168773890032342E-2</v>
      </c>
      <c r="AB28" s="3">
        <v>0.58695652173913049</v>
      </c>
      <c r="AC28" s="52">
        <v>48.915662650602407</v>
      </c>
      <c r="AD28" s="52">
        <v>51.084337349397593</v>
      </c>
      <c r="AE28" s="52">
        <v>0</v>
      </c>
      <c r="AF28" s="50" t="s">
        <v>24</v>
      </c>
      <c r="AG28" s="57">
        <v>57.750613559999998</v>
      </c>
      <c r="AH28" s="57">
        <v>57.920087270000003</v>
      </c>
    </row>
    <row r="29" spans="1:34">
      <c r="A29" s="2">
        <v>29</v>
      </c>
      <c r="B29" s="2">
        <v>127.53687794791099</v>
      </c>
      <c r="C29" s="2">
        <v>37.126661860203498</v>
      </c>
      <c r="D29" s="7">
        <v>44800</v>
      </c>
      <c r="E29" s="58">
        <v>44713</v>
      </c>
      <c r="F29" s="4">
        <v>2218</v>
      </c>
      <c r="G29" s="4">
        <v>2468</v>
      </c>
      <c r="H29" s="4">
        <v>2812</v>
      </c>
      <c r="I29" s="13">
        <v>2174</v>
      </c>
      <c r="J29" s="13">
        <v>2442</v>
      </c>
      <c r="K29" s="13">
        <v>2770</v>
      </c>
      <c r="L29" s="13">
        <v>3255</v>
      </c>
      <c r="M29" s="4">
        <v>3031</v>
      </c>
      <c r="N29" s="4">
        <v>3128</v>
      </c>
      <c r="O29" s="4">
        <v>3204</v>
      </c>
      <c r="P29" s="4">
        <v>3245</v>
      </c>
      <c r="Q29" s="4">
        <v>3461</v>
      </c>
      <c r="R29" s="4">
        <v>2883</v>
      </c>
      <c r="S29" s="5">
        <v>7.1487535083374604E-2</v>
      </c>
      <c r="T29" s="5">
        <v>6.9018404907975464E-2</v>
      </c>
      <c r="U29" s="46">
        <v>0.75596794580416871</v>
      </c>
      <c r="V29" s="3">
        <v>0.31079529141544648</v>
      </c>
      <c r="W29" s="3">
        <v>-1441.2931144405484</v>
      </c>
      <c r="X29" s="24">
        <v>0.10722245150639703</v>
      </c>
      <c r="Y29" s="24">
        <v>1650.8715879801191</v>
      </c>
      <c r="Z29" s="3">
        <v>-1580.7182995521889</v>
      </c>
      <c r="AA29" s="3">
        <v>-3.2209961228750375E-2</v>
      </c>
      <c r="AB29" s="3">
        <v>1.0652173913043479</v>
      </c>
      <c r="AC29" s="52">
        <v>21.428571428571427</v>
      </c>
      <c r="AD29" s="52">
        <v>78.571428571428569</v>
      </c>
      <c r="AE29" s="52">
        <v>0</v>
      </c>
      <c r="AF29" s="50" t="s">
        <v>30</v>
      </c>
      <c r="AG29" s="57">
        <v>57.760814910000001</v>
      </c>
      <c r="AH29" s="57">
        <v>57.958823459999998</v>
      </c>
    </row>
    <row r="30" spans="1:34">
      <c r="A30" s="2">
        <v>30</v>
      </c>
      <c r="B30" s="2">
        <v>127.536435581959</v>
      </c>
      <c r="C30" s="2">
        <v>37.127181727569997</v>
      </c>
      <c r="D30" s="7">
        <v>44800</v>
      </c>
      <c r="E30" s="58">
        <v>44713</v>
      </c>
      <c r="F30" s="4">
        <v>2214</v>
      </c>
      <c r="G30" s="4">
        <v>2465</v>
      </c>
      <c r="H30" s="4">
        <v>2767</v>
      </c>
      <c r="I30" s="13">
        <v>2258</v>
      </c>
      <c r="J30" s="13">
        <v>2482</v>
      </c>
      <c r="K30" s="13">
        <v>2826</v>
      </c>
      <c r="L30" s="13">
        <v>3237</v>
      </c>
      <c r="M30" s="4">
        <v>2864</v>
      </c>
      <c r="N30" s="4">
        <v>3051</v>
      </c>
      <c r="O30" s="4">
        <v>3137</v>
      </c>
      <c r="P30" s="4">
        <v>3189</v>
      </c>
      <c r="Q30" s="4">
        <v>3389</v>
      </c>
      <c r="R30" s="4">
        <v>2916</v>
      </c>
      <c r="S30" s="5">
        <v>7.0852921423774348E-2</v>
      </c>
      <c r="T30" s="5">
        <v>6.5144043602387749E-2</v>
      </c>
      <c r="U30" s="46">
        <v>0.75554809338901407</v>
      </c>
      <c r="V30" s="3">
        <v>0.33103231879510508</v>
      </c>
      <c r="W30" s="3">
        <v>-1457.7979535488062</v>
      </c>
      <c r="X30" s="24">
        <v>0.10627046084109797</v>
      </c>
      <c r="Y30" s="24">
        <v>1629.6637349124785</v>
      </c>
      <c r="Z30" s="3">
        <v>-1549.7906936242216</v>
      </c>
      <c r="AA30" s="3">
        <v>-3.0404378230465188E-2</v>
      </c>
      <c r="AB30" s="3">
        <v>0.62222222222222223</v>
      </c>
      <c r="AC30" s="52">
        <v>63.333333333333329</v>
      </c>
      <c r="AD30" s="52">
        <v>36.666666666666671</v>
      </c>
      <c r="AE30" s="52">
        <v>0</v>
      </c>
      <c r="AF30" s="50" t="s">
        <v>31</v>
      </c>
      <c r="AG30" s="57">
        <v>57.6840805</v>
      </c>
      <c r="AH30" s="57">
        <v>58.061155300000003</v>
      </c>
    </row>
    <row r="31" spans="1:34">
      <c r="A31" s="2">
        <v>31</v>
      </c>
      <c r="B31" s="2">
        <v>127.537093685109</v>
      </c>
      <c r="C31" s="2">
        <v>37.127495301800401</v>
      </c>
      <c r="D31" s="7">
        <v>44800</v>
      </c>
      <c r="E31" s="58">
        <v>44713</v>
      </c>
      <c r="F31" s="4">
        <v>2233</v>
      </c>
      <c r="G31" s="4">
        <v>2515</v>
      </c>
      <c r="H31" s="4">
        <v>2809</v>
      </c>
      <c r="I31" s="13">
        <v>2126</v>
      </c>
      <c r="J31" s="13">
        <v>2402</v>
      </c>
      <c r="K31" s="13">
        <v>2716</v>
      </c>
      <c r="L31" s="13">
        <v>3291</v>
      </c>
      <c r="M31" s="4">
        <v>2957</v>
      </c>
      <c r="N31" s="4">
        <v>3253</v>
      </c>
      <c r="O31" s="4">
        <v>3377</v>
      </c>
      <c r="P31" s="4">
        <v>3396</v>
      </c>
      <c r="Q31" s="4">
        <v>3573</v>
      </c>
      <c r="R31" s="4">
        <v>3004</v>
      </c>
      <c r="S31" s="5">
        <v>9.4601128122481865E-2</v>
      </c>
      <c r="T31" s="5">
        <v>6.2692531845808003E-2</v>
      </c>
      <c r="U31" s="46">
        <v>0.77110383744504984</v>
      </c>
      <c r="V31" s="3">
        <v>0.41886684743827607</v>
      </c>
      <c r="W31" s="3">
        <v>-1501.7606141312863</v>
      </c>
      <c r="X31" s="24">
        <v>0.14189025864152768</v>
      </c>
      <c r="Y31" s="24">
        <v>1691.4333829296645</v>
      </c>
      <c r="Z31" s="3">
        <v>-1775.5556777450888</v>
      </c>
      <c r="AA31" s="3">
        <v>-2.5398191993112353E-2</v>
      </c>
      <c r="AB31" s="3">
        <v>0.55555555555555558</v>
      </c>
      <c r="AC31" s="52">
        <v>36.883116883116877</v>
      </c>
      <c r="AD31" s="52">
        <v>63.116883116883116</v>
      </c>
      <c r="AE31" s="52">
        <v>0</v>
      </c>
      <c r="AF31" s="50" t="s">
        <v>32</v>
      </c>
      <c r="AG31" s="57">
        <v>57.619877109999997</v>
      </c>
      <c r="AH31" s="57">
        <v>57.840270750000002</v>
      </c>
    </row>
    <row r="32" spans="1:34">
      <c r="A32" s="2">
        <v>32</v>
      </c>
      <c r="B32" s="2">
        <v>127.538045799401</v>
      </c>
      <c r="C32" s="2">
        <v>37.127068269023802</v>
      </c>
      <c r="D32" s="7">
        <v>44800</v>
      </c>
      <c r="E32" s="58">
        <v>44713</v>
      </c>
      <c r="F32" s="4">
        <v>2175</v>
      </c>
      <c r="G32" s="4">
        <v>2479</v>
      </c>
      <c r="H32" s="4">
        <v>2856</v>
      </c>
      <c r="I32" s="13">
        <v>2152</v>
      </c>
      <c r="J32" s="13">
        <v>2466</v>
      </c>
      <c r="K32" s="13">
        <v>2822</v>
      </c>
      <c r="L32" s="13">
        <v>3396</v>
      </c>
      <c r="M32" s="4">
        <v>3042</v>
      </c>
      <c r="N32" s="4">
        <v>3243</v>
      </c>
      <c r="O32" s="4">
        <v>3321</v>
      </c>
      <c r="P32" s="4">
        <v>3401</v>
      </c>
      <c r="Q32" s="4">
        <v>3689</v>
      </c>
      <c r="R32" s="4">
        <v>3154</v>
      </c>
      <c r="S32" s="5">
        <v>8.7102445261307337E-2</v>
      </c>
      <c r="T32" s="5">
        <v>7.9943899018232817E-2</v>
      </c>
      <c r="U32" s="46">
        <v>0.76622610583385076</v>
      </c>
      <c r="V32" s="3">
        <v>0.32244704768666427</v>
      </c>
      <c r="W32" s="3">
        <v>-1576.7454934311029</v>
      </c>
      <c r="X32" s="24">
        <v>0.13064322812624851</v>
      </c>
      <c r="Y32" s="24">
        <v>1695.3851741975595</v>
      </c>
      <c r="Z32" s="3">
        <v>-1742.6215574714079</v>
      </c>
      <c r="AA32" s="3">
        <v>-4.062059238363893E-2</v>
      </c>
      <c r="AB32" s="3">
        <v>0.5</v>
      </c>
      <c r="AC32" s="52">
        <v>47.956403269754766</v>
      </c>
      <c r="AD32" s="52">
        <v>52.043596730245234</v>
      </c>
      <c r="AE32" s="52">
        <v>0</v>
      </c>
      <c r="AF32" s="50" t="s">
        <v>16</v>
      </c>
      <c r="AG32" s="57">
        <v>57.619066789999998</v>
      </c>
      <c r="AH32" s="57">
        <v>57.711487750000003</v>
      </c>
    </row>
    <row r="33" spans="1:34">
      <c r="A33" s="2">
        <v>33</v>
      </c>
      <c r="B33" s="2">
        <v>127.537609138379</v>
      </c>
      <c r="C33" s="2">
        <v>37.127063385404597</v>
      </c>
      <c r="D33" s="7">
        <v>44800</v>
      </c>
      <c r="E33" s="58">
        <v>44713</v>
      </c>
      <c r="F33" s="4">
        <v>2268</v>
      </c>
      <c r="G33" s="4">
        <v>2540</v>
      </c>
      <c r="H33" s="4">
        <v>2879</v>
      </c>
      <c r="I33" s="13">
        <v>2366</v>
      </c>
      <c r="J33" s="13">
        <v>2636</v>
      </c>
      <c r="K33" s="13">
        <v>2972</v>
      </c>
      <c r="L33" s="13">
        <v>3502</v>
      </c>
      <c r="M33" s="4">
        <v>3007</v>
      </c>
      <c r="N33" s="4">
        <v>3188</v>
      </c>
      <c r="O33" s="4">
        <v>3306</v>
      </c>
      <c r="P33" s="4">
        <v>3431</v>
      </c>
      <c r="Q33" s="4">
        <v>3654</v>
      </c>
      <c r="R33" s="4">
        <v>3118</v>
      </c>
      <c r="S33" s="5">
        <v>8.7480190174326469E-2</v>
      </c>
      <c r="T33" s="5">
        <v>6.8181818181818177E-2</v>
      </c>
      <c r="U33" s="46">
        <v>0.76647256322345059</v>
      </c>
      <c r="V33" s="3">
        <v>0.37337662337662336</v>
      </c>
      <c r="W33" s="3">
        <v>-1558.7627793082338</v>
      </c>
      <c r="X33" s="24">
        <v>0.1312098882814357</v>
      </c>
      <c r="Y33" s="24">
        <v>1716.3268919410427</v>
      </c>
      <c r="Z33" s="3">
        <v>-1759.8819152868161</v>
      </c>
      <c r="AA33" s="3">
        <v>-3.1474947071277348E-2</v>
      </c>
      <c r="AB33" s="3">
        <v>0.625</v>
      </c>
      <c r="AC33" s="52">
        <v>59.505703422053237</v>
      </c>
      <c r="AD33" s="52">
        <v>40.49429657794677</v>
      </c>
      <c r="AE33" s="52">
        <v>0</v>
      </c>
      <c r="AF33" s="50" t="s">
        <v>33</v>
      </c>
      <c r="AG33" s="57">
        <v>57.63884728</v>
      </c>
      <c r="AH33" s="57">
        <v>57.701677090000004</v>
      </c>
    </row>
    <row r="34" spans="1:34">
      <c r="A34" s="2">
        <v>34</v>
      </c>
      <c r="B34" s="2">
        <v>127.53803751804099</v>
      </c>
      <c r="C34" s="2">
        <v>37.127368067329101</v>
      </c>
      <c r="D34" s="7">
        <v>44800</v>
      </c>
      <c r="E34" s="58">
        <v>44713</v>
      </c>
      <c r="F34" s="4">
        <v>2292</v>
      </c>
      <c r="G34" s="4">
        <v>2614</v>
      </c>
      <c r="H34" s="4">
        <v>2973</v>
      </c>
      <c r="I34" s="13">
        <v>2282</v>
      </c>
      <c r="J34" s="13">
        <v>2622</v>
      </c>
      <c r="K34" s="13">
        <v>2960</v>
      </c>
      <c r="L34" s="13">
        <v>3703</v>
      </c>
      <c r="M34" s="4">
        <v>3165</v>
      </c>
      <c r="N34" s="4">
        <v>3384</v>
      </c>
      <c r="O34" s="4">
        <v>3551</v>
      </c>
      <c r="P34" s="4">
        <v>3587</v>
      </c>
      <c r="Q34" s="4">
        <v>3894</v>
      </c>
      <c r="R34" s="4">
        <v>3346</v>
      </c>
      <c r="S34" s="5">
        <v>9.3597560975609756E-2</v>
      </c>
      <c r="T34" s="5">
        <v>7.7514514357445469E-2</v>
      </c>
      <c r="U34" s="46">
        <v>0.7704528285207406</v>
      </c>
      <c r="V34" s="3">
        <v>0.36237016052880072</v>
      </c>
      <c r="W34" s="3">
        <v>-1672.7317996505533</v>
      </c>
      <c r="X34" s="24">
        <v>0.14038564133831263</v>
      </c>
      <c r="Y34" s="24">
        <v>1780.7081612537061</v>
      </c>
      <c r="Z34" s="3">
        <v>-1870.608274003667</v>
      </c>
      <c r="AA34" s="3">
        <v>-4.1037294479347682E-2</v>
      </c>
      <c r="AB34" s="3">
        <v>0.75862068965517238</v>
      </c>
      <c r="AC34" s="52">
        <v>40.533333333333331</v>
      </c>
      <c r="AD34" s="52">
        <v>44.800000000000004</v>
      </c>
      <c r="AE34" s="52">
        <v>14.666666666666666</v>
      </c>
      <c r="AF34" s="50" t="s">
        <v>34</v>
      </c>
      <c r="AG34" s="57">
        <v>57.610428200000001</v>
      </c>
      <c r="AH34" s="57">
        <v>57.786977740000005</v>
      </c>
    </row>
    <row r="35" spans="1:34">
      <c r="A35" s="14">
        <v>35</v>
      </c>
      <c r="B35" s="14">
        <v>127.523977253556</v>
      </c>
      <c r="C35" s="14">
        <v>37.271079624407299</v>
      </c>
      <c r="D35" s="12">
        <v>44849</v>
      </c>
      <c r="E35" s="58">
        <v>44828</v>
      </c>
      <c r="F35" s="13">
        <v>1800</v>
      </c>
      <c r="G35" s="13">
        <v>2366</v>
      </c>
      <c r="H35" s="13">
        <v>3271</v>
      </c>
      <c r="I35" s="13">
        <v>1780</v>
      </c>
      <c r="J35" s="13">
        <v>2324</v>
      </c>
      <c r="K35" s="13">
        <v>3254</v>
      </c>
      <c r="L35" s="13">
        <v>4026</v>
      </c>
      <c r="M35" s="13">
        <v>3612</v>
      </c>
      <c r="N35" s="13">
        <v>3875</v>
      </c>
      <c r="O35" s="13">
        <v>4020</v>
      </c>
      <c r="P35" s="13">
        <v>4019</v>
      </c>
      <c r="Q35" s="13">
        <v>4956</v>
      </c>
      <c r="R35" s="13">
        <v>3791</v>
      </c>
      <c r="S35" s="5">
        <f t="shared" si="9"/>
        <v>0.10260631001371742</v>
      </c>
      <c r="T35" s="5">
        <f t="shared" si="10"/>
        <v>0.17143670795956145</v>
      </c>
      <c r="U35" s="46">
        <f t="shared" si="4"/>
        <v>0.77627721209225087</v>
      </c>
      <c r="V35" s="3">
        <f t="shared" si="5"/>
        <v>0.18430908732505419</v>
      </c>
      <c r="W35" s="3">
        <f t="shared" si="6"/>
        <v>-1895.090422946038</v>
      </c>
      <c r="X35" s="24">
        <f t="shared" si="7"/>
        <v>0.15389890953981208</v>
      </c>
      <c r="Y35" s="24">
        <f t="shared" si="8"/>
        <v>1898.8229687537134</v>
      </c>
      <c r="Z35" s="3">
        <f t="shared" si="2"/>
        <v>-2142.1791381607713</v>
      </c>
      <c r="AA35" s="3">
        <f t="shared" si="3"/>
        <v>-0.10440111420612813</v>
      </c>
      <c r="AB35" s="3">
        <v>0.46666666666666667</v>
      </c>
      <c r="AC35" s="53">
        <v>16.556291390728479</v>
      </c>
      <c r="AD35" s="53">
        <v>83.443708609271525</v>
      </c>
      <c r="AE35" s="53">
        <v>0</v>
      </c>
      <c r="AF35" s="51">
        <v>1</v>
      </c>
      <c r="AG35" s="57">
        <v>57.71098009</v>
      </c>
      <c r="AH35" s="57">
        <v>57.97660681</v>
      </c>
    </row>
    <row r="36" spans="1:34">
      <c r="A36" s="14">
        <v>36</v>
      </c>
      <c r="B36" s="14">
        <v>127.52318573680699</v>
      </c>
      <c r="C36" s="14">
        <v>37.2703673847708</v>
      </c>
      <c r="D36" s="12">
        <v>44849</v>
      </c>
      <c r="E36" s="58">
        <v>44828</v>
      </c>
      <c r="F36" s="13">
        <v>2198</v>
      </c>
      <c r="G36" s="13">
        <v>2880</v>
      </c>
      <c r="H36" s="13">
        <v>3686</v>
      </c>
      <c r="I36" s="13">
        <v>2222</v>
      </c>
      <c r="J36" s="13">
        <v>2882</v>
      </c>
      <c r="K36" s="13">
        <v>3688</v>
      </c>
      <c r="L36" s="13">
        <v>4441</v>
      </c>
      <c r="M36" s="13">
        <v>4071</v>
      </c>
      <c r="N36" s="13">
        <v>4291</v>
      </c>
      <c r="O36" s="13">
        <v>4384</v>
      </c>
      <c r="P36" s="13">
        <v>4502</v>
      </c>
      <c r="Q36" s="13">
        <v>5477</v>
      </c>
      <c r="R36" s="13">
        <v>4072</v>
      </c>
      <c r="S36" s="5">
        <f t="shared" si="9"/>
        <v>9.9658036150464091E-2</v>
      </c>
      <c r="T36" s="5">
        <f t="shared" si="10"/>
        <v>0.15526697346025342</v>
      </c>
      <c r="U36" s="46">
        <f t="shared" si="4"/>
        <v>0.77437590106515075</v>
      </c>
      <c r="V36" s="3">
        <f t="shared" si="5"/>
        <v>0.20130254588513916</v>
      </c>
      <c r="W36" s="3">
        <f t="shared" si="6"/>
        <v>-2035.6091226538629</v>
      </c>
      <c r="X36" s="24">
        <f t="shared" si="7"/>
        <v>0.14947792636013921</v>
      </c>
      <c r="Y36" s="24">
        <f t="shared" si="8"/>
        <v>2164.0753735076378</v>
      </c>
      <c r="Z36" s="3">
        <f t="shared" si="2"/>
        <v>-2383.2945170894131</v>
      </c>
      <c r="AA36" s="3">
        <f t="shared" si="3"/>
        <v>-9.7705180879847683E-2</v>
      </c>
      <c r="AB36" s="3">
        <v>0.5</v>
      </c>
      <c r="AC36" s="53">
        <v>63.679245283018872</v>
      </c>
      <c r="AD36" s="53">
        <v>32.547169811320757</v>
      </c>
      <c r="AE36" s="53">
        <v>3.7735849056603774</v>
      </c>
      <c r="AF36" s="51">
        <v>0.86</v>
      </c>
      <c r="AG36" s="57">
        <v>57.690953610000001</v>
      </c>
      <c r="AH36" s="57">
        <v>57.82267495</v>
      </c>
    </row>
    <row r="37" spans="1:34">
      <c r="A37" s="14">
        <v>37</v>
      </c>
      <c r="B37" s="14">
        <v>127.52117556421101</v>
      </c>
      <c r="C37" s="14">
        <v>37.2691517508608</v>
      </c>
      <c r="D37" s="12">
        <v>44849</v>
      </c>
      <c r="E37" s="58">
        <v>44828</v>
      </c>
      <c r="F37" s="13">
        <v>2564</v>
      </c>
      <c r="G37" s="13">
        <v>3347</v>
      </c>
      <c r="H37" s="13">
        <v>4222</v>
      </c>
      <c r="I37" s="13">
        <v>2596</v>
      </c>
      <c r="J37" s="13">
        <v>3370</v>
      </c>
      <c r="K37" s="13">
        <v>4204</v>
      </c>
      <c r="L37" s="13">
        <v>4926</v>
      </c>
      <c r="M37" s="13">
        <v>4645</v>
      </c>
      <c r="N37" s="13">
        <v>4784</v>
      </c>
      <c r="O37" s="13">
        <v>4945</v>
      </c>
      <c r="P37" s="13">
        <v>4911</v>
      </c>
      <c r="Q37" s="13">
        <v>6236</v>
      </c>
      <c r="R37" s="13">
        <v>4457</v>
      </c>
      <c r="S37" s="5">
        <f t="shared" si="9"/>
        <v>7.5440709514945803E-2</v>
      </c>
      <c r="T37" s="5">
        <f t="shared" si="10"/>
        <v>0.16634138181007083</v>
      </c>
      <c r="U37" s="46">
        <f t="shared" si="4"/>
        <v>0.75857808399329985</v>
      </c>
      <c r="V37" s="3">
        <f t="shared" si="5"/>
        <v>0.15639186489921919</v>
      </c>
      <c r="W37" s="3">
        <f t="shared" si="6"/>
        <v>-2228.1148771393059</v>
      </c>
      <c r="X37" s="24">
        <f t="shared" si="7"/>
        <v>0.11315486943668911</v>
      </c>
      <c r="Y37" s="24">
        <f t="shared" si="8"/>
        <v>2430.0346133794519</v>
      </c>
      <c r="Z37" s="3">
        <f t="shared" si="2"/>
        <v>-2426.2460204564823</v>
      </c>
      <c r="AA37" s="3">
        <f t="shared" si="3"/>
        <v>-0.11886606261774468</v>
      </c>
      <c r="AB37" s="3">
        <v>0.83333333333333337</v>
      </c>
      <c r="AC37" s="53">
        <v>66.064981949458485</v>
      </c>
      <c r="AD37" s="53">
        <v>30.324909747292416</v>
      </c>
      <c r="AE37" s="53">
        <v>3.6101083032490973</v>
      </c>
      <c r="AF37" s="51">
        <v>0.85</v>
      </c>
      <c r="AG37" s="57">
        <v>57.720631579999996</v>
      </c>
      <c r="AH37" s="57">
        <v>57.97146996</v>
      </c>
    </row>
    <row r="38" spans="1:34">
      <c r="A38" s="14">
        <v>38</v>
      </c>
      <c r="B38" s="14">
        <v>127.520322207893</v>
      </c>
      <c r="C38" s="14">
        <v>37.269490448026801</v>
      </c>
      <c r="D38" s="12">
        <v>44849</v>
      </c>
      <c r="E38" s="58">
        <v>44828</v>
      </c>
      <c r="F38" s="13">
        <v>1955</v>
      </c>
      <c r="G38" s="13">
        <v>2645</v>
      </c>
      <c r="H38" s="13">
        <v>3688</v>
      </c>
      <c r="I38" s="13">
        <v>1965</v>
      </c>
      <c r="J38" s="13">
        <v>2636</v>
      </c>
      <c r="K38" s="13">
        <v>3684</v>
      </c>
      <c r="L38" s="13">
        <v>4456</v>
      </c>
      <c r="M38" s="13">
        <v>4126</v>
      </c>
      <c r="N38" s="13">
        <v>4233</v>
      </c>
      <c r="O38" s="13">
        <v>4371</v>
      </c>
      <c r="P38" s="13">
        <v>4417</v>
      </c>
      <c r="Q38" s="13">
        <v>5532</v>
      </c>
      <c r="R38" s="13">
        <v>4065</v>
      </c>
      <c r="S38" s="5">
        <f t="shared" si="9"/>
        <v>8.9944478716841456E-2</v>
      </c>
      <c r="T38" s="5">
        <f t="shared" si="10"/>
        <v>0.18265777321703439</v>
      </c>
      <c r="U38" s="46">
        <f t="shared" si="4"/>
        <v>0.76807843265960896</v>
      </c>
      <c r="V38" s="3">
        <f t="shared" si="5"/>
        <v>0.1533639079395801</v>
      </c>
      <c r="W38" s="3">
        <f t="shared" si="6"/>
        <v>-2032.1000433792431</v>
      </c>
      <c r="X38" s="24">
        <f t="shared" si="7"/>
        <v>0.13490839553389675</v>
      </c>
      <c r="Y38" s="24">
        <f t="shared" si="8"/>
        <v>2111.0097110150869</v>
      </c>
      <c r="Z38" s="3">
        <f t="shared" si="2"/>
        <v>-2281.2664933807214</v>
      </c>
      <c r="AA38" s="3">
        <f t="shared" si="3"/>
        <v>-0.11207156498140516</v>
      </c>
      <c r="AB38" s="3">
        <v>0.56666666666666665</v>
      </c>
      <c r="AC38" s="53">
        <v>45.217391304347828</v>
      </c>
      <c r="AD38" s="53">
        <v>54.782608695652179</v>
      </c>
      <c r="AE38" s="53">
        <v>0</v>
      </c>
      <c r="AF38" s="51">
        <v>1.08</v>
      </c>
      <c r="AG38" s="57">
        <v>57.730818460000002</v>
      </c>
      <c r="AH38" s="57">
        <v>58.324060449999998</v>
      </c>
    </row>
    <row r="39" spans="1:34">
      <c r="A39" s="14">
        <v>39</v>
      </c>
      <c r="B39" s="14">
        <v>127.51941827237501</v>
      </c>
      <c r="C39" s="14">
        <v>37.2728454480268</v>
      </c>
      <c r="D39" s="12">
        <v>44849</v>
      </c>
      <c r="E39" s="58">
        <v>44828</v>
      </c>
      <c r="F39" s="13">
        <v>2286</v>
      </c>
      <c r="G39" s="13">
        <v>2980</v>
      </c>
      <c r="H39" s="13">
        <v>3665</v>
      </c>
      <c r="I39" s="13">
        <v>2324</v>
      </c>
      <c r="J39" s="13">
        <v>3082</v>
      </c>
      <c r="K39" s="13">
        <v>3662</v>
      </c>
      <c r="L39" s="13">
        <v>5257</v>
      </c>
      <c r="M39" s="13">
        <v>4194</v>
      </c>
      <c r="N39" s="13">
        <v>4672</v>
      </c>
      <c r="O39" s="13">
        <v>4897</v>
      </c>
      <c r="P39" s="13">
        <v>4922</v>
      </c>
      <c r="Q39" s="13">
        <v>5611</v>
      </c>
      <c r="R39" s="13">
        <v>4216</v>
      </c>
      <c r="S39" s="5">
        <f t="shared" si="9"/>
        <v>0.14638406894142308</v>
      </c>
      <c r="T39" s="5">
        <f t="shared" si="10"/>
        <v>0.12545498665372481</v>
      </c>
      <c r="U39" s="46">
        <f t="shared" si="4"/>
        <v>0.80398014213127367</v>
      </c>
      <c r="V39" s="3">
        <f t="shared" si="5"/>
        <v>0.32171375921375922</v>
      </c>
      <c r="W39" s="3">
        <f t="shared" si="6"/>
        <v>-2107.58046782365</v>
      </c>
      <c r="X39" s="24">
        <f t="shared" si="7"/>
        <v>0.21956331877729257</v>
      </c>
      <c r="Y39" s="24">
        <f t="shared" si="8"/>
        <v>2273.9761798811055</v>
      </c>
      <c r="Z39" s="3">
        <f t="shared" si="2"/>
        <v>-2830.1586669105031</v>
      </c>
      <c r="AA39" s="3">
        <f t="shared" si="3"/>
        <v>-6.5413462451343399E-2</v>
      </c>
      <c r="AB39" s="3">
        <v>0.56666666666666665</v>
      </c>
      <c r="AC39" s="53">
        <v>67.672413793103445</v>
      </c>
      <c r="AD39" s="53">
        <v>32.327586206896555</v>
      </c>
      <c r="AE39" s="53">
        <v>0</v>
      </c>
      <c r="AF39" s="51">
        <v>0.88</v>
      </c>
      <c r="AG39" s="57">
        <v>57.682430779999997</v>
      </c>
      <c r="AH39" s="57">
        <v>57.902563819999997</v>
      </c>
    </row>
    <row r="40" spans="1:34">
      <c r="A40" s="14">
        <v>40</v>
      </c>
      <c r="B40" s="14">
        <v>127.518856947587</v>
      </c>
      <c r="C40" s="14">
        <v>37.273386113560399</v>
      </c>
      <c r="D40" s="12">
        <v>44849</v>
      </c>
      <c r="E40" s="58">
        <v>44828</v>
      </c>
      <c r="F40" s="13">
        <v>2848</v>
      </c>
      <c r="G40" s="13">
        <v>3645</v>
      </c>
      <c r="H40" s="13">
        <v>4430</v>
      </c>
      <c r="I40" s="13">
        <v>2918</v>
      </c>
      <c r="J40" s="13">
        <v>3686</v>
      </c>
      <c r="K40" s="13">
        <v>4540</v>
      </c>
      <c r="L40" s="13">
        <v>5381</v>
      </c>
      <c r="M40" s="13">
        <v>4922</v>
      </c>
      <c r="N40" s="13">
        <v>5066</v>
      </c>
      <c r="O40" s="13">
        <v>5192</v>
      </c>
      <c r="P40" s="13">
        <v>5266</v>
      </c>
      <c r="Q40" s="13">
        <v>6532</v>
      </c>
      <c r="R40" s="13">
        <v>4584</v>
      </c>
      <c r="S40" s="5">
        <f t="shared" si="9"/>
        <v>8.6221122112211224E-2</v>
      </c>
      <c r="T40" s="5">
        <f t="shared" si="10"/>
        <v>0.14929754665548334</v>
      </c>
      <c r="U40" s="46">
        <f t="shared" si="4"/>
        <v>0.76565078339423853</v>
      </c>
      <c r="V40" s="3">
        <f t="shared" si="5"/>
        <v>0.19929436445122534</v>
      </c>
      <c r="W40" s="3">
        <f t="shared" si="6"/>
        <v>-2291.6165283225396</v>
      </c>
      <c r="X40" s="24">
        <f t="shared" si="7"/>
        <v>0.12932501418037437</v>
      </c>
      <c r="Y40" s="24">
        <f t="shared" si="8"/>
        <v>2595.7589555957534</v>
      </c>
      <c r="Z40" s="3">
        <f t="shared" si="2"/>
        <v>-2691.5199558069785</v>
      </c>
      <c r="AA40" s="3">
        <f t="shared" si="3"/>
        <v>-0.10730632310561113</v>
      </c>
      <c r="AB40" s="3">
        <v>0.6</v>
      </c>
      <c r="AC40" s="53">
        <v>63.837638376383765</v>
      </c>
      <c r="AD40" s="53">
        <v>36.162361623616235</v>
      </c>
      <c r="AE40" s="53">
        <v>0</v>
      </c>
      <c r="AF40" s="51">
        <v>0.69</v>
      </c>
      <c r="AG40" s="57">
        <v>57.680520739999999</v>
      </c>
      <c r="AH40" s="57">
        <v>58.119642759999998</v>
      </c>
    </row>
    <row r="41" spans="1:34">
      <c r="A41" s="14">
        <v>41</v>
      </c>
      <c r="B41" s="14">
        <v>127.51847889517499</v>
      </c>
      <c r="C41" s="14">
        <v>37.2739530262062</v>
      </c>
      <c r="D41" s="12">
        <v>44849</v>
      </c>
      <c r="E41" s="58">
        <v>44828</v>
      </c>
      <c r="F41" s="13">
        <v>2298</v>
      </c>
      <c r="G41" s="13">
        <v>2987</v>
      </c>
      <c r="H41" s="13">
        <v>3815</v>
      </c>
      <c r="I41" s="13">
        <v>2160</v>
      </c>
      <c r="J41" s="13">
        <v>2820</v>
      </c>
      <c r="K41" s="13">
        <v>3574</v>
      </c>
      <c r="L41" s="13">
        <v>4409</v>
      </c>
      <c r="M41" s="13">
        <v>4252</v>
      </c>
      <c r="N41" s="13">
        <v>4447</v>
      </c>
      <c r="O41" s="13">
        <v>4627</v>
      </c>
      <c r="P41" s="13">
        <v>4588</v>
      </c>
      <c r="Q41" s="13">
        <v>5702</v>
      </c>
      <c r="R41" s="13">
        <v>4152</v>
      </c>
      <c r="S41" s="5">
        <f t="shared" si="9"/>
        <v>9.1990955611091274E-2</v>
      </c>
      <c r="T41" s="5">
        <f t="shared" si="10"/>
        <v>0.16039748826434189</v>
      </c>
      <c r="U41" s="46">
        <f t="shared" si="4"/>
        <v>0.76940948500203143</v>
      </c>
      <c r="V41" s="3">
        <f t="shared" si="5"/>
        <v>0.18864701288559158</v>
      </c>
      <c r="W41" s="3">
        <f t="shared" si="6"/>
        <v>-2075.6034881277578</v>
      </c>
      <c r="X41" s="24">
        <f t="shared" si="7"/>
        <v>0.13797822335931456</v>
      </c>
      <c r="Y41" s="24">
        <f t="shared" si="8"/>
        <v>2224.2636234643292</v>
      </c>
      <c r="Z41" s="3">
        <f t="shared" si="2"/>
        <v>-2382.6551903129844</v>
      </c>
      <c r="AA41" s="3">
        <f t="shared" si="3"/>
        <v>-0.10826044703595725</v>
      </c>
      <c r="AB41" s="3">
        <v>0.6333333333333333</v>
      </c>
      <c r="AC41" s="53">
        <v>55.033557046979865</v>
      </c>
      <c r="AD41" s="53">
        <v>44.966442953020135</v>
      </c>
      <c r="AE41" s="53">
        <v>0</v>
      </c>
      <c r="AF41" s="51">
        <v>0.61</v>
      </c>
      <c r="AG41" s="57">
        <v>57.677438629999997</v>
      </c>
      <c r="AH41" s="57">
        <v>57.742091520000002</v>
      </c>
    </row>
    <row r="42" spans="1:34">
      <c r="A42" s="14">
        <v>42</v>
      </c>
      <c r="B42" s="14">
        <v>127.52203813444601</v>
      </c>
      <c r="C42" s="14">
        <v>37.269773948458798</v>
      </c>
      <c r="D42" s="12">
        <v>44849</v>
      </c>
      <c r="E42" s="58">
        <v>44828</v>
      </c>
      <c r="F42" s="13">
        <v>2039</v>
      </c>
      <c r="G42" s="13">
        <v>2760</v>
      </c>
      <c r="H42" s="13">
        <v>3795</v>
      </c>
      <c r="I42" s="13">
        <v>2046</v>
      </c>
      <c r="J42" s="13">
        <v>2804</v>
      </c>
      <c r="K42" s="13">
        <v>3880</v>
      </c>
      <c r="L42" s="13">
        <v>4650</v>
      </c>
      <c r="M42" s="13">
        <v>4265</v>
      </c>
      <c r="N42" s="13">
        <v>4406</v>
      </c>
      <c r="O42" s="13">
        <v>4561</v>
      </c>
      <c r="P42" s="13">
        <v>4592</v>
      </c>
      <c r="Q42" s="13">
        <v>5783</v>
      </c>
      <c r="R42" s="13">
        <v>4300</v>
      </c>
      <c r="S42" s="5">
        <f t="shared" si="9"/>
        <v>9.502801955407178E-2</v>
      </c>
      <c r="T42" s="5">
        <f t="shared" si="10"/>
        <v>0.18181257326176814</v>
      </c>
      <c r="U42" s="46">
        <f t="shared" si="4"/>
        <v>0.77138059319253804</v>
      </c>
      <c r="V42" s="3">
        <f t="shared" si="5"/>
        <v>0.16507186943374344</v>
      </c>
      <c r="W42" s="3">
        <f t="shared" si="6"/>
        <v>-2149.5849253575529</v>
      </c>
      <c r="X42" s="24">
        <f t="shared" si="7"/>
        <v>0.14253353204172875</v>
      </c>
      <c r="Y42" s="24">
        <f t="shared" si="8"/>
        <v>2188.5075838215512</v>
      </c>
      <c r="Z42" s="3">
        <f t="shared" si="2"/>
        <v>-2403.54639222991</v>
      </c>
      <c r="AA42" s="3">
        <f t="shared" si="3"/>
        <v>-0.11479518072289156</v>
      </c>
      <c r="AB42" s="3">
        <v>0.6</v>
      </c>
      <c r="AC42" s="53">
        <v>66.666666666666671</v>
      </c>
      <c r="AD42" s="53">
        <v>32.302405498281786</v>
      </c>
      <c r="AE42" s="53">
        <v>1.0309278350515465</v>
      </c>
      <c r="AF42" s="51">
        <v>1.04</v>
      </c>
      <c r="AG42" s="57">
        <v>57.907410339999998</v>
      </c>
      <c r="AH42" s="57">
        <v>57.952239329999998</v>
      </c>
    </row>
    <row r="43" spans="1:34">
      <c r="A43" s="14">
        <v>43</v>
      </c>
      <c r="B43" s="14">
        <v>127.522709628523</v>
      </c>
      <c r="C43" s="14">
        <v>37.269345721392398</v>
      </c>
      <c r="D43" s="12">
        <v>44849</v>
      </c>
      <c r="E43" s="58">
        <v>44828</v>
      </c>
      <c r="F43" s="13">
        <v>1845</v>
      </c>
      <c r="G43" s="13">
        <v>2399</v>
      </c>
      <c r="H43" s="13">
        <v>3221</v>
      </c>
      <c r="I43" s="13">
        <v>1830</v>
      </c>
      <c r="J43" s="13">
        <v>2386</v>
      </c>
      <c r="K43" s="13">
        <v>3210</v>
      </c>
      <c r="L43" s="13">
        <v>3999</v>
      </c>
      <c r="M43" s="13">
        <v>3573</v>
      </c>
      <c r="N43" s="13">
        <v>3733</v>
      </c>
      <c r="O43" s="13">
        <v>3856</v>
      </c>
      <c r="P43" s="13">
        <v>3931</v>
      </c>
      <c r="Q43" s="13">
        <v>4863</v>
      </c>
      <c r="R43" s="13">
        <v>3791</v>
      </c>
      <c r="S43" s="5">
        <f t="shared" si="9"/>
        <v>9.9272930648769575E-2</v>
      </c>
      <c r="T43" s="5">
        <f t="shared" si="10"/>
        <v>0.16652236652236652</v>
      </c>
      <c r="U43" s="46">
        <f t="shared" si="4"/>
        <v>0.77412720572834126</v>
      </c>
      <c r="V43" s="3">
        <f t="shared" si="5"/>
        <v>0.18841887373281674</v>
      </c>
      <c r="W43" s="3">
        <f t="shared" si="6"/>
        <v>-1895.0938157081014</v>
      </c>
      <c r="X43" s="24">
        <f t="shared" si="7"/>
        <v>0.14889898636840265</v>
      </c>
      <c r="Y43" s="24">
        <f t="shared" si="8"/>
        <v>1873.2859721178008</v>
      </c>
      <c r="Z43" s="3">
        <f t="shared" si="2"/>
        <v>-2079.0858439744361</v>
      </c>
      <c r="AA43" s="3">
        <f t="shared" si="3"/>
        <v>-0.10598135092108256</v>
      </c>
      <c r="AB43" s="3">
        <v>0.7</v>
      </c>
      <c r="AC43" s="53">
        <v>36.5</v>
      </c>
      <c r="AD43" s="53">
        <v>61</v>
      </c>
      <c r="AE43" s="53">
        <v>2.5</v>
      </c>
      <c r="AF43" s="51">
        <v>1.04</v>
      </c>
      <c r="AG43" s="57">
        <v>57.947521179999995</v>
      </c>
      <c r="AH43" s="57">
        <v>58.006849109999997</v>
      </c>
    </row>
    <row r="44" spans="1:34">
      <c r="A44" s="14">
        <v>44</v>
      </c>
      <c r="B44" s="14">
        <v>127.523696</v>
      </c>
      <c r="C44" s="14">
        <v>37.269146464346001</v>
      </c>
      <c r="D44" s="12">
        <v>44849</v>
      </c>
      <c r="E44" s="58">
        <v>44828</v>
      </c>
      <c r="F44" s="13">
        <v>1724</v>
      </c>
      <c r="G44" s="13">
        <v>2244</v>
      </c>
      <c r="H44" s="13">
        <v>3124</v>
      </c>
      <c r="I44" s="13">
        <v>1766</v>
      </c>
      <c r="J44" s="13">
        <v>2324</v>
      </c>
      <c r="K44" s="13">
        <v>3260</v>
      </c>
      <c r="L44" s="13">
        <v>4011</v>
      </c>
      <c r="M44" s="13">
        <v>3467</v>
      </c>
      <c r="N44" s="13">
        <v>3652</v>
      </c>
      <c r="O44" s="13">
        <v>3805</v>
      </c>
      <c r="P44" s="13">
        <v>3902</v>
      </c>
      <c r="Q44" s="13">
        <v>4574</v>
      </c>
      <c r="R44" s="13">
        <v>3662</v>
      </c>
      <c r="S44" s="5">
        <f t="shared" si="9"/>
        <v>0.11073156846000569</v>
      </c>
      <c r="T44" s="5">
        <f t="shared" si="10"/>
        <v>0.15550885619933955</v>
      </c>
      <c r="U44" s="46">
        <f t="shared" si="4"/>
        <v>0.78149316597140228</v>
      </c>
      <c r="V44" s="3">
        <f t="shared" si="5"/>
        <v>0.20016465987444687</v>
      </c>
      <c r="W44" s="3">
        <f t="shared" si="6"/>
        <v>-1830.6233277048968</v>
      </c>
      <c r="X44" s="24">
        <f t="shared" si="7"/>
        <v>0.16608553333807727</v>
      </c>
      <c r="Y44" s="24">
        <f t="shared" si="8"/>
        <v>1826.3660336550527</v>
      </c>
      <c r="Z44" s="3">
        <f t="shared" si="2"/>
        <v>-2116.4740538173401</v>
      </c>
      <c r="AA44" s="3">
        <f t="shared" si="3"/>
        <v>-7.928268050967438E-2</v>
      </c>
      <c r="AB44" s="3">
        <v>0.6333333333333333</v>
      </c>
      <c r="AC44" s="53">
        <v>32.692307692307686</v>
      </c>
      <c r="AD44" s="53">
        <v>67.307692307692307</v>
      </c>
      <c r="AE44" s="53">
        <v>0</v>
      </c>
      <c r="AF44" s="51">
        <v>0.96</v>
      </c>
      <c r="AG44" s="57">
        <v>57.623566820000001</v>
      </c>
      <c r="AH44" s="57">
        <v>58.030218160000004</v>
      </c>
    </row>
    <row r="45" spans="1:34">
      <c r="A45" s="14">
        <v>45</v>
      </c>
      <c r="B45" s="14">
        <v>127.523496814262</v>
      </c>
      <c r="C45" s="14">
        <v>37.268802278607602</v>
      </c>
      <c r="D45" s="12">
        <v>44849</v>
      </c>
      <c r="E45" s="58">
        <v>44828</v>
      </c>
      <c r="F45" s="13">
        <v>1692</v>
      </c>
      <c r="G45" s="13">
        <v>2253</v>
      </c>
      <c r="H45" s="13">
        <v>3207</v>
      </c>
      <c r="I45" s="13">
        <v>1673</v>
      </c>
      <c r="J45" s="13">
        <v>2224</v>
      </c>
      <c r="K45" s="13">
        <v>3166</v>
      </c>
      <c r="L45" s="13">
        <v>3958</v>
      </c>
      <c r="M45" s="13">
        <v>3566</v>
      </c>
      <c r="N45" s="13">
        <v>3731</v>
      </c>
      <c r="O45" s="13">
        <v>3936</v>
      </c>
      <c r="P45" s="13">
        <v>3949</v>
      </c>
      <c r="Q45" s="13">
        <v>4819</v>
      </c>
      <c r="R45" s="13">
        <v>3610</v>
      </c>
      <c r="S45" s="5">
        <f t="shared" si="9"/>
        <v>0.10368921185019564</v>
      </c>
      <c r="T45" s="5">
        <f t="shared" si="10"/>
        <v>0.17450793883076021</v>
      </c>
      <c r="U45" s="46">
        <f t="shared" si="4"/>
        <v>0.77697439587813677</v>
      </c>
      <c r="V45" s="3">
        <f t="shared" si="5"/>
        <v>0.17663302228147021</v>
      </c>
      <c r="W45" s="3">
        <f t="shared" si="6"/>
        <v>-1804.5983555500186</v>
      </c>
      <c r="X45" s="24">
        <f t="shared" si="7"/>
        <v>0.15552295116327813</v>
      </c>
      <c r="Y45" s="24">
        <f t="shared" si="8"/>
        <v>1854.5876750492127</v>
      </c>
      <c r="Z45" s="3">
        <f t="shared" si="2"/>
        <v>-2110.0116459754172</v>
      </c>
      <c r="AA45" s="3">
        <f t="shared" si="3"/>
        <v>-9.9224452554744519E-2</v>
      </c>
      <c r="AB45" s="3">
        <v>0.66666666666666663</v>
      </c>
      <c r="AC45" s="53">
        <v>38.028169014084511</v>
      </c>
      <c r="AD45" s="53">
        <v>61.971830985915503</v>
      </c>
      <c r="AE45" s="53">
        <v>0</v>
      </c>
      <c r="AF45" s="51">
        <v>1.01</v>
      </c>
      <c r="AG45" s="57">
        <v>57.672649059999998</v>
      </c>
      <c r="AH45" s="57">
        <v>57.773448010000003</v>
      </c>
    </row>
    <row r="46" spans="1:34">
      <c r="A46" s="14">
        <v>46</v>
      </c>
      <c r="B46" s="14">
        <v>127.519622341854</v>
      </c>
      <c r="C46" s="14">
        <v>37.268656670926902</v>
      </c>
      <c r="D46" s="12">
        <v>44849</v>
      </c>
      <c r="E46" s="58">
        <v>44828</v>
      </c>
      <c r="F46" s="13">
        <v>2144</v>
      </c>
      <c r="G46" s="13">
        <v>2890</v>
      </c>
      <c r="H46" s="13">
        <v>3820</v>
      </c>
      <c r="I46" s="13">
        <v>2038</v>
      </c>
      <c r="J46" s="13">
        <v>2754</v>
      </c>
      <c r="K46" s="13">
        <v>3648</v>
      </c>
      <c r="L46" s="13">
        <v>4429</v>
      </c>
      <c r="M46" s="13">
        <v>4214</v>
      </c>
      <c r="N46" s="13">
        <v>4427</v>
      </c>
      <c r="O46" s="13">
        <v>4577</v>
      </c>
      <c r="P46" s="13">
        <v>4599</v>
      </c>
      <c r="Q46" s="13">
        <v>5658</v>
      </c>
      <c r="R46" s="13">
        <v>4278</v>
      </c>
      <c r="S46" s="5">
        <f t="shared" si="9"/>
        <v>9.2528803895949641E-2</v>
      </c>
      <c r="T46" s="5">
        <f t="shared" si="10"/>
        <v>0.16860859379816287</v>
      </c>
      <c r="U46" s="46">
        <f t="shared" si="4"/>
        <v>0.76975892583064576</v>
      </c>
      <c r="V46" s="3">
        <f t="shared" si="5"/>
        <v>0.17023601398601398</v>
      </c>
      <c r="W46" s="3">
        <f t="shared" si="6"/>
        <v>-2138.6121953792594</v>
      </c>
      <c r="X46" s="24">
        <f t="shared" si="7"/>
        <v>0.13878496347764119</v>
      </c>
      <c r="Y46" s="24">
        <f t="shared" si="8"/>
        <v>2213.4764260973934</v>
      </c>
      <c r="Z46" s="3">
        <f t="shared" si="2"/>
        <v>-2391.7558334545561</v>
      </c>
      <c r="AA46" s="3">
        <f t="shared" si="3"/>
        <v>-0.10324656332260895</v>
      </c>
      <c r="AB46" s="3">
        <v>0.66666666666666663</v>
      </c>
      <c r="AC46" s="53">
        <v>61.154855643044627</v>
      </c>
      <c r="AD46" s="53">
        <v>23.884514435695539</v>
      </c>
      <c r="AE46" s="53">
        <v>14.960629921259841</v>
      </c>
      <c r="AF46" s="51">
        <v>0.91</v>
      </c>
      <c r="AG46" s="57">
        <v>57.77377989</v>
      </c>
      <c r="AH46" s="57">
        <v>57.852106929999998</v>
      </c>
    </row>
    <row r="47" spans="1:34">
      <c r="A47" s="14">
        <v>47</v>
      </c>
      <c r="B47" s="14">
        <v>127.519654367415</v>
      </c>
      <c r="C47" s="14">
        <v>37.269117696488202</v>
      </c>
      <c r="D47" s="12">
        <v>44849</v>
      </c>
      <c r="E47" s="58">
        <v>44828</v>
      </c>
      <c r="F47" s="13">
        <v>2006</v>
      </c>
      <c r="G47" s="13">
        <v>2655</v>
      </c>
      <c r="H47" s="13">
        <v>3614</v>
      </c>
      <c r="I47" s="13">
        <v>1961</v>
      </c>
      <c r="J47" s="13">
        <v>2608</v>
      </c>
      <c r="K47" s="13">
        <v>3570</v>
      </c>
      <c r="L47" s="13">
        <v>4397</v>
      </c>
      <c r="M47" s="13">
        <v>4049</v>
      </c>
      <c r="N47" s="13">
        <v>4214</v>
      </c>
      <c r="O47" s="13">
        <v>4350</v>
      </c>
      <c r="P47" s="13">
        <v>4447</v>
      </c>
      <c r="Q47" s="13">
        <v>5464</v>
      </c>
      <c r="R47" s="13">
        <v>4075</v>
      </c>
      <c r="S47" s="5">
        <f t="shared" si="9"/>
        <v>0.10333705495596079</v>
      </c>
      <c r="T47" s="5">
        <f t="shared" si="10"/>
        <v>0.16901680509947847</v>
      </c>
      <c r="U47" s="46">
        <f t="shared" si="4"/>
        <v>0.77674774216341358</v>
      </c>
      <c r="V47" s="3">
        <f t="shared" si="5"/>
        <v>0.18783259673491479</v>
      </c>
      <c r="W47" s="3">
        <f t="shared" si="6"/>
        <v>-2037.0924661306312</v>
      </c>
      <c r="X47" s="24">
        <f t="shared" si="7"/>
        <v>0.15499596849221609</v>
      </c>
      <c r="Y47" s="24">
        <f t="shared" si="8"/>
        <v>2105.1743131838011</v>
      </c>
      <c r="Z47" s="3">
        <f t="shared" si="2"/>
        <v>-2374.2513710949447</v>
      </c>
      <c r="AA47" s="3">
        <f t="shared" si="3"/>
        <v>-0.10261325799616587</v>
      </c>
      <c r="AB47" s="3">
        <v>0.56666666666666665</v>
      </c>
      <c r="AC47" s="53">
        <v>24.958949096880133</v>
      </c>
      <c r="AD47" s="53">
        <v>75.041050903119881</v>
      </c>
      <c r="AE47" s="53">
        <v>0</v>
      </c>
      <c r="AF47" s="51">
        <v>0.92</v>
      </c>
      <c r="AG47" s="57">
        <v>57.666195439999996</v>
      </c>
      <c r="AH47" s="57">
        <v>57.879353940000001</v>
      </c>
    </row>
    <row r="48" spans="1:34">
      <c r="A48" s="14">
        <v>48</v>
      </c>
      <c r="B48" s="14">
        <v>127.52024431629199</v>
      </c>
      <c r="C48" s="14">
        <v>37.268045012780703</v>
      </c>
      <c r="D48" s="12">
        <v>44849</v>
      </c>
      <c r="E48" s="58">
        <v>44828</v>
      </c>
      <c r="F48" s="13">
        <v>2085</v>
      </c>
      <c r="G48" s="13">
        <v>2734</v>
      </c>
      <c r="H48" s="13">
        <v>3546</v>
      </c>
      <c r="I48" s="13">
        <v>2007</v>
      </c>
      <c r="J48" s="13">
        <v>2638</v>
      </c>
      <c r="K48" s="13">
        <v>3514</v>
      </c>
      <c r="L48" s="13">
        <v>4365</v>
      </c>
      <c r="M48" s="13">
        <v>3870</v>
      </c>
      <c r="N48" s="13">
        <v>3951</v>
      </c>
      <c r="O48" s="13">
        <v>4104</v>
      </c>
      <c r="P48" s="13">
        <v>4265</v>
      </c>
      <c r="Q48" s="13">
        <v>4953</v>
      </c>
      <c r="R48" s="13">
        <v>3925</v>
      </c>
      <c r="S48" s="5">
        <f t="shared" si="9"/>
        <v>9.204967353731916E-2</v>
      </c>
      <c r="T48" s="5">
        <f t="shared" si="10"/>
        <v>0.14472355040743484</v>
      </c>
      <c r="U48" s="46">
        <f t="shared" si="4"/>
        <v>0.76944764184271774</v>
      </c>
      <c r="V48" s="3">
        <f t="shared" si="5"/>
        <v>0.18148316421828461</v>
      </c>
      <c r="W48" s="3">
        <f t="shared" si="6"/>
        <v>-1962.1689411764705</v>
      </c>
      <c r="X48" s="24">
        <f t="shared" si="7"/>
        <v>0.13806567240606799</v>
      </c>
      <c r="Y48" s="24">
        <f t="shared" si="8"/>
        <v>2061.2589734323915</v>
      </c>
      <c r="Z48" s="3">
        <f t="shared" si="2"/>
        <v>-2215.2430794448828</v>
      </c>
      <c r="AA48" s="3">
        <f t="shared" si="3"/>
        <v>-7.4636580603167718E-2</v>
      </c>
      <c r="AB48" s="3">
        <v>0.56666666666666665</v>
      </c>
      <c r="AC48" s="53">
        <v>59.118236472945895</v>
      </c>
      <c r="AD48" s="53">
        <v>34.268537074148291</v>
      </c>
      <c r="AE48" s="53">
        <v>6.6132264529058116</v>
      </c>
      <c r="AF48" s="51">
        <v>1.03</v>
      </c>
      <c r="AG48" s="57">
        <v>57.968806549999996</v>
      </c>
      <c r="AH48" s="57">
        <v>57.931503820000003</v>
      </c>
    </row>
    <row r="49" spans="1:34">
      <c r="A49" s="14">
        <v>49</v>
      </c>
      <c r="B49" s="14">
        <v>127.51892341853799</v>
      </c>
      <c r="C49" s="14">
        <v>37.270635875417497</v>
      </c>
      <c r="D49" s="12">
        <v>44849</v>
      </c>
      <c r="E49" s="58">
        <v>44828</v>
      </c>
      <c r="F49" s="13">
        <v>2149</v>
      </c>
      <c r="G49" s="13">
        <v>2823</v>
      </c>
      <c r="H49" s="13">
        <v>3613</v>
      </c>
      <c r="I49" s="13">
        <v>2166</v>
      </c>
      <c r="J49" s="13">
        <v>2808</v>
      </c>
      <c r="K49" s="13">
        <v>3598</v>
      </c>
      <c r="L49" s="13">
        <v>4348</v>
      </c>
      <c r="M49" s="13">
        <v>4002</v>
      </c>
      <c r="N49" s="13">
        <v>4162</v>
      </c>
      <c r="O49" s="13">
        <v>4280</v>
      </c>
      <c r="P49" s="13">
        <v>4381</v>
      </c>
      <c r="Q49" s="13">
        <v>5547</v>
      </c>
      <c r="R49" s="13">
        <v>4388</v>
      </c>
      <c r="S49" s="5">
        <f t="shared" si="9"/>
        <v>9.6072054040530402E-2</v>
      </c>
      <c r="T49" s="5">
        <f t="shared" si="10"/>
        <v>0.16762268961121735</v>
      </c>
      <c r="U49" s="46">
        <f t="shared" si="4"/>
        <v>0.77205702771267515</v>
      </c>
      <c r="V49" s="3">
        <f t="shared" si="5"/>
        <v>0.19311038471209457</v>
      </c>
      <c r="W49" s="3">
        <f t="shared" si="6"/>
        <v>-2193.5777753520356</v>
      </c>
      <c r="X49" s="24">
        <f t="shared" si="7"/>
        <v>0.14409906810932516</v>
      </c>
      <c r="Y49" s="24">
        <f t="shared" si="8"/>
        <v>2113.8763497949026</v>
      </c>
      <c r="Z49" s="3">
        <f t="shared" si="2"/>
        <v>-2299.1152296940754</v>
      </c>
      <c r="AA49" s="3">
        <f t="shared" si="3"/>
        <v>-0.11744560838033843</v>
      </c>
      <c r="AB49" s="3">
        <v>0.6333333333333333</v>
      </c>
      <c r="AC49" s="53">
        <v>73.511904761904759</v>
      </c>
      <c r="AD49" s="53">
        <v>23.511904761904763</v>
      </c>
      <c r="AE49" s="53">
        <v>2.9761904761904758</v>
      </c>
      <c r="AF49" s="51">
        <v>0.99</v>
      </c>
      <c r="AG49" s="57">
        <v>57.698145199999999</v>
      </c>
      <c r="AH49" s="57">
        <v>57.80432699</v>
      </c>
    </row>
    <row r="50" spans="1:34">
      <c r="A50" s="14">
        <v>50</v>
      </c>
      <c r="B50" s="14">
        <v>127.519400025561</v>
      </c>
      <c r="C50" s="14">
        <v>37.270983354634403</v>
      </c>
      <c r="D50" s="12">
        <v>44849</v>
      </c>
      <c r="E50" s="58">
        <v>44828</v>
      </c>
      <c r="F50" s="13">
        <v>2354</v>
      </c>
      <c r="G50" s="13">
        <v>3012</v>
      </c>
      <c r="H50" s="13">
        <v>3811</v>
      </c>
      <c r="I50" s="13">
        <v>2426</v>
      </c>
      <c r="J50" s="13">
        <v>3126</v>
      </c>
      <c r="K50" s="13">
        <v>3880</v>
      </c>
      <c r="L50" s="13">
        <v>4733</v>
      </c>
      <c r="M50" s="13">
        <v>4194</v>
      </c>
      <c r="N50" s="13">
        <v>4405</v>
      </c>
      <c r="O50" s="13">
        <v>4501</v>
      </c>
      <c r="P50" s="13">
        <v>4664</v>
      </c>
      <c r="Q50" s="13">
        <v>5899</v>
      </c>
      <c r="R50" s="13">
        <v>4632</v>
      </c>
      <c r="S50" s="5">
        <f t="shared" si="9"/>
        <v>0.10064896755162242</v>
      </c>
      <c r="T50" s="5">
        <f t="shared" si="10"/>
        <v>0.16092778574844571</v>
      </c>
      <c r="U50" s="46">
        <f t="shared" si="4"/>
        <v>0.77501546278227407</v>
      </c>
      <c r="V50" s="3">
        <f t="shared" si="5"/>
        <v>0.2159275010125557</v>
      </c>
      <c r="W50" s="3">
        <f t="shared" si="6"/>
        <v>-2315.5699721964784</v>
      </c>
      <c r="X50" s="24">
        <f t="shared" si="7"/>
        <v>0.15096454486460975</v>
      </c>
      <c r="Y50" s="24">
        <f t="shared" si="8"/>
        <v>2244.7162899177752</v>
      </c>
      <c r="Z50" s="3">
        <f t="shared" si="2"/>
        <v>-2474.8232241867331</v>
      </c>
      <c r="AA50" s="3">
        <f t="shared" si="3"/>
        <v>-0.11691754236485846</v>
      </c>
      <c r="AB50" s="3">
        <v>0.56666666666666665</v>
      </c>
      <c r="AC50" s="53">
        <v>66.935483870967744</v>
      </c>
      <c r="AD50" s="53">
        <v>28.225806451612893</v>
      </c>
      <c r="AE50" s="53">
        <v>4.8387096774193541</v>
      </c>
      <c r="AF50" s="51">
        <v>0.92</v>
      </c>
      <c r="AG50" s="57">
        <v>57.625853079999999</v>
      </c>
      <c r="AH50" s="57">
        <v>58.038712050000001</v>
      </c>
    </row>
    <row r="51" spans="1:34">
      <c r="A51" s="14">
        <v>51</v>
      </c>
      <c r="B51" s="14">
        <v>127.520054316292</v>
      </c>
      <c r="C51" s="14">
        <v>37.2712579872193</v>
      </c>
      <c r="D51" s="12">
        <v>44849</v>
      </c>
      <c r="E51" s="58">
        <v>44828</v>
      </c>
      <c r="F51" s="13">
        <v>2653</v>
      </c>
      <c r="G51" s="13">
        <v>3464</v>
      </c>
      <c r="H51" s="13">
        <v>4276</v>
      </c>
      <c r="I51" s="13">
        <v>2638</v>
      </c>
      <c r="J51" s="13">
        <v>3414</v>
      </c>
      <c r="K51" s="13">
        <v>4196</v>
      </c>
      <c r="L51" s="13">
        <v>5151</v>
      </c>
      <c r="M51" s="13">
        <v>4698</v>
      </c>
      <c r="N51" s="13">
        <v>4912</v>
      </c>
      <c r="O51" s="13">
        <v>5099</v>
      </c>
      <c r="P51" s="13">
        <v>5133</v>
      </c>
      <c r="Q51" s="13">
        <v>6335</v>
      </c>
      <c r="R51" s="13">
        <v>4999</v>
      </c>
      <c r="S51" s="5">
        <f t="shared" si="9"/>
        <v>9.1083005632904668E-2</v>
      </c>
      <c r="T51" s="5">
        <f t="shared" si="10"/>
        <v>0.15355764526825025</v>
      </c>
      <c r="U51" s="46">
        <f t="shared" si="4"/>
        <v>0.76881922818885362</v>
      </c>
      <c r="V51" s="3">
        <f t="shared" si="5"/>
        <v>0.19669497360569199</v>
      </c>
      <c r="W51" s="3">
        <f t="shared" si="6"/>
        <v>-2499.1119487372785</v>
      </c>
      <c r="X51" s="24">
        <f t="shared" si="7"/>
        <v>0.13661724852542642</v>
      </c>
      <c r="Y51" s="24">
        <f t="shared" si="8"/>
        <v>2508.4559438471751</v>
      </c>
      <c r="Z51" s="3">
        <f t="shared" si="2"/>
        <v>-2659.2718424012282</v>
      </c>
      <c r="AA51" s="3">
        <f t="shared" si="3"/>
        <v>-0.1048133937914196</v>
      </c>
      <c r="AB51" s="3">
        <v>0.66666666666666663</v>
      </c>
      <c r="AC51" s="53">
        <v>59.925093632958792</v>
      </c>
      <c r="AD51" s="53">
        <v>34.082397003745314</v>
      </c>
      <c r="AE51" s="53">
        <v>5.9925093632958797</v>
      </c>
      <c r="AF51" s="51">
        <v>0.99</v>
      </c>
      <c r="AG51" s="57">
        <v>57.684688099999995</v>
      </c>
      <c r="AH51" s="57">
        <v>57.791998550000002</v>
      </c>
    </row>
    <row r="52" spans="1:34">
      <c r="A52" s="14">
        <v>52</v>
      </c>
      <c r="B52" s="14">
        <v>127.52054502556101</v>
      </c>
      <c r="C52" s="14">
        <v>37.271746670926902</v>
      </c>
      <c r="D52" s="12">
        <v>44849</v>
      </c>
      <c r="E52" s="58">
        <v>44828</v>
      </c>
      <c r="F52" s="13">
        <v>2382</v>
      </c>
      <c r="G52" s="13">
        <v>3189</v>
      </c>
      <c r="H52" s="13">
        <v>4043</v>
      </c>
      <c r="I52" s="13">
        <v>2368</v>
      </c>
      <c r="J52" s="13">
        <v>3206</v>
      </c>
      <c r="K52" s="13">
        <v>4046</v>
      </c>
      <c r="L52" s="13">
        <v>5258</v>
      </c>
      <c r="M52" s="13">
        <v>4564</v>
      </c>
      <c r="N52" s="13">
        <v>5022</v>
      </c>
      <c r="O52" s="13">
        <v>5082</v>
      </c>
      <c r="P52" s="13">
        <v>5126</v>
      </c>
      <c r="Q52" s="13">
        <v>5951</v>
      </c>
      <c r="R52" s="13">
        <v>4721</v>
      </c>
      <c r="S52" s="5">
        <f t="shared" si="9"/>
        <v>0.11811538881012106</v>
      </c>
      <c r="T52" s="5">
        <f t="shared" si="10"/>
        <v>0.14204090961033025</v>
      </c>
      <c r="U52" s="46">
        <f t="shared" si="4"/>
        <v>0.78620314729090279</v>
      </c>
      <c r="V52" s="3">
        <f t="shared" si="5"/>
        <v>0.23502604166666666</v>
      </c>
      <c r="W52" s="3">
        <f t="shared" si="6"/>
        <v>-2360.1182091045521</v>
      </c>
      <c r="X52" s="24">
        <f t="shared" si="7"/>
        <v>0.17716342221495174</v>
      </c>
      <c r="Y52" s="24">
        <f t="shared" si="8"/>
        <v>2421.9240744131971</v>
      </c>
      <c r="Z52" s="3">
        <f t="shared" si="2"/>
        <v>-2820.5542409445084</v>
      </c>
      <c r="AA52" s="3">
        <f t="shared" si="3"/>
        <v>-7.4478649453823237E-2</v>
      </c>
      <c r="AB52" s="3">
        <v>0.6333333333333333</v>
      </c>
      <c r="AC52" s="53">
        <v>58.82352941176471</v>
      </c>
      <c r="AD52" s="53">
        <v>41.176470588235297</v>
      </c>
      <c r="AE52" s="53">
        <v>0</v>
      </c>
      <c r="AF52" s="51">
        <v>1.02</v>
      </c>
      <c r="AG52" s="57">
        <v>57.623451060000001</v>
      </c>
      <c r="AH52" s="57">
        <v>57.746287819999999</v>
      </c>
    </row>
    <row r="53" spans="1:34">
      <c r="A53" s="14">
        <v>53</v>
      </c>
      <c r="B53" s="14">
        <v>127.52105034185399</v>
      </c>
      <c r="C53" s="14">
        <v>37.2720559105354</v>
      </c>
      <c r="D53" s="12">
        <v>44849</v>
      </c>
      <c r="E53" s="58">
        <v>44828</v>
      </c>
      <c r="F53" s="13">
        <v>2231</v>
      </c>
      <c r="G53" s="13">
        <v>2966</v>
      </c>
      <c r="H53" s="13">
        <v>3740</v>
      </c>
      <c r="I53" s="13">
        <v>2094</v>
      </c>
      <c r="J53" s="13">
        <v>2736</v>
      </c>
      <c r="K53" s="13">
        <v>3522</v>
      </c>
      <c r="L53" s="13">
        <v>4465</v>
      </c>
      <c r="M53" s="13">
        <v>4176</v>
      </c>
      <c r="N53" s="13">
        <v>4505</v>
      </c>
      <c r="O53" s="13">
        <v>4639</v>
      </c>
      <c r="P53" s="13">
        <v>4683</v>
      </c>
      <c r="Q53" s="13">
        <v>5583</v>
      </c>
      <c r="R53" s="13">
        <v>4324</v>
      </c>
      <c r="S53" s="5">
        <f t="shared" si="9"/>
        <v>0.11195536032292533</v>
      </c>
      <c r="T53" s="5">
        <f t="shared" si="10"/>
        <v>0.14836484572273204</v>
      </c>
      <c r="U53" s="46">
        <f t="shared" si="4"/>
        <v>0.78227575721284204</v>
      </c>
      <c r="V53" s="3">
        <f t="shared" si="5"/>
        <v>0.22686811336188231</v>
      </c>
      <c r="W53" s="3">
        <f t="shared" si="6"/>
        <v>-2161.6046761046759</v>
      </c>
      <c r="X53" s="24">
        <f t="shared" si="7"/>
        <v>0.16792307235709622</v>
      </c>
      <c r="Y53" s="24">
        <f t="shared" si="8"/>
        <v>2228.9819549640943</v>
      </c>
      <c r="Z53" s="3">
        <f t="shared" si="2"/>
        <v>-2546.4223565483667</v>
      </c>
      <c r="AA53" s="3">
        <f t="shared" si="3"/>
        <v>-8.766803039158387E-2</v>
      </c>
      <c r="AB53" s="3">
        <v>0.5</v>
      </c>
      <c r="AC53" s="53">
        <v>59.74842767295597</v>
      </c>
      <c r="AD53" s="53">
        <v>37.421383647798748</v>
      </c>
      <c r="AE53" s="53">
        <v>2.8301886792452833</v>
      </c>
      <c r="AF53" s="51">
        <v>1.06</v>
      </c>
      <c r="AG53" s="57">
        <v>57.610977919999996</v>
      </c>
      <c r="AH53" s="57">
        <v>57.828868110000002</v>
      </c>
    </row>
    <row r="54" spans="1:34">
      <c r="A54" s="14">
        <v>54</v>
      </c>
      <c r="B54" s="14">
        <v>127.519006632585</v>
      </c>
      <c r="C54" s="14">
        <v>37.274267012780697</v>
      </c>
      <c r="D54" s="12">
        <v>44849</v>
      </c>
      <c r="E54" s="58">
        <v>44828</v>
      </c>
      <c r="F54" s="13">
        <v>2784</v>
      </c>
      <c r="G54" s="13">
        <v>3608</v>
      </c>
      <c r="H54" s="13">
        <v>4407</v>
      </c>
      <c r="I54" s="13">
        <v>2782</v>
      </c>
      <c r="J54" s="13">
        <v>3652</v>
      </c>
      <c r="K54" s="13">
        <v>4400</v>
      </c>
      <c r="L54" s="13">
        <v>5225</v>
      </c>
      <c r="M54" s="13">
        <v>4811</v>
      </c>
      <c r="N54" s="13">
        <v>4938</v>
      </c>
      <c r="O54" s="13">
        <v>5086</v>
      </c>
      <c r="P54" s="13">
        <v>5126</v>
      </c>
      <c r="Q54" s="13">
        <v>6132</v>
      </c>
      <c r="R54" s="13">
        <v>4376</v>
      </c>
      <c r="S54" s="5">
        <f t="shared" si="9"/>
        <v>7.5422217560054544E-2</v>
      </c>
      <c r="T54" s="5">
        <f t="shared" si="10"/>
        <v>0.14250094856089762</v>
      </c>
      <c r="U54" s="46">
        <f t="shared" si="4"/>
        <v>0.75856589533148311</v>
      </c>
      <c r="V54" s="3">
        <f t="shared" si="5"/>
        <v>0.16816353260361117</v>
      </c>
      <c r="W54" s="3">
        <f t="shared" si="6"/>
        <v>-2187.6726755218215</v>
      </c>
      <c r="X54" s="24">
        <f t="shared" si="7"/>
        <v>0.1131273928777469</v>
      </c>
      <c r="Y54" s="24">
        <f t="shared" si="8"/>
        <v>2554.1945675474467</v>
      </c>
      <c r="Z54" s="3">
        <f t="shared" si="2"/>
        <v>-2532.312672533707</v>
      </c>
      <c r="AA54" s="3">
        <f t="shared" si="3"/>
        <v>-8.9358678273227923E-2</v>
      </c>
      <c r="AB54" s="3">
        <v>0.66666666666666663</v>
      </c>
      <c r="AC54" s="53">
        <v>49.662162162162168</v>
      </c>
      <c r="AD54" s="53">
        <v>50.337837837837839</v>
      </c>
      <c r="AE54" s="53">
        <v>0</v>
      </c>
      <c r="AF54" s="51">
        <v>0.75</v>
      </c>
      <c r="AG54" s="57">
        <v>57.864752779999996</v>
      </c>
      <c r="AH54" s="57">
        <v>57.899915810000003</v>
      </c>
    </row>
    <row r="55" spans="1:34">
      <c r="A55" s="14">
        <v>55</v>
      </c>
      <c r="B55" s="14">
        <v>127.51940528204101</v>
      </c>
      <c r="C55" s="14">
        <v>37.273521224278603</v>
      </c>
      <c r="D55" s="12">
        <v>44849</v>
      </c>
      <c r="E55" s="58">
        <v>44828</v>
      </c>
      <c r="F55" s="13">
        <v>3091</v>
      </c>
      <c r="G55" s="13">
        <v>3953</v>
      </c>
      <c r="H55" s="13">
        <v>4740</v>
      </c>
      <c r="I55" s="13">
        <v>3106</v>
      </c>
      <c r="J55" s="13">
        <v>3962</v>
      </c>
      <c r="K55" s="13">
        <v>4740</v>
      </c>
      <c r="L55" s="13">
        <v>5497</v>
      </c>
      <c r="M55" s="13">
        <v>5135</v>
      </c>
      <c r="N55" s="13">
        <v>5273</v>
      </c>
      <c r="O55" s="13">
        <v>5448</v>
      </c>
      <c r="P55" s="13">
        <v>5378</v>
      </c>
      <c r="Q55" s="13">
        <v>6582</v>
      </c>
      <c r="R55" s="13">
        <v>4660</v>
      </c>
      <c r="S55" s="5">
        <f t="shared" si="9"/>
        <v>6.3055939909072933E-2</v>
      </c>
      <c r="T55" s="5">
        <f t="shared" si="10"/>
        <v>0.14415643474306503</v>
      </c>
      <c r="U55" s="46">
        <f t="shared" si="4"/>
        <v>0.75037053507522056</v>
      </c>
      <c r="V55" s="3">
        <f t="shared" si="5"/>
        <v>0.14995534245287453</v>
      </c>
      <c r="W55" s="3">
        <f t="shared" si="6"/>
        <v>-2329.674644528835</v>
      </c>
      <c r="X55" s="24">
        <f t="shared" si="7"/>
        <v>9.4579236052774615E-2</v>
      </c>
      <c r="Y55" s="24">
        <f t="shared" si="8"/>
        <v>2728.7907985447</v>
      </c>
      <c r="Z55" s="3">
        <f t="shared" si="2"/>
        <v>-2533.4328356039337</v>
      </c>
      <c r="AA55" s="3">
        <f t="shared" si="3"/>
        <v>-0.10066889632107023</v>
      </c>
      <c r="AB55" s="3">
        <v>0.6</v>
      </c>
      <c r="AC55" s="53">
        <v>61.988304093567258</v>
      </c>
      <c r="AD55" s="53">
        <v>38.011695906432749</v>
      </c>
      <c r="AE55" s="53">
        <v>0</v>
      </c>
      <c r="AF55" s="51">
        <v>0.83</v>
      </c>
      <c r="AG55" s="57">
        <v>57.726969439999998</v>
      </c>
      <c r="AH55" s="57">
        <v>58.009916750000002</v>
      </c>
    </row>
    <row r="56" spans="1:34">
      <c r="A56" s="14">
        <v>56</v>
      </c>
      <c r="B56" s="14">
        <v>127.52000116485</v>
      </c>
      <c r="C56" s="14">
        <v>37.2731811778782</v>
      </c>
      <c r="D56" s="12">
        <v>44849</v>
      </c>
      <c r="E56" s="58">
        <v>44828</v>
      </c>
      <c r="F56" s="13">
        <v>2407</v>
      </c>
      <c r="G56" s="13">
        <v>3139</v>
      </c>
      <c r="H56" s="13">
        <v>3738</v>
      </c>
      <c r="I56" s="13">
        <v>2384</v>
      </c>
      <c r="J56" s="13">
        <v>3120</v>
      </c>
      <c r="K56" s="13">
        <v>3744</v>
      </c>
      <c r="L56" s="13">
        <v>5417</v>
      </c>
      <c r="M56" s="13">
        <v>4408</v>
      </c>
      <c r="N56" s="13">
        <v>5113</v>
      </c>
      <c r="O56" s="13">
        <v>5349</v>
      </c>
      <c r="P56" s="13">
        <v>5433</v>
      </c>
      <c r="Q56" s="13">
        <v>5655</v>
      </c>
      <c r="R56" s="13">
        <v>4209</v>
      </c>
      <c r="S56" s="5">
        <f t="shared" si="9"/>
        <v>0.18482172064115146</v>
      </c>
      <c r="T56" s="5">
        <f t="shared" si="10"/>
        <v>9.0117797249463241E-2</v>
      </c>
      <c r="U56" s="46">
        <f t="shared" si="4"/>
        <v>0.82753955835425264</v>
      </c>
      <c r="V56" s="3">
        <f t="shared" si="5"/>
        <v>0.43197920383301897</v>
      </c>
      <c r="W56" s="3">
        <f t="shared" si="6"/>
        <v>-2104.0918671492441</v>
      </c>
      <c r="X56" s="24">
        <f t="shared" si="7"/>
        <v>0.27721746715368262</v>
      </c>
      <c r="Y56" s="24">
        <f t="shared" si="8"/>
        <v>2434.5534384039397</v>
      </c>
      <c r="Z56" s="3">
        <f t="shared" si="2"/>
        <v>-3252.7011892753221</v>
      </c>
      <c r="AA56" s="3">
        <f t="shared" si="3"/>
        <v>-2.002164502164502E-2</v>
      </c>
      <c r="AB56" s="3">
        <v>0.38461538461538464</v>
      </c>
      <c r="AC56" s="53">
        <v>65.991902834008101</v>
      </c>
      <c r="AD56" s="53">
        <v>28.74493927125506</v>
      </c>
      <c r="AE56" s="53">
        <v>5.2631578947368425</v>
      </c>
      <c r="AF56" s="51">
        <v>0.76</v>
      </c>
      <c r="AG56" s="57">
        <v>57.661565039999999</v>
      </c>
      <c r="AH56" s="57">
        <v>57.842788249999998</v>
      </c>
    </row>
    <row r="57" spans="1:34">
      <c r="A57" s="14">
        <v>57</v>
      </c>
      <c r="B57" s="14">
        <v>127.520633155844</v>
      </c>
      <c r="C57" s="14">
        <v>37.272798995671401</v>
      </c>
      <c r="D57" s="12">
        <v>44849</v>
      </c>
      <c r="E57" s="58">
        <v>44828</v>
      </c>
      <c r="F57" s="13">
        <v>2673</v>
      </c>
      <c r="G57" s="13">
        <v>3423</v>
      </c>
      <c r="H57" s="13">
        <v>3979</v>
      </c>
      <c r="I57" s="13">
        <v>2826</v>
      </c>
      <c r="J57" s="13">
        <v>3590</v>
      </c>
      <c r="K57" s="13">
        <v>4116</v>
      </c>
      <c r="L57" s="13">
        <v>5655</v>
      </c>
      <c r="M57" s="13">
        <v>4600</v>
      </c>
      <c r="N57" s="13">
        <v>5252</v>
      </c>
      <c r="O57" s="13">
        <v>5434</v>
      </c>
      <c r="P57" s="13">
        <v>5472</v>
      </c>
      <c r="Q57" s="13">
        <v>6054</v>
      </c>
      <c r="R57" s="13">
        <v>4565</v>
      </c>
      <c r="S57" s="5">
        <f t="shared" si="9"/>
        <v>0.15797270130144958</v>
      </c>
      <c r="T57" s="5">
        <f t="shared" si="10"/>
        <v>0.10386181098030586</v>
      </c>
      <c r="U57" s="46">
        <f t="shared" si="4"/>
        <v>0.81115516475052396</v>
      </c>
      <c r="V57" s="3">
        <f t="shared" si="5"/>
        <v>0.40136566482068925</v>
      </c>
      <c r="W57" s="3">
        <f t="shared" si="6"/>
        <v>-2282.0864062188557</v>
      </c>
      <c r="X57" s="24">
        <f t="shared" si="7"/>
        <v>0.23694651642596412</v>
      </c>
      <c r="Y57" s="24">
        <f t="shared" si="8"/>
        <v>2527.4526921608467</v>
      </c>
      <c r="Z57" s="3">
        <f t="shared" si="2"/>
        <v>-3191.2210773944894</v>
      </c>
      <c r="AA57" s="3">
        <f t="shared" si="3"/>
        <v>-5.049453409682457E-2</v>
      </c>
      <c r="AB57" s="3">
        <v>0.6333333333333333</v>
      </c>
      <c r="AC57" s="53">
        <v>60.769230769230774</v>
      </c>
      <c r="AD57" s="53">
        <v>33.84615384615384</v>
      </c>
      <c r="AE57" s="53">
        <v>5.384615384615385</v>
      </c>
      <c r="AF57" s="51">
        <v>0.79</v>
      </c>
      <c r="AG57" s="57">
        <v>57.624507369999996</v>
      </c>
      <c r="AH57" s="57">
        <v>57.79570287</v>
      </c>
    </row>
    <row r="58" spans="1:34">
      <c r="A58" s="14">
        <v>58</v>
      </c>
      <c r="B58" s="14">
        <v>127.497155168227</v>
      </c>
      <c r="C58" s="14">
        <v>37.209338457943304</v>
      </c>
      <c r="D58" s="12">
        <v>44849</v>
      </c>
      <c r="E58" s="58">
        <v>44828</v>
      </c>
      <c r="F58" s="13">
        <v>2502</v>
      </c>
      <c r="G58" s="13">
        <v>3170</v>
      </c>
      <c r="H58" s="13">
        <v>3918</v>
      </c>
      <c r="I58" s="13">
        <v>2678</v>
      </c>
      <c r="J58" s="13">
        <v>3332</v>
      </c>
      <c r="K58" s="13">
        <v>4064</v>
      </c>
      <c r="L58" s="13">
        <v>4880</v>
      </c>
      <c r="M58" s="13">
        <v>4322</v>
      </c>
      <c r="N58" s="13">
        <v>4516</v>
      </c>
      <c r="O58" s="13">
        <v>4725</v>
      </c>
      <c r="P58" s="13">
        <v>4858</v>
      </c>
      <c r="Q58" s="13">
        <v>5880</v>
      </c>
      <c r="R58" s="13">
        <v>4497</v>
      </c>
      <c r="S58" s="5">
        <f t="shared" si="9"/>
        <v>0.10711030082041932</v>
      </c>
      <c r="T58" s="5">
        <f t="shared" si="10"/>
        <v>0.14209115281501342</v>
      </c>
      <c r="U58" s="46">
        <f t="shared" si="4"/>
        <v>0.77917283116162317</v>
      </c>
      <c r="V58" s="3">
        <f t="shared" si="5"/>
        <v>0.24474067902520308</v>
      </c>
      <c r="W58" s="3">
        <f t="shared" si="6"/>
        <v>-2248.0995509745894</v>
      </c>
      <c r="X58" s="24">
        <f t="shared" si="7"/>
        <v>0.16065629806870621</v>
      </c>
      <c r="Y58" s="24">
        <f t="shared" si="8"/>
        <v>2333.3282857088261</v>
      </c>
      <c r="Z58" s="3">
        <f t="shared" si="2"/>
        <v>-2615.2486015567961</v>
      </c>
      <c r="AA58" s="3">
        <f t="shared" si="3"/>
        <v>-9.5176010430247718E-2</v>
      </c>
      <c r="AB58" s="3">
        <v>0.6333333333333333</v>
      </c>
      <c r="AC58" s="53">
        <v>63.879598662207357</v>
      </c>
      <c r="AD58" s="53">
        <v>31.438127090300998</v>
      </c>
      <c r="AE58" s="53">
        <v>4.6822742474916392</v>
      </c>
      <c r="AF58" s="51">
        <v>0.7</v>
      </c>
      <c r="AG58" s="57">
        <v>57.730225470000001</v>
      </c>
      <c r="AH58" s="57">
        <v>57.948448470000002</v>
      </c>
    </row>
    <row r="59" spans="1:34">
      <c r="A59" s="14">
        <v>59</v>
      </c>
      <c r="B59" s="14">
        <v>127.496601887849</v>
      </c>
      <c r="C59" s="14">
        <v>37.209428485981</v>
      </c>
      <c r="D59" s="12">
        <v>44849</v>
      </c>
      <c r="E59" s="58">
        <v>44828</v>
      </c>
      <c r="F59" s="13">
        <v>2344</v>
      </c>
      <c r="G59" s="13">
        <v>2926</v>
      </c>
      <c r="H59" s="13">
        <v>3609</v>
      </c>
      <c r="I59" s="13">
        <v>2260</v>
      </c>
      <c r="J59" s="13">
        <v>2834</v>
      </c>
      <c r="K59" s="13">
        <v>3530</v>
      </c>
      <c r="L59" s="13">
        <v>4351</v>
      </c>
      <c r="M59" s="13">
        <v>3985</v>
      </c>
      <c r="N59" s="13">
        <v>4115</v>
      </c>
      <c r="O59" s="13">
        <v>4288</v>
      </c>
      <c r="P59" s="13">
        <v>4501</v>
      </c>
      <c r="Q59" s="13">
        <v>5737</v>
      </c>
      <c r="R59" s="13">
        <v>4467</v>
      </c>
      <c r="S59" s="5">
        <f t="shared" si="9"/>
        <v>0.10998766954377312</v>
      </c>
      <c r="T59" s="5">
        <f t="shared" si="10"/>
        <v>0.15446853190043852</v>
      </c>
      <c r="U59" s="46">
        <f t="shared" si="4"/>
        <v>0.78101707378505703</v>
      </c>
      <c r="V59" s="3">
        <f t="shared" si="5"/>
        <v>0.26002798507462688</v>
      </c>
      <c r="W59" s="3">
        <f t="shared" si="6"/>
        <v>-2233.0446667379906</v>
      </c>
      <c r="X59" s="24">
        <f t="shared" si="7"/>
        <v>0.16497133345663029</v>
      </c>
      <c r="Y59" s="24">
        <f t="shared" si="8"/>
        <v>2156.2662688597206</v>
      </c>
      <c r="Z59" s="3">
        <f t="shared" si="2"/>
        <v>-2437.6992968791469</v>
      </c>
      <c r="AA59" s="3">
        <f t="shared" si="3"/>
        <v>-0.12072670443445986</v>
      </c>
      <c r="AB59" s="3">
        <v>0.6</v>
      </c>
      <c r="AC59" s="53">
        <v>72.809667673716021</v>
      </c>
      <c r="AD59" s="53">
        <v>21.450151057401811</v>
      </c>
      <c r="AE59" s="53">
        <v>5.7401812688821749</v>
      </c>
      <c r="AF59" s="51">
        <v>1.7</v>
      </c>
      <c r="AG59" s="57">
        <v>57.773114550000003</v>
      </c>
      <c r="AH59" s="57">
        <v>57.937002700000001</v>
      </c>
    </row>
    <row r="60" spans="1:34">
      <c r="A60" s="14">
        <v>60</v>
      </c>
      <c r="B60" s="14">
        <v>127.496607835924</v>
      </c>
      <c r="C60" s="14">
        <v>37.210056968859497</v>
      </c>
      <c r="D60" s="12">
        <v>44849</v>
      </c>
      <c r="E60" s="58">
        <v>44828</v>
      </c>
      <c r="F60" s="13">
        <v>2940</v>
      </c>
      <c r="G60" s="13">
        <v>3730</v>
      </c>
      <c r="H60" s="13">
        <v>4531</v>
      </c>
      <c r="I60" s="13">
        <v>2820</v>
      </c>
      <c r="J60" s="13">
        <v>3526</v>
      </c>
      <c r="K60" s="13">
        <v>4324</v>
      </c>
      <c r="L60" s="13">
        <v>5098</v>
      </c>
      <c r="M60" s="13">
        <v>4891</v>
      </c>
      <c r="N60" s="13">
        <v>4822</v>
      </c>
      <c r="O60" s="13">
        <v>4964</v>
      </c>
      <c r="P60" s="13">
        <v>5239</v>
      </c>
      <c r="Q60" s="13">
        <v>6299</v>
      </c>
      <c r="R60" s="13">
        <v>4832</v>
      </c>
      <c r="S60" s="5">
        <f t="shared" si="9"/>
        <v>7.2466734902763563E-2</v>
      </c>
      <c r="T60" s="5">
        <f t="shared" si="10"/>
        <v>0.13946025566836762</v>
      </c>
      <c r="U60" s="46">
        <f t="shared" si="4"/>
        <v>0.75661531500675006</v>
      </c>
      <c r="V60" s="3">
        <f t="shared" si="5"/>
        <v>0.17058596761757902</v>
      </c>
      <c r="W60" s="3">
        <f t="shared" si="6"/>
        <v>-2415.6735296833162</v>
      </c>
      <c r="X60" s="24">
        <f t="shared" si="7"/>
        <v>0.10869453968578885</v>
      </c>
      <c r="Y60" s="24">
        <f t="shared" si="8"/>
        <v>2622.3395406900813</v>
      </c>
      <c r="Z60" s="3">
        <f t="shared" si="2"/>
        <v>-2561.2970701627028</v>
      </c>
      <c r="AA60" s="3">
        <f t="shared" si="3"/>
        <v>-9.1870341480325884E-2</v>
      </c>
      <c r="AB60" s="3">
        <v>0.7</v>
      </c>
      <c r="AC60" s="53">
        <v>68.456375838926178</v>
      </c>
      <c r="AD60" s="53">
        <v>26.845637583892618</v>
      </c>
      <c r="AE60" s="53">
        <v>4.6979865771812079</v>
      </c>
      <c r="AF60" s="51">
        <v>0.7</v>
      </c>
      <c r="AG60" s="57">
        <v>57.841745760000002</v>
      </c>
      <c r="AH60" s="57">
        <v>57.8472887</v>
      </c>
    </row>
    <row r="61" spans="1:34">
      <c r="A61" s="14">
        <v>61</v>
      </c>
      <c r="B61" s="14">
        <v>127.496333827623</v>
      </c>
      <c r="C61" s="14">
        <v>37.210142771547197</v>
      </c>
      <c r="D61" s="12">
        <v>44849</v>
      </c>
      <c r="E61" s="58">
        <v>44828</v>
      </c>
      <c r="F61" s="13">
        <v>2352</v>
      </c>
      <c r="G61" s="13">
        <v>3091</v>
      </c>
      <c r="H61" s="13">
        <v>3921</v>
      </c>
      <c r="I61" s="13">
        <v>2382</v>
      </c>
      <c r="J61" s="13">
        <v>3106</v>
      </c>
      <c r="K61" s="13">
        <v>3984</v>
      </c>
      <c r="L61" s="13">
        <v>4803</v>
      </c>
      <c r="M61" s="13">
        <v>4335</v>
      </c>
      <c r="N61" s="13">
        <v>4515</v>
      </c>
      <c r="O61" s="13">
        <v>4657</v>
      </c>
      <c r="P61" s="13">
        <v>4744</v>
      </c>
      <c r="Q61" s="13">
        <v>6013</v>
      </c>
      <c r="R61" s="13">
        <v>4694</v>
      </c>
      <c r="S61" s="5">
        <f t="shared" si="9"/>
        <v>9.4979803808424704E-2</v>
      </c>
      <c r="T61" s="5">
        <f t="shared" si="10"/>
        <v>0.16664709336465061</v>
      </c>
      <c r="U61" s="46">
        <f t="shared" si="4"/>
        <v>0.77134933966940344</v>
      </c>
      <c r="V61" s="3">
        <f t="shared" si="5"/>
        <v>0.19353776690809896</v>
      </c>
      <c r="W61" s="3">
        <f t="shared" si="6"/>
        <v>-2346.5788626069452</v>
      </c>
      <c r="X61" s="24">
        <f t="shared" si="7"/>
        <v>0.14246148519993077</v>
      </c>
      <c r="Y61" s="24">
        <f t="shared" si="8"/>
        <v>2295.7462596917999</v>
      </c>
      <c r="Z61" s="3">
        <f t="shared" si="2"/>
        <v>-2482.8102378639937</v>
      </c>
      <c r="AA61" s="3">
        <f t="shared" si="3"/>
        <v>-0.11796969415264479</v>
      </c>
      <c r="AB61" s="3">
        <v>1</v>
      </c>
      <c r="AC61" s="53">
        <v>67.730496453900713</v>
      </c>
      <c r="AD61" s="53">
        <v>28.014184397163117</v>
      </c>
      <c r="AE61" s="53">
        <v>4.2553191489361692</v>
      </c>
      <c r="AF61" s="51">
        <v>0.93</v>
      </c>
      <c r="AG61" s="57">
        <v>57.712731239999997</v>
      </c>
      <c r="AH61" s="57">
        <v>57.91484913</v>
      </c>
    </row>
    <row r="62" spans="1:34">
      <c r="A62" s="14">
        <v>62</v>
      </c>
      <c r="B62" s="14">
        <v>127.496336370717</v>
      </c>
      <c r="C62" s="14">
        <v>37.210400685358501</v>
      </c>
      <c r="D62" s="12">
        <v>44849</v>
      </c>
      <c r="E62" s="58">
        <v>44828</v>
      </c>
      <c r="F62" s="13">
        <v>2768</v>
      </c>
      <c r="G62" s="13">
        <v>3593</v>
      </c>
      <c r="H62" s="13">
        <v>4447</v>
      </c>
      <c r="I62" s="13">
        <v>2954</v>
      </c>
      <c r="J62" s="13">
        <v>3866</v>
      </c>
      <c r="K62" s="13">
        <v>4720</v>
      </c>
      <c r="L62" s="13">
        <v>5463</v>
      </c>
      <c r="M62" s="13">
        <v>4842</v>
      </c>
      <c r="N62" s="13">
        <v>4942</v>
      </c>
      <c r="O62" s="13">
        <v>5086</v>
      </c>
      <c r="P62" s="13">
        <v>5135</v>
      </c>
      <c r="Q62" s="13">
        <v>6412</v>
      </c>
      <c r="R62" s="13">
        <v>4989</v>
      </c>
      <c r="S62" s="5">
        <f t="shared" si="9"/>
        <v>7.1801294093091217E-2</v>
      </c>
      <c r="T62" s="5">
        <f t="shared" si="10"/>
        <v>0.15755249973350388</v>
      </c>
      <c r="U62" s="46">
        <f t="shared" si="4"/>
        <v>0.75617543869996939</v>
      </c>
      <c r="V62" s="3">
        <f t="shared" si="5"/>
        <v>0.15554349792005787</v>
      </c>
      <c r="W62" s="3">
        <f t="shared" si="6"/>
        <v>-2494.1381215469614</v>
      </c>
      <c r="X62" s="24">
        <f t="shared" si="7"/>
        <v>0.10769632141925385</v>
      </c>
      <c r="Y62" s="24">
        <f t="shared" si="8"/>
        <v>2561.5464729989449</v>
      </c>
      <c r="Z62" s="3">
        <f t="shared" si="2"/>
        <v>-2504.375509764679</v>
      </c>
      <c r="AA62" s="3">
        <f t="shared" si="3"/>
        <v>-0.11059149562656967</v>
      </c>
      <c r="AB62" s="3">
        <v>0.33333333333333331</v>
      </c>
      <c r="AC62" s="53">
        <v>75.196850393700771</v>
      </c>
      <c r="AD62" s="53">
        <v>16.929133858267715</v>
      </c>
      <c r="AE62" s="53">
        <v>7.8740157480314945</v>
      </c>
      <c r="AF62" s="51">
        <v>0.72</v>
      </c>
      <c r="AG62" s="57">
        <v>57.657325610000001</v>
      </c>
      <c r="AH62" s="57">
        <v>58.336244470000004</v>
      </c>
    </row>
    <row r="63" spans="1:34">
      <c r="A63" s="14">
        <v>63</v>
      </c>
      <c r="B63" s="14">
        <v>127.49739991381099</v>
      </c>
      <c r="C63" s="14">
        <v>37.208799400830102</v>
      </c>
      <c r="D63" s="12">
        <v>44849</v>
      </c>
      <c r="E63" s="58">
        <v>44828</v>
      </c>
      <c r="F63" s="13">
        <v>2613</v>
      </c>
      <c r="G63" s="13">
        <v>3391</v>
      </c>
      <c r="H63" s="13">
        <v>4282</v>
      </c>
      <c r="I63" s="13">
        <v>2566</v>
      </c>
      <c r="J63" s="13">
        <v>3328</v>
      </c>
      <c r="K63" s="13">
        <v>4200</v>
      </c>
      <c r="L63" s="13">
        <v>5055</v>
      </c>
      <c r="M63" s="13">
        <v>4700</v>
      </c>
      <c r="N63" s="13">
        <v>4799</v>
      </c>
      <c r="O63" s="13">
        <v>4918</v>
      </c>
      <c r="P63" s="13">
        <v>5092</v>
      </c>
      <c r="Q63" s="13">
        <v>6544</v>
      </c>
      <c r="R63" s="13">
        <v>4746</v>
      </c>
      <c r="S63" s="5">
        <f t="shared" si="9"/>
        <v>8.6409216983144868E-2</v>
      </c>
      <c r="T63" s="5">
        <f t="shared" si="10"/>
        <v>0.16842048459338405</v>
      </c>
      <c r="U63" s="46">
        <f t="shared" si="4"/>
        <v>0.76577360687290918</v>
      </c>
      <c r="V63" s="3">
        <f t="shared" si="5"/>
        <v>0.18100558659217877</v>
      </c>
      <c r="W63" s="3">
        <f t="shared" si="6"/>
        <v>-2372.5821557218064</v>
      </c>
      <c r="X63" s="24">
        <f t="shared" si="7"/>
        <v>0.12960691236865965</v>
      </c>
      <c r="Y63" s="24">
        <f t="shared" si="8"/>
        <v>2489.1513279295282</v>
      </c>
      <c r="Z63" s="3">
        <f t="shared" si="2"/>
        <v>-2603.9914098550721</v>
      </c>
      <c r="AA63" s="3">
        <f t="shared" si="3"/>
        <v>-0.124785149535923</v>
      </c>
      <c r="AB63" s="3">
        <v>0.6</v>
      </c>
      <c r="AC63" s="53">
        <v>66.077738515901061</v>
      </c>
      <c r="AD63" s="53">
        <v>28.268551236749119</v>
      </c>
      <c r="AE63" s="53">
        <v>5.6537102473498235</v>
      </c>
      <c r="AF63" s="51">
        <v>0.72</v>
      </c>
      <c r="AG63" s="57">
        <v>57.764085270000002</v>
      </c>
      <c r="AH63" s="57">
        <v>57.900711940000001</v>
      </c>
    </row>
    <row r="64" spans="1:34">
      <c r="A64" s="14">
        <v>64</v>
      </c>
      <c r="B64" s="14">
        <v>127.496622456906</v>
      </c>
      <c r="C64" s="14">
        <v>37.208797857735803</v>
      </c>
      <c r="D64" s="12">
        <v>44849</v>
      </c>
      <c r="E64" s="58">
        <v>44828</v>
      </c>
      <c r="F64" s="13">
        <v>2913</v>
      </c>
      <c r="G64" s="13">
        <v>3778</v>
      </c>
      <c r="H64" s="13">
        <v>4562</v>
      </c>
      <c r="I64" s="13">
        <v>3110</v>
      </c>
      <c r="J64" s="13">
        <v>3946</v>
      </c>
      <c r="K64" s="13">
        <v>4876</v>
      </c>
      <c r="L64" s="13">
        <v>5632</v>
      </c>
      <c r="M64" s="13">
        <v>4853</v>
      </c>
      <c r="N64" s="13">
        <v>5096</v>
      </c>
      <c r="O64" s="13">
        <v>5226</v>
      </c>
      <c r="P64" s="13">
        <v>5279</v>
      </c>
      <c r="Q64" s="13">
        <v>6726</v>
      </c>
      <c r="R64" s="13">
        <v>4944</v>
      </c>
      <c r="S64" s="5">
        <f t="shared" si="9"/>
        <v>7.2858449344578802E-2</v>
      </c>
      <c r="T64" s="5">
        <f t="shared" si="10"/>
        <v>0.15893223819301849</v>
      </c>
      <c r="U64" s="46">
        <f t="shared" si="4"/>
        <v>0.75687413045008922</v>
      </c>
      <c r="V64" s="3">
        <f t="shared" si="5"/>
        <v>0.16590309593225047</v>
      </c>
      <c r="W64" s="3">
        <f t="shared" si="6"/>
        <v>-2471.6166179466736</v>
      </c>
      <c r="X64" s="24">
        <f t="shared" si="7"/>
        <v>0.10928212162780064</v>
      </c>
      <c r="Y64" s="24">
        <f t="shared" si="8"/>
        <v>2644.7635685129462</v>
      </c>
      <c r="Z64" s="3">
        <f t="shared" si="2"/>
        <v>-2584.5025398985094</v>
      </c>
      <c r="AA64" s="3">
        <f t="shared" si="3"/>
        <v>-0.12053311120366514</v>
      </c>
      <c r="AB64" s="3">
        <v>0.6333333333333333</v>
      </c>
      <c r="AC64" s="53">
        <v>70</v>
      </c>
      <c r="AD64" s="53">
        <v>26.086956521739129</v>
      </c>
      <c r="AE64" s="53">
        <v>3.9130434782608701</v>
      </c>
      <c r="AF64" s="51">
        <v>0.47</v>
      </c>
      <c r="AG64" s="57">
        <v>57.72235379</v>
      </c>
      <c r="AH64" s="57">
        <v>57.968764350000001</v>
      </c>
    </row>
    <row r="65" spans="1:34">
      <c r="A65" s="14">
        <v>65</v>
      </c>
      <c r="B65" s="14">
        <v>127.49695545690599</v>
      </c>
      <c r="C65" s="14">
        <v>37.208146857735798</v>
      </c>
      <c r="D65" s="12">
        <v>44849</v>
      </c>
      <c r="E65" s="58">
        <v>44828</v>
      </c>
      <c r="F65" s="13">
        <v>3294</v>
      </c>
      <c r="G65" s="13">
        <v>4161</v>
      </c>
      <c r="H65" s="13">
        <v>5064</v>
      </c>
      <c r="I65" s="13">
        <v>3210</v>
      </c>
      <c r="J65" s="13">
        <v>4090</v>
      </c>
      <c r="K65" s="13">
        <v>4920</v>
      </c>
      <c r="L65" s="13">
        <v>5699</v>
      </c>
      <c r="M65" s="13">
        <v>5469</v>
      </c>
      <c r="N65" s="13">
        <v>5659</v>
      </c>
      <c r="O65" s="13">
        <v>5732</v>
      </c>
      <c r="P65" s="13">
        <v>5676</v>
      </c>
      <c r="Q65" s="13">
        <v>7232</v>
      </c>
      <c r="R65" s="13">
        <v>5235</v>
      </c>
      <c r="S65" s="5">
        <f t="shared" si="9"/>
        <v>5.6983240223463689E-2</v>
      </c>
      <c r="T65" s="5">
        <f t="shared" si="10"/>
        <v>0.1563998871437976</v>
      </c>
      <c r="U65" s="46">
        <f t="shared" si="4"/>
        <v>0.74631309798466194</v>
      </c>
      <c r="V65" s="3">
        <f t="shared" si="5"/>
        <v>0.1347305389221557</v>
      </c>
      <c r="W65" s="3">
        <f t="shared" si="6"/>
        <v>-2617.1473936732536</v>
      </c>
      <c r="X65" s="24">
        <f t="shared" si="7"/>
        <v>8.5470881243889948E-2</v>
      </c>
      <c r="Y65" s="24">
        <f t="shared" si="8"/>
        <v>2890.117125654253</v>
      </c>
      <c r="Z65" s="3">
        <f t="shared" si="2"/>
        <v>-2600.5621987424233</v>
      </c>
      <c r="AA65" s="3">
        <f t="shared" si="3"/>
        <v>-0.12054539820266501</v>
      </c>
      <c r="AB65" s="3">
        <v>0.56666666666666665</v>
      </c>
      <c r="AC65" s="53">
        <v>67.099567099567096</v>
      </c>
      <c r="AD65" s="53">
        <v>26.839826839826841</v>
      </c>
      <c r="AE65" s="53">
        <v>6.0606060606060606</v>
      </c>
      <c r="AF65" s="51">
        <v>0.47</v>
      </c>
      <c r="AG65" s="57">
        <v>57.588462880000002</v>
      </c>
      <c r="AH65" s="57">
        <v>57.77929417</v>
      </c>
    </row>
    <row r="66" spans="1:34">
      <c r="A66" s="14">
        <v>66</v>
      </c>
      <c r="B66" s="14">
        <v>127.497328</v>
      </c>
      <c r="C66" s="14">
        <v>37.207930228452803</v>
      </c>
      <c r="D66" s="12">
        <v>44849</v>
      </c>
      <c r="E66" s="58">
        <v>44828</v>
      </c>
      <c r="F66" s="13">
        <v>3236</v>
      </c>
      <c r="G66" s="13">
        <v>4146</v>
      </c>
      <c r="H66" s="13">
        <v>5039</v>
      </c>
      <c r="I66" s="13">
        <v>3320</v>
      </c>
      <c r="J66" s="13">
        <v>4244</v>
      </c>
      <c r="K66" s="13">
        <v>5072</v>
      </c>
      <c r="L66" s="13">
        <v>5880</v>
      </c>
      <c r="M66" s="13">
        <v>5465</v>
      </c>
      <c r="N66" s="13">
        <v>5606</v>
      </c>
      <c r="O66" s="13">
        <v>5713</v>
      </c>
      <c r="P66" s="13">
        <v>5780</v>
      </c>
      <c r="Q66" s="13">
        <v>7103</v>
      </c>
      <c r="R66" s="13">
        <v>5216</v>
      </c>
      <c r="S66" s="5">
        <f t="shared" si="9"/>
        <v>6.8490618356594882E-2</v>
      </c>
      <c r="T66" s="5">
        <f t="shared" si="10"/>
        <v>0.14774553360431042</v>
      </c>
      <c r="U66" s="46">
        <f t="shared" si="4"/>
        <v>0.75398316848361735</v>
      </c>
      <c r="V66" s="3">
        <f t="shared" si="5"/>
        <v>0.15772669220945085</v>
      </c>
      <c r="W66" s="3">
        <f t="shared" si="6"/>
        <v>-2607.660051058223</v>
      </c>
      <c r="X66" s="24">
        <f t="shared" si="7"/>
        <v>0.10273117981422432</v>
      </c>
      <c r="Y66" s="24">
        <f t="shared" si="8"/>
        <v>2905.7268549462037</v>
      </c>
      <c r="Z66" s="3">
        <f t="shared" ref="Z66:Z93" si="11">(P66*(1-H66)*(P66-H66))^(1/3)</f>
        <v>-2783.9925569972111</v>
      </c>
      <c r="AA66" s="3">
        <f t="shared" ref="AA66:AA93" si="12">(P66-Q66)/(P66+Q66)</f>
        <v>-0.10269347201738725</v>
      </c>
      <c r="AB66" s="3">
        <v>0.6</v>
      </c>
      <c r="AC66" s="53">
        <v>55.666666666666664</v>
      </c>
      <c r="AD66" s="53">
        <v>44.333333333333336</v>
      </c>
      <c r="AE66" s="53">
        <v>0</v>
      </c>
      <c r="AF66" s="51">
        <v>0.45</v>
      </c>
      <c r="AG66" s="57">
        <v>57.612772479999997</v>
      </c>
      <c r="AH66" s="57">
        <v>57.737345640000001</v>
      </c>
    </row>
    <row r="67" spans="1:34">
      <c r="A67" s="14">
        <v>67</v>
      </c>
      <c r="B67" s="14">
        <v>127.497890827623</v>
      </c>
      <c r="C67" s="14">
        <v>37.2077143146414</v>
      </c>
      <c r="D67" s="12">
        <v>44849</v>
      </c>
      <c r="E67" s="58">
        <v>44828</v>
      </c>
      <c r="F67" s="13">
        <v>3253</v>
      </c>
      <c r="G67" s="13">
        <v>4094</v>
      </c>
      <c r="H67" s="13">
        <v>4980</v>
      </c>
      <c r="I67" s="13">
        <v>3210</v>
      </c>
      <c r="J67" s="13">
        <v>4066</v>
      </c>
      <c r="K67" s="13">
        <v>4948</v>
      </c>
      <c r="L67" s="13">
        <v>5711</v>
      </c>
      <c r="M67" s="13">
        <v>5431</v>
      </c>
      <c r="N67" s="13">
        <v>5554</v>
      </c>
      <c r="O67" s="13">
        <v>5726</v>
      </c>
      <c r="P67" s="13">
        <v>5688</v>
      </c>
      <c r="Q67" s="13">
        <v>7068</v>
      </c>
      <c r="R67" s="13">
        <v>5195</v>
      </c>
      <c r="S67" s="5">
        <f t="shared" si="9"/>
        <v>6.6366704161979748E-2</v>
      </c>
      <c r="T67" s="5">
        <f t="shared" si="10"/>
        <v>0.14802992043451332</v>
      </c>
      <c r="U67" s="46">
        <f t="shared" ref="U67:U93" si="13">SQRT(S67+0.5)</f>
        <v>0.75257338789116091</v>
      </c>
      <c r="V67" s="3">
        <f t="shared" ref="V67:V93" si="14">2.5*((P67 - H67) / (P67 + 6*H67 -7.5*F67 +1))</f>
        <v>0.15843888466186279</v>
      </c>
      <c r="W67" s="3">
        <f t="shared" ref="W67:W93" si="15">(2*(Q67-H67)/(Q67+H67+1))-(R67/2)</f>
        <v>-2597.1534152211802</v>
      </c>
      <c r="X67" s="24">
        <f t="shared" ref="X67:X93" si="16">(P67 - H67)*1.5 / (P67 + H67 + 0.5)</f>
        <v>9.9545390635984443E-2</v>
      </c>
      <c r="Y67" s="24">
        <f t="shared" ref="Y67:Y93" si="17">(SQRT((H67*H67)+(G67*G67)+(P67*P67)))/3</f>
        <v>2865.7862989258483</v>
      </c>
      <c r="Z67" s="3">
        <f t="shared" si="11"/>
        <v>-2716.7206918501206</v>
      </c>
      <c r="AA67" s="3">
        <f t="shared" si="12"/>
        <v>-0.10818438381937912</v>
      </c>
      <c r="AB67" s="3">
        <v>0.53333333333333333</v>
      </c>
      <c r="AC67" s="53">
        <v>58.582089552238806</v>
      </c>
      <c r="AD67" s="53">
        <v>36.940298507462686</v>
      </c>
      <c r="AE67" s="53">
        <v>4.477611940298508</v>
      </c>
      <c r="AF67" s="51">
        <v>0.37</v>
      </c>
      <c r="AG67" s="57">
        <v>57.619052459999999</v>
      </c>
      <c r="AH67" s="57">
        <v>57.745116029999998</v>
      </c>
    </row>
    <row r="68" spans="1:34">
      <c r="A68" s="14">
        <v>68</v>
      </c>
      <c r="B68" s="14">
        <v>127.496659543094</v>
      </c>
      <c r="C68" s="14">
        <v>37.210569771547199</v>
      </c>
      <c r="D68" s="12">
        <v>44849</v>
      </c>
      <c r="E68" s="58">
        <v>44828</v>
      </c>
      <c r="F68" s="13">
        <v>2868</v>
      </c>
      <c r="G68" s="13">
        <v>3742</v>
      </c>
      <c r="H68" s="13">
        <v>4627</v>
      </c>
      <c r="I68" s="13">
        <v>2844</v>
      </c>
      <c r="J68" s="13">
        <v>3756</v>
      </c>
      <c r="K68" s="13">
        <v>4624</v>
      </c>
      <c r="L68" s="13">
        <v>5484</v>
      </c>
      <c r="M68" s="13">
        <v>5053</v>
      </c>
      <c r="N68" s="13">
        <v>5180</v>
      </c>
      <c r="O68" s="13">
        <v>5257</v>
      </c>
      <c r="P68" s="13">
        <v>5411</v>
      </c>
      <c r="Q68" s="13">
        <v>6799</v>
      </c>
      <c r="R68" s="13">
        <v>5032</v>
      </c>
      <c r="S68" s="5">
        <f t="shared" si="9"/>
        <v>7.8103207810320777E-2</v>
      </c>
      <c r="T68" s="5">
        <f t="shared" si="10"/>
        <v>0.15970565846231921</v>
      </c>
      <c r="U68" s="46">
        <f t="shared" si="13"/>
        <v>0.76033098569657198</v>
      </c>
      <c r="V68" s="3">
        <f t="shared" si="14"/>
        <v>0.16803840877914952</v>
      </c>
      <c r="W68" s="3">
        <f t="shared" si="15"/>
        <v>-2515.6198477290627</v>
      </c>
      <c r="X68" s="24">
        <f t="shared" si="16"/>
        <v>0.1171489764407033</v>
      </c>
      <c r="Y68" s="24">
        <f t="shared" si="17"/>
        <v>2681.0158522470542</v>
      </c>
      <c r="Z68" s="3">
        <f t="shared" si="11"/>
        <v>-2697.3237415664726</v>
      </c>
      <c r="AA68" s="3">
        <f t="shared" si="12"/>
        <v>-0.11367731367731368</v>
      </c>
      <c r="AB68" s="3">
        <v>0.5</v>
      </c>
      <c r="AC68" s="53">
        <v>77.519379844961236</v>
      </c>
      <c r="AD68" s="53">
        <v>17.829457364341085</v>
      </c>
      <c r="AE68" s="53">
        <v>4.6511627906976747</v>
      </c>
      <c r="AF68" s="51">
        <v>0.95</v>
      </c>
      <c r="AG68" s="57">
        <v>57.740484699999996</v>
      </c>
      <c r="AH68" s="57">
        <v>57.84278853</v>
      </c>
    </row>
    <row r="69" spans="1:34">
      <c r="A69" s="14">
        <v>69</v>
      </c>
      <c r="B69" s="14">
        <v>127.496583456906</v>
      </c>
      <c r="C69" s="14">
        <v>37.211029228452801</v>
      </c>
      <c r="D69" s="12">
        <v>44849</v>
      </c>
      <c r="E69" s="58">
        <v>44828</v>
      </c>
      <c r="F69" s="13">
        <v>2920</v>
      </c>
      <c r="G69" s="13">
        <v>3806</v>
      </c>
      <c r="H69" s="13">
        <v>4738</v>
      </c>
      <c r="I69" s="13">
        <v>3002</v>
      </c>
      <c r="J69" s="13">
        <v>3856</v>
      </c>
      <c r="K69" s="13">
        <v>4788</v>
      </c>
      <c r="L69" s="13">
        <v>5577</v>
      </c>
      <c r="M69" s="13">
        <v>5170</v>
      </c>
      <c r="N69" s="13">
        <v>5312</v>
      </c>
      <c r="O69" s="13">
        <v>5448</v>
      </c>
      <c r="P69" s="13">
        <v>5401</v>
      </c>
      <c r="Q69" s="13">
        <v>6717</v>
      </c>
      <c r="R69" s="13">
        <v>5042</v>
      </c>
      <c r="S69" s="5">
        <f t="shared" si="9"/>
        <v>6.5391064207515531E-2</v>
      </c>
      <c r="T69" s="5">
        <f t="shared" si="10"/>
        <v>0.15847491909385114</v>
      </c>
      <c r="U69" s="46">
        <f t="shared" si="13"/>
        <v>0.75192490596303263</v>
      </c>
      <c r="V69" s="3">
        <f t="shared" si="14"/>
        <v>0.13893545683151717</v>
      </c>
      <c r="W69" s="3">
        <f t="shared" si="15"/>
        <v>-2520.654504189944</v>
      </c>
      <c r="X69" s="24">
        <f t="shared" si="16"/>
        <v>9.8081759455594456E-2</v>
      </c>
      <c r="Y69" s="24">
        <f t="shared" si="17"/>
        <v>2710.1677069878901</v>
      </c>
      <c r="Z69" s="3">
        <f t="shared" si="11"/>
        <v>-2569.3919756992291</v>
      </c>
      <c r="AA69" s="3">
        <f t="shared" si="12"/>
        <v>-0.10859877867634923</v>
      </c>
      <c r="AB69" s="3">
        <v>0.4</v>
      </c>
      <c r="AC69" s="53">
        <v>70.676691729323309</v>
      </c>
      <c r="AD69" s="53">
        <v>29.323308270676691</v>
      </c>
      <c r="AE69" s="53">
        <v>0</v>
      </c>
      <c r="AF69" s="51">
        <v>0.85</v>
      </c>
      <c r="AG69" s="57">
        <v>57.722426139999996</v>
      </c>
      <c r="AH69" s="57">
        <v>57.985100979999999</v>
      </c>
    </row>
    <row r="70" spans="1:34">
      <c r="A70" s="14">
        <v>70</v>
      </c>
      <c r="B70" s="14">
        <v>127.500638086188</v>
      </c>
      <c r="C70" s="14">
        <v>37.208465857735803</v>
      </c>
      <c r="D70" s="12">
        <v>44849</v>
      </c>
      <c r="E70" s="58">
        <v>44828</v>
      </c>
      <c r="F70" s="13">
        <v>3002</v>
      </c>
      <c r="G70" s="13">
        <v>3848</v>
      </c>
      <c r="H70" s="13">
        <v>4648</v>
      </c>
      <c r="I70" s="13">
        <v>3058</v>
      </c>
      <c r="J70" s="13">
        <v>3876</v>
      </c>
      <c r="K70" s="13">
        <v>4672</v>
      </c>
      <c r="L70" s="13">
        <v>5573</v>
      </c>
      <c r="M70" s="13">
        <v>5149</v>
      </c>
      <c r="N70" s="13">
        <v>5282</v>
      </c>
      <c r="O70" s="13">
        <v>5465</v>
      </c>
      <c r="P70" s="13">
        <v>5442</v>
      </c>
      <c r="Q70" s="13">
        <v>6680</v>
      </c>
      <c r="R70" s="13">
        <v>4905</v>
      </c>
      <c r="S70" s="5">
        <f t="shared" si="9"/>
        <v>7.8691774033696732E-2</v>
      </c>
      <c r="T70" s="5">
        <f t="shared" si="10"/>
        <v>0.14586283633420999</v>
      </c>
      <c r="U70" s="46">
        <f t="shared" si="13"/>
        <v>0.76071793329308124</v>
      </c>
      <c r="V70" s="3">
        <f t="shared" si="14"/>
        <v>0.18352440828402367</v>
      </c>
      <c r="W70" s="3">
        <f t="shared" si="15"/>
        <v>-2452.1412746049959</v>
      </c>
      <c r="X70" s="24">
        <f t="shared" si="16"/>
        <v>0.11803181210049056</v>
      </c>
      <c r="Y70" s="24">
        <f t="shared" si="17"/>
        <v>2708.5537756440349</v>
      </c>
      <c r="Z70" s="3">
        <f t="shared" si="11"/>
        <v>-2718.0069993500983</v>
      </c>
      <c r="AA70" s="3">
        <f t="shared" si="12"/>
        <v>-0.10212836165649233</v>
      </c>
      <c r="AB70" s="3">
        <v>0.5</v>
      </c>
      <c r="AC70" s="53">
        <v>70.111731843575413</v>
      </c>
      <c r="AD70" s="53">
        <v>29.88826815642458</v>
      </c>
      <c r="AE70" s="53">
        <v>0</v>
      </c>
      <c r="AF70" s="51">
        <v>0.1</v>
      </c>
      <c r="AG70" s="57">
        <v>57.943368569999997</v>
      </c>
      <c r="AH70" s="57">
        <v>57.8744923</v>
      </c>
    </row>
    <row r="71" spans="1:34">
      <c r="A71" s="14">
        <v>71</v>
      </c>
      <c r="B71" s="14">
        <v>127.500362456906</v>
      </c>
      <c r="C71" s="14">
        <v>37.208286314641498</v>
      </c>
      <c r="D71" s="12">
        <v>44849</v>
      </c>
      <c r="E71" s="58">
        <v>44828</v>
      </c>
      <c r="F71" s="13">
        <v>2419</v>
      </c>
      <c r="G71" s="13">
        <v>3116</v>
      </c>
      <c r="H71" s="13">
        <v>4089</v>
      </c>
      <c r="I71" s="13">
        <v>2184</v>
      </c>
      <c r="J71" s="13">
        <v>2804</v>
      </c>
      <c r="K71" s="13">
        <v>3752</v>
      </c>
      <c r="L71" s="13">
        <v>4641</v>
      </c>
      <c r="M71" s="13">
        <v>4530</v>
      </c>
      <c r="N71" s="13">
        <v>4713</v>
      </c>
      <c r="O71" s="13">
        <v>4886</v>
      </c>
      <c r="P71" s="13">
        <v>4896</v>
      </c>
      <c r="Q71" s="13">
        <v>6034</v>
      </c>
      <c r="R71" s="13">
        <v>4546</v>
      </c>
      <c r="S71" s="5">
        <f t="shared" si="9"/>
        <v>8.9816360601001663E-2</v>
      </c>
      <c r="T71" s="5">
        <f t="shared" si="10"/>
        <v>0.16102764078449364</v>
      </c>
      <c r="U71" s="46">
        <f t="shared" si="13"/>
        <v>0.76799502641683925</v>
      </c>
      <c r="V71" s="3">
        <f t="shared" si="14"/>
        <v>0.17872170793285203</v>
      </c>
      <c r="W71" s="3">
        <f t="shared" si="15"/>
        <v>-2272.6157645199528</v>
      </c>
      <c r="X71" s="24">
        <f t="shared" si="16"/>
        <v>0.13471704412664848</v>
      </c>
      <c r="Y71" s="24">
        <f t="shared" si="17"/>
        <v>2366.4364442013743</v>
      </c>
      <c r="Z71" s="3">
        <f t="shared" si="11"/>
        <v>-2527.7955424026886</v>
      </c>
      <c r="AA71" s="3">
        <f t="shared" si="12"/>
        <v>-0.1041171088746569</v>
      </c>
      <c r="AB71" s="3">
        <v>0.56666666666666665</v>
      </c>
      <c r="AC71" s="53">
        <v>49.657534246575338</v>
      </c>
      <c r="AD71" s="53">
        <v>50.342465753424662</v>
      </c>
      <c r="AE71" s="53">
        <v>0</v>
      </c>
      <c r="AF71" s="51">
        <v>0.44</v>
      </c>
      <c r="AG71" s="57">
        <v>57.674660670000002</v>
      </c>
      <c r="AH71" s="57">
        <v>58.063427090000005</v>
      </c>
    </row>
    <row r="72" spans="1:34">
      <c r="A72" s="14">
        <v>72</v>
      </c>
      <c r="B72" s="14">
        <v>127.500027456906</v>
      </c>
      <c r="C72" s="14">
        <v>37.208115857735798</v>
      </c>
      <c r="D72" s="12">
        <v>44849</v>
      </c>
      <c r="E72" s="58">
        <v>44828</v>
      </c>
      <c r="F72" s="13">
        <v>2384</v>
      </c>
      <c r="G72" s="13">
        <v>3054</v>
      </c>
      <c r="H72" s="13">
        <v>3982</v>
      </c>
      <c r="I72" s="13">
        <v>2294</v>
      </c>
      <c r="J72" s="13">
        <v>2932</v>
      </c>
      <c r="K72" s="13">
        <v>3846</v>
      </c>
      <c r="L72" s="13">
        <v>4704</v>
      </c>
      <c r="M72" s="13">
        <v>4527</v>
      </c>
      <c r="N72" s="13">
        <v>4671</v>
      </c>
      <c r="O72" s="13">
        <v>4797</v>
      </c>
      <c r="P72" s="13">
        <v>5038</v>
      </c>
      <c r="Q72" s="13">
        <v>5934</v>
      </c>
      <c r="R72" s="13">
        <v>4429</v>
      </c>
      <c r="S72" s="5">
        <f t="shared" si="9"/>
        <v>0.11707317073170732</v>
      </c>
      <c r="T72" s="5">
        <f t="shared" si="10"/>
        <v>0.14384588764563386</v>
      </c>
      <c r="U72" s="46">
        <f t="shared" si="13"/>
        <v>0.78554005036771191</v>
      </c>
      <c r="V72" s="3">
        <f t="shared" si="14"/>
        <v>0.23889240792688446</v>
      </c>
      <c r="W72" s="3">
        <f t="shared" si="15"/>
        <v>-2214.1063325602499</v>
      </c>
      <c r="X72" s="24">
        <f t="shared" si="16"/>
        <v>0.17560002217171997</v>
      </c>
      <c r="Y72" s="24">
        <f t="shared" si="17"/>
        <v>2370.2949652358084</v>
      </c>
      <c r="Z72" s="3">
        <f t="shared" si="11"/>
        <v>-2766.7595625910435</v>
      </c>
      <c r="AA72" s="3">
        <f t="shared" si="12"/>
        <v>-8.1662413415967916E-2</v>
      </c>
      <c r="AB72" s="3">
        <v>0.6333333333333333</v>
      </c>
      <c r="AC72" s="53">
        <v>58.90804597701149</v>
      </c>
      <c r="AD72" s="53">
        <v>41.09195402298851</v>
      </c>
      <c r="AE72" s="53">
        <v>0</v>
      </c>
      <c r="AF72" s="51">
        <v>0.5</v>
      </c>
      <c r="AG72" s="57">
        <v>57.733770620000001</v>
      </c>
      <c r="AH72" s="57">
        <v>57.875403910000003</v>
      </c>
    </row>
    <row r="73" spans="1:34">
      <c r="A73" s="14">
        <v>73</v>
      </c>
      <c r="B73" s="14">
        <v>127.498623086188</v>
      </c>
      <c r="C73" s="14">
        <v>37.2093854870188</v>
      </c>
      <c r="D73" s="12">
        <v>44849</v>
      </c>
      <c r="E73" s="58">
        <v>44828</v>
      </c>
      <c r="F73" s="13">
        <v>2875</v>
      </c>
      <c r="G73" s="13">
        <v>3651</v>
      </c>
      <c r="H73" s="13">
        <v>4549</v>
      </c>
      <c r="I73" s="13">
        <v>2820</v>
      </c>
      <c r="J73" s="13">
        <v>3598</v>
      </c>
      <c r="K73" s="13">
        <v>4504</v>
      </c>
      <c r="L73" s="13">
        <v>5392</v>
      </c>
      <c r="M73" s="13">
        <v>4982</v>
      </c>
      <c r="N73" s="13">
        <v>5219</v>
      </c>
      <c r="O73" s="13">
        <v>5351</v>
      </c>
      <c r="P73" s="13">
        <v>5358</v>
      </c>
      <c r="Q73" s="13">
        <v>6189</v>
      </c>
      <c r="R73" s="13">
        <v>4628</v>
      </c>
      <c r="S73" s="5">
        <f t="shared" si="9"/>
        <v>8.1659432724336331E-2</v>
      </c>
      <c r="T73" s="5">
        <f t="shared" si="10"/>
        <v>0.13204364556428233</v>
      </c>
      <c r="U73" s="46">
        <f t="shared" si="13"/>
        <v>0.76266600338833535</v>
      </c>
      <c r="V73" s="3">
        <f t="shared" si="14"/>
        <v>0.18236328389161896</v>
      </c>
      <c r="W73" s="3">
        <f t="shared" si="15"/>
        <v>-2313.694571189124</v>
      </c>
      <c r="X73" s="24">
        <f t="shared" si="16"/>
        <v>0.12248296744890234</v>
      </c>
      <c r="Y73" s="24">
        <f t="shared" si="17"/>
        <v>2640.1045012987229</v>
      </c>
      <c r="Z73" s="3">
        <f t="shared" si="11"/>
        <v>-2701.4103676810646</v>
      </c>
      <c r="AA73" s="3">
        <f t="shared" si="12"/>
        <v>-7.1966744608989344E-2</v>
      </c>
      <c r="AB73" s="3">
        <v>0.53333333333333333</v>
      </c>
      <c r="AC73" s="53">
        <v>69.525959367945831</v>
      </c>
      <c r="AD73" s="53">
        <v>30.474040632054177</v>
      </c>
      <c r="AE73" s="53">
        <v>0</v>
      </c>
      <c r="AF73" s="51">
        <v>0.21</v>
      </c>
      <c r="AG73" s="57">
        <v>57.710271339999998</v>
      </c>
      <c r="AH73" s="57">
        <v>57.787180320000004</v>
      </c>
    </row>
    <row r="74" spans="1:34">
      <c r="A74" s="14">
        <v>74</v>
      </c>
      <c r="B74" s="14">
        <v>127.499403</v>
      </c>
      <c r="C74" s="14">
        <v>37.208725771547201</v>
      </c>
      <c r="D74" s="12">
        <v>44849</v>
      </c>
      <c r="E74" s="58">
        <v>44828</v>
      </c>
      <c r="F74" s="13">
        <v>2491</v>
      </c>
      <c r="G74" s="13">
        <v>3240</v>
      </c>
      <c r="H74" s="13">
        <v>4180</v>
      </c>
      <c r="I74" s="13">
        <v>2422</v>
      </c>
      <c r="J74" s="13">
        <v>3154</v>
      </c>
      <c r="K74" s="13">
        <v>4046</v>
      </c>
      <c r="L74" s="13">
        <v>4918</v>
      </c>
      <c r="M74" s="13">
        <v>4672</v>
      </c>
      <c r="N74" s="13">
        <v>4840</v>
      </c>
      <c r="O74" s="13">
        <v>4923</v>
      </c>
      <c r="P74" s="13">
        <v>5030</v>
      </c>
      <c r="Q74" s="13">
        <v>6062</v>
      </c>
      <c r="R74" s="13">
        <v>4581</v>
      </c>
      <c r="S74" s="5">
        <f t="shared" si="9"/>
        <v>9.2290988056460369E-2</v>
      </c>
      <c r="T74" s="5">
        <f t="shared" si="10"/>
        <v>0.15318358385407871</v>
      </c>
      <c r="U74" s="46">
        <f t="shared" si="13"/>
        <v>0.76960443609458251</v>
      </c>
      <c r="V74" s="3">
        <f t="shared" si="14"/>
        <v>0.18593866211663823</v>
      </c>
      <c r="W74" s="3">
        <f t="shared" si="15"/>
        <v>-2290.1325295323636</v>
      </c>
      <c r="X74" s="24">
        <f t="shared" si="16"/>
        <v>0.13842896693990553</v>
      </c>
      <c r="Y74" s="24">
        <f t="shared" si="17"/>
        <v>2432.897221193055</v>
      </c>
      <c r="Z74" s="3">
        <f t="shared" si="11"/>
        <v>-2614.2859806844613</v>
      </c>
      <c r="AA74" s="3">
        <f t="shared" si="12"/>
        <v>-9.3040028849621342E-2</v>
      </c>
      <c r="AB74" s="3">
        <v>0.66666666666666663</v>
      </c>
      <c r="AC74" s="53">
        <v>60.617760617760617</v>
      </c>
      <c r="AD74" s="53">
        <v>39.382239382239383</v>
      </c>
      <c r="AE74" s="53">
        <v>0</v>
      </c>
      <c r="AF74" s="51">
        <v>0.46</v>
      </c>
      <c r="AG74" s="57">
        <v>57.723019409999999</v>
      </c>
      <c r="AH74" s="57">
        <v>58.109253580000001</v>
      </c>
    </row>
    <row r="75" spans="1:34">
      <c r="A75" s="14">
        <v>75</v>
      </c>
      <c r="B75" s="14">
        <v>127.499209543094</v>
      </c>
      <c r="C75" s="14">
        <v>37.208416314641497</v>
      </c>
      <c r="D75" s="12">
        <v>44849</v>
      </c>
      <c r="E75" s="58">
        <v>44828</v>
      </c>
      <c r="F75" s="13">
        <v>3097</v>
      </c>
      <c r="G75" s="13">
        <v>3942</v>
      </c>
      <c r="H75" s="13">
        <v>4871</v>
      </c>
      <c r="I75" s="13">
        <v>3154</v>
      </c>
      <c r="J75" s="13">
        <v>3974</v>
      </c>
      <c r="K75" s="13">
        <v>4940</v>
      </c>
      <c r="L75" s="13">
        <v>5782</v>
      </c>
      <c r="M75" s="13">
        <v>5393</v>
      </c>
      <c r="N75" s="13">
        <v>5509</v>
      </c>
      <c r="O75" s="13">
        <v>5651</v>
      </c>
      <c r="P75" s="13">
        <v>5715</v>
      </c>
      <c r="Q75" s="13">
        <v>6807</v>
      </c>
      <c r="R75" s="13">
        <v>4957</v>
      </c>
      <c r="S75" s="5">
        <f t="shared" ref="S75:S93" si="18">(P75-H75)/(P75+H75)</f>
        <v>7.9727942565652743E-2</v>
      </c>
      <c r="T75" s="5">
        <f t="shared" ref="T75:T93" si="19">((Q75+H75)-(P75+F75))/((Q75+H75)+(P75+F75))</f>
        <v>0.13987310883357734</v>
      </c>
      <c r="U75" s="46">
        <f t="shared" si="13"/>
        <v>0.76139867517986448</v>
      </c>
      <c r="V75" s="3">
        <f t="shared" si="14"/>
        <v>0.18011865636604207</v>
      </c>
      <c r="W75" s="3">
        <f t="shared" si="15"/>
        <v>-2478.168464765819</v>
      </c>
      <c r="X75" s="24">
        <f t="shared" si="16"/>
        <v>0.11958626552685023</v>
      </c>
      <c r="Y75" s="24">
        <f t="shared" si="17"/>
        <v>2826.9974256168757</v>
      </c>
      <c r="Z75" s="3">
        <f t="shared" si="11"/>
        <v>-2863.9309809709621</v>
      </c>
      <c r="AA75" s="3">
        <f t="shared" si="12"/>
        <v>-8.7206516530905609E-2</v>
      </c>
      <c r="AB75" s="3">
        <v>0.5</v>
      </c>
      <c r="AC75" s="53">
        <v>69.230769230769226</v>
      </c>
      <c r="AD75" s="53">
        <v>27.163461538461537</v>
      </c>
      <c r="AE75" s="53">
        <v>3.6057692307692304</v>
      </c>
      <c r="AF75" s="51">
        <v>0.15</v>
      </c>
      <c r="AG75" s="57">
        <v>57.697421980000001</v>
      </c>
      <c r="AH75" s="57">
        <v>57.849980119999998</v>
      </c>
    </row>
    <row r="76" spans="1:34">
      <c r="A76" s="14">
        <v>76</v>
      </c>
      <c r="B76" s="14">
        <v>127.49262299999999</v>
      </c>
      <c r="C76" s="14">
        <v>37.198357771547201</v>
      </c>
      <c r="D76" s="12">
        <v>44849</v>
      </c>
      <c r="E76" s="58">
        <v>44828</v>
      </c>
      <c r="F76" s="13">
        <v>2194</v>
      </c>
      <c r="G76" s="13">
        <v>2823</v>
      </c>
      <c r="H76" s="13">
        <v>3541</v>
      </c>
      <c r="I76" s="13">
        <v>2056</v>
      </c>
      <c r="J76" s="13">
        <v>2628</v>
      </c>
      <c r="K76" s="13">
        <v>3326</v>
      </c>
      <c r="L76" s="13">
        <v>4123</v>
      </c>
      <c r="M76" s="13">
        <v>3847</v>
      </c>
      <c r="N76" s="13">
        <v>4035</v>
      </c>
      <c r="O76" s="13">
        <v>4178</v>
      </c>
      <c r="P76" s="13">
        <v>4396</v>
      </c>
      <c r="Q76" s="13">
        <v>5455</v>
      </c>
      <c r="R76" s="13">
        <v>4296</v>
      </c>
      <c r="S76" s="5">
        <f t="shared" si="18"/>
        <v>0.10772332115408845</v>
      </c>
      <c r="T76" s="5">
        <f t="shared" si="19"/>
        <v>0.15436930578724498</v>
      </c>
      <c r="U76" s="46">
        <f t="shared" si="13"/>
        <v>0.77956611082966432</v>
      </c>
      <c r="V76" s="3">
        <f t="shared" si="14"/>
        <v>0.23264040052242055</v>
      </c>
      <c r="W76" s="3">
        <f t="shared" si="15"/>
        <v>-2147.5745248416138</v>
      </c>
      <c r="X76" s="24">
        <f t="shared" si="16"/>
        <v>0.16157480314960629</v>
      </c>
      <c r="Y76" s="24">
        <f t="shared" si="17"/>
        <v>2103.7750724722346</v>
      </c>
      <c r="Z76" s="3">
        <f t="shared" si="11"/>
        <v>-2369.6035228454625</v>
      </c>
      <c r="AA76" s="3">
        <f t="shared" si="12"/>
        <v>-0.10750177646939398</v>
      </c>
      <c r="AB76" s="3">
        <v>0.53333333333333333</v>
      </c>
      <c r="AC76" s="53">
        <v>63.669064748201428</v>
      </c>
      <c r="AD76" s="53">
        <v>31.294964028776977</v>
      </c>
      <c r="AE76" s="53">
        <v>5.0359712230215825</v>
      </c>
      <c r="AF76" s="51">
        <v>0.74</v>
      </c>
      <c r="AG76" s="57">
        <v>57.668901609999999</v>
      </c>
      <c r="AH76" s="57">
        <v>57.909943939999998</v>
      </c>
    </row>
    <row r="77" spans="1:34">
      <c r="A77" s="14">
        <v>77</v>
      </c>
      <c r="B77" s="14">
        <v>127.492392172377</v>
      </c>
      <c r="C77" s="14">
        <v>37.198814685358499</v>
      </c>
      <c r="D77" s="12">
        <v>44849</v>
      </c>
      <c r="E77" s="58">
        <v>44828</v>
      </c>
      <c r="F77" s="13">
        <v>2323</v>
      </c>
      <c r="G77" s="13">
        <v>2942</v>
      </c>
      <c r="H77" s="13">
        <v>3676</v>
      </c>
      <c r="I77" s="13">
        <v>2320</v>
      </c>
      <c r="J77" s="13">
        <v>2944</v>
      </c>
      <c r="K77" s="13">
        <v>3720</v>
      </c>
      <c r="L77" s="13">
        <v>4724</v>
      </c>
      <c r="M77" s="13">
        <v>4113</v>
      </c>
      <c r="N77" s="13">
        <v>4424</v>
      </c>
      <c r="O77" s="13">
        <v>4586</v>
      </c>
      <c r="P77" s="13">
        <v>4700</v>
      </c>
      <c r="Q77" s="13">
        <v>5925</v>
      </c>
      <c r="R77" s="13">
        <v>4688</v>
      </c>
      <c r="S77" s="5">
        <f t="shared" si="18"/>
        <v>0.12225405921680993</v>
      </c>
      <c r="T77" s="5">
        <f t="shared" si="19"/>
        <v>0.15507699711260828</v>
      </c>
      <c r="U77" s="46">
        <f t="shared" si="13"/>
        <v>0.788830817867057</v>
      </c>
      <c r="V77" s="3">
        <f t="shared" si="14"/>
        <v>0.27425143285660719</v>
      </c>
      <c r="W77" s="3">
        <f t="shared" si="15"/>
        <v>-2343.5315559258488</v>
      </c>
      <c r="X77" s="24">
        <f t="shared" si="16"/>
        <v>0.18337014266101595</v>
      </c>
      <c r="Y77" s="24">
        <f t="shared" si="17"/>
        <v>2217.5647303592591</v>
      </c>
      <c r="Z77" s="3">
        <f t="shared" si="11"/>
        <v>-2605.4638549280276</v>
      </c>
      <c r="AA77" s="3">
        <f t="shared" si="12"/>
        <v>-0.11529411764705882</v>
      </c>
      <c r="AB77" s="3">
        <v>0.5</v>
      </c>
      <c r="AC77" s="53">
        <v>62.241887905604706</v>
      </c>
      <c r="AD77" s="53">
        <v>33.038348082595867</v>
      </c>
      <c r="AE77" s="53">
        <v>4.71976401179941</v>
      </c>
      <c r="AF77" s="51">
        <v>0.73</v>
      </c>
      <c r="AG77" s="57">
        <v>57.836956190000002</v>
      </c>
      <c r="AH77" s="57">
        <v>57.832818840000002</v>
      </c>
    </row>
    <row r="78" spans="1:34">
      <c r="A78" s="14">
        <v>78</v>
      </c>
      <c r="B78" s="14">
        <v>127.492980913811</v>
      </c>
      <c r="C78" s="14">
        <v>37.198761685358498</v>
      </c>
      <c r="D78" s="12">
        <v>44849</v>
      </c>
      <c r="E78" s="58">
        <v>44828</v>
      </c>
      <c r="F78" s="13">
        <v>2358</v>
      </c>
      <c r="G78" s="13">
        <v>3014</v>
      </c>
      <c r="H78" s="13">
        <v>3806</v>
      </c>
      <c r="I78" s="13">
        <v>2338</v>
      </c>
      <c r="J78" s="13">
        <v>3006</v>
      </c>
      <c r="K78" s="13">
        <v>3830</v>
      </c>
      <c r="L78" s="13">
        <v>4672</v>
      </c>
      <c r="M78" s="13">
        <v>4206</v>
      </c>
      <c r="N78" s="13">
        <v>4399</v>
      </c>
      <c r="O78" s="13">
        <v>4623</v>
      </c>
      <c r="P78" s="13">
        <v>4694</v>
      </c>
      <c r="Q78" s="13">
        <v>5950</v>
      </c>
      <c r="R78" s="13">
        <v>4687</v>
      </c>
      <c r="S78" s="5">
        <f t="shared" si="18"/>
        <v>0.10447058823529412</v>
      </c>
      <c r="T78" s="5">
        <f t="shared" si="19"/>
        <v>0.16087577344121848</v>
      </c>
      <c r="U78" s="46">
        <f t="shared" si="13"/>
        <v>0.77747706605101485</v>
      </c>
      <c r="V78" s="3">
        <f t="shared" si="14"/>
        <v>0.2254722730042657</v>
      </c>
      <c r="W78" s="3">
        <f t="shared" si="15"/>
        <v>-2343.0605206518399</v>
      </c>
      <c r="X78" s="24">
        <f t="shared" si="16"/>
        <v>0.15669666490206458</v>
      </c>
      <c r="Y78" s="24">
        <f t="shared" si="17"/>
        <v>2251.011328270029</v>
      </c>
      <c r="Z78" s="3">
        <f t="shared" si="11"/>
        <v>-2512.4855385915475</v>
      </c>
      <c r="AA78" s="3">
        <f t="shared" si="12"/>
        <v>-0.11800075159714393</v>
      </c>
      <c r="AB78" s="3">
        <v>0.66666666666666663</v>
      </c>
      <c r="AC78" s="53">
        <v>69.075144508670519</v>
      </c>
      <c r="AD78" s="53">
        <v>22.25433526011561</v>
      </c>
      <c r="AE78" s="53">
        <v>8.6705202312138745</v>
      </c>
      <c r="AF78" s="51">
        <v>0.04</v>
      </c>
      <c r="AG78" s="57">
        <v>57.682459999999999</v>
      </c>
      <c r="AH78" s="57">
        <v>57.864493670000002</v>
      </c>
    </row>
    <row r="79" spans="1:34">
      <c r="A79" s="14">
        <v>79</v>
      </c>
      <c r="B79" s="14">
        <v>127.493402284528</v>
      </c>
      <c r="C79" s="14">
        <v>37.198989943924502</v>
      </c>
      <c r="D79" s="12">
        <v>44849</v>
      </c>
      <c r="E79" s="58">
        <v>44828</v>
      </c>
      <c r="F79" s="13">
        <v>2535</v>
      </c>
      <c r="G79" s="13">
        <v>3259</v>
      </c>
      <c r="H79" s="13">
        <v>4072</v>
      </c>
      <c r="I79" s="13">
        <v>2564</v>
      </c>
      <c r="J79" s="13">
        <v>3336</v>
      </c>
      <c r="K79" s="13">
        <v>4156</v>
      </c>
      <c r="L79" s="13">
        <v>5000</v>
      </c>
      <c r="M79" s="13">
        <v>4472</v>
      </c>
      <c r="N79" s="13">
        <v>4648</v>
      </c>
      <c r="O79" s="13">
        <v>4858</v>
      </c>
      <c r="P79" s="13">
        <v>4926</v>
      </c>
      <c r="Q79" s="13">
        <v>6137</v>
      </c>
      <c r="R79" s="13">
        <v>4778</v>
      </c>
      <c r="S79" s="5">
        <f t="shared" si="18"/>
        <v>9.4909979995554561E-2</v>
      </c>
      <c r="T79" s="5">
        <f t="shared" si="19"/>
        <v>0.15551782682512733</v>
      </c>
      <c r="U79" s="46">
        <f t="shared" si="13"/>
        <v>0.77130407751778063</v>
      </c>
      <c r="V79" s="3">
        <f t="shared" si="14"/>
        <v>0.20634997342096362</v>
      </c>
      <c r="W79" s="3">
        <f t="shared" si="15"/>
        <v>-2388.5954946131242</v>
      </c>
      <c r="X79" s="24">
        <f t="shared" si="16"/>
        <v>0.14235705950991831</v>
      </c>
      <c r="Y79" s="24">
        <f t="shared" si="17"/>
        <v>2391.367368032124</v>
      </c>
      <c r="Z79" s="3">
        <f t="shared" si="11"/>
        <v>-2577.6134754736154</v>
      </c>
      <c r="AA79" s="3">
        <f t="shared" si="12"/>
        <v>-0.10946397902919643</v>
      </c>
      <c r="AB79" s="3">
        <v>0.6</v>
      </c>
      <c r="AC79" s="53">
        <v>70.183486238532112</v>
      </c>
      <c r="AD79" s="53">
        <v>26.605504587155966</v>
      </c>
      <c r="AE79" s="53">
        <v>3.2110091743119273</v>
      </c>
      <c r="AF79" s="51">
        <v>0.32</v>
      </c>
      <c r="AG79" s="57">
        <v>57.924572040000001</v>
      </c>
      <c r="AH79" s="57">
        <v>57.965798140000004</v>
      </c>
    </row>
    <row r="80" spans="1:34">
      <c r="A80" s="14">
        <v>80</v>
      </c>
      <c r="B80" s="14">
        <v>127.493729827622</v>
      </c>
      <c r="C80" s="14">
        <v>37.199309771547199</v>
      </c>
      <c r="D80" s="12">
        <v>44849</v>
      </c>
      <c r="E80" s="58">
        <v>44828</v>
      </c>
      <c r="F80" s="13">
        <v>2495</v>
      </c>
      <c r="G80" s="13">
        <v>3144</v>
      </c>
      <c r="H80" s="13">
        <v>3907</v>
      </c>
      <c r="I80" s="13">
        <v>2424</v>
      </c>
      <c r="J80" s="13">
        <v>3066</v>
      </c>
      <c r="K80" s="13">
        <v>3858</v>
      </c>
      <c r="L80" s="13">
        <v>4726</v>
      </c>
      <c r="M80" s="13">
        <v>4280</v>
      </c>
      <c r="N80" s="13">
        <v>4564</v>
      </c>
      <c r="O80" s="13">
        <v>4780</v>
      </c>
      <c r="P80" s="13">
        <v>4769</v>
      </c>
      <c r="Q80" s="13">
        <v>5966</v>
      </c>
      <c r="R80" s="13">
        <v>4596</v>
      </c>
      <c r="S80" s="5">
        <f t="shared" si="18"/>
        <v>9.935454126325495E-2</v>
      </c>
      <c r="T80" s="5">
        <f t="shared" si="19"/>
        <v>0.15224368325844664</v>
      </c>
      <c r="U80" s="46">
        <f t="shared" si="13"/>
        <v>0.77417991530603203</v>
      </c>
      <c r="V80" s="3">
        <f t="shared" si="14"/>
        <v>0.22685404494973418</v>
      </c>
      <c r="W80" s="3">
        <f t="shared" si="15"/>
        <v>-2297.5829451083655</v>
      </c>
      <c r="X80" s="24">
        <f t="shared" si="16"/>
        <v>0.14902322365008933</v>
      </c>
      <c r="Y80" s="24">
        <f t="shared" si="17"/>
        <v>2306.8195036071252</v>
      </c>
      <c r="Z80" s="3">
        <f t="shared" si="11"/>
        <v>-2522.8355515733701</v>
      </c>
      <c r="AA80" s="3">
        <f t="shared" si="12"/>
        <v>-0.11150442477876106</v>
      </c>
      <c r="AB80" s="3">
        <v>0.4</v>
      </c>
      <c r="AC80" s="53">
        <v>59.121621621621621</v>
      </c>
      <c r="AD80" s="53">
        <v>40.878378378378379</v>
      </c>
      <c r="AE80" s="53">
        <v>0</v>
      </c>
      <c r="AF80" s="51">
        <v>0.62</v>
      </c>
      <c r="AG80" s="57">
        <v>57.683400550000002</v>
      </c>
      <c r="AH80" s="57">
        <v>58.159016049999998</v>
      </c>
    </row>
    <row r="81" spans="1:34">
      <c r="A81" s="14">
        <v>81</v>
      </c>
      <c r="B81" s="14">
        <v>127.494528456906</v>
      </c>
      <c r="C81" s="14">
        <v>37.1992247715472</v>
      </c>
      <c r="D81" s="12">
        <v>44849</v>
      </c>
      <c r="E81" s="58">
        <v>44828</v>
      </c>
      <c r="F81" s="13">
        <v>2565</v>
      </c>
      <c r="G81" s="13">
        <v>3276</v>
      </c>
      <c r="H81" s="13">
        <v>3964</v>
      </c>
      <c r="I81" s="13">
        <v>2656</v>
      </c>
      <c r="J81" s="13">
        <v>3392</v>
      </c>
      <c r="K81" s="13">
        <v>4164</v>
      </c>
      <c r="L81" s="13">
        <v>5151</v>
      </c>
      <c r="M81" s="13">
        <v>4242</v>
      </c>
      <c r="N81" s="13">
        <v>4750</v>
      </c>
      <c r="O81" s="13">
        <v>4838</v>
      </c>
      <c r="P81" s="13">
        <v>5012</v>
      </c>
      <c r="Q81" s="13">
        <v>5846</v>
      </c>
      <c r="R81" s="13">
        <v>4723</v>
      </c>
      <c r="S81" s="5">
        <f t="shared" si="18"/>
        <v>0.11675579322638147</v>
      </c>
      <c r="T81" s="5">
        <f t="shared" si="19"/>
        <v>0.12842928624834646</v>
      </c>
      <c r="U81" s="46">
        <f t="shared" si="13"/>
        <v>0.78533801208548504</v>
      </c>
      <c r="V81" s="3">
        <f t="shared" si="14"/>
        <v>0.2740729117631675</v>
      </c>
      <c r="W81" s="3">
        <f t="shared" si="15"/>
        <v>-2361.116348996025</v>
      </c>
      <c r="X81" s="24">
        <f t="shared" si="16"/>
        <v>0.17512393471843146</v>
      </c>
      <c r="Y81" s="24">
        <f t="shared" si="17"/>
        <v>2393.6400917616852</v>
      </c>
      <c r="Z81" s="3">
        <f t="shared" si="11"/>
        <v>-2750.8408971356221</v>
      </c>
      <c r="AA81" s="3">
        <f t="shared" si="12"/>
        <v>-7.6809725547983057E-2</v>
      </c>
      <c r="AB81" s="3">
        <v>0.36666666666666664</v>
      </c>
      <c r="AC81" s="53">
        <v>80.882352941176478</v>
      </c>
      <c r="AD81" s="53">
        <v>12.867647058823529</v>
      </c>
      <c r="AE81" s="53">
        <v>6.25</v>
      </c>
      <c r="AF81" s="51">
        <v>0.38</v>
      </c>
      <c r="AG81" s="57">
        <v>57.693413790000001</v>
      </c>
      <c r="AH81" s="57">
        <v>57.785328300000003</v>
      </c>
    </row>
    <row r="82" spans="1:34">
      <c r="A82" s="14">
        <v>82</v>
      </c>
      <c r="B82" s="14">
        <v>127.49520545690601</v>
      </c>
      <c r="C82" s="14">
        <v>37.198810114226397</v>
      </c>
      <c r="D82" s="12">
        <v>44849</v>
      </c>
      <c r="E82" s="58">
        <v>44828</v>
      </c>
      <c r="F82" s="13">
        <v>2618</v>
      </c>
      <c r="G82" s="13">
        <v>3295</v>
      </c>
      <c r="H82" s="13">
        <v>4021</v>
      </c>
      <c r="I82" s="13">
        <v>2620</v>
      </c>
      <c r="J82" s="13">
        <v>3316</v>
      </c>
      <c r="K82" s="13">
        <v>4066</v>
      </c>
      <c r="L82" s="13">
        <v>4947</v>
      </c>
      <c r="M82" s="13">
        <v>4417</v>
      </c>
      <c r="N82" s="13">
        <v>4643</v>
      </c>
      <c r="O82" s="13">
        <v>4798</v>
      </c>
      <c r="P82" s="13">
        <v>4902</v>
      </c>
      <c r="Q82" s="13">
        <v>6300</v>
      </c>
      <c r="R82" s="13">
        <v>5043</v>
      </c>
      <c r="S82" s="5">
        <f t="shared" si="18"/>
        <v>9.8733609772498038E-2</v>
      </c>
      <c r="T82" s="5">
        <f t="shared" si="19"/>
        <v>0.15699792612521721</v>
      </c>
      <c r="U82" s="46">
        <f t="shared" si="13"/>
        <v>0.77377878607034578</v>
      </c>
      <c r="V82" s="3">
        <f t="shared" si="14"/>
        <v>0.23445816478603362</v>
      </c>
      <c r="W82" s="3">
        <f t="shared" si="15"/>
        <v>-2521.0584189110637</v>
      </c>
      <c r="X82" s="24">
        <f t="shared" si="16"/>
        <v>0.14809211632207095</v>
      </c>
      <c r="Y82" s="24">
        <f t="shared" si="17"/>
        <v>2381.7610198245238</v>
      </c>
      <c r="Z82" s="3">
        <f t="shared" si="11"/>
        <v>-2589.3559536134994</v>
      </c>
      <c r="AA82" s="3">
        <f t="shared" si="12"/>
        <v>-0.12479914301017675</v>
      </c>
      <c r="AB82" s="3">
        <v>0.53333333333333333</v>
      </c>
      <c r="AC82" s="53">
        <v>64.356435643564353</v>
      </c>
      <c r="AD82" s="53">
        <v>31.188118811881189</v>
      </c>
      <c r="AE82" s="53">
        <v>4.455445544554455</v>
      </c>
      <c r="AF82" s="51">
        <v>0.57999999999999996</v>
      </c>
      <c r="AG82" s="57">
        <v>57.742756489999998</v>
      </c>
      <c r="AH82" s="57">
        <v>57.869543700000001</v>
      </c>
    </row>
    <row r="83" spans="1:34">
      <c r="A83" s="14">
        <v>83</v>
      </c>
      <c r="B83" s="14">
        <v>127.495801543094</v>
      </c>
      <c r="C83" s="14">
        <v>37.198081885773597</v>
      </c>
      <c r="D83" s="12">
        <v>44849</v>
      </c>
      <c r="E83" s="58">
        <v>44828</v>
      </c>
      <c r="F83" s="13">
        <v>2786</v>
      </c>
      <c r="G83" s="13">
        <v>3622</v>
      </c>
      <c r="H83" s="13">
        <v>4448</v>
      </c>
      <c r="I83" s="13">
        <v>2796</v>
      </c>
      <c r="J83" s="13">
        <v>3566</v>
      </c>
      <c r="K83" s="13">
        <v>4380</v>
      </c>
      <c r="L83" s="13">
        <v>5284</v>
      </c>
      <c r="M83" s="13">
        <v>4884</v>
      </c>
      <c r="N83" s="13">
        <v>5074</v>
      </c>
      <c r="O83" s="13">
        <v>5191</v>
      </c>
      <c r="P83" s="13">
        <v>5263</v>
      </c>
      <c r="Q83" s="13">
        <v>6747</v>
      </c>
      <c r="R83" s="13">
        <v>5192</v>
      </c>
      <c r="S83" s="5">
        <f t="shared" si="18"/>
        <v>8.3925445371228508E-2</v>
      </c>
      <c r="T83" s="5">
        <f t="shared" si="19"/>
        <v>0.16347952608605279</v>
      </c>
      <c r="U83" s="46">
        <f t="shared" si="13"/>
        <v>0.76415014582948848</v>
      </c>
      <c r="V83" s="3">
        <f t="shared" si="14"/>
        <v>0.18427240662024058</v>
      </c>
      <c r="W83" s="3">
        <f t="shared" si="15"/>
        <v>-2595.5893176134332</v>
      </c>
      <c r="X83" s="24">
        <f t="shared" si="16"/>
        <v>0.12588168666014518</v>
      </c>
      <c r="Y83" s="24">
        <f t="shared" si="17"/>
        <v>2594.9257535942461</v>
      </c>
      <c r="Z83" s="3">
        <f t="shared" si="11"/>
        <v>-2671.8948901616568</v>
      </c>
      <c r="AA83" s="3">
        <f t="shared" si="12"/>
        <v>-0.12356369691923397</v>
      </c>
      <c r="AB83" s="3">
        <v>0.53333333333333333</v>
      </c>
      <c r="AC83" s="53">
        <v>74.203821656050948</v>
      </c>
      <c r="AD83" s="53">
        <v>25.796178343949045</v>
      </c>
      <c r="AE83" s="53">
        <v>0</v>
      </c>
      <c r="AF83" s="51">
        <v>0.23</v>
      </c>
      <c r="AG83" s="57">
        <v>57.59449687</v>
      </c>
      <c r="AH83" s="57">
        <v>57.758703500000003</v>
      </c>
    </row>
    <row r="84" spans="1:34">
      <c r="A84" s="14">
        <v>84</v>
      </c>
      <c r="B84" s="14">
        <v>127.495504771547</v>
      </c>
      <c r="C84" s="14">
        <v>37.197545428867897</v>
      </c>
      <c r="D84" s="12">
        <v>44849</v>
      </c>
      <c r="E84" s="58">
        <v>44828</v>
      </c>
      <c r="F84" s="13">
        <v>2577</v>
      </c>
      <c r="G84" s="13">
        <v>3355</v>
      </c>
      <c r="H84" s="13">
        <v>4230</v>
      </c>
      <c r="I84" s="13">
        <v>2666</v>
      </c>
      <c r="J84" s="13">
        <v>3444</v>
      </c>
      <c r="K84" s="13">
        <v>4336</v>
      </c>
      <c r="L84" s="13">
        <v>5185</v>
      </c>
      <c r="M84" s="13">
        <v>4619</v>
      </c>
      <c r="N84" s="13">
        <v>4872</v>
      </c>
      <c r="O84" s="13">
        <v>4999</v>
      </c>
      <c r="P84" s="13">
        <v>5060</v>
      </c>
      <c r="Q84" s="13">
        <v>6378</v>
      </c>
      <c r="R84" s="13">
        <v>4821</v>
      </c>
      <c r="S84" s="5">
        <f t="shared" si="18"/>
        <v>8.9343379978471471E-2</v>
      </c>
      <c r="T84" s="5">
        <f t="shared" si="19"/>
        <v>0.16283913400931763</v>
      </c>
      <c r="U84" s="46">
        <f t="shared" si="13"/>
        <v>0.7676870325715236</v>
      </c>
      <c r="V84" s="3">
        <f t="shared" si="14"/>
        <v>0.18670985738066317</v>
      </c>
      <c r="W84" s="3">
        <f t="shared" si="15"/>
        <v>-2410.095060797436</v>
      </c>
      <c r="X84" s="24">
        <f t="shared" si="16"/>
        <v>0.13400785748883268</v>
      </c>
      <c r="Y84" s="24">
        <f t="shared" si="17"/>
        <v>2466.4983050650753</v>
      </c>
      <c r="Z84" s="3">
        <f t="shared" si="11"/>
        <v>-2609.0882249435913</v>
      </c>
      <c r="AA84" s="3">
        <f t="shared" si="12"/>
        <v>-0.11522993530337472</v>
      </c>
      <c r="AB84" s="3">
        <v>0.56666666666666665</v>
      </c>
      <c r="AC84" s="53">
        <v>79.264214046822744</v>
      </c>
      <c r="AD84" s="53">
        <v>20.735785953177256</v>
      </c>
      <c r="AE84" s="53">
        <v>0</v>
      </c>
      <c r="AF84" s="51">
        <v>0.18</v>
      </c>
      <c r="AG84" s="57">
        <v>57.745230859999999</v>
      </c>
      <c r="AH84" s="57">
        <v>58.097807950000004</v>
      </c>
    </row>
    <row r="85" spans="1:34">
      <c r="A85" s="14">
        <v>85</v>
      </c>
      <c r="B85" s="14">
        <v>127.494616629283</v>
      </c>
      <c r="C85" s="14">
        <v>37.1973231142264</v>
      </c>
      <c r="D85" s="12">
        <v>44849</v>
      </c>
      <c r="E85" s="58">
        <v>44828</v>
      </c>
      <c r="F85" s="13">
        <v>2430</v>
      </c>
      <c r="G85" s="13">
        <v>3040</v>
      </c>
      <c r="H85" s="13">
        <v>3713</v>
      </c>
      <c r="I85" s="13">
        <v>2590</v>
      </c>
      <c r="J85" s="13">
        <v>3258</v>
      </c>
      <c r="K85" s="13">
        <v>3986</v>
      </c>
      <c r="L85" s="13">
        <v>4908</v>
      </c>
      <c r="M85" s="13">
        <v>4233</v>
      </c>
      <c r="N85" s="13">
        <v>4414</v>
      </c>
      <c r="O85" s="13">
        <v>4566</v>
      </c>
      <c r="P85" s="13">
        <v>4820</v>
      </c>
      <c r="Q85" s="13">
        <v>5961</v>
      </c>
      <c r="R85" s="13">
        <v>4863</v>
      </c>
      <c r="S85" s="5">
        <f t="shared" si="18"/>
        <v>0.12973163014180242</v>
      </c>
      <c r="T85" s="5">
        <f t="shared" si="19"/>
        <v>0.14322855116993619</v>
      </c>
      <c r="U85" s="46">
        <f t="shared" si="13"/>
        <v>0.79355631819159655</v>
      </c>
      <c r="V85" s="3">
        <f t="shared" si="14"/>
        <v>0.31186612576064909</v>
      </c>
      <c r="W85" s="3">
        <f t="shared" si="15"/>
        <v>-2431.0352971576226</v>
      </c>
      <c r="X85" s="24">
        <f t="shared" si="16"/>
        <v>0.19458604324134293</v>
      </c>
      <c r="Y85" s="24">
        <f t="shared" si="17"/>
        <v>2267.1658518952686</v>
      </c>
      <c r="Z85" s="3">
        <f t="shared" si="11"/>
        <v>-2705.6246203743603</v>
      </c>
      <c r="AA85" s="3">
        <f t="shared" si="12"/>
        <v>-0.10583433818755217</v>
      </c>
      <c r="AB85" s="3">
        <v>0.6</v>
      </c>
      <c r="AC85" s="53">
        <v>85.211267605633793</v>
      </c>
      <c r="AD85" s="53">
        <v>11.267605633802818</v>
      </c>
      <c r="AE85" s="53">
        <v>3.5211267605633805</v>
      </c>
      <c r="AF85" s="51">
        <v>0.68</v>
      </c>
      <c r="AG85" s="57">
        <v>57.773085610000003</v>
      </c>
      <c r="AH85" s="57">
        <v>58.078649670000004</v>
      </c>
    </row>
    <row r="86" spans="1:34">
      <c r="A86" s="14">
        <v>86</v>
      </c>
      <c r="B86" s="14">
        <v>127.494184685359</v>
      </c>
      <c r="C86" s="14">
        <v>37.197656342679302</v>
      </c>
      <c r="D86" s="12">
        <v>44849</v>
      </c>
      <c r="E86" s="58">
        <v>44828</v>
      </c>
      <c r="F86" s="13">
        <v>2595</v>
      </c>
      <c r="G86" s="13">
        <v>3280</v>
      </c>
      <c r="H86" s="13">
        <v>4009</v>
      </c>
      <c r="I86" s="13">
        <v>2658</v>
      </c>
      <c r="J86" s="13">
        <v>3320</v>
      </c>
      <c r="K86" s="13">
        <v>4054</v>
      </c>
      <c r="L86" s="13">
        <v>4939</v>
      </c>
      <c r="M86" s="13">
        <v>4416</v>
      </c>
      <c r="N86" s="13">
        <v>4601</v>
      </c>
      <c r="O86" s="13">
        <v>4695</v>
      </c>
      <c r="P86" s="13">
        <v>4896</v>
      </c>
      <c r="Q86" s="13">
        <v>6167</v>
      </c>
      <c r="R86" s="13">
        <v>4632</v>
      </c>
      <c r="S86" s="5">
        <f t="shared" si="18"/>
        <v>9.9606962380685005E-2</v>
      </c>
      <c r="T86" s="5">
        <f t="shared" si="19"/>
        <v>0.15197826456104602</v>
      </c>
      <c r="U86" s="46">
        <f t="shared" si="13"/>
        <v>0.77434292298740937</v>
      </c>
      <c r="V86" s="3">
        <f t="shared" si="14"/>
        <v>0.23370395742214262</v>
      </c>
      <c r="W86" s="3">
        <f t="shared" si="15"/>
        <v>-2315.5759064557337</v>
      </c>
      <c r="X86" s="24">
        <f t="shared" si="16"/>
        <v>0.14940205490988714</v>
      </c>
      <c r="Y86" s="24">
        <f t="shared" si="17"/>
        <v>2375.8342862151717</v>
      </c>
      <c r="Z86" s="3">
        <f t="shared" si="11"/>
        <v>-2591.5777775909319</v>
      </c>
      <c r="AA86" s="3">
        <f t="shared" si="12"/>
        <v>-0.11488746271354967</v>
      </c>
      <c r="AB86" s="3">
        <v>0.53333333333333333</v>
      </c>
      <c r="AC86" s="53">
        <v>70.754716981132077</v>
      </c>
      <c r="AD86" s="53">
        <v>24.056603773584907</v>
      </c>
      <c r="AE86" s="53">
        <v>5.1886792452830202</v>
      </c>
      <c r="AF86" s="51">
        <v>0.21</v>
      </c>
      <c r="AG86" s="57">
        <v>57.716015929999998</v>
      </c>
      <c r="AH86" s="57">
        <v>57.946307050000001</v>
      </c>
    </row>
    <row r="87" spans="1:34">
      <c r="A87" s="14">
        <v>87</v>
      </c>
      <c r="B87" s="14">
        <v>127.49345099999999</v>
      </c>
      <c r="C87" s="14">
        <v>37.1975201142264</v>
      </c>
      <c r="D87" s="12">
        <v>44849</v>
      </c>
      <c r="E87" s="58">
        <v>44828</v>
      </c>
      <c r="F87" s="13">
        <v>2298</v>
      </c>
      <c r="G87" s="13">
        <v>2899</v>
      </c>
      <c r="H87" s="13">
        <v>3571</v>
      </c>
      <c r="I87" s="13">
        <v>2292</v>
      </c>
      <c r="J87" s="13">
        <v>2866</v>
      </c>
      <c r="K87" s="13">
        <v>3494</v>
      </c>
      <c r="L87" s="13">
        <v>4495</v>
      </c>
      <c r="M87" s="13">
        <v>3913</v>
      </c>
      <c r="N87" s="13">
        <v>4277</v>
      </c>
      <c r="O87" s="13">
        <v>4474</v>
      </c>
      <c r="P87" s="13">
        <v>4610</v>
      </c>
      <c r="Q87" s="13">
        <v>5508</v>
      </c>
      <c r="R87" s="13">
        <v>4443</v>
      </c>
      <c r="S87" s="5">
        <f t="shared" si="18"/>
        <v>0.12700158904779366</v>
      </c>
      <c r="T87" s="5">
        <f t="shared" si="19"/>
        <v>0.13579783574154</v>
      </c>
      <c r="U87" s="46">
        <f t="shared" si="13"/>
        <v>0.79183431919044378</v>
      </c>
      <c r="V87" s="3">
        <f t="shared" si="14"/>
        <v>0.29510338559418314</v>
      </c>
      <c r="W87" s="3">
        <f t="shared" si="15"/>
        <v>-2221.0733480176214</v>
      </c>
      <c r="X87" s="24">
        <f t="shared" si="16"/>
        <v>0.19049074130660637</v>
      </c>
      <c r="Y87" s="24">
        <f t="shared" si="17"/>
        <v>2170.7229210564851</v>
      </c>
      <c r="Z87" s="3">
        <f t="shared" si="11"/>
        <v>-2576.2908813324525</v>
      </c>
      <c r="AA87" s="3">
        <f t="shared" si="12"/>
        <v>-8.8752717928444358E-2</v>
      </c>
      <c r="AB87" s="3">
        <v>0.56666666666666665</v>
      </c>
      <c r="AC87" s="53">
        <v>70.445344129554655</v>
      </c>
      <c r="AD87" s="53">
        <v>23.076923076923073</v>
      </c>
      <c r="AE87" s="53">
        <v>6.4777327935222671</v>
      </c>
      <c r="AF87" s="51">
        <v>0.87</v>
      </c>
      <c r="AG87" s="57">
        <v>57.636778210000003</v>
      </c>
      <c r="AH87" s="57">
        <v>57.768109000000003</v>
      </c>
    </row>
    <row r="88" spans="1:34">
      <c r="A88" s="14">
        <v>88</v>
      </c>
      <c r="B88" s="14">
        <v>127.369273708267</v>
      </c>
      <c r="C88" s="14">
        <v>37.223550583465403</v>
      </c>
      <c r="D88" s="12">
        <v>44850</v>
      </c>
      <c r="E88" s="58">
        <v>44828</v>
      </c>
      <c r="F88" s="13">
        <v>1861</v>
      </c>
      <c r="G88" s="13">
        <v>2309</v>
      </c>
      <c r="H88" s="13">
        <v>2833</v>
      </c>
      <c r="I88" s="13">
        <v>1852</v>
      </c>
      <c r="J88" s="13">
        <v>2310</v>
      </c>
      <c r="K88" s="13">
        <v>2856</v>
      </c>
      <c r="L88" s="13">
        <v>3537</v>
      </c>
      <c r="M88" s="13">
        <v>3156</v>
      </c>
      <c r="N88" s="13">
        <v>3307</v>
      </c>
      <c r="O88" s="13">
        <v>3465</v>
      </c>
      <c r="P88" s="13">
        <v>3622</v>
      </c>
      <c r="Q88" s="13">
        <v>4432</v>
      </c>
      <c r="R88" s="13">
        <v>3843</v>
      </c>
      <c r="S88" s="5">
        <f t="shared" si="18"/>
        <v>0.1222308288148722</v>
      </c>
      <c r="T88" s="5">
        <f t="shared" si="19"/>
        <v>0.13978663319736429</v>
      </c>
      <c r="U88" s="46">
        <f t="shared" si="13"/>
        <v>0.78881609315154833</v>
      </c>
      <c r="V88" s="3">
        <f t="shared" si="14"/>
        <v>0.2960156074135214</v>
      </c>
      <c r="W88" s="3">
        <f t="shared" si="15"/>
        <v>-1921.0598678777869</v>
      </c>
      <c r="X88" s="24">
        <f t="shared" si="16"/>
        <v>0.18333204244442725</v>
      </c>
      <c r="Y88" s="24">
        <f t="shared" si="17"/>
        <v>1715.1693793908519</v>
      </c>
      <c r="Z88" s="3">
        <f t="shared" si="11"/>
        <v>-2007.7342732869952</v>
      </c>
      <c r="AA88" s="3">
        <f t="shared" si="12"/>
        <v>-0.10057114477278371</v>
      </c>
      <c r="AB88" s="3">
        <v>0.7</v>
      </c>
      <c r="AC88" s="53">
        <v>93.1899641577061</v>
      </c>
      <c r="AD88" s="53">
        <v>0</v>
      </c>
      <c r="AE88" s="53">
        <v>6.8100358422939076</v>
      </c>
      <c r="AF88" s="51">
        <v>2.61</v>
      </c>
      <c r="AG88" s="57">
        <v>57.680073290000003</v>
      </c>
      <c r="AH88" s="57">
        <v>57.833282859999997</v>
      </c>
    </row>
    <row r="89" spans="1:34">
      <c r="A89" s="14">
        <v>89</v>
      </c>
      <c r="B89" s="14">
        <v>127.369189708267</v>
      </c>
      <c r="C89" s="14">
        <v>37.224005291732702</v>
      </c>
      <c r="D89" s="12">
        <v>44850</v>
      </c>
      <c r="E89" s="58">
        <v>44828</v>
      </c>
      <c r="F89" s="13">
        <v>1799</v>
      </c>
      <c r="G89" s="13">
        <v>2241</v>
      </c>
      <c r="H89" s="13">
        <v>2754</v>
      </c>
      <c r="I89" s="13">
        <v>1787</v>
      </c>
      <c r="J89" s="13">
        <v>2206</v>
      </c>
      <c r="K89" s="13">
        <v>2740</v>
      </c>
      <c r="L89" s="13">
        <v>3509</v>
      </c>
      <c r="M89" s="13">
        <v>3021</v>
      </c>
      <c r="N89" s="13">
        <v>3241</v>
      </c>
      <c r="O89" s="13">
        <v>3387</v>
      </c>
      <c r="P89" s="13">
        <v>3710</v>
      </c>
      <c r="Q89" s="13">
        <v>4300</v>
      </c>
      <c r="R89" s="13">
        <v>3747</v>
      </c>
      <c r="S89" s="5">
        <f t="shared" si="18"/>
        <v>0.14789603960396039</v>
      </c>
      <c r="T89" s="5">
        <f t="shared" si="19"/>
        <v>0.12298017989333758</v>
      </c>
      <c r="U89" s="46">
        <f t="shared" si="13"/>
        <v>0.80491989638967198</v>
      </c>
      <c r="V89" s="3">
        <f t="shared" si="14"/>
        <v>0.35446792732665927</v>
      </c>
      <c r="W89" s="3">
        <f t="shared" si="15"/>
        <v>-1873.0617292700213</v>
      </c>
      <c r="X89" s="24">
        <f t="shared" si="16"/>
        <v>0.22182690076572048</v>
      </c>
      <c r="Y89" s="24">
        <f t="shared" si="17"/>
        <v>1711.746898476654</v>
      </c>
      <c r="Z89" s="3">
        <f t="shared" si="11"/>
        <v>-2137.3681711613472</v>
      </c>
      <c r="AA89" s="3">
        <f t="shared" si="12"/>
        <v>-7.365792759051186E-2</v>
      </c>
      <c r="AB89" s="3">
        <v>0.6</v>
      </c>
      <c r="AC89" s="53">
        <v>100</v>
      </c>
      <c r="AD89" s="53">
        <v>0</v>
      </c>
      <c r="AE89" s="53">
        <v>0</v>
      </c>
      <c r="AF89" s="51">
        <v>2.37</v>
      </c>
      <c r="AG89" s="57">
        <v>57.716233819999999</v>
      </c>
      <c r="AH89" s="57">
        <v>58.054876439999994</v>
      </c>
    </row>
    <row r="90" spans="1:34">
      <c r="A90" s="14">
        <v>90</v>
      </c>
      <c r="B90" s="14">
        <v>127.368676708267</v>
      </c>
      <c r="C90" s="14">
        <v>37.223736583465403</v>
      </c>
      <c r="D90" s="12">
        <v>44850</v>
      </c>
      <c r="E90" s="58">
        <v>44828</v>
      </c>
      <c r="F90" s="13">
        <v>1807</v>
      </c>
      <c r="G90" s="13">
        <v>2217</v>
      </c>
      <c r="H90" s="13">
        <v>2735</v>
      </c>
      <c r="I90" s="13">
        <v>1808</v>
      </c>
      <c r="J90" s="13">
        <v>2236</v>
      </c>
      <c r="K90" s="13">
        <v>2766</v>
      </c>
      <c r="L90" s="13">
        <v>3476</v>
      </c>
      <c r="M90" s="13">
        <v>3043</v>
      </c>
      <c r="N90" s="13">
        <v>3158</v>
      </c>
      <c r="O90" s="13">
        <v>3345</v>
      </c>
      <c r="P90" s="13">
        <v>3633</v>
      </c>
      <c r="Q90" s="13">
        <v>4214</v>
      </c>
      <c r="R90" s="13">
        <v>3699</v>
      </c>
      <c r="S90" s="5">
        <f t="shared" si="18"/>
        <v>0.14101758793969849</v>
      </c>
      <c r="T90" s="5">
        <f t="shared" si="19"/>
        <v>0.12180159819194447</v>
      </c>
      <c r="U90" s="46">
        <f t="shared" si="13"/>
        <v>0.80063573985908121</v>
      </c>
      <c r="V90" s="3">
        <f t="shared" si="14"/>
        <v>0.34583686359084959</v>
      </c>
      <c r="W90" s="3">
        <f t="shared" si="15"/>
        <v>-1849.0743884892086</v>
      </c>
      <c r="X90" s="24">
        <f t="shared" si="16"/>
        <v>0.2115097746722148</v>
      </c>
      <c r="Y90" s="24">
        <f t="shared" si="17"/>
        <v>1686.350530320168</v>
      </c>
      <c r="Z90" s="3">
        <f t="shared" si="11"/>
        <v>-2073.8630869473673</v>
      </c>
      <c r="AA90" s="3">
        <f t="shared" si="12"/>
        <v>-7.4041034790365751E-2</v>
      </c>
      <c r="AB90" s="3">
        <v>0.7</v>
      </c>
      <c r="AC90" s="53">
        <v>93.582887700534755</v>
      </c>
      <c r="AD90" s="53">
        <v>0</v>
      </c>
      <c r="AE90" s="53">
        <v>6.4171122994652396</v>
      </c>
      <c r="AF90" s="51">
        <v>3.68</v>
      </c>
      <c r="AG90" s="57">
        <v>57.68389337</v>
      </c>
      <c r="AH90" s="57">
        <v>57.886445639999998</v>
      </c>
    </row>
    <row r="91" spans="1:34">
      <c r="A91" s="14">
        <v>91</v>
      </c>
      <c r="B91" s="14">
        <v>127.36892899999999</v>
      </c>
      <c r="C91" s="14">
        <v>37.2240587082673</v>
      </c>
      <c r="D91" s="12">
        <v>44850</v>
      </c>
      <c r="E91" s="58">
        <v>44828</v>
      </c>
      <c r="F91" s="13">
        <v>1847</v>
      </c>
      <c r="G91" s="13">
        <v>2259</v>
      </c>
      <c r="H91" s="13">
        <v>2806</v>
      </c>
      <c r="I91" s="13">
        <v>1864</v>
      </c>
      <c r="J91" s="13">
        <v>2264</v>
      </c>
      <c r="K91" s="13">
        <v>2792</v>
      </c>
      <c r="L91" s="13">
        <v>3555</v>
      </c>
      <c r="M91" s="13">
        <v>3105</v>
      </c>
      <c r="N91" s="13">
        <v>3303</v>
      </c>
      <c r="O91" s="13">
        <v>3439</v>
      </c>
      <c r="P91" s="13">
        <v>3690</v>
      </c>
      <c r="Q91" s="13">
        <v>4349</v>
      </c>
      <c r="R91" s="13">
        <v>3790</v>
      </c>
      <c r="S91" s="5">
        <f t="shared" si="18"/>
        <v>0.13608374384236452</v>
      </c>
      <c r="T91" s="5">
        <f t="shared" si="19"/>
        <v>0.12748187834856603</v>
      </c>
      <c r="U91" s="46">
        <f t="shared" si="13"/>
        <v>0.79754858400122841</v>
      </c>
      <c r="V91" s="3">
        <f t="shared" si="14"/>
        <v>0.33111094464004792</v>
      </c>
      <c r="W91" s="3">
        <f t="shared" si="15"/>
        <v>-1894.5687534935719</v>
      </c>
      <c r="X91" s="24">
        <f t="shared" si="16"/>
        <v>0.20410990533364118</v>
      </c>
      <c r="Y91" s="24">
        <f t="shared" si="17"/>
        <v>1718.9407914307124</v>
      </c>
      <c r="Z91" s="3">
        <f t="shared" si="11"/>
        <v>-2091.5608251779054</v>
      </c>
      <c r="AA91" s="3">
        <f t="shared" si="12"/>
        <v>-8.1975370070904344E-2</v>
      </c>
      <c r="AB91" s="3">
        <v>0.6</v>
      </c>
      <c r="AC91" s="53">
        <v>95.358649789029542</v>
      </c>
      <c r="AD91" s="53">
        <v>0</v>
      </c>
      <c r="AE91" s="53">
        <v>4.6413502109704634</v>
      </c>
      <c r="AF91" s="51">
        <v>3.22</v>
      </c>
      <c r="AG91" s="57">
        <v>57.646199019999997</v>
      </c>
      <c r="AH91" s="57">
        <v>57.912766569999995</v>
      </c>
    </row>
    <row r="92" spans="1:34">
      <c r="A92" s="14">
        <v>92</v>
      </c>
      <c r="B92" s="14">
        <v>127.36800741653499</v>
      </c>
      <c r="C92" s="14">
        <v>37.223941583465397</v>
      </c>
      <c r="D92" s="12">
        <v>44850</v>
      </c>
      <c r="E92" s="58">
        <v>44828</v>
      </c>
      <c r="F92" s="13">
        <v>1895</v>
      </c>
      <c r="G92" s="13">
        <v>2369</v>
      </c>
      <c r="H92" s="13">
        <v>2891</v>
      </c>
      <c r="I92" s="13">
        <v>1890</v>
      </c>
      <c r="J92" s="13">
        <v>2344</v>
      </c>
      <c r="K92" s="13">
        <v>2848</v>
      </c>
      <c r="L92" s="13">
        <v>3597</v>
      </c>
      <c r="M92" s="13">
        <v>3165</v>
      </c>
      <c r="N92" s="13">
        <v>3277</v>
      </c>
      <c r="O92" s="13">
        <v>3394</v>
      </c>
      <c r="P92" s="13">
        <v>3603</v>
      </c>
      <c r="Q92" s="13">
        <v>4378</v>
      </c>
      <c r="R92" s="13">
        <v>3873</v>
      </c>
      <c r="S92" s="5">
        <f t="shared" si="18"/>
        <v>0.10963966738527872</v>
      </c>
      <c r="T92" s="5">
        <f t="shared" si="19"/>
        <v>0.13871700477794313</v>
      </c>
      <c r="U92" s="46">
        <f t="shared" si="13"/>
        <v>0.78079425419586612</v>
      </c>
      <c r="V92" s="3">
        <f t="shared" si="14"/>
        <v>0.26419294990723563</v>
      </c>
      <c r="W92" s="3">
        <f t="shared" si="15"/>
        <v>-1936.0909215955983</v>
      </c>
      <c r="X92" s="24">
        <f t="shared" si="16"/>
        <v>0.16444683963353607</v>
      </c>
      <c r="Y92" s="24">
        <f t="shared" si="17"/>
        <v>1730.4993177949793</v>
      </c>
      <c r="Z92" s="3">
        <f t="shared" si="11"/>
        <v>-1949.907603774619</v>
      </c>
      <c r="AA92" s="3">
        <f t="shared" si="12"/>
        <v>-9.710562586142088E-2</v>
      </c>
      <c r="AB92" s="3">
        <v>0.73333333333333328</v>
      </c>
      <c r="AC92" s="53">
        <v>94.552529182879368</v>
      </c>
      <c r="AD92" s="53">
        <v>0</v>
      </c>
      <c r="AE92" s="53">
        <v>5.4474708171206228</v>
      </c>
      <c r="AF92" s="51">
        <v>3.3</v>
      </c>
      <c r="AG92" s="57">
        <v>57.750788180000001</v>
      </c>
      <c r="AH92" s="57">
        <v>57.788657379999997</v>
      </c>
    </row>
    <row r="93" spans="1:34">
      <c r="A93" s="14">
        <v>93</v>
      </c>
      <c r="B93" s="14">
        <v>127.367743124802</v>
      </c>
      <c r="C93" s="14">
        <v>37.2246412496036</v>
      </c>
      <c r="D93" s="12">
        <v>44850</v>
      </c>
      <c r="E93" s="58">
        <v>44828</v>
      </c>
      <c r="F93" s="13">
        <v>1891</v>
      </c>
      <c r="G93" s="13">
        <v>2344</v>
      </c>
      <c r="H93" s="13">
        <v>2834</v>
      </c>
      <c r="I93" s="13">
        <v>1866</v>
      </c>
      <c r="J93" s="13">
        <v>2304</v>
      </c>
      <c r="K93" s="13">
        <v>2842</v>
      </c>
      <c r="L93" s="13">
        <v>3578</v>
      </c>
      <c r="M93" s="13">
        <v>3052</v>
      </c>
      <c r="N93" s="13">
        <v>3162</v>
      </c>
      <c r="O93" s="13">
        <v>3352</v>
      </c>
      <c r="P93" s="13">
        <v>3576</v>
      </c>
      <c r="Q93" s="13">
        <v>3887</v>
      </c>
      <c r="R93" s="13">
        <v>3244</v>
      </c>
      <c r="S93" s="5">
        <f t="shared" si="18"/>
        <v>0.1157566302652106</v>
      </c>
      <c r="T93" s="5">
        <f t="shared" si="19"/>
        <v>0.10288808664259928</v>
      </c>
      <c r="U93" s="46">
        <f t="shared" si="13"/>
        <v>0.78470161862023113</v>
      </c>
      <c r="V93" s="3">
        <f t="shared" si="14"/>
        <v>0.28991169805423145</v>
      </c>
      <c r="W93" s="3">
        <f t="shared" si="15"/>
        <v>-1621.6867003867897</v>
      </c>
      <c r="X93" s="24">
        <f t="shared" si="16"/>
        <v>0.17362140238670931</v>
      </c>
      <c r="Y93" s="24">
        <f t="shared" si="17"/>
        <v>1709.8949935270555</v>
      </c>
      <c r="Z93" s="3">
        <f t="shared" si="11"/>
        <v>-1958.9168261895813</v>
      </c>
      <c r="AA93" s="3">
        <f t="shared" si="12"/>
        <v>-4.1672249765509851E-2</v>
      </c>
      <c r="AB93" s="3">
        <v>0.9</v>
      </c>
      <c r="AC93" s="53">
        <v>92.20779220779221</v>
      </c>
      <c r="AD93" s="53">
        <v>0</v>
      </c>
      <c r="AE93" s="53">
        <v>7.7922077922077921</v>
      </c>
      <c r="AF93" s="51">
        <v>2.5099999999999998</v>
      </c>
      <c r="AG93" s="57">
        <v>57.657311980000003</v>
      </c>
      <c r="AH93" s="57">
        <v>58.028989609999996</v>
      </c>
    </row>
    <row r="94" spans="1:34">
      <c r="Q94" s="46"/>
      <c r="R94" s="3">
        <f t="shared" ref="R94:R101" si="20">2.5*((L94 - H94) / (L94 + 6*H94 -7.5*F94 +1))</f>
        <v>0</v>
      </c>
      <c r="S94" s="3">
        <f t="shared" ref="S94:S101" si="21">(2*(M94-H94)/(M94+H94+1))-(N94/2)</f>
        <v>0</v>
      </c>
      <c r="T94" s="24">
        <f t="shared" ref="T94:T101" si="22">(L94 - H94)*1.5 / (L94 + H94 + 0.5)</f>
        <v>0</v>
      </c>
      <c r="U94" s="24">
        <f t="shared" ref="U94:U101" si="23">(SQRT((H94*H94)+(G94*G94)+(L94*L94)))/3</f>
        <v>0</v>
      </c>
      <c r="V94" s="3">
        <f t="shared" ref="V94:V100" si="24">(L94*(1-H94)*(L94-H94))^(1/3)</f>
        <v>0</v>
      </c>
      <c r="W94" s="3" t="e">
        <f t="shared" ref="W94:W100" si="25">(L94-M94)/(L94+M94)</f>
        <v>#DIV/0!</v>
      </c>
    </row>
    <row r="95" spans="1:34">
      <c r="Q95" s="46"/>
      <c r="R95" s="3">
        <f t="shared" si="20"/>
        <v>0</v>
      </c>
      <c r="S95" s="3">
        <f t="shared" si="21"/>
        <v>0</v>
      </c>
      <c r="T95" s="24">
        <f t="shared" si="22"/>
        <v>0</v>
      </c>
      <c r="U95" s="24">
        <f t="shared" si="23"/>
        <v>0</v>
      </c>
      <c r="V95" s="3">
        <f t="shared" si="24"/>
        <v>0</v>
      </c>
      <c r="W95" s="3" t="e">
        <f t="shared" si="25"/>
        <v>#DIV/0!</v>
      </c>
    </row>
    <row r="96" spans="1:34">
      <c r="Q96" s="46"/>
      <c r="R96" s="3">
        <f t="shared" si="20"/>
        <v>0</v>
      </c>
      <c r="S96" s="3">
        <f t="shared" si="21"/>
        <v>0</v>
      </c>
      <c r="T96" s="24">
        <f t="shared" si="22"/>
        <v>0</v>
      </c>
      <c r="U96" s="24">
        <f t="shared" si="23"/>
        <v>0</v>
      </c>
      <c r="V96" s="3">
        <f t="shared" si="24"/>
        <v>0</v>
      </c>
      <c r="W96" s="3" t="e">
        <f t="shared" si="25"/>
        <v>#DIV/0!</v>
      </c>
    </row>
    <row r="97" spans="17:23">
      <c r="Q97" s="46"/>
      <c r="R97" s="3">
        <f t="shared" si="20"/>
        <v>0</v>
      </c>
      <c r="S97" s="3">
        <f t="shared" si="21"/>
        <v>0</v>
      </c>
      <c r="T97" s="24">
        <f t="shared" si="22"/>
        <v>0</v>
      </c>
      <c r="U97" s="24">
        <f t="shared" si="23"/>
        <v>0</v>
      </c>
      <c r="V97" s="3">
        <f t="shared" si="24"/>
        <v>0</v>
      </c>
      <c r="W97" s="3" t="e">
        <f t="shared" si="25"/>
        <v>#DIV/0!</v>
      </c>
    </row>
    <row r="98" spans="17:23">
      <c r="Q98" s="46"/>
      <c r="R98" s="3">
        <f t="shared" si="20"/>
        <v>0</v>
      </c>
      <c r="S98" s="3">
        <f t="shared" si="21"/>
        <v>0</v>
      </c>
      <c r="T98" s="24">
        <f t="shared" si="22"/>
        <v>0</v>
      </c>
      <c r="U98" s="24">
        <f t="shared" si="23"/>
        <v>0</v>
      </c>
      <c r="V98" s="3">
        <f t="shared" si="24"/>
        <v>0</v>
      </c>
      <c r="W98" s="3" t="e">
        <f t="shared" si="25"/>
        <v>#DIV/0!</v>
      </c>
    </row>
    <row r="99" spans="17:23">
      <c r="Q99" s="46"/>
      <c r="R99" s="3">
        <f t="shared" si="20"/>
        <v>0</v>
      </c>
      <c r="S99" s="3">
        <f t="shared" si="21"/>
        <v>0</v>
      </c>
      <c r="T99" s="24">
        <f t="shared" si="22"/>
        <v>0</v>
      </c>
      <c r="U99" s="24">
        <f t="shared" si="23"/>
        <v>0</v>
      </c>
      <c r="V99" s="3">
        <f t="shared" si="24"/>
        <v>0</v>
      </c>
      <c r="W99" s="3" t="e">
        <f t="shared" si="25"/>
        <v>#DIV/0!</v>
      </c>
    </row>
    <row r="100" spans="17:23">
      <c r="Q100" s="46"/>
      <c r="R100" s="3">
        <f t="shared" si="20"/>
        <v>0</v>
      </c>
      <c r="S100" s="3">
        <f t="shared" si="21"/>
        <v>0</v>
      </c>
      <c r="T100" s="24">
        <f t="shared" si="22"/>
        <v>0</v>
      </c>
      <c r="U100" s="24">
        <f t="shared" si="23"/>
        <v>0</v>
      </c>
      <c r="V100" s="3">
        <f t="shared" si="24"/>
        <v>0</v>
      </c>
      <c r="W100" s="3" t="e">
        <f t="shared" si="25"/>
        <v>#DIV/0!</v>
      </c>
    </row>
    <row r="101" spans="17:23">
      <c r="Q101" s="46"/>
      <c r="R101" s="3">
        <f t="shared" si="20"/>
        <v>0</v>
      </c>
      <c r="S101" s="3">
        <f t="shared" si="21"/>
        <v>0</v>
      </c>
      <c r="T101" s="24">
        <f t="shared" si="22"/>
        <v>0</v>
      </c>
      <c r="U101" s="24">
        <f t="shared" si="23"/>
        <v>0</v>
      </c>
      <c r="V101" s="3">
        <f t="shared" ref="V101:V164" si="26">(L101*(1-H101)*(L101-H101))^(1/3)</f>
        <v>0</v>
      </c>
      <c r="W101" s="3" t="e">
        <f t="shared" ref="W101:W164" si="27">(L101-M101)/(L101+M101)</f>
        <v>#DIV/0!</v>
      </c>
    </row>
    <row r="102" spans="17:23">
      <c r="Q102" s="46">
        <f t="shared" ref="Q102:Q165" si="28">100*SQRT(O102+0.5)</f>
        <v>70.710678118654755</v>
      </c>
      <c r="R102" s="3">
        <f t="shared" ref="R102:R165" si="29">2.5*((L102 - H102) / (L102 + 6*H102 -7.5*F102 +1))</f>
        <v>0</v>
      </c>
      <c r="S102" s="3">
        <f t="shared" ref="S102:S165" si="30">(2*(M102-H102)/(M102+H102+1))-(N102/2)</f>
        <v>0</v>
      </c>
      <c r="T102" s="24">
        <f t="shared" ref="T102:T165" si="31">(L102 - H102)*1.5 / (L102 + H102 + 0.5)</f>
        <v>0</v>
      </c>
      <c r="U102" s="24">
        <f t="shared" ref="U102:U165" si="32">(SQRT((H102*H102)+(G102*G102)+(L102*L102)))/3</f>
        <v>0</v>
      </c>
      <c r="V102" s="3">
        <f t="shared" si="26"/>
        <v>0</v>
      </c>
      <c r="W102" s="3" t="e">
        <f t="shared" si="27"/>
        <v>#DIV/0!</v>
      </c>
    </row>
    <row r="103" spans="17:23">
      <c r="Q103" s="46">
        <f t="shared" si="28"/>
        <v>70.710678118654755</v>
      </c>
      <c r="R103" s="3">
        <f t="shared" si="29"/>
        <v>0</v>
      </c>
      <c r="S103" s="3">
        <f t="shared" si="30"/>
        <v>0</v>
      </c>
      <c r="T103" s="24">
        <f t="shared" si="31"/>
        <v>0</v>
      </c>
      <c r="U103" s="24">
        <f t="shared" si="32"/>
        <v>0</v>
      </c>
      <c r="V103" s="3">
        <f t="shared" si="26"/>
        <v>0</v>
      </c>
      <c r="W103" s="3" t="e">
        <f t="shared" si="27"/>
        <v>#DIV/0!</v>
      </c>
    </row>
    <row r="104" spans="17:23">
      <c r="Q104" s="46">
        <f t="shared" si="28"/>
        <v>70.710678118654755</v>
      </c>
      <c r="R104" s="3">
        <f t="shared" si="29"/>
        <v>0</v>
      </c>
      <c r="S104" s="3">
        <f t="shared" si="30"/>
        <v>0</v>
      </c>
      <c r="T104" s="24">
        <f t="shared" si="31"/>
        <v>0</v>
      </c>
      <c r="U104" s="24">
        <f t="shared" si="32"/>
        <v>0</v>
      </c>
      <c r="V104" s="3">
        <f t="shared" si="26"/>
        <v>0</v>
      </c>
      <c r="W104" s="3" t="e">
        <f t="shared" si="27"/>
        <v>#DIV/0!</v>
      </c>
    </row>
    <row r="105" spans="17:23">
      <c r="Q105" s="46">
        <f t="shared" si="28"/>
        <v>70.710678118654755</v>
      </c>
      <c r="R105" s="3">
        <f t="shared" si="29"/>
        <v>0</v>
      </c>
      <c r="S105" s="3">
        <f t="shared" si="30"/>
        <v>0</v>
      </c>
      <c r="T105" s="24">
        <f t="shared" si="31"/>
        <v>0</v>
      </c>
      <c r="U105" s="24">
        <f t="shared" si="32"/>
        <v>0</v>
      </c>
      <c r="V105" s="3">
        <f t="shared" si="26"/>
        <v>0</v>
      </c>
      <c r="W105" s="3" t="e">
        <f t="shared" si="27"/>
        <v>#DIV/0!</v>
      </c>
    </row>
    <row r="106" spans="17:23">
      <c r="Q106" s="46">
        <f t="shared" si="28"/>
        <v>70.710678118654755</v>
      </c>
      <c r="R106" s="3">
        <f t="shared" si="29"/>
        <v>0</v>
      </c>
      <c r="S106" s="3">
        <f t="shared" si="30"/>
        <v>0</v>
      </c>
      <c r="T106" s="24">
        <f t="shared" si="31"/>
        <v>0</v>
      </c>
      <c r="U106" s="24">
        <f t="shared" si="32"/>
        <v>0</v>
      </c>
      <c r="V106" s="3">
        <f t="shared" si="26"/>
        <v>0</v>
      </c>
      <c r="W106" s="3" t="e">
        <f t="shared" si="27"/>
        <v>#DIV/0!</v>
      </c>
    </row>
    <row r="107" spans="17:23">
      <c r="Q107" s="46">
        <f t="shared" si="28"/>
        <v>70.710678118654755</v>
      </c>
      <c r="R107" s="3">
        <f t="shared" si="29"/>
        <v>0</v>
      </c>
      <c r="S107" s="3">
        <f t="shared" si="30"/>
        <v>0</v>
      </c>
      <c r="T107" s="24">
        <f t="shared" si="31"/>
        <v>0</v>
      </c>
      <c r="U107" s="24">
        <f t="shared" si="32"/>
        <v>0</v>
      </c>
      <c r="V107" s="3">
        <f t="shared" si="26"/>
        <v>0</v>
      </c>
      <c r="W107" s="3" t="e">
        <f t="shared" si="27"/>
        <v>#DIV/0!</v>
      </c>
    </row>
    <row r="108" spans="17:23">
      <c r="Q108" s="46">
        <f t="shared" si="28"/>
        <v>70.710678118654755</v>
      </c>
      <c r="R108" s="3">
        <f t="shared" si="29"/>
        <v>0</v>
      </c>
      <c r="S108" s="3">
        <f t="shared" si="30"/>
        <v>0</v>
      </c>
      <c r="T108" s="24">
        <f t="shared" si="31"/>
        <v>0</v>
      </c>
      <c r="U108" s="24">
        <f t="shared" si="32"/>
        <v>0</v>
      </c>
      <c r="V108" s="3">
        <f t="shared" si="26"/>
        <v>0</v>
      </c>
      <c r="W108" s="3" t="e">
        <f t="shared" si="27"/>
        <v>#DIV/0!</v>
      </c>
    </row>
    <row r="109" spans="17:23">
      <c r="Q109" s="46">
        <f t="shared" si="28"/>
        <v>70.710678118654755</v>
      </c>
      <c r="R109" s="3">
        <f t="shared" si="29"/>
        <v>0</v>
      </c>
      <c r="S109" s="3">
        <f t="shared" si="30"/>
        <v>0</v>
      </c>
      <c r="T109" s="24">
        <f t="shared" si="31"/>
        <v>0</v>
      </c>
      <c r="U109" s="24">
        <f t="shared" si="32"/>
        <v>0</v>
      </c>
      <c r="V109" s="3">
        <f t="shared" si="26"/>
        <v>0</v>
      </c>
      <c r="W109" s="3" t="e">
        <f t="shared" si="27"/>
        <v>#DIV/0!</v>
      </c>
    </row>
    <row r="110" spans="17:23">
      <c r="Q110" s="46">
        <f t="shared" si="28"/>
        <v>70.710678118654755</v>
      </c>
      <c r="R110" s="3">
        <f t="shared" si="29"/>
        <v>0</v>
      </c>
      <c r="S110" s="3">
        <f t="shared" si="30"/>
        <v>0</v>
      </c>
      <c r="T110" s="24">
        <f t="shared" si="31"/>
        <v>0</v>
      </c>
      <c r="U110" s="24">
        <f t="shared" si="32"/>
        <v>0</v>
      </c>
      <c r="V110" s="3">
        <f t="shared" si="26"/>
        <v>0</v>
      </c>
      <c r="W110" s="3" t="e">
        <f t="shared" si="27"/>
        <v>#DIV/0!</v>
      </c>
    </row>
    <row r="111" spans="17:23">
      <c r="Q111" s="46">
        <f t="shared" si="28"/>
        <v>70.710678118654755</v>
      </c>
      <c r="R111" s="3">
        <f t="shared" si="29"/>
        <v>0</v>
      </c>
      <c r="S111" s="3">
        <f t="shared" si="30"/>
        <v>0</v>
      </c>
      <c r="T111" s="24">
        <f t="shared" si="31"/>
        <v>0</v>
      </c>
      <c r="U111" s="24">
        <f t="shared" si="32"/>
        <v>0</v>
      </c>
      <c r="V111" s="3">
        <f t="shared" si="26"/>
        <v>0</v>
      </c>
      <c r="W111" s="3" t="e">
        <f t="shared" si="27"/>
        <v>#DIV/0!</v>
      </c>
    </row>
    <row r="112" spans="17:23">
      <c r="Q112" s="46">
        <f t="shared" si="28"/>
        <v>70.710678118654755</v>
      </c>
      <c r="R112" s="3">
        <f t="shared" si="29"/>
        <v>0</v>
      </c>
      <c r="S112" s="3">
        <f t="shared" si="30"/>
        <v>0</v>
      </c>
      <c r="T112" s="24">
        <f t="shared" si="31"/>
        <v>0</v>
      </c>
      <c r="U112" s="24">
        <f t="shared" si="32"/>
        <v>0</v>
      </c>
      <c r="V112" s="3">
        <f t="shared" si="26"/>
        <v>0</v>
      </c>
      <c r="W112" s="3" t="e">
        <f t="shared" si="27"/>
        <v>#DIV/0!</v>
      </c>
    </row>
    <row r="113" spans="17:23">
      <c r="Q113" s="46">
        <f t="shared" si="28"/>
        <v>70.710678118654755</v>
      </c>
      <c r="R113" s="3">
        <f t="shared" si="29"/>
        <v>0</v>
      </c>
      <c r="S113" s="3">
        <f t="shared" si="30"/>
        <v>0</v>
      </c>
      <c r="T113" s="24">
        <f t="shared" si="31"/>
        <v>0</v>
      </c>
      <c r="U113" s="24">
        <f t="shared" si="32"/>
        <v>0</v>
      </c>
      <c r="V113" s="3">
        <f t="shared" si="26"/>
        <v>0</v>
      </c>
      <c r="W113" s="3" t="e">
        <f t="shared" si="27"/>
        <v>#DIV/0!</v>
      </c>
    </row>
    <row r="114" spans="17:23">
      <c r="Q114" s="46">
        <f t="shared" si="28"/>
        <v>70.710678118654755</v>
      </c>
      <c r="R114" s="3">
        <f t="shared" si="29"/>
        <v>0</v>
      </c>
      <c r="S114" s="3">
        <f t="shared" si="30"/>
        <v>0</v>
      </c>
      <c r="T114" s="24">
        <f t="shared" si="31"/>
        <v>0</v>
      </c>
      <c r="U114" s="24">
        <f t="shared" si="32"/>
        <v>0</v>
      </c>
      <c r="V114" s="3">
        <f t="shared" si="26"/>
        <v>0</v>
      </c>
      <c r="W114" s="3" t="e">
        <f t="shared" si="27"/>
        <v>#DIV/0!</v>
      </c>
    </row>
    <row r="115" spans="17:23">
      <c r="Q115" s="46">
        <f t="shared" si="28"/>
        <v>70.710678118654755</v>
      </c>
      <c r="R115" s="3">
        <f t="shared" si="29"/>
        <v>0</v>
      </c>
      <c r="S115" s="3">
        <f t="shared" si="30"/>
        <v>0</v>
      </c>
      <c r="T115" s="24">
        <f t="shared" si="31"/>
        <v>0</v>
      </c>
      <c r="U115" s="24">
        <f t="shared" si="32"/>
        <v>0</v>
      </c>
      <c r="V115" s="3">
        <f t="shared" si="26"/>
        <v>0</v>
      </c>
      <c r="W115" s="3" t="e">
        <f t="shared" si="27"/>
        <v>#DIV/0!</v>
      </c>
    </row>
    <row r="116" spans="17:23">
      <c r="Q116" s="46">
        <f t="shared" si="28"/>
        <v>70.710678118654755</v>
      </c>
      <c r="R116" s="3">
        <f t="shared" si="29"/>
        <v>0</v>
      </c>
      <c r="S116" s="3">
        <f t="shared" si="30"/>
        <v>0</v>
      </c>
      <c r="T116" s="24">
        <f t="shared" si="31"/>
        <v>0</v>
      </c>
      <c r="U116" s="24">
        <f t="shared" si="32"/>
        <v>0</v>
      </c>
      <c r="V116" s="3">
        <f t="shared" si="26"/>
        <v>0</v>
      </c>
      <c r="W116" s="3" t="e">
        <f t="shared" si="27"/>
        <v>#DIV/0!</v>
      </c>
    </row>
    <row r="117" spans="17:23">
      <c r="Q117" s="46">
        <f t="shared" si="28"/>
        <v>70.710678118654755</v>
      </c>
      <c r="R117" s="3">
        <f t="shared" si="29"/>
        <v>0</v>
      </c>
      <c r="S117" s="3">
        <f t="shared" si="30"/>
        <v>0</v>
      </c>
      <c r="T117" s="24">
        <f t="shared" si="31"/>
        <v>0</v>
      </c>
      <c r="U117" s="24">
        <f t="shared" si="32"/>
        <v>0</v>
      </c>
      <c r="V117" s="3">
        <f t="shared" si="26"/>
        <v>0</v>
      </c>
      <c r="W117" s="3" t="e">
        <f t="shared" si="27"/>
        <v>#DIV/0!</v>
      </c>
    </row>
    <row r="118" spans="17:23">
      <c r="Q118" s="46">
        <f t="shared" si="28"/>
        <v>70.710678118654755</v>
      </c>
      <c r="R118" s="3">
        <f t="shared" si="29"/>
        <v>0</v>
      </c>
      <c r="S118" s="3">
        <f t="shared" si="30"/>
        <v>0</v>
      </c>
      <c r="T118" s="24">
        <f t="shared" si="31"/>
        <v>0</v>
      </c>
      <c r="U118" s="24">
        <f t="shared" si="32"/>
        <v>0</v>
      </c>
      <c r="V118" s="3">
        <f t="shared" si="26"/>
        <v>0</v>
      </c>
      <c r="W118" s="3" t="e">
        <f t="shared" si="27"/>
        <v>#DIV/0!</v>
      </c>
    </row>
    <row r="119" spans="17:23">
      <c r="Q119" s="46">
        <f t="shared" si="28"/>
        <v>70.710678118654755</v>
      </c>
      <c r="R119" s="3">
        <f t="shared" si="29"/>
        <v>0</v>
      </c>
      <c r="S119" s="3">
        <f t="shared" si="30"/>
        <v>0</v>
      </c>
      <c r="T119" s="24">
        <f t="shared" si="31"/>
        <v>0</v>
      </c>
      <c r="U119" s="24">
        <f t="shared" si="32"/>
        <v>0</v>
      </c>
      <c r="V119" s="3">
        <f t="shared" si="26"/>
        <v>0</v>
      </c>
      <c r="W119" s="3" t="e">
        <f t="shared" si="27"/>
        <v>#DIV/0!</v>
      </c>
    </row>
    <row r="120" spans="17:23">
      <c r="Q120" s="46">
        <f t="shared" si="28"/>
        <v>70.710678118654755</v>
      </c>
      <c r="R120" s="3">
        <f t="shared" si="29"/>
        <v>0</v>
      </c>
      <c r="S120" s="3">
        <f t="shared" si="30"/>
        <v>0</v>
      </c>
      <c r="T120" s="24">
        <f t="shared" si="31"/>
        <v>0</v>
      </c>
      <c r="U120" s="24">
        <f t="shared" si="32"/>
        <v>0</v>
      </c>
      <c r="V120" s="3">
        <f t="shared" si="26"/>
        <v>0</v>
      </c>
      <c r="W120" s="3" t="e">
        <f t="shared" si="27"/>
        <v>#DIV/0!</v>
      </c>
    </row>
    <row r="121" spans="17:23">
      <c r="Q121" s="46">
        <f t="shared" si="28"/>
        <v>70.710678118654755</v>
      </c>
      <c r="R121" s="3">
        <f t="shared" si="29"/>
        <v>0</v>
      </c>
      <c r="S121" s="3">
        <f t="shared" si="30"/>
        <v>0</v>
      </c>
      <c r="T121" s="24">
        <f t="shared" si="31"/>
        <v>0</v>
      </c>
      <c r="U121" s="24">
        <f t="shared" si="32"/>
        <v>0</v>
      </c>
      <c r="V121" s="3">
        <f t="shared" si="26"/>
        <v>0</v>
      </c>
      <c r="W121" s="3" t="e">
        <f t="shared" si="27"/>
        <v>#DIV/0!</v>
      </c>
    </row>
    <row r="122" spans="17:23">
      <c r="Q122" s="46">
        <f t="shared" si="28"/>
        <v>70.710678118654755</v>
      </c>
      <c r="R122" s="3">
        <f t="shared" si="29"/>
        <v>0</v>
      </c>
      <c r="S122" s="3">
        <f t="shared" si="30"/>
        <v>0</v>
      </c>
      <c r="T122" s="24">
        <f t="shared" si="31"/>
        <v>0</v>
      </c>
      <c r="U122" s="24">
        <f t="shared" si="32"/>
        <v>0</v>
      </c>
      <c r="V122" s="3">
        <f t="shared" si="26"/>
        <v>0</v>
      </c>
      <c r="W122" s="3" t="e">
        <f t="shared" si="27"/>
        <v>#DIV/0!</v>
      </c>
    </row>
    <row r="123" spans="17:23">
      <c r="Q123" s="46">
        <f t="shared" si="28"/>
        <v>70.710678118654755</v>
      </c>
      <c r="R123" s="3">
        <f t="shared" si="29"/>
        <v>0</v>
      </c>
      <c r="S123" s="3">
        <f t="shared" si="30"/>
        <v>0</v>
      </c>
      <c r="T123" s="24">
        <f t="shared" si="31"/>
        <v>0</v>
      </c>
      <c r="U123" s="24">
        <f t="shared" si="32"/>
        <v>0</v>
      </c>
      <c r="V123" s="3">
        <f t="shared" si="26"/>
        <v>0</v>
      </c>
      <c r="W123" s="3" t="e">
        <f t="shared" si="27"/>
        <v>#DIV/0!</v>
      </c>
    </row>
    <row r="124" spans="17:23">
      <c r="Q124" s="46">
        <f t="shared" si="28"/>
        <v>70.710678118654755</v>
      </c>
      <c r="R124" s="3">
        <f t="shared" si="29"/>
        <v>0</v>
      </c>
      <c r="S124" s="3">
        <f t="shared" si="30"/>
        <v>0</v>
      </c>
      <c r="T124" s="24">
        <f t="shared" si="31"/>
        <v>0</v>
      </c>
      <c r="U124" s="24">
        <f t="shared" si="32"/>
        <v>0</v>
      </c>
      <c r="V124" s="3">
        <f t="shared" si="26"/>
        <v>0</v>
      </c>
      <c r="W124" s="3" t="e">
        <f t="shared" si="27"/>
        <v>#DIV/0!</v>
      </c>
    </row>
    <row r="125" spans="17:23">
      <c r="Q125" s="46">
        <f t="shared" si="28"/>
        <v>70.710678118654755</v>
      </c>
      <c r="R125" s="3">
        <f t="shared" si="29"/>
        <v>0</v>
      </c>
      <c r="S125" s="3">
        <f t="shared" si="30"/>
        <v>0</v>
      </c>
      <c r="T125" s="24">
        <f t="shared" si="31"/>
        <v>0</v>
      </c>
      <c r="U125" s="24">
        <f t="shared" si="32"/>
        <v>0</v>
      </c>
      <c r="V125" s="3">
        <f t="shared" si="26"/>
        <v>0</v>
      </c>
      <c r="W125" s="3" t="e">
        <f t="shared" si="27"/>
        <v>#DIV/0!</v>
      </c>
    </row>
    <row r="126" spans="17:23">
      <c r="Q126" s="46">
        <f t="shared" si="28"/>
        <v>70.710678118654755</v>
      </c>
      <c r="R126" s="3">
        <f t="shared" si="29"/>
        <v>0</v>
      </c>
      <c r="S126" s="3">
        <f t="shared" si="30"/>
        <v>0</v>
      </c>
      <c r="T126" s="24">
        <f t="shared" si="31"/>
        <v>0</v>
      </c>
      <c r="U126" s="24">
        <f t="shared" si="32"/>
        <v>0</v>
      </c>
      <c r="V126" s="3">
        <f t="shared" si="26"/>
        <v>0</v>
      </c>
      <c r="W126" s="3" t="e">
        <f t="shared" si="27"/>
        <v>#DIV/0!</v>
      </c>
    </row>
    <row r="127" spans="17:23">
      <c r="Q127" s="46">
        <f t="shared" si="28"/>
        <v>70.710678118654755</v>
      </c>
      <c r="R127" s="3">
        <f t="shared" si="29"/>
        <v>0</v>
      </c>
      <c r="S127" s="3">
        <f t="shared" si="30"/>
        <v>0</v>
      </c>
      <c r="T127" s="24">
        <f t="shared" si="31"/>
        <v>0</v>
      </c>
      <c r="U127" s="24">
        <f t="shared" si="32"/>
        <v>0</v>
      </c>
      <c r="V127" s="3">
        <f t="shared" si="26"/>
        <v>0</v>
      </c>
      <c r="W127" s="3" t="e">
        <f t="shared" si="27"/>
        <v>#DIV/0!</v>
      </c>
    </row>
    <row r="128" spans="17:23">
      <c r="Q128" s="46">
        <f t="shared" si="28"/>
        <v>70.710678118654755</v>
      </c>
      <c r="R128" s="3">
        <f t="shared" si="29"/>
        <v>0</v>
      </c>
      <c r="S128" s="3">
        <f t="shared" si="30"/>
        <v>0</v>
      </c>
      <c r="T128" s="24">
        <f t="shared" si="31"/>
        <v>0</v>
      </c>
      <c r="U128" s="24">
        <f t="shared" si="32"/>
        <v>0</v>
      </c>
      <c r="V128" s="3">
        <f t="shared" si="26"/>
        <v>0</v>
      </c>
      <c r="W128" s="3" t="e">
        <f t="shared" si="27"/>
        <v>#DIV/0!</v>
      </c>
    </row>
    <row r="129" spans="17:23">
      <c r="Q129" s="46">
        <f t="shared" si="28"/>
        <v>70.710678118654755</v>
      </c>
      <c r="R129" s="3">
        <f t="shared" si="29"/>
        <v>0</v>
      </c>
      <c r="S129" s="3">
        <f t="shared" si="30"/>
        <v>0</v>
      </c>
      <c r="T129" s="24">
        <f t="shared" si="31"/>
        <v>0</v>
      </c>
      <c r="U129" s="24">
        <f t="shared" si="32"/>
        <v>0</v>
      </c>
      <c r="V129" s="3">
        <f t="shared" si="26"/>
        <v>0</v>
      </c>
      <c r="W129" s="3" t="e">
        <f t="shared" si="27"/>
        <v>#DIV/0!</v>
      </c>
    </row>
    <row r="130" spans="17:23">
      <c r="Q130" s="46">
        <f t="shared" si="28"/>
        <v>70.710678118654755</v>
      </c>
      <c r="R130" s="3">
        <f t="shared" si="29"/>
        <v>0</v>
      </c>
      <c r="S130" s="3">
        <f t="shared" si="30"/>
        <v>0</v>
      </c>
      <c r="T130" s="24">
        <f t="shared" si="31"/>
        <v>0</v>
      </c>
      <c r="U130" s="24">
        <f t="shared" si="32"/>
        <v>0</v>
      </c>
      <c r="V130" s="3">
        <f t="shared" si="26"/>
        <v>0</v>
      </c>
      <c r="W130" s="3" t="e">
        <f t="shared" si="27"/>
        <v>#DIV/0!</v>
      </c>
    </row>
    <row r="131" spans="17:23">
      <c r="Q131" s="46">
        <f t="shared" si="28"/>
        <v>70.710678118654755</v>
      </c>
      <c r="R131" s="3">
        <f t="shared" si="29"/>
        <v>0</v>
      </c>
      <c r="S131" s="3">
        <f t="shared" si="30"/>
        <v>0</v>
      </c>
      <c r="T131" s="24">
        <f t="shared" si="31"/>
        <v>0</v>
      </c>
      <c r="U131" s="24">
        <f t="shared" si="32"/>
        <v>0</v>
      </c>
      <c r="V131" s="3">
        <f t="shared" si="26"/>
        <v>0</v>
      </c>
      <c r="W131" s="3" t="e">
        <f t="shared" si="27"/>
        <v>#DIV/0!</v>
      </c>
    </row>
    <row r="132" spans="17:23">
      <c r="Q132" s="46">
        <f t="shared" si="28"/>
        <v>70.710678118654755</v>
      </c>
      <c r="R132" s="3">
        <f t="shared" si="29"/>
        <v>0</v>
      </c>
      <c r="S132" s="3">
        <f t="shared" si="30"/>
        <v>0</v>
      </c>
      <c r="T132" s="24">
        <f t="shared" si="31"/>
        <v>0</v>
      </c>
      <c r="U132" s="24">
        <f t="shared" si="32"/>
        <v>0</v>
      </c>
      <c r="V132" s="3">
        <f t="shared" si="26"/>
        <v>0</v>
      </c>
      <c r="W132" s="3" t="e">
        <f t="shared" si="27"/>
        <v>#DIV/0!</v>
      </c>
    </row>
    <row r="133" spans="17:23">
      <c r="Q133" s="46">
        <f t="shared" si="28"/>
        <v>70.710678118654755</v>
      </c>
      <c r="R133" s="3">
        <f t="shared" si="29"/>
        <v>0</v>
      </c>
      <c r="S133" s="3">
        <f t="shared" si="30"/>
        <v>0</v>
      </c>
      <c r="T133" s="24">
        <f t="shared" si="31"/>
        <v>0</v>
      </c>
      <c r="U133" s="24">
        <f t="shared" si="32"/>
        <v>0</v>
      </c>
      <c r="V133" s="3">
        <f t="shared" si="26"/>
        <v>0</v>
      </c>
      <c r="W133" s="3" t="e">
        <f t="shared" si="27"/>
        <v>#DIV/0!</v>
      </c>
    </row>
    <row r="134" spans="17:23">
      <c r="Q134" s="46">
        <f t="shared" si="28"/>
        <v>70.710678118654755</v>
      </c>
      <c r="R134" s="3">
        <f t="shared" si="29"/>
        <v>0</v>
      </c>
      <c r="S134" s="3">
        <f t="shared" si="30"/>
        <v>0</v>
      </c>
      <c r="T134" s="24">
        <f t="shared" si="31"/>
        <v>0</v>
      </c>
      <c r="U134" s="24">
        <f t="shared" si="32"/>
        <v>0</v>
      </c>
      <c r="V134" s="3">
        <f t="shared" si="26"/>
        <v>0</v>
      </c>
      <c r="W134" s="3" t="e">
        <f t="shared" si="27"/>
        <v>#DIV/0!</v>
      </c>
    </row>
    <row r="135" spans="17:23">
      <c r="Q135" s="46">
        <f t="shared" si="28"/>
        <v>70.710678118654755</v>
      </c>
      <c r="R135" s="3">
        <f t="shared" si="29"/>
        <v>0</v>
      </c>
      <c r="S135" s="3">
        <f t="shared" si="30"/>
        <v>0</v>
      </c>
      <c r="T135" s="24">
        <f t="shared" si="31"/>
        <v>0</v>
      </c>
      <c r="U135" s="24">
        <f t="shared" si="32"/>
        <v>0</v>
      </c>
      <c r="V135" s="3">
        <f t="shared" si="26"/>
        <v>0</v>
      </c>
      <c r="W135" s="3" t="e">
        <f t="shared" si="27"/>
        <v>#DIV/0!</v>
      </c>
    </row>
    <row r="136" spans="17:23">
      <c r="Q136" s="46">
        <f t="shared" si="28"/>
        <v>70.710678118654755</v>
      </c>
      <c r="R136" s="3">
        <f t="shared" si="29"/>
        <v>0</v>
      </c>
      <c r="S136" s="3">
        <f t="shared" si="30"/>
        <v>0</v>
      </c>
      <c r="T136" s="24">
        <f t="shared" si="31"/>
        <v>0</v>
      </c>
      <c r="U136" s="24">
        <f t="shared" si="32"/>
        <v>0</v>
      </c>
      <c r="V136" s="3">
        <f t="shared" si="26"/>
        <v>0</v>
      </c>
      <c r="W136" s="3" t="e">
        <f t="shared" si="27"/>
        <v>#DIV/0!</v>
      </c>
    </row>
    <row r="137" spans="17:23">
      <c r="Q137" s="46">
        <f t="shared" si="28"/>
        <v>70.710678118654755</v>
      </c>
      <c r="R137" s="3">
        <f t="shared" si="29"/>
        <v>0</v>
      </c>
      <c r="S137" s="3">
        <f t="shared" si="30"/>
        <v>0</v>
      </c>
      <c r="T137" s="24">
        <f t="shared" si="31"/>
        <v>0</v>
      </c>
      <c r="U137" s="24">
        <f t="shared" si="32"/>
        <v>0</v>
      </c>
      <c r="V137" s="3">
        <f t="shared" si="26"/>
        <v>0</v>
      </c>
      <c r="W137" s="3" t="e">
        <f t="shared" si="27"/>
        <v>#DIV/0!</v>
      </c>
    </row>
    <row r="138" spans="17:23">
      <c r="Q138" s="46">
        <f t="shared" si="28"/>
        <v>70.710678118654755</v>
      </c>
      <c r="R138" s="3">
        <f t="shared" si="29"/>
        <v>0</v>
      </c>
      <c r="S138" s="3">
        <f t="shared" si="30"/>
        <v>0</v>
      </c>
      <c r="T138" s="24">
        <f t="shared" si="31"/>
        <v>0</v>
      </c>
      <c r="U138" s="24">
        <f t="shared" si="32"/>
        <v>0</v>
      </c>
      <c r="V138" s="3">
        <f t="shared" si="26"/>
        <v>0</v>
      </c>
      <c r="W138" s="3" t="e">
        <f t="shared" si="27"/>
        <v>#DIV/0!</v>
      </c>
    </row>
    <row r="139" spans="17:23">
      <c r="Q139" s="46">
        <f t="shared" si="28"/>
        <v>70.710678118654755</v>
      </c>
      <c r="R139" s="3">
        <f t="shared" si="29"/>
        <v>0</v>
      </c>
      <c r="S139" s="3">
        <f t="shared" si="30"/>
        <v>0</v>
      </c>
      <c r="T139" s="24">
        <f t="shared" si="31"/>
        <v>0</v>
      </c>
      <c r="U139" s="24">
        <f t="shared" si="32"/>
        <v>0</v>
      </c>
      <c r="V139" s="3">
        <f t="shared" si="26"/>
        <v>0</v>
      </c>
      <c r="W139" s="3" t="e">
        <f t="shared" si="27"/>
        <v>#DIV/0!</v>
      </c>
    </row>
    <row r="140" spans="17:23">
      <c r="Q140" s="46">
        <f t="shared" si="28"/>
        <v>70.710678118654755</v>
      </c>
      <c r="R140" s="3">
        <f t="shared" si="29"/>
        <v>0</v>
      </c>
      <c r="S140" s="3">
        <f t="shared" si="30"/>
        <v>0</v>
      </c>
      <c r="T140" s="24">
        <f t="shared" si="31"/>
        <v>0</v>
      </c>
      <c r="U140" s="24">
        <f t="shared" si="32"/>
        <v>0</v>
      </c>
      <c r="V140" s="3">
        <f t="shared" si="26"/>
        <v>0</v>
      </c>
      <c r="W140" s="3" t="e">
        <f t="shared" si="27"/>
        <v>#DIV/0!</v>
      </c>
    </row>
    <row r="141" spans="17:23">
      <c r="Q141" s="46">
        <f t="shared" si="28"/>
        <v>70.710678118654755</v>
      </c>
      <c r="R141" s="3">
        <f t="shared" si="29"/>
        <v>0</v>
      </c>
      <c r="S141" s="3">
        <f t="shared" si="30"/>
        <v>0</v>
      </c>
      <c r="T141" s="24">
        <f t="shared" si="31"/>
        <v>0</v>
      </c>
      <c r="U141" s="24">
        <f t="shared" si="32"/>
        <v>0</v>
      </c>
      <c r="V141" s="3">
        <f t="shared" si="26"/>
        <v>0</v>
      </c>
      <c r="W141" s="3" t="e">
        <f t="shared" si="27"/>
        <v>#DIV/0!</v>
      </c>
    </row>
    <row r="142" spans="17:23">
      <c r="Q142" s="46">
        <f t="shared" si="28"/>
        <v>70.710678118654755</v>
      </c>
      <c r="R142" s="3">
        <f t="shared" si="29"/>
        <v>0</v>
      </c>
      <c r="S142" s="3">
        <f t="shared" si="30"/>
        <v>0</v>
      </c>
      <c r="T142" s="24">
        <f t="shared" si="31"/>
        <v>0</v>
      </c>
      <c r="U142" s="24">
        <f t="shared" si="32"/>
        <v>0</v>
      </c>
      <c r="V142" s="3">
        <f t="shared" si="26"/>
        <v>0</v>
      </c>
      <c r="W142" s="3" t="e">
        <f t="shared" si="27"/>
        <v>#DIV/0!</v>
      </c>
    </row>
    <row r="143" spans="17:23">
      <c r="Q143" s="46">
        <f t="shared" si="28"/>
        <v>70.710678118654755</v>
      </c>
      <c r="R143" s="3">
        <f t="shared" si="29"/>
        <v>0</v>
      </c>
      <c r="S143" s="3">
        <f t="shared" si="30"/>
        <v>0</v>
      </c>
      <c r="T143" s="24">
        <f t="shared" si="31"/>
        <v>0</v>
      </c>
      <c r="U143" s="24">
        <f t="shared" si="32"/>
        <v>0</v>
      </c>
      <c r="V143" s="3">
        <f t="shared" si="26"/>
        <v>0</v>
      </c>
      <c r="W143" s="3" t="e">
        <f t="shared" si="27"/>
        <v>#DIV/0!</v>
      </c>
    </row>
    <row r="144" spans="17:23">
      <c r="Q144" s="46">
        <f t="shared" si="28"/>
        <v>70.710678118654755</v>
      </c>
      <c r="R144" s="3">
        <f t="shared" si="29"/>
        <v>0</v>
      </c>
      <c r="S144" s="3">
        <f t="shared" si="30"/>
        <v>0</v>
      </c>
      <c r="T144" s="24">
        <f t="shared" si="31"/>
        <v>0</v>
      </c>
      <c r="U144" s="24">
        <f t="shared" si="32"/>
        <v>0</v>
      </c>
      <c r="V144" s="3">
        <f t="shared" si="26"/>
        <v>0</v>
      </c>
      <c r="W144" s="3" t="e">
        <f t="shared" si="27"/>
        <v>#DIV/0!</v>
      </c>
    </row>
    <row r="145" spans="17:23">
      <c r="Q145" s="46">
        <f t="shared" si="28"/>
        <v>70.710678118654755</v>
      </c>
      <c r="R145" s="3">
        <f t="shared" si="29"/>
        <v>0</v>
      </c>
      <c r="S145" s="3">
        <f t="shared" si="30"/>
        <v>0</v>
      </c>
      <c r="T145" s="24">
        <f t="shared" si="31"/>
        <v>0</v>
      </c>
      <c r="U145" s="24">
        <f t="shared" si="32"/>
        <v>0</v>
      </c>
      <c r="V145" s="3">
        <f t="shared" si="26"/>
        <v>0</v>
      </c>
      <c r="W145" s="3" t="e">
        <f t="shared" si="27"/>
        <v>#DIV/0!</v>
      </c>
    </row>
    <row r="146" spans="17:23">
      <c r="Q146" s="46">
        <f t="shared" si="28"/>
        <v>70.710678118654755</v>
      </c>
      <c r="R146" s="3">
        <f t="shared" si="29"/>
        <v>0</v>
      </c>
      <c r="S146" s="3">
        <f t="shared" si="30"/>
        <v>0</v>
      </c>
      <c r="T146" s="24">
        <f t="shared" si="31"/>
        <v>0</v>
      </c>
      <c r="U146" s="24">
        <f t="shared" si="32"/>
        <v>0</v>
      </c>
      <c r="V146" s="3">
        <f t="shared" si="26"/>
        <v>0</v>
      </c>
      <c r="W146" s="3" t="e">
        <f t="shared" si="27"/>
        <v>#DIV/0!</v>
      </c>
    </row>
    <row r="147" spans="17:23">
      <c r="Q147" s="46">
        <f t="shared" si="28"/>
        <v>70.710678118654755</v>
      </c>
      <c r="R147" s="3">
        <f t="shared" si="29"/>
        <v>0</v>
      </c>
      <c r="S147" s="3">
        <f t="shared" si="30"/>
        <v>0</v>
      </c>
      <c r="T147" s="24">
        <f t="shared" si="31"/>
        <v>0</v>
      </c>
      <c r="U147" s="24">
        <f t="shared" si="32"/>
        <v>0</v>
      </c>
      <c r="V147" s="3">
        <f t="shared" si="26"/>
        <v>0</v>
      </c>
      <c r="W147" s="3" t="e">
        <f t="shared" si="27"/>
        <v>#DIV/0!</v>
      </c>
    </row>
    <row r="148" spans="17:23">
      <c r="Q148" s="46">
        <f t="shared" si="28"/>
        <v>70.710678118654755</v>
      </c>
      <c r="R148" s="3">
        <f t="shared" si="29"/>
        <v>0</v>
      </c>
      <c r="S148" s="3">
        <f t="shared" si="30"/>
        <v>0</v>
      </c>
      <c r="T148" s="24">
        <f t="shared" si="31"/>
        <v>0</v>
      </c>
      <c r="U148" s="24">
        <f t="shared" si="32"/>
        <v>0</v>
      </c>
      <c r="V148" s="3">
        <f t="shared" si="26"/>
        <v>0</v>
      </c>
      <c r="W148" s="3" t="e">
        <f t="shared" si="27"/>
        <v>#DIV/0!</v>
      </c>
    </row>
    <row r="149" spans="17:23">
      <c r="Q149" s="46">
        <f t="shared" si="28"/>
        <v>70.710678118654755</v>
      </c>
      <c r="R149" s="3">
        <f t="shared" si="29"/>
        <v>0</v>
      </c>
      <c r="S149" s="3">
        <f t="shared" si="30"/>
        <v>0</v>
      </c>
      <c r="T149" s="24">
        <f t="shared" si="31"/>
        <v>0</v>
      </c>
      <c r="U149" s="24">
        <f t="shared" si="32"/>
        <v>0</v>
      </c>
      <c r="V149" s="3">
        <f t="shared" si="26"/>
        <v>0</v>
      </c>
      <c r="W149" s="3" t="e">
        <f t="shared" si="27"/>
        <v>#DIV/0!</v>
      </c>
    </row>
    <row r="150" spans="17:23">
      <c r="Q150" s="46">
        <f t="shared" si="28"/>
        <v>70.710678118654755</v>
      </c>
      <c r="R150" s="3">
        <f t="shared" si="29"/>
        <v>0</v>
      </c>
      <c r="S150" s="3">
        <f t="shared" si="30"/>
        <v>0</v>
      </c>
      <c r="T150" s="24">
        <f t="shared" si="31"/>
        <v>0</v>
      </c>
      <c r="U150" s="24">
        <f t="shared" si="32"/>
        <v>0</v>
      </c>
      <c r="V150" s="3">
        <f t="shared" si="26"/>
        <v>0</v>
      </c>
      <c r="W150" s="3" t="e">
        <f t="shared" si="27"/>
        <v>#DIV/0!</v>
      </c>
    </row>
    <row r="151" spans="17:23">
      <c r="Q151" s="46">
        <f t="shared" si="28"/>
        <v>70.710678118654755</v>
      </c>
      <c r="R151" s="3">
        <f t="shared" si="29"/>
        <v>0</v>
      </c>
      <c r="S151" s="3">
        <f t="shared" si="30"/>
        <v>0</v>
      </c>
      <c r="T151" s="24">
        <f t="shared" si="31"/>
        <v>0</v>
      </c>
      <c r="U151" s="24">
        <f t="shared" si="32"/>
        <v>0</v>
      </c>
      <c r="V151" s="3">
        <f t="shared" si="26"/>
        <v>0</v>
      </c>
      <c r="W151" s="3" t="e">
        <f t="shared" si="27"/>
        <v>#DIV/0!</v>
      </c>
    </row>
    <row r="152" spans="17:23">
      <c r="Q152" s="46">
        <f t="shared" si="28"/>
        <v>70.710678118654755</v>
      </c>
      <c r="R152" s="3">
        <f t="shared" si="29"/>
        <v>0</v>
      </c>
      <c r="S152" s="3">
        <f t="shared" si="30"/>
        <v>0</v>
      </c>
      <c r="T152" s="24">
        <f t="shared" si="31"/>
        <v>0</v>
      </c>
      <c r="U152" s="24">
        <f t="shared" si="32"/>
        <v>0</v>
      </c>
      <c r="V152" s="3">
        <f t="shared" si="26"/>
        <v>0</v>
      </c>
      <c r="W152" s="3" t="e">
        <f t="shared" si="27"/>
        <v>#DIV/0!</v>
      </c>
    </row>
    <row r="153" spans="17:23">
      <c r="Q153" s="46">
        <f t="shared" si="28"/>
        <v>70.710678118654755</v>
      </c>
      <c r="R153" s="3">
        <f t="shared" si="29"/>
        <v>0</v>
      </c>
      <c r="S153" s="3">
        <f t="shared" si="30"/>
        <v>0</v>
      </c>
      <c r="T153" s="24">
        <f t="shared" si="31"/>
        <v>0</v>
      </c>
      <c r="U153" s="24">
        <f t="shared" si="32"/>
        <v>0</v>
      </c>
      <c r="V153" s="3">
        <f t="shared" si="26"/>
        <v>0</v>
      </c>
      <c r="W153" s="3" t="e">
        <f t="shared" si="27"/>
        <v>#DIV/0!</v>
      </c>
    </row>
    <row r="154" spans="17:23">
      <c r="Q154" s="46">
        <f t="shared" si="28"/>
        <v>70.710678118654755</v>
      </c>
      <c r="R154" s="3">
        <f t="shared" si="29"/>
        <v>0</v>
      </c>
      <c r="S154" s="3">
        <f t="shared" si="30"/>
        <v>0</v>
      </c>
      <c r="T154" s="24">
        <f t="shared" si="31"/>
        <v>0</v>
      </c>
      <c r="U154" s="24">
        <f t="shared" si="32"/>
        <v>0</v>
      </c>
      <c r="V154" s="3">
        <f t="shared" si="26"/>
        <v>0</v>
      </c>
      <c r="W154" s="3" t="e">
        <f t="shared" si="27"/>
        <v>#DIV/0!</v>
      </c>
    </row>
    <row r="155" spans="17:23">
      <c r="Q155" s="46">
        <f t="shared" si="28"/>
        <v>70.710678118654755</v>
      </c>
      <c r="R155" s="3">
        <f t="shared" si="29"/>
        <v>0</v>
      </c>
      <c r="S155" s="3">
        <f t="shared" si="30"/>
        <v>0</v>
      </c>
      <c r="T155" s="24">
        <f t="shared" si="31"/>
        <v>0</v>
      </c>
      <c r="U155" s="24">
        <f t="shared" si="32"/>
        <v>0</v>
      </c>
      <c r="V155" s="3">
        <f t="shared" si="26"/>
        <v>0</v>
      </c>
      <c r="W155" s="3" t="e">
        <f t="shared" si="27"/>
        <v>#DIV/0!</v>
      </c>
    </row>
    <row r="156" spans="17:23">
      <c r="Q156" s="46">
        <f t="shared" si="28"/>
        <v>70.710678118654755</v>
      </c>
      <c r="R156" s="3">
        <f t="shared" si="29"/>
        <v>0</v>
      </c>
      <c r="S156" s="3">
        <f t="shared" si="30"/>
        <v>0</v>
      </c>
      <c r="T156" s="24">
        <f t="shared" si="31"/>
        <v>0</v>
      </c>
      <c r="U156" s="24">
        <f t="shared" si="32"/>
        <v>0</v>
      </c>
      <c r="V156" s="3">
        <f t="shared" si="26"/>
        <v>0</v>
      </c>
      <c r="W156" s="3" t="e">
        <f t="shared" si="27"/>
        <v>#DIV/0!</v>
      </c>
    </row>
    <row r="157" spans="17:23">
      <c r="Q157" s="46">
        <f t="shared" si="28"/>
        <v>70.710678118654755</v>
      </c>
      <c r="R157" s="3">
        <f t="shared" si="29"/>
        <v>0</v>
      </c>
      <c r="S157" s="3">
        <f t="shared" si="30"/>
        <v>0</v>
      </c>
      <c r="T157" s="24">
        <f t="shared" si="31"/>
        <v>0</v>
      </c>
      <c r="U157" s="24">
        <f t="shared" si="32"/>
        <v>0</v>
      </c>
      <c r="V157" s="3">
        <f t="shared" si="26"/>
        <v>0</v>
      </c>
      <c r="W157" s="3" t="e">
        <f t="shared" si="27"/>
        <v>#DIV/0!</v>
      </c>
    </row>
    <row r="158" spans="17:23">
      <c r="Q158" s="46">
        <f t="shared" si="28"/>
        <v>70.710678118654755</v>
      </c>
      <c r="R158" s="3">
        <f t="shared" si="29"/>
        <v>0</v>
      </c>
      <c r="S158" s="3">
        <f t="shared" si="30"/>
        <v>0</v>
      </c>
      <c r="T158" s="24">
        <f t="shared" si="31"/>
        <v>0</v>
      </c>
      <c r="U158" s="24">
        <f t="shared" si="32"/>
        <v>0</v>
      </c>
      <c r="V158" s="3">
        <f t="shared" si="26"/>
        <v>0</v>
      </c>
      <c r="W158" s="3" t="e">
        <f t="shared" si="27"/>
        <v>#DIV/0!</v>
      </c>
    </row>
    <row r="159" spans="17:23">
      <c r="Q159" s="46">
        <f t="shared" si="28"/>
        <v>70.710678118654755</v>
      </c>
      <c r="R159" s="3">
        <f t="shared" si="29"/>
        <v>0</v>
      </c>
      <c r="S159" s="3">
        <f t="shared" si="30"/>
        <v>0</v>
      </c>
      <c r="T159" s="24">
        <f t="shared" si="31"/>
        <v>0</v>
      </c>
      <c r="U159" s="24">
        <f t="shared" si="32"/>
        <v>0</v>
      </c>
      <c r="V159" s="3">
        <f t="shared" si="26"/>
        <v>0</v>
      </c>
      <c r="W159" s="3" t="e">
        <f t="shared" si="27"/>
        <v>#DIV/0!</v>
      </c>
    </row>
    <row r="160" spans="17:23">
      <c r="Q160" s="46">
        <f t="shared" si="28"/>
        <v>70.710678118654755</v>
      </c>
      <c r="R160" s="3">
        <f t="shared" si="29"/>
        <v>0</v>
      </c>
      <c r="S160" s="3">
        <f t="shared" si="30"/>
        <v>0</v>
      </c>
      <c r="T160" s="24">
        <f t="shared" si="31"/>
        <v>0</v>
      </c>
      <c r="U160" s="24">
        <f t="shared" si="32"/>
        <v>0</v>
      </c>
      <c r="V160" s="3">
        <f t="shared" si="26"/>
        <v>0</v>
      </c>
      <c r="W160" s="3" t="e">
        <f t="shared" si="27"/>
        <v>#DIV/0!</v>
      </c>
    </row>
    <row r="161" spans="17:23">
      <c r="Q161" s="46">
        <f t="shared" si="28"/>
        <v>70.710678118654755</v>
      </c>
      <c r="R161" s="3">
        <f t="shared" si="29"/>
        <v>0</v>
      </c>
      <c r="S161" s="3">
        <f t="shared" si="30"/>
        <v>0</v>
      </c>
      <c r="T161" s="24">
        <f t="shared" si="31"/>
        <v>0</v>
      </c>
      <c r="U161" s="24">
        <f t="shared" si="32"/>
        <v>0</v>
      </c>
      <c r="V161" s="3">
        <f t="shared" si="26"/>
        <v>0</v>
      </c>
      <c r="W161" s="3" t="e">
        <f t="shared" si="27"/>
        <v>#DIV/0!</v>
      </c>
    </row>
    <row r="162" spans="17:23">
      <c r="Q162" s="46">
        <f t="shared" si="28"/>
        <v>70.710678118654755</v>
      </c>
      <c r="R162" s="3">
        <f t="shared" si="29"/>
        <v>0</v>
      </c>
      <c r="S162" s="3">
        <f t="shared" si="30"/>
        <v>0</v>
      </c>
      <c r="T162" s="24">
        <f t="shared" si="31"/>
        <v>0</v>
      </c>
      <c r="U162" s="24">
        <f t="shared" si="32"/>
        <v>0</v>
      </c>
      <c r="V162" s="3">
        <f t="shared" si="26"/>
        <v>0</v>
      </c>
      <c r="W162" s="3" t="e">
        <f t="shared" si="27"/>
        <v>#DIV/0!</v>
      </c>
    </row>
    <row r="163" spans="17:23">
      <c r="Q163" s="46">
        <f t="shared" si="28"/>
        <v>70.710678118654755</v>
      </c>
      <c r="R163" s="3">
        <f t="shared" si="29"/>
        <v>0</v>
      </c>
      <c r="S163" s="3">
        <f t="shared" si="30"/>
        <v>0</v>
      </c>
      <c r="T163" s="24">
        <f t="shared" si="31"/>
        <v>0</v>
      </c>
      <c r="U163" s="24">
        <f t="shared" si="32"/>
        <v>0</v>
      </c>
      <c r="V163" s="3">
        <f t="shared" si="26"/>
        <v>0</v>
      </c>
      <c r="W163" s="3" t="e">
        <f t="shared" si="27"/>
        <v>#DIV/0!</v>
      </c>
    </row>
    <row r="164" spans="17:23">
      <c r="Q164" s="46">
        <f t="shared" si="28"/>
        <v>70.710678118654755</v>
      </c>
      <c r="R164" s="3">
        <f t="shared" si="29"/>
        <v>0</v>
      </c>
      <c r="S164" s="3">
        <f t="shared" si="30"/>
        <v>0</v>
      </c>
      <c r="T164" s="24">
        <f t="shared" si="31"/>
        <v>0</v>
      </c>
      <c r="U164" s="24">
        <f t="shared" si="32"/>
        <v>0</v>
      </c>
      <c r="V164" s="3">
        <f t="shared" si="26"/>
        <v>0</v>
      </c>
      <c r="W164" s="3" t="e">
        <f t="shared" si="27"/>
        <v>#DIV/0!</v>
      </c>
    </row>
    <row r="165" spans="17:23">
      <c r="Q165" s="46">
        <f t="shared" si="28"/>
        <v>70.710678118654755</v>
      </c>
      <c r="R165" s="3">
        <f t="shared" si="29"/>
        <v>0</v>
      </c>
      <c r="S165" s="3">
        <f t="shared" si="30"/>
        <v>0</v>
      </c>
      <c r="T165" s="24">
        <f t="shared" si="31"/>
        <v>0</v>
      </c>
      <c r="U165" s="24">
        <f t="shared" si="32"/>
        <v>0</v>
      </c>
      <c r="V165" s="3">
        <f t="shared" ref="V165:V187" si="33">(L165*(1-H165)*(L165-H165))^(1/3)</f>
        <v>0</v>
      </c>
      <c r="W165" s="3" t="e">
        <f t="shared" ref="W165:W187" si="34">(L165-M165)/(L165+M165)</f>
        <v>#DIV/0!</v>
      </c>
    </row>
    <row r="166" spans="17:23">
      <c r="Q166" s="46">
        <f t="shared" ref="Q166:Q187" si="35">100*SQRT(O166+0.5)</f>
        <v>70.710678118654755</v>
      </c>
      <c r="R166" s="3">
        <f t="shared" ref="R166:R187" si="36">2.5*((L166 - H166) / (L166 + 6*H166 -7.5*F166 +1))</f>
        <v>0</v>
      </c>
      <c r="S166" s="3">
        <f t="shared" ref="S166:S187" si="37">(2*(M166-H166)/(M166+H166+1))-(N166/2)</f>
        <v>0</v>
      </c>
      <c r="T166" s="24">
        <f t="shared" ref="T166:T187" si="38">(L166 - H166)*1.5 / (L166 + H166 + 0.5)</f>
        <v>0</v>
      </c>
      <c r="U166" s="24">
        <f t="shared" ref="U166:U187" si="39">(SQRT((H166*H166)+(G166*G166)+(L166*L166)))/3</f>
        <v>0</v>
      </c>
      <c r="V166" s="3">
        <f t="shared" si="33"/>
        <v>0</v>
      </c>
      <c r="W166" s="3" t="e">
        <f t="shared" si="34"/>
        <v>#DIV/0!</v>
      </c>
    </row>
    <row r="167" spans="17:23">
      <c r="Q167" s="46">
        <f t="shared" si="35"/>
        <v>70.710678118654755</v>
      </c>
      <c r="R167" s="3">
        <f t="shared" si="36"/>
        <v>0</v>
      </c>
      <c r="S167" s="3">
        <f t="shared" si="37"/>
        <v>0</v>
      </c>
      <c r="T167" s="24">
        <f t="shared" si="38"/>
        <v>0</v>
      </c>
      <c r="U167" s="24">
        <f t="shared" si="39"/>
        <v>0</v>
      </c>
      <c r="V167" s="3">
        <f t="shared" si="33"/>
        <v>0</v>
      </c>
      <c r="W167" s="3" t="e">
        <f t="shared" si="34"/>
        <v>#DIV/0!</v>
      </c>
    </row>
    <row r="168" spans="17:23">
      <c r="Q168" s="46">
        <f t="shared" si="35"/>
        <v>70.710678118654755</v>
      </c>
      <c r="R168" s="3">
        <f t="shared" si="36"/>
        <v>0</v>
      </c>
      <c r="S168" s="3">
        <f t="shared" si="37"/>
        <v>0</v>
      </c>
      <c r="T168" s="24">
        <f t="shared" si="38"/>
        <v>0</v>
      </c>
      <c r="U168" s="24">
        <f t="shared" si="39"/>
        <v>0</v>
      </c>
      <c r="V168" s="3">
        <f t="shared" si="33"/>
        <v>0</v>
      </c>
      <c r="W168" s="3" t="e">
        <f t="shared" si="34"/>
        <v>#DIV/0!</v>
      </c>
    </row>
    <row r="169" spans="17:23">
      <c r="Q169" s="46">
        <f t="shared" si="35"/>
        <v>70.710678118654755</v>
      </c>
      <c r="R169" s="3">
        <f t="shared" si="36"/>
        <v>0</v>
      </c>
      <c r="S169" s="3">
        <f t="shared" si="37"/>
        <v>0</v>
      </c>
      <c r="T169" s="24">
        <f t="shared" si="38"/>
        <v>0</v>
      </c>
      <c r="U169" s="24">
        <f t="shared" si="39"/>
        <v>0</v>
      </c>
      <c r="V169" s="3">
        <f t="shared" si="33"/>
        <v>0</v>
      </c>
      <c r="W169" s="3" t="e">
        <f t="shared" si="34"/>
        <v>#DIV/0!</v>
      </c>
    </row>
    <row r="170" spans="17:23">
      <c r="Q170" s="46">
        <f t="shared" si="35"/>
        <v>70.710678118654755</v>
      </c>
      <c r="R170" s="3">
        <f t="shared" si="36"/>
        <v>0</v>
      </c>
      <c r="S170" s="3">
        <f t="shared" si="37"/>
        <v>0</v>
      </c>
      <c r="T170" s="24">
        <f t="shared" si="38"/>
        <v>0</v>
      </c>
      <c r="U170" s="24">
        <f t="shared" si="39"/>
        <v>0</v>
      </c>
      <c r="V170" s="3">
        <f t="shared" si="33"/>
        <v>0</v>
      </c>
      <c r="W170" s="3" t="e">
        <f t="shared" si="34"/>
        <v>#DIV/0!</v>
      </c>
    </row>
    <row r="171" spans="17:23">
      <c r="Q171" s="46">
        <f t="shared" si="35"/>
        <v>70.710678118654755</v>
      </c>
      <c r="R171" s="3">
        <f t="shared" si="36"/>
        <v>0</v>
      </c>
      <c r="S171" s="3">
        <f t="shared" si="37"/>
        <v>0</v>
      </c>
      <c r="T171" s="24">
        <f t="shared" si="38"/>
        <v>0</v>
      </c>
      <c r="U171" s="24">
        <f t="shared" si="39"/>
        <v>0</v>
      </c>
      <c r="V171" s="3">
        <f t="shared" si="33"/>
        <v>0</v>
      </c>
      <c r="W171" s="3" t="e">
        <f t="shared" si="34"/>
        <v>#DIV/0!</v>
      </c>
    </row>
    <row r="172" spans="17:23">
      <c r="Q172" s="46">
        <f t="shared" si="35"/>
        <v>70.710678118654755</v>
      </c>
      <c r="R172" s="3">
        <f t="shared" si="36"/>
        <v>0</v>
      </c>
      <c r="S172" s="3">
        <f t="shared" si="37"/>
        <v>0</v>
      </c>
      <c r="T172" s="24">
        <f t="shared" si="38"/>
        <v>0</v>
      </c>
      <c r="U172" s="24">
        <f t="shared" si="39"/>
        <v>0</v>
      </c>
      <c r="V172" s="3">
        <f t="shared" si="33"/>
        <v>0</v>
      </c>
      <c r="W172" s="3" t="e">
        <f t="shared" si="34"/>
        <v>#DIV/0!</v>
      </c>
    </row>
    <row r="173" spans="17:23">
      <c r="Q173" s="46">
        <f t="shared" si="35"/>
        <v>70.710678118654755</v>
      </c>
      <c r="R173" s="3">
        <f t="shared" si="36"/>
        <v>0</v>
      </c>
      <c r="S173" s="3">
        <f t="shared" si="37"/>
        <v>0</v>
      </c>
      <c r="T173" s="24">
        <f t="shared" si="38"/>
        <v>0</v>
      </c>
      <c r="U173" s="24">
        <f t="shared" si="39"/>
        <v>0</v>
      </c>
      <c r="V173" s="3">
        <f t="shared" si="33"/>
        <v>0</v>
      </c>
      <c r="W173" s="3" t="e">
        <f t="shared" si="34"/>
        <v>#DIV/0!</v>
      </c>
    </row>
    <row r="174" spans="17:23">
      <c r="Q174" s="46">
        <f t="shared" si="35"/>
        <v>70.710678118654755</v>
      </c>
      <c r="R174" s="3">
        <f t="shared" si="36"/>
        <v>0</v>
      </c>
      <c r="S174" s="3">
        <f t="shared" si="37"/>
        <v>0</v>
      </c>
      <c r="T174" s="24">
        <f t="shared" si="38"/>
        <v>0</v>
      </c>
      <c r="U174" s="24">
        <f t="shared" si="39"/>
        <v>0</v>
      </c>
      <c r="V174" s="3">
        <f t="shared" si="33"/>
        <v>0</v>
      </c>
      <c r="W174" s="3" t="e">
        <f t="shared" si="34"/>
        <v>#DIV/0!</v>
      </c>
    </row>
    <row r="175" spans="17:23">
      <c r="Q175" s="46">
        <f t="shared" si="35"/>
        <v>70.710678118654755</v>
      </c>
      <c r="R175" s="3">
        <f t="shared" si="36"/>
        <v>0</v>
      </c>
      <c r="S175" s="3">
        <f t="shared" si="37"/>
        <v>0</v>
      </c>
      <c r="T175" s="24">
        <f t="shared" si="38"/>
        <v>0</v>
      </c>
      <c r="U175" s="24">
        <f t="shared" si="39"/>
        <v>0</v>
      </c>
      <c r="V175" s="3">
        <f t="shared" si="33"/>
        <v>0</v>
      </c>
      <c r="W175" s="3" t="e">
        <f t="shared" si="34"/>
        <v>#DIV/0!</v>
      </c>
    </row>
    <row r="176" spans="17:23">
      <c r="Q176" s="46">
        <f t="shared" si="35"/>
        <v>70.710678118654755</v>
      </c>
      <c r="R176" s="3">
        <f t="shared" si="36"/>
        <v>0</v>
      </c>
      <c r="S176" s="3">
        <f t="shared" si="37"/>
        <v>0</v>
      </c>
      <c r="T176" s="24">
        <f t="shared" si="38"/>
        <v>0</v>
      </c>
      <c r="U176" s="24">
        <f t="shared" si="39"/>
        <v>0</v>
      </c>
      <c r="V176" s="3">
        <f t="shared" si="33"/>
        <v>0</v>
      </c>
      <c r="W176" s="3" t="e">
        <f t="shared" si="34"/>
        <v>#DIV/0!</v>
      </c>
    </row>
    <row r="177" spans="17:23">
      <c r="Q177" s="46">
        <f t="shared" si="35"/>
        <v>70.710678118654755</v>
      </c>
      <c r="R177" s="3">
        <f t="shared" si="36"/>
        <v>0</v>
      </c>
      <c r="S177" s="3">
        <f t="shared" si="37"/>
        <v>0</v>
      </c>
      <c r="T177" s="24">
        <f t="shared" si="38"/>
        <v>0</v>
      </c>
      <c r="U177" s="24">
        <f t="shared" si="39"/>
        <v>0</v>
      </c>
      <c r="V177" s="3">
        <f t="shared" si="33"/>
        <v>0</v>
      </c>
      <c r="W177" s="3" t="e">
        <f t="shared" si="34"/>
        <v>#DIV/0!</v>
      </c>
    </row>
    <row r="178" spans="17:23">
      <c r="Q178" s="46">
        <f t="shared" si="35"/>
        <v>70.710678118654755</v>
      </c>
      <c r="R178" s="3">
        <f t="shared" si="36"/>
        <v>0</v>
      </c>
      <c r="S178" s="3">
        <f t="shared" si="37"/>
        <v>0</v>
      </c>
      <c r="T178" s="24">
        <f t="shared" si="38"/>
        <v>0</v>
      </c>
      <c r="U178" s="24">
        <f t="shared" si="39"/>
        <v>0</v>
      </c>
      <c r="V178" s="3">
        <f t="shared" si="33"/>
        <v>0</v>
      </c>
      <c r="W178" s="3" t="e">
        <f t="shared" si="34"/>
        <v>#DIV/0!</v>
      </c>
    </row>
    <row r="179" spans="17:23">
      <c r="Q179" s="46">
        <f t="shared" si="35"/>
        <v>70.710678118654755</v>
      </c>
      <c r="R179" s="3">
        <f t="shared" si="36"/>
        <v>0</v>
      </c>
      <c r="S179" s="3">
        <f t="shared" si="37"/>
        <v>0</v>
      </c>
      <c r="T179" s="24">
        <f t="shared" si="38"/>
        <v>0</v>
      </c>
      <c r="U179" s="24">
        <f t="shared" si="39"/>
        <v>0</v>
      </c>
      <c r="V179" s="3">
        <f t="shared" si="33"/>
        <v>0</v>
      </c>
      <c r="W179" s="3" t="e">
        <f t="shared" si="34"/>
        <v>#DIV/0!</v>
      </c>
    </row>
    <row r="180" spans="17:23">
      <c r="Q180" s="46">
        <f t="shared" si="35"/>
        <v>70.710678118654755</v>
      </c>
      <c r="R180" s="3">
        <f t="shared" si="36"/>
        <v>0</v>
      </c>
      <c r="S180" s="3">
        <f t="shared" si="37"/>
        <v>0</v>
      </c>
      <c r="T180" s="24">
        <f t="shared" si="38"/>
        <v>0</v>
      </c>
      <c r="U180" s="24">
        <f t="shared" si="39"/>
        <v>0</v>
      </c>
      <c r="V180" s="3">
        <f t="shared" si="33"/>
        <v>0</v>
      </c>
      <c r="W180" s="3" t="e">
        <f t="shared" si="34"/>
        <v>#DIV/0!</v>
      </c>
    </row>
    <row r="181" spans="17:23">
      <c r="Q181" s="46">
        <f t="shared" si="35"/>
        <v>70.710678118654755</v>
      </c>
      <c r="R181" s="3">
        <f t="shared" si="36"/>
        <v>0</v>
      </c>
      <c r="S181" s="3">
        <f t="shared" si="37"/>
        <v>0</v>
      </c>
      <c r="T181" s="24">
        <f t="shared" si="38"/>
        <v>0</v>
      </c>
      <c r="U181" s="24">
        <f t="shared" si="39"/>
        <v>0</v>
      </c>
      <c r="V181" s="3">
        <f t="shared" si="33"/>
        <v>0</v>
      </c>
      <c r="W181" s="3" t="e">
        <f t="shared" si="34"/>
        <v>#DIV/0!</v>
      </c>
    </row>
    <row r="182" spans="17:23">
      <c r="Q182" s="46">
        <f t="shared" si="35"/>
        <v>70.710678118654755</v>
      </c>
      <c r="R182" s="3">
        <f t="shared" si="36"/>
        <v>0</v>
      </c>
      <c r="S182" s="3">
        <f t="shared" si="37"/>
        <v>0</v>
      </c>
      <c r="T182" s="24">
        <f t="shared" si="38"/>
        <v>0</v>
      </c>
      <c r="U182" s="24">
        <f t="shared" si="39"/>
        <v>0</v>
      </c>
      <c r="V182" s="3">
        <f t="shared" si="33"/>
        <v>0</v>
      </c>
      <c r="W182" s="3" t="e">
        <f t="shared" si="34"/>
        <v>#DIV/0!</v>
      </c>
    </row>
    <row r="183" spans="17:23">
      <c r="Q183" s="46">
        <f t="shared" si="35"/>
        <v>70.710678118654755</v>
      </c>
      <c r="R183" s="3">
        <f t="shared" si="36"/>
        <v>0</v>
      </c>
      <c r="S183" s="3">
        <f t="shared" si="37"/>
        <v>0</v>
      </c>
      <c r="T183" s="24">
        <f t="shared" si="38"/>
        <v>0</v>
      </c>
      <c r="U183" s="24">
        <f t="shared" si="39"/>
        <v>0</v>
      </c>
      <c r="V183" s="3">
        <f t="shared" si="33"/>
        <v>0</v>
      </c>
      <c r="W183" s="3" t="e">
        <f t="shared" si="34"/>
        <v>#DIV/0!</v>
      </c>
    </row>
    <row r="184" spans="17:23">
      <c r="Q184" s="46">
        <f t="shared" si="35"/>
        <v>70.710678118654755</v>
      </c>
      <c r="R184" s="3">
        <f t="shared" si="36"/>
        <v>0</v>
      </c>
      <c r="S184" s="3">
        <f t="shared" si="37"/>
        <v>0</v>
      </c>
      <c r="T184" s="24">
        <f t="shared" si="38"/>
        <v>0</v>
      </c>
      <c r="U184" s="24">
        <f t="shared" si="39"/>
        <v>0</v>
      </c>
      <c r="V184" s="3">
        <f t="shared" si="33"/>
        <v>0</v>
      </c>
      <c r="W184" s="3" t="e">
        <f t="shared" si="34"/>
        <v>#DIV/0!</v>
      </c>
    </row>
    <row r="185" spans="17:23">
      <c r="Q185" s="46">
        <f t="shared" si="35"/>
        <v>70.710678118654755</v>
      </c>
      <c r="R185" s="3">
        <f t="shared" si="36"/>
        <v>0</v>
      </c>
      <c r="S185" s="3">
        <f t="shared" si="37"/>
        <v>0</v>
      </c>
      <c r="T185" s="24">
        <f t="shared" si="38"/>
        <v>0</v>
      </c>
      <c r="U185" s="24">
        <f t="shared" si="39"/>
        <v>0</v>
      </c>
      <c r="V185" s="3">
        <f t="shared" si="33"/>
        <v>0</v>
      </c>
      <c r="W185" s="3" t="e">
        <f t="shared" si="34"/>
        <v>#DIV/0!</v>
      </c>
    </row>
    <row r="186" spans="17:23">
      <c r="Q186" s="46">
        <f t="shared" si="35"/>
        <v>70.710678118654755</v>
      </c>
      <c r="R186" s="3">
        <f t="shared" si="36"/>
        <v>0</v>
      </c>
      <c r="S186" s="3">
        <f t="shared" si="37"/>
        <v>0</v>
      </c>
      <c r="T186" s="24">
        <f t="shared" si="38"/>
        <v>0</v>
      </c>
      <c r="U186" s="24">
        <f t="shared" si="39"/>
        <v>0</v>
      </c>
      <c r="V186" s="3">
        <f t="shared" si="33"/>
        <v>0</v>
      </c>
      <c r="W186" s="3" t="e">
        <f t="shared" si="34"/>
        <v>#DIV/0!</v>
      </c>
    </row>
    <row r="187" spans="17:23">
      <c r="Q187" s="46">
        <f t="shared" si="35"/>
        <v>70.710678118654755</v>
      </c>
      <c r="R187" s="3">
        <f t="shared" si="36"/>
        <v>0</v>
      </c>
      <c r="S187" s="3">
        <f t="shared" si="37"/>
        <v>0</v>
      </c>
      <c r="T187" s="24">
        <f t="shared" si="38"/>
        <v>0</v>
      </c>
      <c r="U187" s="24">
        <f t="shared" si="39"/>
        <v>0</v>
      </c>
      <c r="V187" s="3">
        <f t="shared" si="33"/>
        <v>0</v>
      </c>
      <c r="W187" s="3" t="e">
        <f t="shared" si="34"/>
        <v>#DIV/0!</v>
      </c>
    </row>
  </sheetData>
  <phoneticPr fontId="18" type="noConversion"/>
  <conditionalFormatting sqref="O94:O1048576">
    <cfRule type="cellIs" dxfId="36" priority="25" operator="greaterThan">
      <formula>0.3</formula>
    </cfRule>
    <cfRule type="cellIs" dxfId="35" priority="29" operator="greaterThan">
      <formula>0.3</formula>
    </cfRule>
  </conditionalFormatting>
  <conditionalFormatting sqref="P94:P1048576">
    <cfRule type="cellIs" dxfId="34" priority="24" operator="lessThan">
      <formula>0.1</formula>
    </cfRule>
    <cfRule type="cellIs" dxfId="33" priority="28" operator="lessThan">
      <formula>0.1</formula>
    </cfRule>
  </conditionalFormatting>
  <conditionalFormatting sqref="E94:E1048576">
    <cfRule type="cellIs" dxfId="32" priority="11" operator="equal">
      <formula>44828</formula>
    </cfRule>
  </conditionalFormatting>
  <conditionalFormatting sqref="S1:S5 S7:S93">
    <cfRule type="cellIs" dxfId="31" priority="6" operator="greaterThan">
      <formula>0.3</formula>
    </cfRule>
    <cfRule type="cellIs" dxfId="30" priority="10" operator="greaterThan">
      <formula>0.3</formula>
    </cfRule>
  </conditionalFormatting>
  <conditionalFormatting sqref="T1:T5 T7:T93">
    <cfRule type="cellIs" dxfId="29" priority="5" operator="lessThan">
      <formula>0.1</formula>
    </cfRule>
    <cfRule type="cellIs" dxfId="28" priority="9" operator="lessThan">
      <formula>0.1</formula>
    </cfRule>
  </conditionalFormatting>
  <conditionalFormatting sqref="S1">
    <cfRule type="cellIs" dxfId="27" priority="7" operator="greaterThan">
      <formula>0.3</formula>
    </cfRule>
    <cfRule type="cellIs" dxfId="26" priority="8" operator="greaterThan">
      <formula>0.3</formula>
    </cfRule>
  </conditionalFormatting>
  <conditionalFormatting sqref="S6">
    <cfRule type="cellIs" dxfId="25" priority="2" operator="greaterThan">
      <formula>0.3</formula>
    </cfRule>
    <cfRule type="cellIs" dxfId="24" priority="4" operator="greaterThan">
      <formula>0.3</formula>
    </cfRule>
  </conditionalFormatting>
  <conditionalFormatting sqref="T6">
    <cfRule type="cellIs" dxfId="23" priority="1" operator="lessThan">
      <formula>0.1</formula>
    </cfRule>
    <cfRule type="cellIs" dxfId="22" priority="3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H280"/>
  <sheetViews>
    <sheetView workbookViewId="0">
      <pane ySplit="1" topLeftCell="A83" activePane="bottomLeft" state="frozen"/>
      <selection pane="bottomLeft" sqref="A1:AH9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8" width="5.08203125" style="3" bestFit="1" customWidth="1"/>
    <col min="9" max="12" width="6.5" style="3" bestFit="1" customWidth="1"/>
    <col min="13" max="18" width="5.08203125" style="3" bestFit="1" customWidth="1"/>
    <col min="19" max="19" width="12.33203125" style="3" bestFit="1" customWidth="1"/>
    <col min="20" max="20" width="13.08203125" style="3" bestFit="1" customWidth="1"/>
    <col min="21" max="21" width="13.08203125" style="47" customWidth="1"/>
    <col min="22" max="27" width="13.08203125" style="3" customWidth="1"/>
    <col min="28" max="28" width="12.33203125" style="3" bestFit="1" customWidth="1"/>
    <col min="29" max="29" width="9.1640625" style="3" bestFit="1" customWidth="1"/>
    <col min="30" max="30" width="7.58203125" style="3" bestFit="1" customWidth="1"/>
    <col min="31" max="31" width="8.58203125" style="3" bestFit="1" customWidth="1"/>
    <col min="32" max="32" width="5.1640625" style="51" customWidth="1"/>
    <col min="33" max="34" width="12.33203125" style="57" bestFit="1" customWidth="1"/>
    <col min="35" max="16384" width="8.6640625" style="3"/>
  </cols>
  <sheetData>
    <row r="1" spans="1:34">
      <c r="A1" s="9" t="s">
        <v>0</v>
      </c>
      <c r="B1" s="9" t="s">
        <v>167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10" t="s">
        <v>11</v>
      </c>
      <c r="U1" s="45" t="s">
        <v>273</v>
      </c>
      <c r="V1" s="6" t="s">
        <v>251</v>
      </c>
      <c r="W1" s="6" t="s">
        <v>274</v>
      </c>
      <c r="X1" s="6" t="s">
        <v>252</v>
      </c>
      <c r="Y1" s="6" t="s">
        <v>275</v>
      </c>
      <c r="Z1" s="6" t="s">
        <v>253</v>
      </c>
      <c r="AA1" s="6" t="s">
        <v>254</v>
      </c>
      <c r="AB1" s="10" t="s">
        <v>12</v>
      </c>
      <c r="AC1" s="10" t="s">
        <v>162</v>
      </c>
      <c r="AD1" s="10" t="s">
        <v>163</v>
      </c>
      <c r="AE1" s="10" t="s">
        <v>164</v>
      </c>
      <c r="AF1" s="48" t="s">
        <v>241</v>
      </c>
      <c r="AG1" s="56" t="s">
        <v>290</v>
      </c>
      <c r="AH1" s="56" t="s">
        <v>291</v>
      </c>
    </row>
    <row r="2" spans="1:34">
      <c r="A2" s="2">
        <v>1</v>
      </c>
      <c r="B2" s="11">
        <v>127.48448620000001</v>
      </c>
      <c r="C2" s="11">
        <v>37.154076199999999</v>
      </c>
      <c r="D2" s="7">
        <v>44768</v>
      </c>
      <c r="E2" s="7">
        <v>44828</v>
      </c>
      <c r="F2" s="4">
        <v>2020</v>
      </c>
      <c r="G2" s="4">
        <v>2555</v>
      </c>
      <c r="H2" s="4">
        <v>3095</v>
      </c>
      <c r="I2" s="13">
        <v>1976</v>
      </c>
      <c r="J2" s="13">
        <v>2448</v>
      </c>
      <c r="K2" s="13">
        <v>3022</v>
      </c>
      <c r="L2" s="13">
        <v>4032</v>
      </c>
      <c r="M2" s="4">
        <v>3264</v>
      </c>
      <c r="N2" s="4">
        <v>3774</v>
      </c>
      <c r="O2" s="4">
        <v>4137</v>
      </c>
      <c r="P2" s="4">
        <v>4234</v>
      </c>
      <c r="Q2" s="4">
        <v>5107</v>
      </c>
      <c r="R2" s="4">
        <v>4041</v>
      </c>
      <c r="S2" s="5">
        <f t="shared" ref="S2:S9" si="0">(P2-H2)/(P2+H2)</f>
        <v>0.15541001500886889</v>
      </c>
      <c r="T2" s="5">
        <f t="shared" ref="T2:T9" si="1">((Q2+H2)-(P2+F2))/((Q2+H2)+(P2+F2))</f>
        <v>0.13475373547315994</v>
      </c>
      <c r="U2" s="46">
        <f>SQRT(S2+0.5)</f>
        <v>0.80957397130149189</v>
      </c>
      <c r="V2" s="3">
        <f>2.5*((P2 - H2) / (P2 + 6*H2 -7.5*F2 +1))</f>
        <v>0.37197909862834749</v>
      </c>
      <c r="W2" s="3">
        <f>(2*(Q2-H2)/(Q2+H2+1))-(R2/2)</f>
        <v>-2020.0094477630134</v>
      </c>
      <c r="X2" s="24">
        <f>(P2 - H2)*1.5 / (P2 + H2 + 0.5)</f>
        <v>0.23309911999454261</v>
      </c>
      <c r="Y2" s="24">
        <f>(SQRT((H2*H2)+(G2*G2)+(P2*P2)))/3</f>
        <v>1944.6166717376461</v>
      </c>
      <c r="Z2" s="3">
        <f t="shared" ref="Z2:Z65" si="2">(P2*(1-H2)*(P2-H2))^(1/3)</f>
        <v>-2461.8691285167733</v>
      </c>
      <c r="AA2" s="3">
        <f t="shared" ref="AA2:AA65" si="3">(P2-Q2)/(P2+Q2)</f>
        <v>-9.3458944438496949E-2</v>
      </c>
      <c r="AB2" s="3">
        <v>0.7</v>
      </c>
      <c r="AC2" s="15">
        <v>68</v>
      </c>
      <c r="AD2" s="15">
        <v>30.5</v>
      </c>
      <c r="AE2" s="15">
        <v>1.6</v>
      </c>
      <c r="AF2" s="49">
        <v>0.71</v>
      </c>
      <c r="AG2" s="57">
        <v>57.643318649999998</v>
      </c>
      <c r="AH2" s="57">
        <v>57.804081420000003</v>
      </c>
    </row>
    <row r="3" spans="1:34">
      <c r="A3" s="2">
        <v>2</v>
      </c>
      <c r="B3" s="11">
        <v>127.4852446</v>
      </c>
      <c r="C3" s="11">
        <v>37.154517300000002</v>
      </c>
      <c r="D3" s="7">
        <v>44768</v>
      </c>
      <c r="E3" s="7">
        <v>44828</v>
      </c>
      <c r="F3" s="4">
        <v>2019</v>
      </c>
      <c r="G3" s="4">
        <v>2598</v>
      </c>
      <c r="H3" s="4">
        <v>3245</v>
      </c>
      <c r="I3" s="13">
        <v>2146</v>
      </c>
      <c r="J3" s="13">
        <v>2716</v>
      </c>
      <c r="K3" s="13">
        <v>3458</v>
      </c>
      <c r="L3" s="13">
        <v>4187</v>
      </c>
      <c r="M3" s="4">
        <v>3743</v>
      </c>
      <c r="N3" s="4">
        <v>3882</v>
      </c>
      <c r="O3" s="4">
        <v>3961</v>
      </c>
      <c r="P3" s="4">
        <v>4130</v>
      </c>
      <c r="Q3" s="4">
        <v>5577</v>
      </c>
      <c r="R3" s="4">
        <v>4254</v>
      </c>
      <c r="S3" s="5">
        <f t="shared" si="0"/>
        <v>0.12</v>
      </c>
      <c r="T3" s="5">
        <f t="shared" si="1"/>
        <v>0.17854518736223365</v>
      </c>
      <c r="U3" s="46">
        <f t="shared" ref="U3:U66" si="4">SQRT(S3+0.5)</f>
        <v>0.78740078740118113</v>
      </c>
      <c r="V3" s="3">
        <f t="shared" ref="V3:V66" si="5">2.5*((P3 - H3) / (P3 + 6*H3 -7.5*F3 +1))</f>
        <v>0.26157120056747651</v>
      </c>
      <c r="W3" s="3">
        <f t="shared" ref="W3:W66" si="6">(2*(Q3-H3)/(Q3+H3+1))-(R3/2)</f>
        <v>-2126.4713816162302</v>
      </c>
      <c r="X3" s="24">
        <f t="shared" ref="X3:X66" si="7">(P3 - H3)*1.5 / (P3 + H3 + 0.5)</f>
        <v>0.17998779743746188</v>
      </c>
      <c r="Y3" s="24">
        <f t="shared" ref="Y3:Y66" si="8">(SQRT((H3*H3)+(G3*G3)+(P3*P3)))/3</f>
        <v>1953.2459878082147</v>
      </c>
      <c r="Z3" s="3">
        <f t="shared" si="2"/>
        <v>-2280.2968603923869</v>
      </c>
      <c r="AA3" s="3">
        <f t="shared" si="3"/>
        <v>-0.14906768311527763</v>
      </c>
      <c r="AB3" s="3">
        <v>0.75</v>
      </c>
      <c r="AC3" s="15">
        <v>75.2</v>
      </c>
      <c r="AD3" s="15">
        <v>23.6</v>
      </c>
      <c r="AE3" s="15">
        <v>1.2</v>
      </c>
      <c r="AF3" s="49">
        <v>0.86</v>
      </c>
      <c r="AG3" s="57">
        <v>57.600487450000003</v>
      </c>
      <c r="AH3" s="57">
        <v>57.747923350000001</v>
      </c>
    </row>
    <row r="4" spans="1:34">
      <c r="A4" s="2">
        <v>3</v>
      </c>
      <c r="B4" s="11">
        <v>127.4861837</v>
      </c>
      <c r="C4" s="11">
        <v>37.1552674</v>
      </c>
      <c r="D4" s="7">
        <v>44768</v>
      </c>
      <c r="E4" s="7">
        <v>44828</v>
      </c>
      <c r="F4" s="4">
        <v>2613</v>
      </c>
      <c r="G4" s="4">
        <v>3380</v>
      </c>
      <c r="H4" s="4">
        <v>4201</v>
      </c>
      <c r="I4" s="13">
        <v>2608</v>
      </c>
      <c r="J4" s="13">
        <v>3358</v>
      </c>
      <c r="K4" s="13">
        <v>4188</v>
      </c>
      <c r="L4" s="13">
        <v>4995</v>
      </c>
      <c r="M4" s="4">
        <v>4668</v>
      </c>
      <c r="N4" s="4">
        <v>4797</v>
      </c>
      <c r="O4" s="4">
        <v>4986</v>
      </c>
      <c r="P4" s="4">
        <v>5049</v>
      </c>
      <c r="Q4" s="4">
        <v>6451</v>
      </c>
      <c r="R4" s="4">
        <v>5001</v>
      </c>
      <c r="S4" s="5">
        <f t="shared" si="0"/>
        <v>9.167567567567568E-2</v>
      </c>
      <c r="T4" s="5">
        <f t="shared" si="1"/>
        <v>0.16326307742710494</v>
      </c>
      <c r="U4" s="46">
        <f t="shared" si="4"/>
        <v>0.76920457335852843</v>
      </c>
      <c r="V4" s="3">
        <f t="shared" si="5"/>
        <v>0.19890228456161752</v>
      </c>
      <c r="W4" s="3">
        <f t="shared" si="6"/>
        <v>-2500.0775837792171</v>
      </c>
      <c r="X4" s="24">
        <f t="shared" si="7"/>
        <v>0.13750608075239176</v>
      </c>
      <c r="Y4" s="24">
        <f t="shared" si="8"/>
        <v>2462.2754155906732</v>
      </c>
      <c r="Z4" s="3">
        <f t="shared" si="2"/>
        <v>-2619.8926980509809</v>
      </c>
      <c r="AA4" s="3">
        <f t="shared" si="3"/>
        <v>-0.12191304347826087</v>
      </c>
      <c r="AB4" s="3">
        <v>0.8</v>
      </c>
      <c r="AC4" s="15">
        <v>63.8</v>
      </c>
      <c r="AD4" s="15">
        <v>33.5</v>
      </c>
      <c r="AE4" s="15">
        <v>2.7</v>
      </c>
      <c r="AF4" s="49">
        <v>0.87</v>
      </c>
      <c r="AG4" s="57">
        <v>57.585279479999997</v>
      </c>
      <c r="AH4" s="57">
        <v>57.724727940000001</v>
      </c>
    </row>
    <row r="5" spans="1:34">
      <c r="A5" s="2">
        <v>4</v>
      </c>
      <c r="B5" s="11">
        <v>127.4828685</v>
      </c>
      <c r="C5" s="11">
        <v>37.1539711</v>
      </c>
      <c r="D5" s="7">
        <v>44768</v>
      </c>
      <c r="E5" s="7">
        <v>44828</v>
      </c>
      <c r="F5" s="4">
        <v>2226</v>
      </c>
      <c r="G5" s="4">
        <v>2842</v>
      </c>
      <c r="H5" s="4">
        <v>3530</v>
      </c>
      <c r="I5" s="13">
        <v>2252</v>
      </c>
      <c r="J5" s="13">
        <v>2844</v>
      </c>
      <c r="K5" s="13">
        <v>3476</v>
      </c>
      <c r="L5" s="13">
        <v>4229</v>
      </c>
      <c r="M5" s="4">
        <v>3903</v>
      </c>
      <c r="N5" s="4">
        <v>4018</v>
      </c>
      <c r="O5" s="4">
        <v>4186</v>
      </c>
      <c r="P5" s="4">
        <v>4289</v>
      </c>
      <c r="Q5" s="4">
        <v>5753</v>
      </c>
      <c r="R5" s="4">
        <v>4479</v>
      </c>
      <c r="S5" s="5">
        <f t="shared" si="0"/>
        <v>9.7071236731039776E-2</v>
      </c>
      <c r="T5" s="5">
        <f t="shared" si="1"/>
        <v>0.17521205215850108</v>
      </c>
      <c r="U5" s="46">
        <f t="shared" si="4"/>
        <v>0.77270384801102143</v>
      </c>
      <c r="V5" s="3">
        <f t="shared" si="5"/>
        <v>0.21623931623931625</v>
      </c>
      <c r="W5" s="3">
        <f t="shared" si="6"/>
        <v>-2239.0211115898319</v>
      </c>
      <c r="X5" s="24">
        <f t="shared" si="7"/>
        <v>0.14559754460003838</v>
      </c>
      <c r="Y5" s="24">
        <f t="shared" si="8"/>
        <v>2079.8874168249267</v>
      </c>
      <c r="Z5" s="3">
        <f t="shared" si="2"/>
        <v>-2256.4020909243527</v>
      </c>
      <c r="AA5" s="3">
        <f t="shared" si="3"/>
        <v>-0.14578769169488151</v>
      </c>
      <c r="AB5" s="3">
        <v>1</v>
      </c>
      <c r="AC5" s="15">
        <v>77.8</v>
      </c>
      <c r="AD5" s="15">
        <v>17.600000000000001</v>
      </c>
      <c r="AE5" s="15">
        <v>4.7</v>
      </c>
      <c r="AF5" s="49">
        <v>1</v>
      </c>
      <c r="AG5" s="57">
        <v>57.607707980000001</v>
      </c>
      <c r="AH5" s="57">
        <v>57.724366190000005</v>
      </c>
    </row>
    <row r="6" spans="1:34">
      <c r="A6" s="2">
        <v>5</v>
      </c>
      <c r="B6" s="11">
        <v>127.4812562</v>
      </c>
      <c r="C6" s="11">
        <v>37.157669400000003</v>
      </c>
      <c r="D6" s="7">
        <v>44768</v>
      </c>
      <c r="E6" s="7">
        <v>44828</v>
      </c>
      <c r="F6" s="4">
        <v>1394</v>
      </c>
      <c r="G6" s="4">
        <v>1768</v>
      </c>
      <c r="H6" s="4">
        <v>1552</v>
      </c>
      <c r="I6" s="13">
        <v>1359</v>
      </c>
      <c r="J6" s="13">
        <v>1809</v>
      </c>
      <c r="K6" s="13">
        <v>1464</v>
      </c>
      <c r="L6" s="13">
        <v>5806</v>
      </c>
      <c r="M6" s="4">
        <v>2474</v>
      </c>
      <c r="N6" s="4">
        <v>4592</v>
      </c>
      <c r="O6" s="4">
        <v>5099</v>
      </c>
      <c r="P6" s="4">
        <v>5432</v>
      </c>
      <c r="Q6" s="4">
        <v>3179</v>
      </c>
      <c r="R6" s="4">
        <v>2254</v>
      </c>
      <c r="S6" s="5">
        <f t="shared" si="0"/>
        <v>0.55555555555555558</v>
      </c>
      <c r="T6" s="5">
        <f t="shared" si="1"/>
        <v>-0.18127541749588993</v>
      </c>
      <c r="U6" s="46">
        <f t="shared" si="4"/>
        <v>1.0274023338281628</v>
      </c>
      <c r="V6" s="3">
        <f t="shared" si="5"/>
        <v>2.2610722610722611</v>
      </c>
      <c r="W6" s="3">
        <f t="shared" si="6"/>
        <v>-1126.3123415046491</v>
      </c>
      <c r="X6" s="24">
        <f t="shared" si="7"/>
        <v>0.83327367742859193</v>
      </c>
      <c r="Y6" s="24">
        <f t="shared" si="8"/>
        <v>1973.1855800540743</v>
      </c>
      <c r="Z6" s="3">
        <f t="shared" si="2"/>
        <v>-3197.4303641893407</v>
      </c>
      <c r="AA6" s="3">
        <f t="shared" si="3"/>
        <v>0.26164208570433167</v>
      </c>
      <c r="AB6" s="3">
        <v>0.7</v>
      </c>
      <c r="AC6" s="15">
        <v>81.099999999999994</v>
      </c>
      <c r="AD6" s="15">
        <v>16</v>
      </c>
      <c r="AE6" s="15">
        <v>2.9</v>
      </c>
      <c r="AF6" s="49">
        <v>0.84</v>
      </c>
      <c r="AG6" s="57">
        <v>57.62175835</v>
      </c>
      <c r="AH6" s="57">
        <v>58.142418960000001</v>
      </c>
    </row>
    <row r="7" spans="1:34">
      <c r="A7" s="2">
        <v>6</v>
      </c>
      <c r="B7" s="11">
        <v>127.48933599999999</v>
      </c>
      <c r="C7" s="11">
        <v>37.140254300000002</v>
      </c>
      <c r="D7" s="7">
        <v>44768</v>
      </c>
      <c r="E7" s="7">
        <v>44828</v>
      </c>
      <c r="F7" s="4">
        <v>2619</v>
      </c>
      <c r="G7" s="4">
        <v>3291</v>
      </c>
      <c r="H7" s="4">
        <v>3892</v>
      </c>
      <c r="I7" s="13">
        <v>2892</v>
      </c>
      <c r="J7" s="13">
        <v>3626</v>
      </c>
      <c r="K7" s="13">
        <v>4408</v>
      </c>
      <c r="L7" s="13">
        <v>5375</v>
      </c>
      <c r="M7" s="4">
        <v>4050</v>
      </c>
      <c r="N7" s="4">
        <v>4372</v>
      </c>
      <c r="O7" s="4">
        <v>4792</v>
      </c>
      <c r="P7" s="4">
        <v>4939</v>
      </c>
      <c r="Q7" s="4">
        <v>5744</v>
      </c>
      <c r="R7" s="4">
        <v>4258</v>
      </c>
      <c r="S7" s="5">
        <f t="shared" si="0"/>
        <v>0.11855961952213792</v>
      </c>
      <c r="T7" s="5">
        <f t="shared" si="1"/>
        <v>0.1208561125974177</v>
      </c>
      <c r="U7" s="46">
        <f t="shared" si="4"/>
        <v>0.78648561304205555</v>
      </c>
      <c r="V7" s="3">
        <f t="shared" si="5"/>
        <v>0.3026186484767906</v>
      </c>
      <c r="W7" s="3">
        <f t="shared" si="6"/>
        <v>-2128.6156480232439</v>
      </c>
      <c r="X7" s="24">
        <f t="shared" si="7"/>
        <v>0.1778293608107343</v>
      </c>
      <c r="Y7" s="24">
        <f t="shared" si="8"/>
        <v>2365.776029598369</v>
      </c>
      <c r="Z7" s="3">
        <f t="shared" si="2"/>
        <v>-2719.8752151789799</v>
      </c>
      <c r="AA7" s="3">
        <f t="shared" si="3"/>
        <v>-7.5353365159599367E-2</v>
      </c>
      <c r="AB7" s="3">
        <v>0.7</v>
      </c>
      <c r="AC7" s="15">
        <v>68</v>
      </c>
      <c r="AD7" s="15">
        <v>30.3</v>
      </c>
      <c r="AE7" s="15">
        <v>1.7</v>
      </c>
      <c r="AF7" s="49">
        <v>1.07</v>
      </c>
      <c r="AG7" s="57">
        <v>57.66722309</v>
      </c>
      <c r="AH7" s="57">
        <v>57.813515860000003</v>
      </c>
    </row>
    <row r="8" spans="1:34">
      <c r="A8" s="2">
        <v>7</v>
      </c>
      <c r="B8" s="11">
        <v>127.5011897</v>
      </c>
      <c r="C8" s="11">
        <v>37.150497700000003</v>
      </c>
      <c r="D8" s="7">
        <v>44768</v>
      </c>
      <c r="E8" s="7">
        <v>44828</v>
      </c>
      <c r="F8" s="4">
        <v>1711</v>
      </c>
      <c r="G8" s="4">
        <v>1825</v>
      </c>
      <c r="H8" s="4">
        <v>1900</v>
      </c>
      <c r="I8" s="13">
        <v>1602</v>
      </c>
      <c r="J8" s="13">
        <v>1708</v>
      </c>
      <c r="K8" s="13">
        <v>1738</v>
      </c>
      <c r="L8" s="13">
        <v>1881</v>
      </c>
      <c r="M8" s="4">
        <v>2187</v>
      </c>
      <c r="N8" s="4">
        <v>2123</v>
      </c>
      <c r="O8" s="4">
        <v>2180</v>
      </c>
      <c r="P8" s="4">
        <v>2328</v>
      </c>
      <c r="Q8" s="4">
        <v>2770</v>
      </c>
      <c r="R8" s="4">
        <v>2607</v>
      </c>
      <c r="S8" s="5">
        <f t="shared" si="0"/>
        <v>0.10122989593188268</v>
      </c>
      <c r="T8" s="5">
        <f t="shared" si="1"/>
        <v>7.2453783442415889E-2</v>
      </c>
      <c r="U8" s="46">
        <f t="shared" si="4"/>
        <v>0.77539015723175309</v>
      </c>
      <c r="V8" s="3">
        <f t="shared" si="5"/>
        <v>1.1935303959843837</v>
      </c>
      <c r="W8" s="3">
        <f t="shared" si="6"/>
        <v>-1303.1274887604368</v>
      </c>
      <c r="X8" s="24">
        <f t="shared" si="7"/>
        <v>0.15182688896771904</v>
      </c>
      <c r="Y8" s="24">
        <f t="shared" si="8"/>
        <v>1171.9029633700718</v>
      </c>
      <c r="Z8" s="3">
        <f t="shared" si="2"/>
        <v>-1236.8505786286303</v>
      </c>
      <c r="AA8" s="3">
        <f t="shared" si="3"/>
        <v>-8.6700666928207146E-2</v>
      </c>
      <c r="AB8" s="3">
        <v>0.65</v>
      </c>
      <c r="AC8" s="15">
        <v>66.2</v>
      </c>
      <c r="AD8" s="15">
        <v>32.5</v>
      </c>
      <c r="AE8" s="15">
        <v>1.4</v>
      </c>
      <c r="AF8" s="49">
        <v>0.47</v>
      </c>
      <c r="AG8" s="57">
        <v>57.619385270000002</v>
      </c>
      <c r="AH8" s="57">
        <v>57.924558640000001</v>
      </c>
    </row>
    <row r="9" spans="1:34">
      <c r="A9" s="2">
        <v>8</v>
      </c>
      <c r="B9" s="11">
        <v>127.5006666</v>
      </c>
      <c r="C9" s="11">
        <v>37.150883899999997</v>
      </c>
      <c r="D9" s="7">
        <v>44768</v>
      </c>
      <c r="E9" s="7">
        <v>44828</v>
      </c>
      <c r="F9" s="4">
        <v>1690</v>
      </c>
      <c r="G9" s="4">
        <v>1758</v>
      </c>
      <c r="H9" s="4">
        <v>1843</v>
      </c>
      <c r="I9" s="13">
        <v>1434</v>
      </c>
      <c r="J9" s="13">
        <v>1484</v>
      </c>
      <c r="K9" s="13">
        <v>1518</v>
      </c>
      <c r="L9" s="13">
        <v>1808</v>
      </c>
      <c r="M9" s="4">
        <v>1995</v>
      </c>
      <c r="N9" s="4">
        <v>2207</v>
      </c>
      <c r="O9" s="4">
        <v>2174</v>
      </c>
      <c r="P9" s="4">
        <v>2155</v>
      </c>
      <c r="Q9" s="4">
        <v>2619</v>
      </c>
      <c r="R9" s="4">
        <v>2538</v>
      </c>
      <c r="S9" s="5">
        <f t="shared" si="0"/>
        <v>7.8039019509754878E-2</v>
      </c>
      <c r="T9" s="5">
        <f t="shared" si="1"/>
        <v>7.4274708077524981E-2</v>
      </c>
      <c r="U9" s="46">
        <f t="shared" si="4"/>
        <v>0.76028877376280846</v>
      </c>
      <c r="V9" s="3">
        <f t="shared" si="5"/>
        <v>1.4471243042671613</v>
      </c>
      <c r="W9" s="3">
        <f t="shared" si="6"/>
        <v>-1268.6522518485324</v>
      </c>
      <c r="X9" s="24">
        <f t="shared" si="7"/>
        <v>0.11704389145929724</v>
      </c>
      <c r="Y9" s="24">
        <f t="shared" si="8"/>
        <v>1112.117000239733</v>
      </c>
      <c r="Z9" s="3">
        <f t="shared" si="2"/>
        <v>-1073.8999729985994</v>
      </c>
      <c r="AA9" s="3">
        <f t="shared" si="3"/>
        <v>-9.7193129451193974E-2</v>
      </c>
      <c r="AB9" s="3">
        <v>0.6</v>
      </c>
      <c r="AC9" s="15">
        <v>67.400000000000006</v>
      </c>
      <c r="AD9" s="15">
        <v>32.6</v>
      </c>
      <c r="AE9" s="15">
        <v>0</v>
      </c>
      <c r="AF9" s="49">
        <v>0.52</v>
      </c>
      <c r="AG9" s="57">
        <v>57.622756779999996</v>
      </c>
      <c r="AH9" s="57">
        <v>57.765518870000001</v>
      </c>
    </row>
    <row r="10" spans="1:34">
      <c r="A10" s="2">
        <v>10</v>
      </c>
      <c r="B10" s="2">
        <v>127.514349925614</v>
      </c>
      <c r="C10" s="2">
        <v>37.145336365961697</v>
      </c>
      <c r="D10" s="7">
        <v>44800</v>
      </c>
      <c r="E10" s="7">
        <v>44828</v>
      </c>
      <c r="F10" s="4">
        <v>1793</v>
      </c>
      <c r="G10" s="4">
        <v>2328</v>
      </c>
      <c r="H10" s="4">
        <v>2963</v>
      </c>
      <c r="I10" s="13">
        <v>1784</v>
      </c>
      <c r="J10" s="13">
        <v>2278</v>
      </c>
      <c r="K10" s="13">
        <v>2936</v>
      </c>
      <c r="L10" s="13">
        <v>3546</v>
      </c>
      <c r="M10" s="4">
        <v>3215</v>
      </c>
      <c r="N10" s="4">
        <v>3429</v>
      </c>
      <c r="O10" s="4">
        <v>3515</v>
      </c>
      <c r="P10" s="4">
        <v>3540</v>
      </c>
      <c r="Q10" s="4">
        <v>4190</v>
      </c>
      <c r="R10" s="4">
        <v>3238</v>
      </c>
      <c r="S10" s="5">
        <f>(P10-H10)/(P10+H10)</f>
        <v>8.8728279255728126E-2</v>
      </c>
      <c r="T10" s="5">
        <f>((Q10+H10)-(P10+F10))/((Q10+H10)+(P10+F10))</f>
        <v>0.14576325484542688</v>
      </c>
      <c r="U10" s="46">
        <f t="shared" si="4"/>
        <v>0.76728630852878388</v>
      </c>
      <c r="V10" s="3">
        <f t="shared" si="5"/>
        <v>0.18325605030807346</v>
      </c>
      <c r="W10" s="3">
        <f t="shared" si="6"/>
        <v>-1618.6569751188147</v>
      </c>
      <c r="X10" s="24">
        <f t="shared" si="7"/>
        <v>0.13308218651495349</v>
      </c>
      <c r="Y10" s="24">
        <f t="shared" si="8"/>
        <v>1723.3866207106414</v>
      </c>
      <c r="Z10" s="3">
        <f t="shared" si="2"/>
        <v>-1822.1664375865446</v>
      </c>
      <c r="AA10" s="3">
        <f t="shared" si="3"/>
        <v>-8.4087968952134537E-2</v>
      </c>
      <c r="AB10" s="3">
        <v>0.6216216216216216</v>
      </c>
      <c r="AC10" s="52">
        <v>29.126213592233015</v>
      </c>
      <c r="AD10" s="52">
        <v>70.873786407766985</v>
      </c>
      <c r="AE10" s="52">
        <v>0</v>
      </c>
      <c r="AF10" s="50" t="s">
        <v>13</v>
      </c>
      <c r="AG10" s="57">
        <v>57.645648180000002</v>
      </c>
      <c r="AH10" s="57">
        <v>58.107661880000002</v>
      </c>
    </row>
    <row r="11" spans="1:34">
      <c r="A11" s="2">
        <v>11</v>
      </c>
      <c r="B11" s="2">
        <v>127.509622750009</v>
      </c>
      <c r="C11" s="2">
        <v>37.140433063957303</v>
      </c>
      <c r="D11" s="7">
        <v>44800</v>
      </c>
      <c r="E11" s="7">
        <v>44828</v>
      </c>
      <c r="F11" s="4">
        <v>2400</v>
      </c>
      <c r="G11" s="4">
        <v>3030</v>
      </c>
      <c r="H11" s="4">
        <v>3778</v>
      </c>
      <c r="I11" s="13">
        <v>2356</v>
      </c>
      <c r="J11" s="13">
        <v>2982</v>
      </c>
      <c r="K11" s="13">
        <v>3600</v>
      </c>
      <c r="L11" s="13">
        <v>4719</v>
      </c>
      <c r="M11" s="4">
        <v>4244</v>
      </c>
      <c r="N11" s="4">
        <v>4482</v>
      </c>
      <c r="O11" s="4">
        <v>4632</v>
      </c>
      <c r="P11" s="4">
        <v>4774</v>
      </c>
      <c r="Q11" s="4">
        <v>6116</v>
      </c>
      <c r="R11" s="4">
        <v>4751</v>
      </c>
      <c r="S11" s="5">
        <f t="shared" ref="S11:S34" si="9">(P11-H11)/(P11+H11)</f>
        <v>0.11646398503274089</v>
      </c>
      <c r="T11" s="5">
        <f t="shared" ref="T11:T34" si="10">((Q11+H11)-(P11+F11))/((Q11+H11)+(P11+F11))</f>
        <v>0.15936254980079681</v>
      </c>
      <c r="U11" s="46">
        <f t="shared" si="4"/>
        <v>0.78515220501043037</v>
      </c>
      <c r="V11" s="3">
        <f t="shared" si="5"/>
        <v>0.26368738748279152</v>
      </c>
      <c r="W11" s="3">
        <f t="shared" si="6"/>
        <v>-2375.0274381000504</v>
      </c>
      <c r="X11" s="24">
        <f t="shared" si="7"/>
        <v>0.17468576439637534</v>
      </c>
      <c r="Y11" s="24">
        <f t="shared" si="8"/>
        <v>2266.7955845691563</v>
      </c>
      <c r="Z11" s="3">
        <f t="shared" si="2"/>
        <v>-2618.7632999531484</v>
      </c>
      <c r="AA11" s="3">
        <f t="shared" si="3"/>
        <v>-0.12323232323232323</v>
      </c>
      <c r="AB11" s="3">
        <v>0.52380952380952384</v>
      </c>
      <c r="AC11" s="52">
        <v>65.373134328358219</v>
      </c>
      <c r="AD11" s="52">
        <v>34.626865671641795</v>
      </c>
      <c r="AE11" s="52">
        <v>0</v>
      </c>
      <c r="AF11" s="50" t="s">
        <v>14</v>
      </c>
      <c r="AG11" s="57">
        <v>57.683168889999997</v>
      </c>
      <c r="AH11" s="57">
        <v>57.889439809999999</v>
      </c>
    </row>
    <row r="12" spans="1:34">
      <c r="A12" s="2">
        <v>12</v>
      </c>
      <c r="B12" s="2">
        <v>127.51009067707299</v>
      </c>
      <c r="C12" s="2">
        <v>37.140230023506398</v>
      </c>
      <c r="D12" s="7">
        <v>44800</v>
      </c>
      <c r="E12" s="7">
        <v>44828</v>
      </c>
      <c r="F12" s="4">
        <v>2434</v>
      </c>
      <c r="G12" s="4">
        <v>3086</v>
      </c>
      <c r="H12" s="4">
        <v>3820</v>
      </c>
      <c r="I12" s="13">
        <v>2250</v>
      </c>
      <c r="J12" s="13">
        <v>2918</v>
      </c>
      <c r="K12" s="13">
        <v>3526</v>
      </c>
      <c r="L12" s="13">
        <v>4789</v>
      </c>
      <c r="M12" s="4">
        <v>4194</v>
      </c>
      <c r="N12" s="4">
        <v>4611</v>
      </c>
      <c r="O12" s="4">
        <v>4735</v>
      </c>
      <c r="P12" s="4">
        <v>4874</v>
      </c>
      <c r="Q12" s="4">
        <v>5925</v>
      </c>
      <c r="R12" s="4">
        <v>4609</v>
      </c>
      <c r="S12" s="5">
        <f t="shared" si="9"/>
        <v>0.12123303427651254</v>
      </c>
      <c r="T12" s="5">
        <f t="shared" si="10"/>
        <v>0.14290740632146837</v>
      </c>
      <c r="U12" s="46">
        <f t="shared" si="4"/>
        <v>0.78818337604678812</v>
      </c>
      <c r="V12" s="3">
        <f t="shared" si="5"/>
        <v>0.27620545073375258</v>
      </c>
      <c r="W12" s="3">
        <f t="shared" si="6"/>
        <v>-2304.0680279088856</v>
      </c>
      <c r="X12" s="24">
        <f t="shared" si="7"/>
        <v>0.18183909367991258</v>
      </c>
      <c r="Y12" s="24">
        <f t="shared" si="8"/>
        <v>2306.3119187713241</v>
      </c>
      <c r="Z12" s="3">
        <f t="shared" si="2"/>
        <v>-2697.0682179651526</v>
      </c>
      <c r="AA12" s="3">
        <f t="shared" si="3"/>
        <v>-9.7323826280211134E-2</v>
      </c>
      <c r="AB12" s="3">
        <v>0.82608695652173914</v>
      </c>
      <c r="AC12" s="52">
        <v>54.301075268817215</v>
      </c>
      <c r="AD12" s="52">
        <v>45.6989247311828</v>
      </c>
      <c r="AE12" s="52">
        <v>0</v>
      </c>
      <c r="AF12" s="50" t="s">
        <v>15</v>
      </c>
      <c r="AG12" s="57">
        <v>57.641683399999998</v>
      </c>
      <c r="AH12" s="57">
        <v>57.797164620000004</v>
      </c>
    </row>
    <row r="13" spans="1:34">
      <c r="A13" s="2">
        <v>13</v>
      </c>
      <c r="B13" s="2">
        <v>127.51153476319401</v>
      </c>
      <c r="C13" s="2">
        <v>37.139536279814898</v>
      </c>
      <c r="D13" s="7">
        <v>44800</v>
      </c>
      <c r="E13" s="7">
        <v>44828</v>
      </c>
      <c r="F13" s="4">
        <v>2666</v>
      </c>
      <c r="G13" s="4">
        <v>3373</v>
      </c>
      <c r="H13" s="4">
        <v>4128</v>
      </c>
      <c r="I13" s="13">
        <v>2500</v>
      </c>
      <c r="J13" s="13">
        <v>3214</v>
      </c>
      <c r="K13" s="13">
        <v>3962</v>
      </c>
      <c r="L13" s="13">
        <v>4801</v>
      </c>
      <c r="M13" s="4">
        <v>4477</v>
      </c>
      <c r="N13" s="4">
        <v>4617</v>
      </c>
      <c r="O13" s="4">
        <v>4777</v>
      </c>
      <c r="P13" s="4">
        <v>4852</v>
      </c>
      <c r="Q13" s="4">
        <v>5969</v>
      </c>
      <c r="R13" s="4">
        <v>4535</v>
      </c>
      <c r="S13" s="5">
        <f t="shared" si="9"/>
        <v>8.0623608017817372E-2</v>
      </c>
      <c r="T13" s="5">
        <f t="shared" si="10"/>
        <v>0.14640931024694862</v>
      </c>
      <c r="U13" s="46">
        <f t="shared" si="4"/>
        <v>0.76198661931678124</v>
      </c>
      <c r="V13" s="3">
        <f t="shared" si="5"/>
        <v>0.18803241221691253</v>
      </c>
      <c r="W13" s="3">
        <f t="shared" si="6"/>
        <v>-2267.1353733412557</v>
      </c>
      <c r="X13" s="24">
        <f t="shared" si="7"/>
        <v>0.1209286788040755</v>
      </c>
      <c r="Y13" s="24">
        <f t="shared" si="8"/>
        <v>2402.7626923097409</v>
      </c>
      <c r="Z13" s="3">
        <f t="shared" si="2"/>
        <v>-2438.3606573228813</v>
      </c>
      <c r="AA13" s="3">
        <f t="shared" si="3"/>
        <v>-0.10322521023934941</v>
      </c>
      <c r="AB13" s="3">
        <v>0.43243243243243246</v>
      </c>
      <c r="AC13" s="52">
        <v>37.323943661971832</v>
      </c>
      <c r="AD13" s="52">
        <v>62.676056338028175</v>
      </c>
      <c r="AE13" s="52">
        <v>0</v>
      </c>
      <c r="AF13" s="50" t="s">
        <v>16</v>
      </c>
      <c r="AG13" s="57">
        <v>57.685281509999996</v>
      </c>
      <c r="AH13" s="57">
        <v>57.785632030000002</v>
      </c>
    </row>
    <row r="14" spans="1:34">
      <c r="A14" s="2">
        <v>14</v>
      </c>
      <c r="B14" s="2">
        <v>127.51351223426801</v>
      </c>
      <c r="C14" s="2">
        <v>37.133029324864303</v>
      </c>
      <c r="D14" s="7">
        <v>44800</v>
      </c>
      <c r="E14" s="7">
        <v>44828</v>
      </c>
      <c r="F14" s="4">
        <v>2994</v>
      </c>
      <c r="G14" s="4">
        <v>3855</v>
      </c>
      <c r="H14" s="4">
        <v>4680</v>
      </c>
      <c r="I14" s="13">
        <v>3010</v>
      </c>
      <c r="J14" s="13">
        <v>3900</v>
      </c>
      <c r="K14" s="13">
        <v>4696</v>
      </c>
      <c r="L14" s="13">
        <v>5499</v>
      </c>
      <c r="M14" s="4">
        <v>5113</v>
      </c>
      <c r="N14" s="4">
        <v>5273</v>
      </c>
      <c r="O14" s="4">
        <v>5380</v>
      </c>
      <c r="P14" s="4">
        <v>5386</v>
      </c>
      <c r="Q14" s="4">
        <v>6996</v>
      </c>
      <c r="R14" s="4">
        <v>4873</v>
      </c>
      <c r="S14" s="5">
        <f t="shared" si="9"/>
        <v>7.0137095171865685E-2</v>
      </c>
      <c r="T14" s="5">
        <f t="shared" si="10"/>
        <v>0.16433984842441166</v>
      </c>
      <c r="U14" s="46">
        <f t="shared" si="4"/>
        <v>0.75507423156393416</v>
      </c>
      <c r="V14" s="3">
        <f t="shared" si="5"/>
        <v>0.16027969487831456</v>
      </c>
      <c r="W14" s="3">
        <f t="shared" si="6"/>
        <v>-2436.1033227712596</v>
      </c>
      <c r="X14" s="24">
        <f t="shared" si="7"/>
        <v>0.10520041722545075</v>
      </c>
      <c r="Y14" s="24">
        <f t="shared" si="8"/>
        <v>2703.3399301193658</v>
      </c>
      <c r="Z14" s="3">
        <f t="shared" si="2"/>
        <v>-2610.6062000665665</v>
      </c>
      <c r="AA14" s="3">
        <f t="shared" si="3"/>
        <v>-0.13002745921498951</v>
      </c>
      <c r="AB14" s="3">
        <v>0.4</v>
      </c>
      <c r="AC14" s="52">
        <v>36.034115138592746</v>
      </c>
      <c r="AD14" s="52">
        <v>57.569296375266518</v>
      </c>
      <c r="AE14" s="52">
        <v>6.3965884861407236</v>
      </c>
      <c r="AF14" s="50" t="s">
        <v>17</v>
      </c>
      <c r="AG14" s="57">
        <v>57.617489559999996</v>
      </c>
      <c r="AH14" s="57">
        <v>57.814268160000005</v>
      </c>
    </row>
    <row r="15" spans="1:34">
      <c r="A15" s="2">
        <v>15</v>
      </c>
      <c r="B15" s="2">
        <v>127.53705853143801</v>
      </c>
      <c r="C15" s="2">
        <v>37.118106182777403</v>
      </c>
      <c r="D15" s="7">
        <v>44800</v>
      </c>
      <c r="E15" s="7">
        <v>44828</v>
      </c>
      <c r="F15" s="4">
        <v>2000</v>
      </c>
      <c r="G15" s="4">
        <v>2645</v>
      </c>
      <c r="H15" s="4">
        <v>2513</v>
      </c>
      <c r="I15" s="13">
        <v>2010</v>
      </c>
      <c r="J15" s="13">
        <v>2678</v>
      </c>
      <c r="K15" s="13">
        <v>2544</v>
      </c>
      <c r="L15" s="13">
        <v>6246</v>
      </c>
      <c r="M15" s="4">
        <v>3590</v>
      </c>
      <c r="N15" s="4">
        <v>5747</v>
      </c>
      <c r="O15" s="4">
        <v>6095</v>
      </c>
      <c r="P15" s="4">
        <v>6201</v>
      </c>
      <c r="Q15" s="4">
        <v>4315</v>
      </c>
      <c r="R15" s="4">
        <v>2971</v>
      </c>
      <c r="S15" s="5">
        <f t="shared" si="9"/>
        <v>0.42322699104888684</v>
      </c>
      <c r="T15" s="5">
        <f t="shared" si="10"/>
        <v>-9.1356710359970728E-2</v>
      </c>
      <c r="U15" s="46">
        <f t="shared" si="4"/>
        <v>0.96084701750532941</v>
      </c>
      <c r="V15" s="3">
        <f t="shared" si="5"/>
        <v>1.4681528662420382</v>
      </c>
      <c r="W15" s="3">
        <f t="shared" si="6"/>
        <v>-1484.9722506955629</v>
      </c>
      <c r="X15" s="24">
        <f t="shared" si="7"/>
        <v>0.63480406219519192</v>
      </c>
      <c r="Y15" s="24">
        <f t="shared" si="8"/>
        <v>2398.2307135793994</v>
      </c>
      <c r="Z15" s="3">
        <f t="shared" si="2"/>
        <v>-3858.5496501102789</v>
      </c>
      <c r="AA15" s="3">
        <f t="shared" si="3"/>
        <v>0.1793457588436668</v>
      </c>
      <c r="AB15" s="3">
        <v>0.5</v>
      </c>
      <c r="AC15" s="52">
        <v>17.11340206185567</v>
      </c>
      <c r="AD15" s="52">
        <v>82.88659793814432</v>
      </c>
      <c r="AE15" s="52">
        <v>0</v>
      </c>
      <c r="AF15" s="50" t="s">
        <v>18</v>
      </c>
      <c r="AG15" s="57">
        <v>57.64810808</v>
      </c>
      <c r="AH15" s="57">
        <v>57.717796669999998</v>
      </c>
    </row>
    <row r="16" spans="1:34">
      <c r="A16" s="2">
        <v>16</v>
      </c>
      <c r="B16" s="2">
        <v>127.53765737685499</v>
      </c>
      <c r="C16" s="2">
        <v>37.117635382131503</v>
      </c>
      <c r="D16" s="7">
        <v>44800</v>
      </c>
      <c r="E16" s="7">
        <v>44828</v>
      </c>
      <c r="F16" s="4">
        <v>2363</v>
      </c>
      <c r="G16" s="4">
        <v>3109</v>
      </c>
      <c r="H16" s="4">
        <v>3166</v>
      </c>
      <c r="I16" s="13">
        <v>2354</v>
      </c>
      <c r="J16" s="13">
        <v>3094</v>
      </c>
      <c r="K16" s="13">
        <v>3216</v>
      </c>
      <c r="L16" s="13">
        <v>6261</v>
      </c>
      <c r="M16" s="4">
        <v>4191</v>
      </c>
      <c r="N16" s="4">
        <v>5929</v>
      </c>
      <c r="O16" s="4">
        <v>6252</v>
      </c>
      <c r="P16" s="4">
        <v>6260</v>
      </c>
      <c r="Q16" s="4">
        <v>5071</v>
      </c>
      <c r="R16" s="4">
        <v>3649</v>
      </c>
      <c r="S16" s="5">
        <f t="shared" si="9"/>
        <v>0.3282410354339062</v>
      </c>
      <c r="T16" s="5">
        <f t="shared" si="10"/>
        <v>-2.2894424673784105E-2</v>
      </c>
      <c r="U16" s="46">
        <f t="shared" si="4"/>
        <v>0.91007748869747696</v>
      </c>
      <c r="V16" s="3">
        <f t="shared" si="5"/>
        <v>1.0266109230871325</v>
      </c>
      <c r="W16" s="3">
        <f t="shared" si="6"/>
        <v>-1824.0375091041515</v>
      </c>
      <c r="X16" s="24">
        <f t="shared" si="7"/>
        <v>0.49233543733092877</v>
      </c>
      <c r="Y16" s="24">
        <f t="shared" si="8"/>
        <v>2557.7124545186857</v>
      </c>
      <c r="Z16" s="3">
        <f t="shared" si="2"/>
        <v>-3942.9637615946499</v>
      </c>
      <c r="AA16" s="3">
        <f t="shared" si="3"/>
        <v>0.10493336863471892</v>
      </c>
      <c r="AB16" s="3">
        <v>0.47619047619047616</v>
      </c>
      <c r="AC16" s="52">
        <v>52.405063291139243</v>
      </c>
      <c r="AD16" s="52">
        <v>23.544303797468356</v>
      </c>
      <c r="AE16" s="52">
        <v>24.050632911392402</v>
      </c>
      <c r="AF16" s="50" t="s">
        <v>19</v>
      </c>
      <c r="AG16" s="57">
        <v>57.595263639999999</v>
      </c>
      <c r="AH16" s="57">
        <v>57.717492800000002</v>
      </c>
    </row>
    <row r="17" spans="1:34">
      <c r="A17" s="2">
        <v>17</v>
      </c>
      <c r="B17" s="2">
        <v>127.53669729593599</v>
      </c>
      <c r="C17" s="2">
        <v>37.119767591725598</v>
      </c>
      <c r="D17" s="7">
        <v>44800</v>
      </c>
      <c r="E17" s="7">
        <v>44828</v>
      </c>
      <c r="F17" s="4">
        <v>4326</v>
      </c>
      <c r="G17" s="4">
        <v>4730</v>
      </c>
      <c r="H17" s="4">
        <v>5144</v>
      </c>
      <c r="I17" s="13">
        <v>3552</v>
      </c>
      <c r="J17" s="13">
        <v>3984</v>
      </c>
      <c r="K17" s="13">
        <v>4588</v>
      </c>
      <c r="L17" s="13">
        <v>5197</v>
      </c>
      <c r="M17" s="4">
        <v>5574</v>
      </c>
      <c r="N17" s="4">
        <v>5695</v>
      </c>
      <c r="O17" s="4">
        <v>5585</v>
      </c>
      <c r="P17" s="4">
        <v>5628</v>
      </c>
      <c r="Q17" s="4">
        <v>7213</v>
      </c>
      <c r="R17" s="4">
        <v>6117</v>
      </c>
      <c r="S17" s="5">
        <f t="shared" si="9"/>
        <v>4.493130337913108E-2</v>
      </c>
      <c r="T17" s="5">
        <f t="shared" si="10"/>
        <v>0.10770471964501815</v>
      </c>
      <c r="U17" s="46">
        <f t="shared" si="4"/>
        <v>0.73819462432283478</v>
      </c>
      <c r="V17" s="3">
        <f t="shared" si="5"/>
        <v>0.29891304347826086</v>
      </c>
      <c r="W17" s="3">
        <f t="shared" si="6"/>
        <v>-3058.1651561741382</v>
      </c>
      <c r="X17" s="24">
        <f t="shared" si="7"/>
        <v>6.739382687398468E-2</v>
      </c>
      <c r="Y17" s="24">
        <f t="shared" si="8"/>
        <v>2990.8753828194772</v>
      </c>
      <c r="Z17" s="3">
        <f t="shared" si="2"/>
        <v>-2410.6749678229721</v>
      </c>
      <c r="AA17" s="3">
        <f t="shared" si="3"/>
        <v>-0.12343275445837551</v>
      </c>
      <c r="AB17" s="3">
        <v>0.33333333333333331</v>
      </c>
      <c r="AC17" s="52">
        <v>42.553191489361694</v>
      </c>
      <c r="AD17" s="52">
        <v>45.531914893617014</v>
      </c>
      <c r="AE17" s="52">
        <v>11.914893617021274</v>
      </c>
      <c r="AF17" s="50" t="s">
        <v>20</v>
      </c>
      <c r="AG17" s="57">
        <v>57.721572269999996</v>
      </c>
      <c r="AH17" s="57">
        <v>58.077202530000001</v>
      </c>
    </row>
    <row r="18" spans="1:34">
      <c r="A18" s="2">
        <v>18</v>
      </c>
      <c r="B18" s="2">
        <v>127.536181614686</v>
      </c>
      <c r="C18" s="2">
        <v>37.120319735186001</v>
      </c>
      <c r="D18" s="7">
        <v>44800</v>
      </c>
      <c r="E18" s="7">
        <v>44828</v>
      </c>
      <c r="F18" s="4">
        <v>2777</v>
      </c>
      <c r="G18" s="4">
        <v>3442</v>
      </c>
      <c r="H18" s="4">
        <v>4121</v>
      </c>
      <c r="I18" s="13">
        <v>2804</v>
      </c>
      <c r="J18" s="13">
        <v>3400</v>
      </c>
      <c r="K18" s="13">
        <v>4074</v>
      </c>
      <c r="L18" s="13">
        <v>4871</v>
      </c>
      <c r="M18" s="4">
        <v>4477</v>
      </c>
      <c r="N18" s="4">
        <v>4628</v>
      </c>
      <c r="O18" s="4">
        <v>4790</v>
      </c>
      <c r="P18" s="4">
        <v>4905</v>
      </c>
      <c r="Q18" s="4">
        <v>6638</v>
      </c>
      <c r="R18" s="4">
        <v>4887</v>
      </c>
      <c r="S18" s="5">
        <f t="shared" si="9"/>
        <v>8.686018169731885E-2</v>
      </c>
      <c r="T18" s="5">
        <f t="shared" si="10"/>
        <v>0.16685646114635866</v>
      </c>
      <c r="U18" s="46">
        <f t="shared" si="4"/>
        <v>0.7660680007005376</v>
      </c>
      <c r="V18" s="3">
        <f t="shared" si="5"/>
        <v>0.22261343631097733</v>
      </c>
      <c r="W18" s="3">
        <f t="shared" si="6"/>
        <v>-2443.0321561338292</v>
      </c>
      <c r="X18" s="24">
        <f t="shared" si="7"/>
        <v>0.13028305544784799</v>
      </c>
      <c r="Y18" s="24">
        <f t="shared" si="8"/>
        <v>2424.1614816032552</v>
      </c>
      <c r="Z18" s="3">
        <f t="shared" si="2"/>
        <v>-2511.6016718668384</v>
      </c>
      <c r="AA18" s="3">
        <f t="shared" si="3"/>
        <v>-0.15013428051633024</v>
      </c>
      <c r="AB18" s="3">
        <v>0.8</v>
      </c>
      <c r="AC18" s="52">
        <v>37.810945273631845</v>
      </c>
      <c r="AD18" s="52">
        <v>53.482587064676622</v>
      </c>
      <c r="AE18" s="52">
        <v>8.7064676616915424</v>
      </c>
      <c r="AF18" s="50" t="s">
        <v>21</v>
      </c>
      <c r="AG18" s="57">
        <v>57.615087539999998</v>
      </c>
      <c r="AH18" s="57">
        <v>57.836378320000001</v>
      </c>
    </row>
    <row r="19" spans="1:34">
      <c r="A19" s="2">
        <v>19</v>
      </c>
      <c r="B19" s="2">
        <v>127.53604540318899</v>
      </c>
      <c r="C19" s="2">
        <v>37.119483496779701</v>
      </c>
      <c r="D19" s="7">
        <v>44800</v>
      </c>
      <c r="E19" s="7">
        <v>44828</v>
      </c>
      <c r="F19" s="4">
        <v>2697</v>
      </c>
      <c r="G19" s="4">
        <v>3343</v>
      </c>
      <c r="H19" s="4">
        <v>3987</v>
      </c>
      <c r="I19" s="13">
        <v>2676</v>
      </c>
      <c r="J19" s="13">
        <v>3302</v>
      </c>
      <c r="K19" s="13">
        <v>3990</v>
      </c>
      <c r="L19" s="13">
        <v>4715</v>
      </c>
      <c r="M19" s="4">
        <v>4322</v>
      </c>
      <c r="N19" s="4">
        <v>4517</v>
      </c>
      <c r="O19" s="4">
        <v>4640</v>
      </c>
      <c r="P19" s="4">
        <v>4830</v>
      </c>
      <c r="Q19" s="4">
        <v>6400</v>
      </c>
      <c r="R19" s="4">
        <v>4723</v>
      </c>
      <c r="S19" s="5">
        <f t="shared" si="9"/>
        <v>9.5610751956447776E-2</v>
      </c>
      <c r="T19" s="5">
        <f t="shared" si="10"/>
        <v>0.15965166908563136</v>
      </c>
      <c r="U19" s="46">
        <f t="shared" si="4"/>
        <v>0.77175822117839976</v>
      </c>
      <c r="V19" s="3">
        <f t="shared" si="5"/>
        <v>0.24719957773737611</v>
      </c>
      <c r="W19" s="3">
        <f t="shared" si="6"/>
        <v>-2361.0354254909512</v>
      </c>
      <c r="X19" s="24">
        <f t="shared" si="7"/>
        <v>0.14340799546356678</v>
      </c>
      <c r="Y19" s="24">
        <f t="shared" si="8"/>
        <v>2366.448769311894</v>
      </c>
      <c r="Z19" s="3">
        <f t="shared" si="2"/>
        <v>-2531.8462748176307</v>
      </c>
      <c r="AA19" s="3">
        <f t="shared" si="3"/>
        <v>-0.13980409617097062</v>
      </c>
      <c r="AB19" s="3">
        <v>0.30769230769230771</v>
      </c>
      <c r="AC19" s="52">
        <v>43.333333333333336</v>
      </c>
      <c r="AD19" s="52">
        <v>56.666666666666679</v>
      </c>
      <c r="AE19" s="52">
        <v>0</v>
      </c>
      <c r="AF19" s="50" t="s">
        <v>22</v>
      </c>
      <c r="AG19" s="57">
        <v>57.638745989999997</v>
      </c>
      <c r="AH19" s="57">
        <v>58.015603740000003</v>
      </c>
    </row>
    <row r="20" spans="1:34">
      <c r="A20" s="2">
        <v>20</v>
      </c>
      <c r="B20" s="2">
        <v>127.523045054886</v>
      </c>
      <c r="C20" s="2">
        <v>37.125712867772997</v>
      </c>
      <c r="D20" s="7">
        <v>44800</v>
      </c>
      <c r="E20" s="7">
        <v>44828</v>
      </c>
      <c r="F20" s="4">
        <v>2618</v>
      </c>
      <c r="G20" s="4">
        <v>3366</v>
      </c>
      <c r="H20" s="4">
        <v>3585</v>
      </c>
      <c r="I20" s="13">
        <v>2586</v>
      </c>
      <c r="J20" s="13">
        <v>3332</v>
      </c>
      <c r="K20" s="13">
        <v>3484</v>
      </c>
      <c r="L20" s="13">
        <v>5644</v>
      </c>
      <c r="M20" s="4">
        <v>4491</v>
      </c>
      <c r="N20" s="4">
        <v>5303</v>
      </c>
      <c r="O20" s="4">
        <v>5534</v>
      </c>
      <c r="P20" s="4">
        <v>5544</v>
      </c>
      <c r="Q20" s="4">
        <v>5396</v>
      </c>
      <c r="R20" s="4">
        <v>4106</v>
      </c>
      <c r="S20" s="5">
        <f t="shared" si="9"/>
        <v>0.21459086427867236</v>
      </c>
      <c r="T20" s="5">
        <f t="shared" si="10"/>
        <v>4.7774601878317682E-2</v>
      </c>
      <c r="U20" s="46">
        <f t="shared" si="4"/>
        <v>0.8453347646220829</v>
      </c>
      <c r="V20" s="3">
        <f t="shared" si="5"/>
        <v>0.66004043126684631</v>
      </c>
      <c r="W20" s="3">
        <f t="shared" si="6"/>
        <v>-2052.5967490536627</v>
      </c>
      <c r="X20" s="24">
        <f t="shared" si="7"/>
        <v>0.32186866750643517</v>
      </c>
      <c r="Y20" s="24">
        <f t="shared" si="8"/>
        <v>2470.2252933690074</v>
      </c>
      <c r="Z20" s="3">
        <f t="shared" si="2"/>
        <v>-3389.0284881530843</v>
      </c>
      <c r="AA20" s="3">
        <f t="shared" si="3"/>
        <v>1.3528336380255941E-2</v>
      </c>
      <c r="AB20" s="3">
        <v>0.45238095238095238</v>
      </c>
      <c r="AC20" s="52">
        <v>50.775193798449614</v>
      </c>
      <c r="AD20" s="52">
        <v>49.224806201550386</v>
      </c>
      <c r="AE20" s="52">
        <v>0</v>
      </c>
      <c r="AF20" s="50" t="s">
        <v>23</v>
      </c>
      <c r="AG20" s="57">
        <v>57.719040020000001</v>
      </c>
      <c r="AH20" s="57">
        <v>57.997458360000003</v>
      </c>
    </row>
    <row r="21" spans="1:34">
      <c r="A21" s="2">
        <v>21</v>
      </c>
      <c r="B21" s="2">
        <v>127.52342098896101</v>
      </c>
      <c r="C21" s="2">
        <v>37.125634995351902</v>
      </c>
      <c r="D21" s="7">
        <v>44800</v>
      </c>
      <c r="E21" s="7">
        <v>44828</v>
      </c>
      <c r="F21" s="4">
        <v>2542</v>
      </c>
      <c r="G21" s="4">
        <v>3270</v>
      </c>
      <c r="H21" s="4">
        <v>3509</v>
      </c>
      <c r="I21" s="13">
        <v>2492</v>
      </c>
      <c r="J21" s="13">
        <v>3148</v>
      </c>
      <c r="K21" s="13">
        <v>3386</v>
      </c>
      <c r="L21" s="13">
        <v>5475</v>
      </c>
      <c r="M21" s="4">
        <v>4334</v>
      </c>
      <c r="N21" s="4">
        <v>5285</v>
      </c>
      <c r="O21" s="4">
        <v>5438</v>
      </c>
      <c r="P21" s="4">
        <v>5493</v>
      </c>
      <c r="Q21" s="4">
        <v>5337</v>
      </c>
      <c r="R21" s="4">
        <v>3990</v>
      </c>
      <c r="S21" s="5">
        <f t="shared" si="9"/>
        <v>0.22039546767385026</v>
      </c>
      <c r="T21" s="5">
        <f t="shared" si="10"/>
        <v>4.8042177596113976E-2</v>
      </c>
      <c r="U21" s="46">
        <f t="shared" si="4"/>
        <v>0.84876113699547429</v>
      </c>
      <c r="V21" s="3">
        <f t="shared" si="5"/>
        <v>0.66283576105839903</v>
      </c>
      <c r="W21" s="3">
        <f t="shared" si="6"/>
        <v>-1994.5867525714932</v>
      </c>
      <c r="X21" s="24">
        <f t="shared" si="7"/>
        <v>0.33057484032213275</v>
      </c>
      <c r="Y21" s="24">
        <f t="shared" si="8"/>
        <v>2430.798451355256</v>
      </c>
      <c r="Z21" s="3">
        <f t="shared" si="2"/>
        <v>-3368.7616454605268</v>
      </c>
      <c r="AA21" s="3">
        <f t="shared" si="3"/>
        <v>1.4404432132963989E-2</v>
      </c>
      <c r="AB21" s="3">
        <v>0.84615384615384615</v>
      </c>
      <c r="AC21" s="52">
        <v>51.267605633802816</v>
      </c>
      <c r="AD21" s="52">
        <v>48.732394366197184</v>
      </c>
      <c r="AE21" s="52">
        <v>0</v>
      </c>
      <c r="AF21" s="50" t="s">
        <v>24</v>
      </c>
      <c r="AG21" s="57">
        <v>57.819259240000001</v>
      </c>
      <c r="AH21" s="57">
        <v>57.887168020000004</v>
      </c>
    </row>
    <row r="22" spans="1:34">
      <c r="A22" s="2">
        <v>22</v>
      </c>
      <c r="B22" s="2">
        <v>127.523068230842</v>
      </c>
      <c r="C22" s="2">
        <v>37.125078776356197</v>
      </c>
      <c r="D22" s="7">
        <v>44800</v>
      </c>
      <c r="E22" s="7">
        <v>44828</v>
      </c>
      <c r="F22" s="4">
        <v>2552</v>
      </c>
      <c r="G22" s="4">
        <v>3281</v>
      </c>
      <c r="H22" s="4">
        <v>3580</v>
      </c>
      <c r="I22" s="13">
        <v>2606</v>
      </c>
      <c r="J22" s="13">
        <v>3344</v>
      </c>
      <c r="K22" s="13">
        <v>3632</v>
      </c>
      <c r="L22" s="13">
        <v>5741</v>
      </c>
      <c r="M22" s="4">
        <v>4439</v>
      </c>
      <c r="N22" s="4">
        <v>5332</v>
      </c>
      <c r="O22" s="4">
        <v>5636</v>
      </c>
      <c r="P22" s="4">
        <v>5700</v>
      </c>
      <c r="Q22" s="4">
        <v>5303</v>
      </c>
      <c r="R22" s="4">
        <v>3982</v>
      </c>
      <c r="S22" s="5">
        <f t="shared" si="9"/>
        <v>0.22844827586206898</v>
      </c>
      <c r="T22" s="5">
        <f t="shared" si="10"/>
        <v>3.6825211555296181E-2</v>
      </c>
      <c r="U22" s="46">
        <f t="shared" si="4"/>
        <v>0.85349181358819659</v>
      </c>
      <c r="V22" s="3">
        <f t="shared" si="5"/>
        <v>0.65912199975127472</v>
      </c>
      <c r="W22" s="3">
        <f t="shared" si="6"/>
        <v>-1990.6121116614138</v>
      </c>
      <c r="X22" s="24">
        <f t="shared" si="7"/>
        <v>0.34265395183449165</v>
      </c>
      <c r="Y22" s="24">
        <f t="shared" si="8"/>
        <v>2496.0270876379168</v>
      </c>
      <c r="Z22" s="3">
        <f t="shared" si="2"/>
        <v>-3510.1375746597923</v>
      </c>
      <c r="AA22" s="3">
        <f t="shared" si="3"/>
        <v>3.6081068799418338E-2</v>
      </c>
      <c r="AB22" s="3">
        <v>0.47499999999999998</v>
      </c>
      <c r="AC22" s="52">
        <v>44.47004608294931</v>
      </c>
      <c r="AD22" s="52">
        <v>55.529953917050697</v>
      </c>
      <c r="AE22" s="52">
        <v>0</v>
      </c>
      <c r="AF22" s="50" t="s">
        <v>13</v>
      </c>
      <c r="AG22" s="57">
        <v>57.63939714</v>
      </c>
      <c r="AH22" s="57">
        <v>57.796137250000001</v>
      </c>
    </row>
    <row r="23" spans="1:34">
      <c r="A23" s="2">
        <v>23</v>
      </c>
      <c r="B23" s="2">
        <v>127.52376425208401</v>
      </c>
      <c r="C23" s="2">
        <v>37.126121573920699</v>
      </c>
      <c r="D23" s="7">
        <v>44800</v>
      </c>
      <c r="E23" s="7">
        <v>44828</v>
      </c>
      <c r="F23" s="4">
        <v>2447</v>
      </c>
      <c r="G23" s="4">
        <v>3223</v>
      </c>
      <c r="H23" s="4">
        <v>3539</v>
      </c>
      <c r="I23" s="13">
        <v>2474</v>
      </c>
      <c r="J23" s="13">
        <v>3278</v>
      </c>
      <c r="K23" s="13">
        <v>3608</v>
      </c>
      <c r="L23" s="13">
        <v>5840</v>
      </c>
      <c r="M23" s="4">
        <v>4376</v>
      </c>
      <c r="N23" s="4">
        <v>5459</v>
      </c>
      <c r="O23" s="4">
        <v>5760</v>
      </c>
      <c r="P23" s="4">
        <v>5710</v>
      </c>
      <c r="Q23" s="4">
        <v>5503</v>
      </c>
      <c r="R23" s="4">
        <v>4053</v>
      </c>
      <c r="S23" s="5">
        <f t="shared" si="9"/>
        <v>0.23472807871121201</v>
      </c>
      <c r="T23" s="5">
        <f t="shared" si="10"/>
        <v>5.1456480027908598E-2</v>
      </c>
      <c r="U23" s="46">
        <f t="shared" si="4"/>
        <v>0.85716280758745711</v>
      </c>
      <c r="V23" s="3">
        <f t="shared" si="5"/>
        <v>0.63165551352924065</v>
      </c>
      <c r="W23" s="3">
        <f t="shared" si="6"/>
        <v>-2026.0656308747098</v>
      </c>
      <c r="X23" s="24">
        <f t="shared" si="7"/>
        <v>0.35207308503162332</v>
      </c>
      <c r="Y23" s="24">
        <f t="shared" si="8"/>
        <v>2483.6431574067424</v>
      </c>
      <c r="Z23" s="3">
        <f t="shared" si="2"/>
        <v>-3526.5598067772539</v>
      </c>
      <c r="AA23" s="3">
        <f t="shared" si="3"/>
        <v>1.8460715241237848E-2</v>
      </c>
      <c r="AB23" s="3">
        <v>0.58695652173913049</v>
      </c>
      <c r="AC23" s="52">
        <v>65.352697095435687</v>
      </c>
      <c r="AD23" s="52">
        <v>34.647302904564313</v>
      </c>
      <c r="AE23" s="52">
        <v>0</v>
      </c>
      <c r="AF23" s="50" t="s">
        <v>25</v>
      </c>
      <c r="AG23" s="57">
        <v>57.730312149999996</v>
      </c>
      <c r="AH23" s="57">
        <v>57.82429587</v>
      </c>
    </row>
    <row r="24" spans="1:34">
      <c r="A24" s="2">
        <v>24</v>
      </c>
      <c r="B24" s="2">
        <v>127.524959461297</v>
      </c>
      <c r="C24" s="2">
        <v>37.127562777623901</v>
      </c>
      <c r="D24" s="7">
        <v>44800</v>
      </c>
      <c r="E24" s="7">
        <v>44828</v>
      </c>
      <c r="F24" s="4">
        <v>2138</v>
      </c>
      <c r="G24" s="4">
        <v>2720</v>
      </c>
      <c r="H24" s="4">
        <v>3468</v>
      </c>
      <c r="I24" s="13">
        <v>2196</v>
      </c>
      <c r="J24" s="13">
        <v>2754</v>
      </c>
      <c r="K24" s="13">
        <v>3508</v>
      </c>
      <c r="L24" s="13">
        <v>4383</v>
      </c>
      <c r="M24" s="4">
        <v>3915</v>
      </c>
      <c r="N24" s="4">
        <v>4054</v>
      </c>
      <c r="O24" s="4">
        <v>4251</v>
      </c>
      <c r="P24" s="4">
        <v>4343</v>
      </c>
      <c r="Q24" s="4">
        <v>5779</v>
      </c>
      <c r="R24" s="4">
        <v>4309</v>
      </c>
      <c r="S24" s="5">
        <f t="shared" si="9"/>
        <v>0.11202150812956088</v>
      </c>
      <c r="T24" s="5">
        <f t="shared" si="10"/>
        <v>0.17586469989827061</v>
      </c>
      <c r="U24" s="46">
        <f t="shared" si="4"/>
        <v>0.78231803515549925</v>
      </c>
      <c r="V24" s="3">
        <f t="shared" si="5"/>
        <v>0.23993638258198971</v>
      </c>
      <c r="W24" s="3">
        <f t="shared" si="6"/>
        <v>-2154.0002162629758</v>
      </c>
      <c r="X24" s="24">
        <f t="shared" si="7"/>
        <v>0.16802150675286437</v>
      </c>
      <c r="Y24" s="24">
        <f t="shared" si="8"/>
        <v>2062.5516289834354</v>
      </c>
      <c r="Z24" s="3">
        <f t="shared" si="2"/>
        <v>-2361.8405501520688</v>
      </c>
      <c r="AA24" s="3">
        <f t="shared" si="3"/>
        <v>-0.14186919581110452</v>
      </c>
      <c r="AB24" s="3">
        <v>0.7142857142857143</v>
      </c>
      <c r="AC24" s="52">
        <v>48.421052631578945</v>
      </c>
      <c r="AD24" s="52">
        <v>42.105263157894733</v>
      </c>
      <c r="AE24" s="52">
        <v>9.4736842105263168</v>
      </c>
      <c r="AF24" s="50" t="s">
        <v>26</v>
      </c>
      <c r="AG24" s="57">
        <v>57.78470488</v>
      </c>
      <c r="AH24" s="57">
        <v>58.138946019999999</v>
      </c>
    </row>
    <row r="25" spans="1:34">
      <c r="A25" s="2">
        <v>25</v>
      </c>
      <c r="B25" s="2">
        <v>127.523912778281</v>
      </c>
      <c r="C25" s="2">
        <v>37.127160279638403</v>
      </c>
      <c r="D25" s="7">
        <v>44800</v>
      </c>
      <c r="E25" s="7">
        <v>44828</v>
      </c>
      <c r="F25" s="4">
        <v>1920</v>
      </c>
      <c r="G25" s="4">
        <v>2422</v>
      </c>
      <c r="H25" s="4">
        <v>2764</v>
      </c>
      <c r="I25" s="13">
        <v>2238</v>
      </c>
      <c r="J25" s="13">
        <v>2846</v>
      </c>
      <c r="K25" s="13">
        <v>3402</v>
      </c>
      <c r="L25" s="13">
        <v>4909</v>
      </c>
      <c r="M25" s="4">
        <v>3286</v>
      </c>
      <c r="N25" s="4">
        <v>4774</v>
      </c>
      <c r="O25" s="4">
        <v>5217</v>
      </c>
      <c r="P25" s="4">
        <v>5396</v>
      </c>
      <c r="Q25" s="4">
        <v>4781</v>
      </c>
      <c r="R25" s="4">
        <v>3298</v>
      </c>
      <c r="S25" s="5">
        <f t="shared" si="9"/>
        <v>0.32254901960784316</v>
      </c>
      <c r="T25" s="5">
        <f t="shared" si="10"/>
        <v>1.5409461005315928E-2</v>
      </c>
      <c r="U25" s="46">
        <f t="shared" si="4"/>
        <v>0.90694488234282633</v>
      </c>
      <c r="V25" s="3">
        <f t="shared" si="5"/>
        <v>0.86795937211449681</v>
      </c>
      <c r="W25" s="3">
        <f t="shared" si="6"/>
        <v>-1648.4654121388814</v>
      </c>
      <c r="X25" s="24">
        <f t="shared" si="7"/>
        <v>0.48379388517860428</v>
      </c>
      <c r="Y25" s="24">
        <f t="shared" si="8"/>
        <v>2176.1994393896898</v>
      </c>
      <c r="Z25" s="3">
        <f t="shared" si="2"/>
        <v>-3398.1788844904904</v>
      </c>
      <c r="AA25" s="3">
        <f t="shared" si="3"/>
        <v>6.0430382234450228E-2</v>
      </c>
      <c r="AB25" s="3">
        <v>0.6428571428571429</v>
      </c>
      <c r="AC25" s="52">
        <v>35.452793834296727</v>
      </c>
      <c r="AD25" s="52">
        <v>53.564547206165692</v>
      </c>
      <c r="AE25" s="52">
        <v>10.98265895953757</v>
      </c>
      <c r="AF25" s="50" t="s">
        <v>27</v>
      </c>
      <c r="AG25" s="57">
        <v>57.603641769999996</v>
      </c>
      <c r="AH25" s="57">
        <v>57.79247634</v>
      </c>
    </row>
    <row r="26" spans="1:34">
      <c r="A26" s="2">
        <v>26</v>
      </c>
      <c r="B26" s="2">
        <v>127.524152044994</v>
      </c>
      <c r="C26" s="2">
        <v>37.126877448490198</v>
      </c>
      <c r="D26" s="7">
        <v>44800</v>
      </c>
      <c r="E26" s="7">
        <v>44828</v>
      </c>
      <c r="F26" s="4">
        <v>2310</v>
      </c>
      <c r="G26" s="4">
        <v>3018</v>
      </c>
      <c r="H26" s="4">
        <v>3767</v>
      </c>
      <c r="I26" s="13">
        <v>2232</v>
      </c>
      <c r="J26" s="13">
        <v>2990</v>
      </c>
      <c r="K26" s="13">
        <v>3700</v>
      </c>
      <c r="L26" s="13">
        <v>4563</v>
      </c>
      <c r="M26" s="4">
        <v>4105</v>
      </c>
      <c r="N26" s="4">
        <v>4111</v>
      </c>
      <c r="O26" s="4">
        <v>4354</v>
      </c>
      <c r="P26" s="4">
        <v>4550</v>
      </c>
      <c r="Q26" s="4">
        <v>5223</v>
      </c>
      <c r="R26" s="4">
        <v>3805</v>
      </c>
      <c r="S26" s="5">
        <f t="shared" si="9"/>
        <v>9.4144523265600577E-2</v>
      </c>
      <c r="T26" s="5">
        <f t="shared" si="10"/>
        <v>0.13438485804416403</v>
      </c>
      <c r="U26" s="46">
        <f t="shared" si="4"/>
        <v>0.77080770835896595</v>
      </c>
      <c r="V26" s="3">
        <f t="shared" si="5"/>
        <v>0.19917582417582416</v>
      </c>
      <c r="W26" s="3">
        <f t="shared" si="6"/>
        <v>-1902.1761205650093</v>
      </c>
      <c r="X26" s="24">
        <f t="shared" si="7"/>
        <v>0.14120829576194771</v>
      </c>
      <c r="Y26" s="24">
        <f t="shared" si="8"/>
        <v>2211.1111585706303</v>
      </c>
      <c r="Z26" s="3">
        <f t="shared" si="2"/>
        <v>-2376.2082066805365</v>
      </c>
      <c r="AA26" s="3">
        <f t="shared" si="3"/>
        <v>-6.8863194515501894E-2</v>
      </c>
      <c r="AB26" s="3">
        <v>0.66666666666666663</v>
      </c>
      <c r="AC26" s="52">
        <v>37.500000000000007</v>
      </c>
      <c r="AD26" s="52">
        <v>46.09375</v>
      </c>
      <c r="AE26" s="52">
        <v>16.40625</v>
      </c>
      <c r="AF26" s="50" t="s">
        <v>28</v>
      </c>
      <c r="AG26" s="57">
        <v>57.687206019999998</v>
      </c>
      <c r="AH26" s="57">
        <v>57.749558319999998</v>
      </c>
    </row>
    <row r="27" spans="1:34">
      <c r="A27" s="2">
        <v>27</v>
      </c>
      <c r="B27" s="2">
        <v>127.52433528984101</v>
      </c>
      <c r="C27" s="2">
        <v>37.127149438758401</v>
      </c>
      <c r="D27" s="7">
        <v>44800</v>
      </c>
      <c r="E27" s="7">
        <v>44828</v>
      </c>
      <c r="F27" s="4">
        <v>2109</v>
      </c>
      <c r="G27" s="4">
        <v>2661</v>
      </c>
      <c r="H27" s="4">
        <v>3318</v>
      </c>
      <c r="I27" s="13">
        <v>2152</v>
      </c>
      <c r="J27" s="13">
        <v>2712</v>
      </c>
      <c r="K27" s="13">
        <v>3320</v>
      </c>
      <c r="L27" s="13">
        <v>4152</v>
      </c>
      <c r="M27" s="4">
        <v>3597</v>
      </c>
      <c r="N27" s="4">
        <v>3910</v>
      </c>
      <c r="O27" s="4">
        <v>4024</v>
      </c>
      <c r="P27" s="4">
        <v>4191</v>
      </c>
      <c r="Q27" s="4">
        <v>5294</v>
      </c>
      <c r="R27" s="4">
        <v>3930</v>
      </c>
      <c r="S27" s="5">
        <f t="shared" si="9"/>
        <v>0.11626048741510188</v>
      </c>
      <c r="T27" s="5">
        <f t="shared" si="10"/>
        <v>0.15504291845493562</v>
      </c>
      <c r="U27" s="46">
        <f t="shared" si="4"/>
        <v>0.78502260312369465</v>
      </c>
      <c r="V27" s="3">
        <f t="shared" si="5"/>
        <v>0.26350739511017207</v>
      </c>
      <c r="W27" s="3">
        <f t="shared" si="6"/>
        <v>-1964.5411587135725</v>
      </c>
      <c r="X27" s="24">
        <f t="shared" si="7"/>
        <v>0.17437911978160997</v>
      </c>
      <c r="Y27" s="24">
        <f t="shared" si="8"/>
        <v>1990.3803656587852</v>
      </c>
      <c r="Z27" s="3">
        <f t="shared" si="2"/>
        <v>-2298.0481569985704</v>
      </c>
      <c r="AA27" s="3">
        <f t="shared" si="3"/>
        <v>-0.11628887717448604</v>
      </c>
      <c r="AB27" s="3">
        <v>0.5</v>
      </c>
      <c r="AC27" s="52">
        <v>36.86274509803922</v>
      </c>
      <c r="AD27" s="52">
        <v>56.470588235294116</v>
      </c>
      <c r="AE27" s="52">
        <v>6.6666666666666679</v>
      </c>
      <c r="AF27" s="50" t="s">
        <v>29</v>
      </c>
      <c r="AG27" s="57">
        <v>57.66152177</v>
      </c>
      <c r="AH27" s="57">
        <v>57.978878880000003</v>
      </c>
    </row>
    <row r="28" spans="1:34">
      <c r="A28" s="2">
        <v>28</v>
      </c>
      <c r="B28" s="2">
        <v>127.536804708985</v>
      </c>
      <c r="C28" s="2">
        <v>37.126940728976997</v>
      </c>
      <c r="D28" s="7">
        <v>44800</v>
      </c>
      <c r="E28" s="7">
        <v>44828</v>
      </c>
      <c r="F28" s="4">
        <v>1835</v>
      </c>
      <c r="G28" s="4">
        <v>2345</v>
      </c>
      <c r="H28" s="4">
        <v>2322</v>
      </c>
      <c r="I28" s="13">
        <v>1861</v>
      </c>
      <c r="J28" s="13">
        <v>2394</v>
      </c>
      <c r="K28" s="13">
        <v>2418</v>
      </c>
      <c r="L28" s="13">
        <v>5941</v>
      </c>
      <c r="M28" s="4">
        <v>3223</v>
      </c>
      <c r="N28" s="4">
        <v>5423</v>
      </c>
      <c r="O28" s="4">
        <v>5897</v>
      </c>
      <c r="P28" s="4">
        <v>6147</v>
      </c>
      <c r="Q28" s="4">
        <v>4241</v>
      </c>
      <c r="R28" s="4">
        <v>2926</v>
      </c>
      <c r="S28" s="5">
        <f t="shared" si="9"/>
        <v>0.45164718384697133</v>
      </c>
      <c r="T28" s="5">
        <f t="shared" si="10"/>
        <v>-9.7559298728085247E-2</v>
      </c>
      <c r="U28" s="46">
        <f t="shared" si="4"/>
        <v>0.9755240560062941</v>
      </c>
      <c r="V28" s="3">
        <f t="shared" si="5"/>
        <v>1.5136525524337157</v>
      </c>
      <c r="W28" s="3">
        <f t="shared" si="6"/>
        <v>-1462.415295551493</v>
      </c>
      <c r="X28" s="24">
        <f t="shared" si="7"/>
        <v>0.67743078103784171</v>
      </c>
      <c r="Y28" s="24">
        <f t="shared" si="8"/>
        <v>2325.6138496701851</v>
      </c>
      <c r="Z28" s="3">
        <f t="shared" si="2"/>
        <v>-3793.0619077971546</v>
      </c>
      <c r="AA28" s="3">
        <f t="shared" si="3"/>
        <v>0.18348093954562958</v>
      </c>
      <c r="AB28" s="3">
        <v>0.58695652173913049</v>
      </c>
      <c r="AC28" s="52">
        <v>48.915662650602407</v>
      </c>
      <c r="AD28" s="52">
        <v>51.084337349397593</v>
      </c>
      <c r="AE28" s="52">
        <v>0</v>
      </c>
      <c r="AF28" s="50" t="s">
        <v>24</v>
      </c>
      <c r="AG28" s="57">
        <v>57.750613559999998</v>
      </c>
      <c r="AH28" s="57">
        <v>57.920087270000003</v>
      </c>
    </row>
    <row r="29" spans="1:34">
      <c r="A29" s="2">
        <v>29</v>
      </c>
      <c r="B29" s="2">
        <v>127.53687794791099</v>
      </c>
      <c r="C29" s="2">
        <v>37.126661860203498</v>
      </c>
      <c r="D29" s="7">
        <v>44800</v>
      </c>
      <c r="E29" s="7">
        <v>44828</v>
      </c>
      <c r="F29" s="4">
        <v>1826</v>
      </c>
      <c r="G29" s="4">
        <v>2362</v>
      </c>
      <c r="H29" s="4">
        <v>2343</v>
      </c>
      <c r="I29" s="13">
        <v>1818</v>
      </c>
      <c r="J29" s="13">
        <v>2352</v>
      </c>
      <c r="K29" s="13">
        <v>2332</v>
      </c>
      <c r="L29" s="13">
        <v>6264</v>
      </c>
      <c r="M29" s="4">
        <v>3299</v>
      </c>
      <c r="N29" s="4">
        <v>5652</v>
      </c>
      <c r="O29" s="4">
        <v>5969</v>
      </c>
      <c r="P29" s="4">
        <v>6177</v>
      </c>
      <c r="Q29" s="4">
        <v>4209</v>
      </c>
      <c r="R29" s="4">
        <v>2936</v>
      </c>
      <c r="S29" s="5">
        <f t="shared" si="9"/>
        <v>0.45</v>
      </c>
      <c r="T29" s="5">
        <f t="shared" si="10"/>
        <v>-9.9690827894194436E-2</v>
      </c>
      <c r="U29" s="46">
        <f t="shared" si="4"/>
        <v>0.97467943448089633</v>
      </c>
      <c r="V29" s="3">
        <f t="shared" si="5"/>
        <v>1.4653722672374256</v>
      </c>
      <c r="W29" s="3">
        <f t="shared" si="6"/>
        <v>-1467.4304898519763</v>
      </c>
      <c r="X29" s="24">
        <f t="shared" si="7"/>
        <v>0.67496038964849481</v>
      </c>
      <c r="Y29" s="24">
        <f t="shared" si="8"/>
        <v>2338.6611079371414</v>
      </c>
      <c r="Z29" s="3">
        <f t="shared" si="2"/>
        <v>-3813.6327358125159</v>
      </c>
      <c r="AA29" s="3">
        <f t="shared" si="3"/>
        <v>0.18948584633160023</v>
      </c>
      <c r="AB29" s="3">
        <v>1.0652173913043479</v>
      </c>
      <c r="AC29" s="52">
        <v>21.428571428571427</v>
      </c>
      <c r="AD29" s="52">
        <v>78.571428571428569</v>
      </c>
      <c r="AE29" s="52">
        <v>0</v>
      </c>
      <c r="AF29" s="50" t="s">
        <v>30</v>
      </c>
      <c r="AG29" s="57">
        <v>57.760814910000001</v>
      </c>
      <c r="AH29" s="57">
        <v>57.958823459999998</v>
      </c>
    </row>
    <row r="30" spans="1:34">
      <c r="A30" s="2">
        <v>30</v>
      </c>
      <c r="B30" s="2">
        <v>127.536435581959</v>
      </c>
      <c r="C30" s="2">
        <v>37.127181727569997</v>
      </c>
      <c r="D30" s="7">
        <v>44800</v>
      </c>
      <c r="E30" s="7">
        <v>44828</v>
      </c>
      <c r="F30" s="4">
        <v>1837</v>
      </c>
      <c r="G30" s="4">
        <v>2408</v>
      </c>
      <c r="H30" s="4">
        <v>2476</v>
      </c>
      <c r="I30" s="13">
        <v>1844</v>
      </c>
      <c r="J30" s="13">
        <v>2414</v>
      </c>
      <c r="K30" s="13">
        <v>2502</v>
      </c>
      <c r="L30" s="13">
        <v>5951</v>
      </c>
      <c r="M30" s="4">
        <v>3470</v>
      </c>
      <c r="N30" s="4">
        <v>5389</v>
      </c>
      <c r="O30" s="4">
        <v>5785</v>
      </c>
      <c r="P30" s="4">
        <v>5899</v>
      </c>
      <c r="Q30" s="4">
        <v>4426</v>
      </c>
      <c r="R30" s="4">
        <v>3204</v>
      </c>
      <c r="S30" s="5">
        <f t="shared" si="9"/>
        <v>0.40871641791044777</v>
      </c>
      <c r="T30" s="5">
        <f t="shared" si="10"/>
        <v>-5.6974996584232822E-2</v>
      </c>
      <c r="U30" s="46">
        <f t="shared" si="4"/>
        <v>0.95326618418490427</v>
      </c>
      <c r="V30" s="3">
        <f t="shared" si="5"/>
        <v>1.2262663896252777</v>
      </c>
      <c r="W30" s="3">
        <f t="shared" si="6"/>
        <v>-1601.4350282485875</v>
      </c>
      <c r="X30" s="24">
        <f t="shared" si="7"/>
        <v>0.61303802758044301</v>
      </c>
      <c r="Y30" s="24">
        <f t="shared" si="8"/>
        <v>2278.5775533579422</v>
      </c>
      <c r="Z30" s="3">
        <f t="shared" si="2"/>
        <v>-3683.4391480604118</v>
      </c>
      <c r="AA30" s="3">
        <f t="shared" si="3"/>
        <v>0.14266343825665859</v>
      </c>
      <c r="AB30" s="3">
        <v>0.62222222222222223</v>
      </c>
      <c r="AC30" s="52">
        <v>63.333333333333329</v>
      </c>
      <c r="AD30" s="52">
        <v>36.666666666666671</v>
      </c>
      <c r="AE30" s="52">
        <v>0</v>
      </c>
      <c r="AF30" s="50" t="s">
        <v>31</v>
      </c>
      <c r="AG30" s="57">
        <v>57.6840805</v>
      </c>
      <c r="AH30" s="57">
        <v>58.061155300000003</v>
      </c>
    </row>
    <row r="31" spans="1:34">
      <c r="A31" s="2">
        <v>31</v>
      </c>
      <c r="B31" s="2">
        <v>127.537093685109</v>
      </c>
      <c r="C31" s="2">
        <v>37.127495301800401</v>
      </c>
      <c r="D31" s="7">
        <v>44800</v>
      </c>
      <c r="E31" s="7">
        <v>44828</v>
      </c>
      <c r="F31" s="4">
        <v>1588</v>
      </c>
      <c r="G31" s="4">
        <v>2071</v>
      </c>
      <c r="H31" s="4">
        <v>1810</v>
      </c>
      <c r="I31" s="13">
        <v>1550</v>
      </c>
      <c r="J31" s="13">
        <v>2048</v>
      </c>
      <c r="K31" s="13">
        <v>1796</v>
      </c>
      <c r="L31" s="13">
        <v>5803</v>
      </c>
      <c r="M31" s="4">
        <v>2773</v>
      </c>
      <c r="N31" s="4">
        <v>5009</v>
      </c>
      <c r="O31" s="4">
        <v>5506</v>
      </c>
      <c r="P31" s="4">
        <v>5754</v>
      </c>
      <c r="Q31" s="4">
        <v>3723</v>
      </c>
      <c r="R31" s="4">
        <v>2450</v>
      </c>
      <c r="S31" s="5">
        <f t="shared" si="9"/>
        <v>0.52141723955579056</v>
      </c>
      <c r="T31" s="5">
        <f t="shared" si="10"/>
        <v>-0.14050485436893204</v>
      </c>
      <c r="U31" s="46">
        <f t="shared" si="4"/>
        <v>1.0106518884144977</v>
      </c>
      <c r="V31" s="3">
        <f t="shared" si="5"/>
        <v>2.0956429330499469</v>
      </c>
      <c r="W31" s="3">
        <f t="shared" si="6"/>
        <v>-1224.3086375135526</v>
      </c>
      <c r="X31" s="24">
        <f t="shared" si="7"/>
        <v>0.78207416220503667</v>
      </c>
      <c r="Y31" s="24">
        <f t="shared" si="8"/>
        <v>2125.8634062945393</v>
      </c>
      <c r="Z31" s="3">
        <f t="shared" si="2"/>
        <v>-3449.7035601625257</v>
      </c>
      <c r="AA31" s="3">
        <f t="shared" si="3"/>
        <v>0.21430832541943654</v>
      </c>
      <c r="AB31" s="3">
        <v>0.55555555555555558</v>
      </c>
      <c r="AC31" s="52">
        <v>36.883116883116877</v>
      </c>
      <c r="AD31" s="52">
        <v>63.116883116883116</v>
      </c>
      <c r="AE31" s="52">
        <v>0</v>
      </c>
      <c r="AF31" s="50" t="s">
        <v>32</v>
      </c>
      <c r="AG31" s="57">
        <v>57.619877109999997</v>
      </c>
      <c r="AH31" s="57">
        <v>57.840270750000002</v>
      </c>
    </row>
    <row r="32" spans="1:34">
      <c r="A32" s="2">
        <v>32</v>
      </c>
      <c r="B32" s="2">
        <v>127.538045799401</v>
      </c>
      <c r="C32" s="2">
        <v>37.127068269023802</v>
      </c>
      <c r="D32" s="7">
        <v>44800</v>
      </c>
      <c r="E32" s="7">
        <v>44828</v>
      </c>
      <c r="F32" s="4">
        <v>1960</v>
      </c>
      <c r="G32" s="4">
        <v>2488</v>
      </c>
      <c r="H32" s="4">
        <v>2654</v>
      </c>
      <c r="I32" s="13">
        <v>2208</v>
      </c>
      <c r="J32" s="13">
        <v>2832</v>
      </c>
      <c r="K32" s="13">
        <v>3142</v>
      </c>
      <c r="L32" s="13">
        <v>5016</v>
      </c>
      <c r="M32" s="4">
        <v>3414</v>
      </c>
      <c r="N32" s="4">
        <v>4598</v>
      </c>
      <c r="O32" s="4">
        <v>4873</v>
      </c>
      <c r="P32" s="4">
        <v>5066</v>
      </c>
      <c r="Q32" s="4">
        <v>4694</v>
      </c>
      <c r="R32" s="4">
        <v>3544</v>
      </c>
      <c r="S32" s="5">
        <f t="shared" si="9"/>
        <v>0.31243523316062177</v>
      </c>
      <c r="T32" s="5">
        <f t="shared" si="10"/>
        <v>2.2401558369277864E-2</v>
      </c>
      <c r="U32" s="46">
        <f t="shared" si="4"/>
        <v>0.90135189197151055</v>
      </c>
      <c r="V32" s="3">
        <f t="shared" si="5"/>
        <v>0.9585121602288984</v>
      </c>
      <c r="W32" s="3">
        <f t="shared" si="6"/>
        <v>-1771.4448224248197</v>
      </c>
      <c r="X32" s="24">
        <f t="shared" si="7"/>
        <v>0.46862249854284049</v>
      </c>
      <c r="Y32" s="24">
        <f t="shared" si="8"/>
        <v>2078.9478107927575</v>
      </c>
      <c r="Z32" s="3">
        <f t="shared" si="2"/>
        <v>-3188.5501079693049</v>
      </c>
      <c r="AA32" s="3">
        <f t="shared" si="3"/>
        <v>3.8114754098360654E-2</v>
      </c>
      <c r="AB32" s="3">
        <v>0.5</v>
      </c>
      <c r="AC32" s="52">
        <v>47.956403269754766</v>
      </c>
      <c r="AD32" s="52">
        <v>52.043596730245234</v>
      </c>
      <c r="AE32" s="52">
        <v>0</v>
      </c>
      <c r="AF32" s="50" t="s">
        <v>16</v>
      </c>
      <c r="AG32" s="57">
        <v>57.619066789999998</v>
      </c>
      <c r="AH32" s="57">
        <v>57.711487750000003</v>
      </c>
    </row>
    <row r="33" spans="1:34">
      <c r="A33" s="2">
        <v>33</v>
      </c>
      <c r="B33" s="2">
        <v>127.537609138379</v>
      </c>
      <c r="C33" s="2">
        <v>37.127063385404597</v>
      </c>
      <c r="D33" s="7">
        <v>44800</v>
      </c>
      <c r="E33" s="7">
        <v>44828</v>
      </c>
      <c r="F33" s="4">
        <v>1621</v>
      </c>
      <c r="G33" s="4">
        <v>1986</v>
      </c>
      <c r="H33" s="4">
        <v>1852</v>
      </c>
      <c r="I33" s="13">
        <v>1758</v>
      </c>
      <c r="J33" s="13">
        <v>2066</v>
      </c>
      <c r="K33" s="13">
        <v>1954</v>
      </c>
      <c r="L33" s="13">
        <v>5136</v>
      </c>
      <c r="M33" s="4">
        <v>2668</v>
      </c>
      <c r="N33" s="4">
        <v>4545</v>
      </c>
      <c r="O33" s="4">
        <v>5053</v>
      </c>
      <c r="P33" s="4">
        <v>5200</v>
      </c>
      <c r="Q33" s="4">
        <v>3782</v>
      </c>
      <c r="R33" s="4">
        <v>2631</v>
      </c>
      <c r="S33" s="5">
        <f t="shared" si="9"/>
        <v>0.47475893363584798</v>
      </c>
      <c r="T33" s="5">
        <f t="shared" si="10"/>
        <v>-9.5303091128061027E-2</v>
      </c>
      <c r="U33" s="46">
        <f t="shared" si="4"/>
        <v>0.98729880666181702</v>
      </c>
      <c r="V33" s="3">
        <f t="shared" si="5"/>
        <v>2.0141980507760797</v>
      </c>
      <c r="W33" s="3">
        <f t="shared" si="6"/>
        <v>-1314.8149955634428</v>
      </c>
      <c r="X33" s="24">
        <f t="shared" si="7"/>
        <v>0.71208791208791211</v>
      </c>
      <c r="Y33" s="24">
        <f t="shared" si="8"/>
        <v>1955.4510704410093</v>
      </c>
      <c r="Z33" s="3">
        <f t="shared" si="2"/>
        <v>-3182.2312571338634</v>
      </c>
      <c r="AA33" s="3">
        <f t="shared" si="3"/>
        <v>0.15787129815185927</v>
      </c>
      <c r="AB33" s="3">
        <v>0.625</v>
      </c>
      <c r="AC33" s="52">
        <v>59.505703422053237</v>
      </c>
      <c r="AD33" s="52">
        <v>40.49429657794677</v>
      </c>
      <c r="AE33" s="52">
        <v>0</v>
      </c>
      <c r="AF33" s="50" t="s">
        <v>33</v>
      </c>
      <c r="AG33" s="57">
        <v>57.63884728</v>
      </c>
      <c r="AH33" s="57">
        <v>57.701677090000004</v>
      </c>
    </row>
    <row r="34" spans="1:34">
      <c r="A34" s="2">
        <v>34</v>
      </c>
      <c r="B34" s="2">
        <v>127.53803751804099</v>
      </c>
      <c r="C34" s="2">
        <v>37.127368067329101</v>
      </c>
      <c r="D34" s="7">
        <v>44800</v>
      </c>
      <c r="E34" s="7">
        <v>44828</v>
      </c>
      <c r="F34" s="4">
        <v>1975</v>
      </c>
      <c r="G34" s="4">
        <v>2478</v>
      </c>
      <c r="H34" s="4">
        <v>2527</v>
      </c>
      <c r="I34" s="13">
        <v>1968</v>
      </c>
      <c r="J34" s="13">
        <v>2462</v>
      </c>
      <c r="K34" s="13">
        <v>2438</v>
      </c>
      <c r="L34" s="13">
        <v>5275</v>
      </c>
      <c r="M34" s="4">
        <v>3191</v>
      </c>
      <c r="N34" s="4">
        <v>4697</v>
      </c>
      <c r="O34" s="4">
        <v>5152</v>
      </c>
      <c r="P34" s="4">
        <v>5350</v>
      </c>
      <c r="Q34" s="4">
        <v>4315</v>
      </c>
      <c r="R34" s="4">
        <v>3217</v>
      </c>
      <c r="S34" s="5">
        <f t="shared" si="9"/>
        <v>0.35838517201980452</v>
      </c>
      <c r="T34" s="5">
        <f t="shared" si="10"/>
        <v>-3.4093315451401145E-2</v>
      </c>
      <c r="U34" s="46">
        <f t="shared" si="4"/>
        <v>0.92649078355901882</v>
      </c>
      <c r="V34" s="3">
        <f t="shared" si="5"/>
        <v>1.2380492939215857</v>
      </c>
      <c r="W34" s="3">
        <f t="shared" si="6"/>
        <v>-1607.9774221832529</v>
      </c>
      <c r="X34" s="24">
        <f t="shared" si="7"/>
        <v>0.53754363694065377</v>
      </c>
      <c r="Y34" s="24">
        <f t="shared" si="8"/>
        <v>2138.2420869074253</v>
      </c>
      <c r="Z34" s="3">
        <f t="shared" si="2"/>
        <v>-3366.402201339019</v>
      </c>
      <c r="AA34" s="3">
        <f t="shared" si="3"/>
        <v>0.10708742886704604</v>
      </c>
      <c r="AB34" s="3">
        <v>0.75862068965517238</v>
      </c>
      <c r="AC34" s="52">
        <v>40.533333333333331</v>
      </c>
      <c r="AD34" s="52">
        <v>44.800000000000004</v>
      </c>
      <c r="AE34" s="52">
        <v>14.666666666666666</v>
      </c>
      <c r="AF34" s="50" t="s">
        <v>34</v>
      </c>
      <c r="AG34" s="57">
        <v>57.610428200000001</v>
      </c>
      <c r="AH34" s="57">
        <v>57.786977740000005</v>
      </c>
    </row>
    <row r="35" spans="1:34">
      <c r="A35" s="14">
        <v>35</v>
      </c>
      <c r="B35" s="14">
        <v>127.523977253556</v>
      </c>
      <c r="C35" s="14">
        <v>37.271079624407299</v>
      </c>
      <c r="D35" s="12">
        <v>44849</v>
      </c>
      <c r="E35" s="7">
        <v>44828</v>
      </c>
      <c r="F35" s="13">
        <v>1800</v>
      </c>
      <c r="G35" s="13">
        <v>2366</v>
      </c>
      <c r="H35" s="13">
        <v>3271</v>
      </c>
      <c r="I35" s="13">
        <v>1780</v>
      </c>
      <c r="J35" s="13">
        <v>2324</v>
      </c>
      <c r="K35" s="13">
        <v>3254</v>
      </c>
      <c r="L35" s="13">
        <v>4026</v>
      </c>
      <c r="M35" s="13">
        <v>3612</v>
      </c>
      <c r="N35" s="13">
        <v>3875</v>
      </c>
      <c r="O35" s="13">
        <v>4020</v>
      </c>
      <c r="P35" s="13">
        <v>4019</v>
      </c>
      <c r="Q35" s="13">
        <v>4956</v>
      </c>
      <c r="R35" s="13">
        <v>3791</v>
      </c>
      <c r="S35" s="5">
        <f t="shared" ref="S35" si="11">(P35-H35)/(P35+H35)</f>
        <v>0.10260631001371742</v>
      </c>
      <c r="T35" s="5">
        <f t="shared" ref="T35" si="12">((Q35+H35)-(P35+F35))/((Q35+H35)+(P35+F35))</f>
        <v>0.17143670795956145</v>
      </c>
      <c r="U35" s="46">
        <f t="shared" si="4"/>
        <v>0.77627721209225087</v>
      </c>
      <c r="V35" s="3">
        <f t="shared" si="5"/>
        <v>0.18430908732505419</v>
      </c>
      <c r="W35" s="3">
        <f t="shared" si="6"/>
        <v>-1895.090422946038</v>
      </c>
      <c r="X35" s="24">
        <f t="shared" si="7"/>
        <v>0.15389890953981208</v>
      </c>
      <c r="Y35" s="24">
        <f t="shared" si="8"/>
        <v>1898.8229687537134</v>
      </c>
      <c r="Z35" s="3">
        <f t="shared" si="2"/>
        <v>-2142.1791381607713</v>
      </c>
      <c r="AA35" s="3">
        <f t="shared" si="3"/>
        <v>-0.10440111420612813</v>
      </c>
      <c r="AB35" s="3">
        <v>0.46666666666666667</v>
      </c>
      <c r="AC35" s="53">
        <v>16.556291390728479</v>
      </c>
      <c r="AD35" s="53">
        <v>83.443708609271525</v>
      </c>
      <c r="AE35" s="53">
        <v>0</v>
      </c>
      <c r="AF35" s="51">
        <v>1</v>
      </c>
      <c r="AG35" s="57">
        <v>57.71098009</v>
      </c>
      <c r="AH35" s="57">
        <v>57.97660681</v>
      </c>
    </row>
    <row r="36" spans="1:34">
      <c r="A36" s="14">
        <v>36</v>
      </c>
      <c r="B36" s="14">
        <v>127.52318573680699</v>
      </c>
      <c r="C36" s="14">
        <v>37.2703673847708</v>
      </c>
      <c r="D36" s="12">
        <v>44849</v>
      </c>
      <c r="E36" s="7">
        <v>44828</v>
      </c>
      <c r="F36" s="13">
        <v>2198</v>
      </c>
      <c r="G36" s="13">
        <v>2880</v>
      </c>
      <c r="H36" s="13">
        <v>3686</v>
      </c>
      <c r="I36" s="13">
        <v>2222</v>
      </c>
      <c r="J36" s="13">
        <v>2882</v>
      </c>
      <c r="K36" s="13">
        <v>3688</v>
      </c>
      <c r="L36" s="13">
        <v>4441</v>
      </c>
      <c r="M36" s="13">
        <v>4071</v>
      </c>
      <c r="N36" s="13">
        <v>4291</v>
      </c>
      <c r="O36" s="13">
        <v>4384</v>
      </c>
      <c r="P36" s="13">
        <v>4502</v>
      </c>
      <c r="Q36" s="13">
        <v>5477</v>
      </c>
      <c r="R36" s="13">
        <v>4072</v>
      </c>
      <c r="S36" s="5">
        <f t="shared" ref="S36:S93" si="13">(P36-H36)/(P36+H36)</f>
        <v>9.9658036150464091E-2</v>
      </c>
      <c r="T36" s="5">
        <f t="shared" ref="T36:T93" si="14">((Q36+H36)-(P36+F36))/((Q36+H36)+(P36+F36))</f>
        <v>0.15526697346025342</v>
      </c>
      <c r="U36" s="46">
        <f t="shared" si="4"/>
        <v>0.77437590106515075</v>
      </c>
      <c r="V36" s="3">
        <f t="shared" si="5"/>
        <v>0.20130254588513916</v>
      </c>
      <c r="W36" s="3">
        <f t="shared" si="6"/>
        <v>-2035.6091226538629</v>
      </c>
      <c r="X36" s="24">
        <f t="shared" si="7"/>
        <v>0.14947792636013921</v>
      </c>
      <c r="Y36" s="24">
        <f t="shared" si="8"/>
        <v>2164.0753735076378</v>
      </c>
      <c r="Z36" s="3">
        <f t="shared" si="2"/>
        <v>-2383.2945170894131</v>
      </c>
      <c r="AA36" s="3">
        <f t="shared" si="3"/>
        <v>-9.7705180879847683E-2</v>
      </c>
      <c r="AB36" s="3">
        <v>0.5</v>
      </c>
      <c r="AC36" s="53">
        <v>63.679245283018872</v>
      </c>
      <c r="AD36" s="53">
        <v>32.547169811320757</v>
      </c>
      <c r="AE36" s="53">
        <v>3.7735849056603774</v>
      </c>
      <c r="AF36" s="51">
        <v>0.86</v>
      </c>
      <c r="AG36" s="57">
        <v>57.690953610000001</v>
      </c>
      <c r="AH36" s="57">
        <v>57.82267495</v>
      </c>
    </row>
    <row r="37" spans="1:34">
      <c r="A37" s="14">
        <v>37</v>
      </c>
      <c r="B37" s="14">
        <v>127.52117556421101</v>
      </c>
      <c r="C37" s="14">
        <v>37.2691517508608</v>
      </c>
      <c r="D37" s="12">
        <v>44849</v>
      </c>
      <c r="E37" s="7">
        <v>44828</v>
      </c>
      <c r="F37" s="13">
        <v>2564</v>
      </c>
      <c r="G37" s="13">
        <v>3347</v>
      </c>
      <c r="H37" s="13">
        <v>4222</v>
      </c>
      <c r="I37" s="13">
        <v>2596</v>
      </c>
      <c r="J37" s="13">
        <v>3370</v>
      </c>
      <c r="K37" s="13">
        <v>4204</v>
      </c>
      <c r="L37" s="13">
        <v>4926</v>
      </c>
      <c r="M37" s="13">
        <v>4645</v>
      </c>
      <c r="N37" s="13">
        <v>4784</v>
      </c>
      <c r="O37" s="13">
        <v>4945</v>
      </c>
      <c r="P37" s="13">
        <v>4911</v>
      </c>
      <c r="Q37" s="13">
        <v>6236</v>
      </c>
      <c r="R37" s="13">
        <v>4457</v>
      </c>
      <c r="S37" s="5">
        <f t="shared" si="13"/>
        <v>7.5440709514945803E-2</v>
      </c>
      <c r="T37" s="5">
        <f t="shared" si="14"/>
        <v>0.16634138181007083</v>
      </c>
      <c r="U37" s="46">
        <f t="shared" si="4"/>
        <v>0.75857808399329985</v>
      </c>
      <c r="V37" s="3">
        <f t="shared" si="5"/>
        <v>0.15639186489921919</v>
      </c>
      <c r="W37" s="3">
        <f t="shared" si="6"/>
        <v>-2228.1148771393059</v>
      </c>
      <c r="X37" s="24">
        <f t="shared" si="7"/>
        <v>0.11315486943668911</v>
      </c>
      <c r="Y37" s="24">
        <f t="shared" si="8"/>
        <v>2430.0346133794519</v>
      </c>
      <c r="Z37" s="3">
        <f t="shared" si="2"/>
        <v>-2426.2460204564823</v>
      </c>
      <c r="AA37" s="3">
        <f t="shared" si="3"/>
        <v>-0.11886606261774468</v>
      </c>
      <c r="AB37" s="3">
        <v>0.83333333333333337</v>
      </c>
      <c r="AC37" s="53">
        <v>66.064981949458485</v>
      </c>
      <c r="AD37" s="53">
        <v>30.324909747292416</v>
      </c>
      <c r="AE37" s="53">
        <v>3.6101083032490973</v>
      </c>
      <c r="AF37" s="51">
        <v>0.85</v>
      </c>
      <c r="AG37" s="57">
        <v>57.720631579999996</v>
      </c>
      <c r="AH37" s="57">
        <v>57.97146996</v>
      </c>
    </row>
    <row r="38" spans="1:34">
      <c r="A38" s="14">
        <v>38</v>
      </c>
      <c r="B38" s="14">
        <v>127.520322207893</v>
      </c>
      <c r="C38" s="14">
        <v>37.269490448026801</v>
      </c>
      <c r="D38" s="12">
        <v>44849</v>
      </c>
      <c r="E38" s="7">
        <v>44828</v>
      </c>
      <c r="F38" s="13">
        <v>1955</v>
      </c>
      <c r="G38" s="13">
        <v>2645</v>
      </c>
      <c r="H38" s="13">
        <v>3688</v>
      </c>
      <c r="I38" s="13">
        <v>1965</v>
      </c>
      <c r="J38" s="13">
        <v>2636</v>
      </c>
      <c r="K38" s="13">
        <v>3684</v>
      </c>
      <c r="L38" s="13">
        <v>4456</v>
      </c>
      <c r="M38" s="13">
        <v>4126</v>
      </c>
      <c r="N38" s="13">
        <v>4233</v>
      </c>
      <c r="O38" s="13">
        <v>4371</v>
      </c>
      <c r="P38" s="13">
        <v>4417</v>
      </c>
      <c r="Q38" s="13">
        <v>5532</v>
      </c>
      <c r="R38" s="13">
        <v>4065</v>
      </c>
      <c r="S38" s="5">
        <f t="shared" si="13"/>
        <v>8.9944478716841456E-2</v>
      </c>
      <c r="T38" s="5">
        <f t="shared" si="14"/>
        <v>0.18265777321703439</v>
      </c>
      <c r="U38" s="46">
        <f t="shared" si="4"/>
        <v>0.76807843265960896</v>
      </c>
      <c r="V38" s="3">
        <f t="shared" si="5"/>
        <v>0.1533639079395801</v>
      </c>
      <c r="W38" s="3">
        <f t="shared" si="6"/>
        <v>-2032.1000433792431</v>
      </c>
      <c r="X38" s="24">
        <f t="shared" si="7"/>
        <v>0.13490839553389675</v>
      </c>
      <c r="Y38" s="24">
        <f t="shared" si="8"/>
        <v>2111.0097110150869</v>
      </c>
      <c r="Z38" s="3">
        <f t="shared" si="2"/>
        <v>-2281.2664933807214</v>
      </c>
      <c r="AA38" s="3">
        <f t="shared" si="3"/>
        <v>-0.11207156498140516</v>
      </c>
      <c r="AB38" s="3">
        <v>0.56666666666666665</v>
      </c>
      <c r="AC38" s="53">
        <v>45.217391304347828</v>
      </c>
      <c r="AD38" s="53">
        <v>54.782608695652179</v>
      </c>
      <c r="AE38" s="53">
        <v>0</v>
      </c>
      <c r="AF38" s="51">
        <v>1.08</v>
      </c>
      <c r="AG38" s="57">
        <v>57.730818460000002</v>
      </c>
      <c r="AH38" s="57">
        <v>58.324060449999998</v>
      </c>
    </row>
    <row r="39" spans="1:34">
      <c r="A39" s="14">
        <v>39</v>
      </c>
      <c r="B39" s="14">
        <v>127.51941827237501</v>
      </c>
      <c r="C39" s="14">
        <v>37.2728454480268</v>
      </c>
      <c r="D39" s="12">
        <v>44849</v>
      </c>
      <c r="E39" s="7">
        <v>44828</v>
      </c>
      <c r="F39" s="13">
        <v>2286</v>
      </c>
      <c r="G39" s="13">
        <v>2980</v>
      </c>
      <c r="H39" s="13">
        <v>3665</v>
      </c>
      <c r="I39" s="13">
        <v>2324</v>
      </c>
      <c r="J39" s="13">
        <v>3082</v>
      </c>
      <c r="K39" s="13">
        <v>3662</v>
      </c>
      <c r="L39" s="13">
        <v>5257</v>
      </c>
      <c r="M39" s="13">
        <v>4194</v>
      </c>
      <c r="N39" s="13">
        <v>4672</v>
      </c>
      <c r="O39" s="13">
        <v>4897</v>
      </c>
      <c r="P39" s="13">
        <v>4922</v>
      </c>
      <c r="Q39" s="13">
        <v>5611</v>
      </c>
      <c r="R39" s="13">
        <v>4216</v>
      </c>
      <c r="S39" s="5">
        <f t="shared" si="13"/>
        <v>0.14638406894142308</v>
      </c>
      <c r="T39" s="5">
        <f t="shared" si="14"/>
        <v>0.12545498665372481</v>
      </c>
      <c r="U39" s="46">
        <f t="shared" si="4"/>
        <v>0.80398014213127367</v>
      </c>
      <c r="V39" s="3">
        <f t="shared" si="5"/>
        <v>0.32171375921375922</v>
      </c>
      <c r="W39" s="3">
        <f t="shared" si="6"/>
        <v>-2107.58046782365</v>
      </c>
      <c r="X39" s="24">
        <f t="shared" si="7"/>
        <v>0.21956331877729257</v>
      </c>
      <c r="Y39" s="24">
        <f t="shared" si="8"/>
        <v>2273.9761798811055</v>
      </c>
      <c r="Z39" s="3">
        <f t="shared" si="2"/>
        <v>-2830.1586669105031</v>
      </c>
      <c r="AA39" s="3">
        <f t="shared" si="3"/>
        <v>-6.5413462451343399E-2</v>
      </c>
      <c r="AB39" s="3">
        <v>0.56666666666666665</v>
      </c>
      <c r="AC39" s="53">
        <v>67.672413793103445</v>
      </c>
      <c r="AD39" s="53">
        <v>32.327586206896555</v>
      </c>
      <c r="AE39" s="53">
        <v>0</v>
      </c>
      <c r="AF39" s="51">
        <v>0.88</v>
      </c>
      <c r="AG39" s="57">
        <v>57.682430779999997</v>
      </c>
      <c r="AH39" s="57">
        <v>57.902563819999997</v>
      </c>
    </row>
    <row r="40" spans="1:34">
      <c r="A40" s="14">
        <v>40</v>
      </c>
      <c r="B40" s="14">
        <v>127.518856947587</v>
      </c>
      <c r="C40" s="14">
        <v>37.273386113560399</v>
      </c>
      <c r="D40" s="12">
        <v>44849</v>
      </c>
      <c r="E40" s="7">
        <v>44828</v>
      </c>
      <c r="F40" s="13">
        <v>2848</v>
      </c>
      <c r="G40" s="13">
        <v>3645</v>
      </c>
      <c r="H40" s="13">
        <v>4430</v>
      </c>
      <c r="I40" s="13">
        <v>2918</v>
      </c>
      <c r="J40" s="13">
        <v>3686</v>
      </c>
      <c r="K40" s="13">
        <v>4540</v>
      </c>
      <c r="L40" s="13">
        <v>5381</v>
      </c>
      <c r="M40" s="13">
        <v>4922</v>
      </c>
      <c r="N40" s="13">
        <v>5066</v>
      </c>
      <c r="O40" s="13">
        <v>5192</v>
      </c>
      <c r="P40" s="13">
        <v>5266</v>
      </c>
      <c r="Q40" s="13">
        <v>6532</v>
      </c>
      <c r="R40" s="13">
        <v>4584</v>
      </c>
      <c r="S40" s="5">
        <f t="shared" si="13"/>
        <v>8.6221122112211224E-2</v>
      </c>
      <c r="T40" s="5">
        <f t="shared" si="14"/>
        <v>0.14929754665548334</v>
      </c>
      <c r="U40" s="46">
        <f t="shared" si="4"/>
        <v>0.76565078339423853</v>
      </c>
      <c r="V40" s="3">
        <f t="shared" si="5"/>
        <v>0.19929436445122534</v>
      </c>
      <c r="W40" s="3">
        <f t="shared" si="6"/>
        <v>-2291.6165283225396</v>
      </c>
      <c r="X40" s="24">
        <f t="shared" si="7"/>
        <v>0.12932501418037437</v>
      </c>
      <c r="Y40" s="24">
        <f t="shared" si="8"/>
        <v>2595.7589555957534</v>
      </c>
      <c r="Z40" s="3">
        <f t="shared" si="2"/>
        <v>-2691.5199558069785</v>
      </c>
      <c r="AA40" s="3">
        <f t="shared" si="3"/>
        <v>-0.10730632310561113</v>
      </c>
      <c r="AB40" s="3">
        <v>0.6</v>
      </c>
      <c r="AC40" s="53">
        <v>63.837638376383765</v>
      </c>
      <c r="AD40" s="53">
        <v>36.162361623616235</v>
      </c>
      <c r="AE40" s="53">
        <v>0</v>
      </c>
      <c r="AF40" s="51">
        <v>0.69</v>
      </c>
      <c r="AG40" s="57">
        <v>57.680520739999999</v>
      </c>
      <c r="AH40" s="57">
        <v>58.119642759999998</v>
      </c>
    </row>
    <row r="41" spans="1:34">
      <c r="A41" s="14">
        <v>41</v>
      </c>
      <c r="B41" s="14">
        <v>127.51847889517499</v>
      </c>
      <c r="C41" s="14">
        <v>37.2739530262062</v>
      </c>
      <c r="D41" s="12">
        <v>44849</v>
      </c>
      <c r="E41" s="7">
        <v>44828</v>
      </c>
      <c r="F41" s="13">
        <v>2298</v>
      </c>
      <c r="G41" s="13">
        <v>2987</v>
      </c>
      <c r="H41" s="13">
        <v>3815</v>
      </c>
      <c r="I41" s="13">
        <v>2160</v>
      </c>
      <c r="J41" s="13">
        <v>2820</v>
      </c>
      <c r="K41" s="13">
        <v>3574</v>
      </c>
      <c r="L41" s="13">
        <v>4409</v>
      </c>
      <c r="M41" s="13">
        <v>4252</v>
      </c>
      <c r="N41" s="13">
        <v>4447</v>
      </c>
      <c r="O41" s="13">
        <v>4627</v>
      </c>
      <c r="P41" s="13">
        <v>4588</v>
      </c>
      <c r="Q41" s="13">
        <v>5702</v>
      </c>
      <c r="R41" s="13">
        <v>4152</v>
      </c>
      <c r="S41" s="5">
        <f t="shared" si="13"/>
        <v>9.1990955611091274E-2</v>
      </c>
      <c r="T41" s="5">
        <f t="shared" si="14"/>
        <v>0.16039748826434189</v>
      </c>
      <c r="U41" s="46">
        <f t="shared" si="4"/>
        <v>0.76940948500203143</v>
      </c>
      <c r="V41" s="3">
        <f t="shared" si="5"/>
        <v>0.18864701288559158</v>
      </c>
      <c r="W41" s="3">
        <f t="shared" si="6"/>
        <v>-2075.6034881277578</v>
      </c>
      <c r="X41" s="24">
        <f t="shared" si="7"/>
        <v>0.13797822335931456</v>
      </c>
      <c r="Y41" s="24">
        <f t="shared" si="8"/>
        <v>2224.2636234643292</v>
      </c>
      <c r="Z41" s="3">
        <f t="shared" si="2"/>
        <v>-2382.6551903129844</v>
      </c>
      <c r="AA41" s="3">
        <f t="shared" si="3"/>
        <v>-0.10826044703595725</v>
      </c>
      <c r="AB41" s="3">
        <v>0.6333333333333333</v>
      </c>
      <c r="AC41" s="53">
        <v>55.033557046979865</v>
      </c>
      <c r="AD41" s="53">
        <v>44.966442953020135</v>
      </c>
      <c r="AE41" s="53">
        <v>0</v>
      </c>
      <c r="AF41" s="51">
        <v>0.61</v>
      </c>
      <c r="AG41" s="57">
        <v>57.677438629999997</v>
      </c>
      <c r="AH41" s="57">
        <v>57.742091520000002</v>
      </c>
    </row>
    <row r="42" spans="1:34">
      <c r="A42" s="14">
        <v>42</v>
      </c>
      <c r="B42" s="14">
        <v>127.52203813444601</v>
      </c>
      <c r="C42" s="14">
        <v>37.269773948458798</v>
      </c>
      <c r="D42" s="12">
        <v>44849</v>
      </c>
      <c r="E42" s="7">
        <v>44828</v>
      </c>
      <c r="F42" s="13">
        <v>2039</v>
      </c>
      <c r="G42" s="13">
        <v>2760</v>
      </c>
      <c r="H42" s="13">
        <v>3795</v>
      </c>
      <c r="I42" s="13">
        <v>2046</v>
      </c>
      <c r="J42" s="13">
        <v>2804</v>
      </c>
      <c r="K42" s="13">
        <v>3880</v>
      </c>
      <c r="L42" s="13">
        <v>4650</v>
      </c>
      <c r="M42" s="13">
        <v>4265</v>
      </c>
      <c r="N42" s="13">
        <v>4406</v>
      </c>
      <c r="O42" s="13">
        <v>4561</v>
      </c>
      <c r="P42" s="13">
        <v>4592</v>
      </c>
      <c r="Q42" s="13">
        <v>5783</v>
      </c>
      <c r="R42" s="13">
        <v>4300</v>
      </c>
      <c r="S42" s="5">
        <f t="shared" si="13"/>
        <v>9.502801955407178E-2</v>
      </c>
      <c r="T42" s="5">
        <f t="shared" si="14"/>
        <v>0.18181257326176814</v>
      </c>
      <c r="U42" s="46">
        <f t="shared" si="4"/>
        <v>0.77138059319253804</v>
      </c>
      <c r="V42" s="3">
        <f t="shared" si="5"/>
        <v>0.16507186943374344</v>
      </c>
      <c r="W42" s="3">
        <f t="shared" si="6"/>
        <v>-2149.5849253575529</v>
      </c>
      <c r="X42" s="24">
        <f t="shared" si="7"/>
        <v>0.14253353204172875</v>
      </c>
      <c r="Y42" s="24">
        <f t="shared" si="8"/>
        <v>2188.5075838215512</v>
      </c>
      <c r="Z42" s="3">
        <f t="shared" si="2"/>
        <v>-2403.54639222991</v>
      </c>
      <c r="AA42" s="3">
        <f t="shared" si="3"/>
        <v>-0.11479518072289156</v>
      </c>
      <c r="AB42" s="3">
        <v>0.6</v>
      </c>
      <c r="AC42" s="53">
        <v>66.666666666666671</v>
      </c>
      <c r="AD42" s="53">
        <v>32.302405498281786</v>
      </c>
      <c r="AE42" s="53">
        <v>1.0309278350515465</v>
      </c>
      <c r="AF42" s="51">
        <v>1.04</v>
      </c>
      <c r="AG42" s="57">
        <v>57.907410339999998</v>
      </c>
      <c r="AH42" s="57">
        <v>57.952239329999998</v>
      </c>
    </row>
    <row r="43" spans="1:34">
      <c r="A43" s="14">
        <v>43</v>
      </c>
      <c r="B43" s="14">
        <v>127.522709628523</v>
      </c>
      <c r="C43" s="14">
        <v>37.269345721392398</v>
      </c>
      <c r="D43" s="12">
        <v>44849</v>
      </c>
      <c r="E43" s="7">
        <v>44828</v>
      </c>
      <c r="F43" s="13">
        <v>1845</v>
      </c>
      <c r="G43" s="13">
        <v>2399</v>
      </c>
      <c r="H43" s="13">
        <v>3221</v>
      </c>
      <c r="I43" s="13">
        <v>1830</v>
      </c>
      <c r="J43" s="13">
        <v>2386</v>
      </c>
      <c r="K43" s="13">
        <v>3210</v>
      </c>
      <c r="L43" s="13">
        <v>3999</v>
      </c>
      <c r="M43" s="13">
        <v>3573</v>
      </c>
      <c r="N43" s="13">
        <v>3733</v>
      </c>
      <c r="O43" s="13">
        <v>3856</v>
      </c>
      <c r="P43" s="13">
        <v>3931</v>
      </c>
      <c r="Q43" s="13">
        <v>4863</v>
      </c>
      <c r="R43" s="13">
        <v>3791</v>
      </c>
      <c r="S43" s="5">
        <f t="shared" si="13"/>
        <v>9.9272930648769575E-2</v>
      </c>
      <c r="T43" s="5">
        <f t="shared" si="14"/>
        <v>0.16652236652236652</v>
      </c>
      <c r="U43" s="46">
        <f t="shared" si="4"/>
        <v>0.77412720572834126</v>
      </c>
      <c r="V43" s="3">
        <f t="shared" si="5"/>
        <v>0.18841887373281674</v>
      </c>
      <c r="W43" s="3">
        <f t="shared" si="6"/>
        <v>-1895.0938157081014</v>
      </c>
      <c r="X43" s="24">
        <f t="shared" si="7"/>
        <v>0.14889898636840265</v>
      </c>
      <c r="Y43" s="24">
        <f t="shared" si="8"/>
        <v>1873.2859721178008</v>
      </c>
      <c r="Z43" s="3">
        <f t="shared" si="2"/>
        <v>-2079.0858439744361</v>
      </c>
      <c r="AA43" s="3">
        <f t="shared" si="3"/>
        <v>-0.10598135092108256</v>
      </c>
      <c r="AB43" s="3">
        <v>0.7</v>
      </c>
      <c r="AC43" s="53">
        <v>36.5</v>
      </c>
      <c r="AD43" s="53">
        <v>61</v>
      </c>
      <c r="AE43" s="53">
        <v>2.5</v>
      </c>
      <c r="AF43" s="51">
        <v>1.04</v>
      </c>
      <c r="AG43" s="57">
        <v>57.947521179999995</v>
      </c>
      <c r="AH43" s="57">
        <v>58.006849109999997</v>
      </c>
    </row>
    <row r="44" spans="1:34">
      <c r="A44" s="14">
        <v>44</v>
      </c>
      <c r="B44" s="14">
        <v>127.523696</v>
      </c>
      <c r="C44" s="14">
        <v>37.269146464346001</v>
      </c>
      <c r="D44" s="12">
        <v>44849</v>
      </c>
      <c r="E44" s="7">
        <v>44828</v>
      </c>
      <c r="F44" s="13">
        <v>1724</v>
      </c>
      <c r="G44" s="13">
        <v>2244</v>
      </c>
      <c r="H44" s="13">
        <v>3124</v>
      </c>
      <c r="I44" s="13">
        <v>1766</v>
      </c>
      <c r="J44" s="13">
        <v>2324</v>
      </c>
      <c r="K44" s="13">
        <v>3260</v>
      </c>
      <c r="L44" s="13">
        <v>4011</v>
      </c>
      <c r="M44" s="13">
        <v>3467</v>
      </c>
      <c r="N44" s="13">
        <v>3652</v>
      </c>
      <c r="O44" s="13">
        <v>3805</v>
      </c>
      <c r="P44" s="13">
        <v>3902</v>
      </c>
      <c r="Q44" s="13">
        <v>4574</v>
      </c>
      <c r="R44" s="13">
        <v>3662</v>
      </c>
      <c r="S44" s="5">
        <f t="shared" si="13"/>
        <v>0.11073156846000569</v>
      </c>
      <c r="T44" s="5">
        <f t="shared" si="14"/>
        <v>0.15550885619933955</v>
      </c>
      <c r="U44" s="46">
        <f t="shared" si="4"/>
        <v>0.78149316597140228</v>
      </c>
      <c r="V44" s="3">
        <f t="shared" si="5"/>
        <v>0.20016465987444687</v>
      </c>
      <c r="W44" s="3">
        <f t="shared" si="6"/>
        <v>-1830.6233277048968</v>
      </c>
      <c r="X44" s="24">
        <f t="shared" si="7"/>
        <v>0.16608553333807727</v>
      </c>
      <c r="Y44" s="24">
        <f t="shared" si="8"/>
        <v>1826.3660336550527</v>
      </c>
      <c r="Z44" s="3">
        <f t="shared" si="2"/>
        <v>-2116.4740538173401</v>
      </c>
      <c r="AA44" s="3">
        <f t="shared" si="3"/>
        <v>-7.928268050967438E-2</v>
      </c>
      <c r="AB44" s="3">
        <v>0.6333333333333333</v>
      </c>
      <c r="AC44" s="53">
        <v>32.692307692307686</v>
      </c>
      <c r="AD44" s="53">
        <v>67.307692307692307</v>
      </c>
      <c r="AE44" s="53">
        <v>0</v>
      </c>
      <c r="AF44" s="51">
        <v>0.96</v>
      </c>
      <c r="AG44" s="57">
        <v>57.623566820000001</v>
      </c>
      <c r="AH44" s="57">
        <v>58.030218160000004</v>
      </c>
    </row>
    <row r="45" spans="1:34">
      <c r="A45" s="14">
        <v>45</v>
      </c>
      <c r="B45" s="14">
        <v>127.523496814262</v>
      </c>
      <c r="C45" s="14">
        <v>37.268802278607602</v>
      </c>
      <c r="D45" s="12">
        <v>44849</v>
      </c>
      <c r="E45" s="7">
        <v>44828</v>
      </c>
      <c r="F45" s="13">
        <v>1692</v>
      </c>
      <c r="G45" s="13">
        <v>2253</v>
      </c>
      <c r="H45" s="13">
        <v>3207</v>
      </c>
      <c r="I45" s="13">
        <v>1673</v>
      </c>
      <c r="J45" s="13">
        <v>2224</v>
      </c>
      <c r="K45" s="13">
        <v>3166</v>
      </c>
      <c r="L45" s="13">
        <v>3958</v>
      </c>
      <c r="M45" s="13">
        <v>3566</v>
      </c>
      <c r="N45" s="13">
        <v>3731</v>
      </c>
      <c r="O45" s="13">
        <v>3936</v>
      </c>
      <c r="P45" s="13">
        <v>3949</v>
      </c>
      <c r="Q45" s="13">
        <v>4819</v>
      </c>
      <c r="R45" s="13">
        <v>3610</v>
      </c>
      <c r="S45" s="5">
        <f t="shared" si="13"/>
        <v>0.10368921185019564</v>
      </c>
      <c r="T45" s="5">
        <f t="shared" si="14"/>
        <v>0.17450793883076021</v>
      </c>
      <c r="U45" s="46">
        <f t="shared" si="4"/>
        <v>0.77697439587813677</v>
      </c>
      <c r="V45" s="3">
        <f t="shared" si="5"/>
        <v>0.17663302228147021</v>
      </c>
      <c r="W45" s="3">
        <f t="shared" si="6"/>
        <v>-1804.5983555500186</v>
      </c>
      <c r="X45" s="24">
        <f t="shared" si="7"/>
        <v>0.15552295116327813</v>
      </c>
      <c r="Y45" s="24">
        <f t="shared" si="8"/>
        <v>1854.5876750492127</v>
      </c>
      <c r="Z45" s="3">
        <f t="shared" si="2"/>
        <v>-2110.0116459754172</v>
      </c>
      <c r="AA45" s="3">
        <f t="shared" si="3"/>
        <v>-9.9224452554744519E-2</v>
      </c>
      <c r="AB45" s="3">
        <v>0.66666666666666663</v>
      </c>
      <c r="AC45" s="53">
        <v>38.028169014084511</v>
      </c>
      <c r="AD45" s="53">
        <v>61.971830985915503</v>
      </c>
      <c r="AE45" s="53">
        <v>0</v>
      </c>
      <c r="AF45" s="51">
        <v>1.01</v>
      </c>
      <c r="AG45" s="57">
        <v>57.672649059999998</v>
      </c>
      <c r="AH45" s="57">
        <v>57.773448010000003</v>
      </c>
    </row>
    <row r="46" spans="1:34">
      <c r="A46" s="14">
        <v>46</v>
      </c>
      <c r="B46" s="14">
        <v>127.519622341854</v>
      </c>
      <c r="C46" s="14">
        <v>37.268656670926902</v>
      </c>
      <c r="D46" s="12">
        <v>44849</v>
      </c>
      <c r="E46" s="7">
        <v>44828</v>
      </c>
      <c r="F46" s="13">
        <v>2144</v>
      </c>
      <c r="G46" s="13">
        <v>2890</v>
      </c>
      <c r="H46" s="13">
        <v>3820</v>
      </c>
      <c r="I46" s="13">
        <v>2038</v>
      </c>
      <c r="J46" s="13">
        <v>2754</v>
      </c>
      <c r="K46" s="13">
        <v>3648</v>
      </c>
      <c r="L46" s="13">
        <v>4429</v>
      </c>
      <c r="M46" s="13">
        <v>4214</v>
      </c>
      <c r="N46" s="13">
        <v>4427</v>
      </c>
      <c r="O46" s="13">
        <v>4577</v>
      </c>
      <c r="P46" s="13">
        <v>4599</v>
      </c>
      <c r="Q46" s="13">
        <v>5658</v>
      </c>
      <c r="R46" s="13">
        <v>4278</v>
      </c>
      <c r="S46" s="5">
        <f t="shared" si="13"/>
        <v>9.2528803895949641E-2</v>
      </c>
      <c r="T46" s="5">
        <f t="shared" si="14"/>
        <v>0.16860859379816287</v>
      </c>
      <c r="U46" s="46">
        <f t="shared" si="4"/>
        <v>0.76975892583064576</v>
      </c>
      <c r="V46" s="3">
        <f t="shared" si="5"/>
        <v>0.17023601398601398</v>
      </c>
      <c r="W46" s="3">
        <f t="shared" si="6"/>
        <v>-2138.6121953792594</v>
      </c>
      <c r="X46" s="24">
        <f t="shared" si="7"/>
        <v>0.13878496347764119</v>
      </c>
      <c r="Y46" s="24">
        <f t="shared" si="8"/>
        <v>2213.4764260973934</v>
      </c>
      <c r="Z46" s="3">
        <f t="shared" si="2"/>
        <v>-2391.7558334545561</v>
      </c>
      <c r="AA46" s="3">
        <f t="shared" si="3"/>
        <v>-0.10324656332260895</v>
      </c>
      <c r="AB46" s="3">
        <v>0.66666666666666663</v>
      </c>
      <c r="AC46" s="53">
        <v>61.154855643044627</v>
      </c>
      <c r="AD46" s="53">
        <v>23.884514435695539</v>
      </c>
      <c r="AE46" s="53">
        <v>14.960629921259841</v>
      </c>
      <c r="AF46" s="51">
        <v>0.91</v>
      </c>
      <c r="AG46" s="57">
        <v>57.77377989</v>
      </c>
      <c r="AH46" s="57">
        <v>57.852106929999998</v>
      </c>
    </row>
    <row r="47" spans="1:34">
      <c r="A47" s="14">
        <v>47</v>
      </c>
      <c r="B47" s="14">
        <v>127.519654367415</v>
      </c>
      <c r="C47" s="14">
        <v>37.269117696488202</v>
      </c>
      <c r="D47" s="12">
        <v>44849</v>
      </c>
      <c r="E47" s="7">
        <v>44828</v>
      </c>
      <c r="F47" s="13">
        <v>2006</v>
      </c>
      <c r="G47" s="13">
        <v>2655</v>
      </c>
      <c r="H47" s="13">
        <v>3614</v>
      </c>
      <c r="I47" s="13">
        <v>1961</v>
      </c>
      <c r="J47" s="13">
        <v>2608</v>
      </c>
      <c r="K47" s="13">
        <v>3570</v>
      </c>
      <c r="L47" s="13">
        <v>4397</v>
      </c>
      <c r="M47" s="13">
        <v>4049</v>
      </c>
      <c r="N47" s="13">
        <v>4214</v>
      </c>
      <c r="O47" s="13">
        <v>4350</v>
      </c>
      <c r="P47" s="13">
        <v>4447</v>
      </c>
      <c r="Q47" s="13">
        <v>5464</v>
      </c>
      <c r="R47" s="13">
        <v>4075</v>
      </c>
      <c r="S47" s="5">
        <f t="shared" si="13"/>
        <v>0.10333705495596079</v>
      </c>
      <c r="T47" s="5">
        <f t="shared" si="14"/>
        <v>0.16901680509947847</v>
      </c>
      <c r="U47" s="46">
        <f t="shared" si="4"/>
        <v>0.77674774216341358</v>
      </c>
      <c r="V47" s="3">
        <f t="shared" si="5"/>
        <v>0.18783259673491479</v>
      </c>
      <c r="W47" s="3">
        <f t="shared" si="6"/>
        <v>-2037.0924661306312</v>
      </c>
      <c r="X47" s="24">
        <f t="shared" si="7"/>
        <v>0.15499596849221609</v>
      </c>
      <c r="Y47" s="24">
        <f t="shared" si="8"/>
        <v>2105.1743131838011</v>
      </c>
      <c r="Z47" s="3">
        <f t="shared" si="2"/>
        <v>-2374.2513710949447</v>
      </c>
      <c r="AA47" s="3">
        <f t="shared" si="3"/>
        <v>-0.10261325799616587</v>
      </c>
      <c r="AB47" s="3">
        <v>0.56666666666666665</v>
      </c>
      <c r="AC47" s="53">
        <v>24.958949096880133</v>
      </c>
      <c r="AD47" s="53">
        <v>75.041050903119881</v>
      </c>
      <c r="AE47" s="53">
        <v>0</v>
      </c>
      <c r="AF47" s="51">
        <v>0.92</v>
      </c>
      <c r="AG47" s="57">
        <v>57.666195439999996</v>
      </c>
      <c r="AH47" s="57">
        <v>57.879353940000001</v>
      </c>
    </row>
    <row r="48" spans="1:34">
      <c r="A48" s="14">
        <v>48</v>
      </c>
      <c r="B48" s="14">
        <v>127.52024431629199</v>
      </c>
      <c r="C48" s="14">
        <v>37.268045012780703</v>
      </c>
      <c r="D48" s="12">
        <v>44849</v>
      </c>
      <c r="E48" s="7">
        <v>44828</v>
      </c>
      <c r="F48" s="13">
        <v>2085</v>
      </c>
      <c r="G48" s="13">
        <v>2734</v>
      </c>
      <c r="H48" s="13">
        <v>3546</v>
      </c>
      <c r="I48" s="13">
        <v>2007</v>
      </c>
      <c r="J48" s="13">
        <v>2638</v>
      </c>
      <c r="K48" s="13">
        <v>3514</v>
      </c>
      <c r="L48" s="13">
        <v>4365</v>
      </c>
      <c r="M48" s="13">
        <v>3870</v>
      </c>
      <c r="N48" s="13">
        <v>3951</v>
      </c>
      <c r="O48" s="13">
        <v>4104</v>
      </c>
      <c r="P48" s="13">
        <v>4265</v>
      </c>
      <c r="Q48" s="13">
        <v>4953</v>
      </c>
      <c r="R48" s="13">
        <v>3925</v>
      </c>
      <c r="S48" s="5">
        <f t="shared" si="13"/>
        <v>9.204967353731916E-2</v>
      </c>
      <c r="T48" s="5">
        <f t="shared" si="14"/>
        <v>0.14472355040743484</v>
      </c>
      <c r="U48" s="46">
        <f t="shared" si="4"/>
        <v>0.76944764184271774</v>
      </c>
      <c r="V48" s="3">
        <f t="shared" si="5"/>
        <v>0.18148316421828461</v>
      </c>
      <c r="W48" s="3">
        <f t="shared" si="6"/>
        <v>-1962.1689411764705</v>
      </c>
      <c r="X48" s="24">
        <f t="shared" si="7"/>
        <v>0.13806567240606799</v>
      </c>
      <c r="Y48" s="24">
        <f t="shared" si="8"/>
        <v>2061.2589734323915</v>
      </c>
      <c r="Z48" s="3">
        <f t="shared" si="2"/>
        <v>-2215.2430794448828</v>
      </c>
      <c r="AA48" s="3">
        <f t="shared" si="3"/>
        <v>-7.4636580603167718E-2</v>
      </c>
      <c r="AB48" s="3">
        <v>0.56666666666666665</v>
      </c>
      <c r="AC48" s="53">
        <v>59.118236472945895</v>
      </c>
      <c r="AD48" s="53">
        <v>34.268537074148291</v>
      </c>
      <c r="AE48" s="53">
        <v>6.6132264529058116</v>
      </c>
      <c r="AF48" s="51">
        <v>1.03</v>
      </c>
      <c r="AG48" s="57">
        <v>57.968806549999996</v>
      </c>
      <c r="AH48" s="57">
        <v>57.931503820000003</v>
      </c>
    </row>
    <row r="49" spans="1:34">
      <c r="A49" s="14">
        <v>49</v>
      </c>
      <c r="B49" s="14">
        <v>127.51892341853799</v>
      </c>
      <c r="C49" s="14">
        <v>37.270635875417497</v>
      </c>
      <c r="D49" s="12">
        <v>44849</v>
      </c>
      <c r="E49" s="7">
        <v>44828</v>
      </c>
      <c r="F49" s="13">
        <v>2149</v>
      </c>
      <c r="G49" s="13">
        <v>2823</v>
      </c>
      <c r="H49" s="13">
        <v>3613</v>
      </c>
      <c r="I49" s="13">
        <v>2166</v>
      </c>
      <c r="J49" s="13">
        <v>2808</v>
      </c>
      <c r="K49" s="13">
        <v>3598</v>
      </c>
      <c r="L49" s="13">
        <v>4348</v>
      </c>
      <c r="M49" s="13">
        <v>4002</v>
      </c>
      <c r="N49" s="13">
        <v>4162</v>
      </c>
      <c r="O49" s="13">
        <v>4280</v>
      </c>
      <c r="P49" s="13">
        <v>4381</v>
      </c>
      <c r="Q49" s="13">
        <v>5547</v>
      </c>
      <c r="R49" s="13">
        <v>4388</v>
      </c>
      <c r="S49" s="5">
        <f t="shared" si="13"/>
        <v>9.6072054040530402E-2</v>
      </c>
      <c r="T49" s="5">
        <f t="shared" si="14"/>
        <v>0.16762268961121735</v>
      </c>
      <c r="U49" s="46">
        <f t="shared" si="4"/>
        <v>0.77205702771267515</v>
      </c>
      <c r="V49" s="3">
        <f t="shared" si="5"/>
        <v>0.19311038471209457</v>
      </c>
      <c r="W49" s="3">
        <f t="shared" si="6"/>
        <v>-2193.5777753520356</v>
      </c>
      <c r="X49" s="24">
        <f t="shared" si="7"/>
        <v>0.14409906810932516</v>
      </c>
      <c r="Y49" s="24">
        <f t="shared" si="8"/>
        <v>2113.8763497949026</v>
      </c>
      <c r="Z49" s="3">
        <f t="shared" si="2"/>
        <v>-2299.1152296940754</v>
      </c>
      <c r="AA49" s="3">
        <f t="shared" si="3"/>
        <v>-0.11744560838033843</v>
      </c>
      <c r="AB49" s="3">
        <v>0.6333333333333333</v>
      </c>
      <c r="AC49" s="53">
        <v>73.511904761904759</v>
      </c>
      <c r="AD49" s="53">
        <v>23.511904761904763</v>
      </c>
      <c r="AE49" s="53">
        <v>2.9761904761904758</v>
      </c>
      <c r="AF49" s="51">
        <v>0.99</v>
      </c>
      <c r="AG49" s="57">
        <v>57.698145199999999</v>
      </c>
      <c r="AH49" s="57">
        <v>57.80432699</v>
      </c>
    </row>
    <row r="50" spans="1:34">
      <c r="A50" s="14">
        <v>50</v>
      </c>
      <c r="B50" s="14">
        <v>127.519400025561</v>
      </c>
      <c r="C50" s="14">
        <v>37.270983354634403</v>
      </c>
      <c r="D50" s="12">
        <v>44849</v>
      </c>
      <c r="E50" s="7">
        <v>44828</v>
      </c>
      <c r="F50" s="13">
        <v>2354</v>
      </c>
      <c r="G50" s="13">
        <v>3012</v>
      </c>
      <c r="H50" s="13">
        <v>3811</v>
      </c>
      <c r="I50" s="13">
        <v>2426</v>
      </c>
      <c r="J50" s="13">
        <v>3126</v>
      </c>
      <c r="K50" s="13">
        <v>3880</v>
      </c>
      <c r="L50" s="13">
        <v>4733</v>
      </c>
      <c r="M50" s="13">
        <v>4194</v>
      </c>
      <c r="N50" s="13">
        <v>4405</v>
      </c>
      <c r="O50" s="13">
        <v>4501</v>
      </c>
      <c r="P50" s="13">
        <v>4664</v>
      </c>
      <c r="Q50" s="13">
        <v>5899</v>
      </c>
      <c r="R50" s="13">
        <v>4632</v>
      </c>
      <c r="S50" s="5">
        <f t="shared" si="13"/>
        <v>0.10064896755162242</v>
      </c>
      <c r="T50" s="5">
        <f t="shared" si="14"/>
        <v>0.16092778574844571</v>
      </c>
      <c r="U50" s="46">
        <f t="shared" si="4"/>
        <v>0.77501546278227407</v>
      </c>
      <c r="V50" s="3">
        <f t="shared" si="5"/>
        <v>0.2159275010125557</v>
      </c>
      <c r="W50" s="3">
        <f t="shared" si="6"/>
        <v>-2315.5699721964784</v>
      </c>
      <c r="X50" s="24">
        <f t="shared" si="7"/>
        <v>0.15096454486460975</v>
      </c>
      <c r="Y50" s="24">
        <f t="shared" si="8"/>
        <v>2244.7162899177752</v>
      </c>
      <c r="Z50" s="3">
        <f t="shared" si="2"/>
        <v>-2474.8232241867331</v>
      </c>
      <c r="AA50" s="3">
        <f t="shared" si="3"/>
        <v>-0.11691754236485846</v>
      </c>
      <c r="AB50" s="3">
        <v>0.56666666666666665</v>
      </c>
      <c r="AC50" s="53">
        <v>66.935483870967744</v>
      </c>
      <c r="AD50" s="53">
        <v>28.225806451612893</v>
      </c>
      <c r="AE50" s="53">
        <v>4.8387096774193541</v>
      </c>
      <c r="AF50" s="51">
        <v>0.92</v>
      </c>
      <c r="AG50" s="57">
        <v>57.625853079999999</v>
      </c>
      <c r="AH50" s="57">
        <v>58.038712050000001</v>
      </c>
    </row>
    <row r="51" spans="1:34">
      <c r="A51" s="14">
        <v>51</v>
      </c>
      <c r="B51" s="14">
        <v>127.520054316292</v>
      </c>
      <c r="C51" s="14">
        <v>37.2712579872193</v>
      </c>
      <c r="D51" s="12">
        <v>44849</v>
      </c>
      <c r="E51" s="7">
        <v>44828</v>
      </c>
      <c r="F51" s="13">
        <v>2653</v>
      </c>
      <c r="G51" s="13">
        <v>3464</v>
      </c>
      <c r="H51" s="13">
        <v>4276</v>
      </c>
      <c r="I51" s="13">
        <v>2638</v>
      </c>
      <c r="J51" s="13">
        <v>3414</v>
      </c>
      <c r="K51" s="13">
        <v>4196</v>
      </c>
      <c r="L51" s="13">
        <v>5151</v>
      </c>
      <c r="M51" s="13">
        <v>4698</v>
      </c>
      <c r="N51" s="13">
        <v>4912</v>
      </c>
      <c r="O51" s="13">
        <v>5099</v>
      </c>
      <c r="P51" s="13">
        <v>5133</v>
      </c>
      <c r="Q51" s="13">
        <v>6335</v>
      </c>
      <c r="R51" s="13">
        <v>4999</v>
      </c>
      <c r="S51" s="5">
        <f t="shared" si="13"/>
        <v>9.1083005632904668E-2</v>
      </c>
      <c r="T51" s="5">
        <f t="shared" si="14"/>
        <v>0.15355764526825025</v>
      </c>
      <c r="U51" s="46">
        <f t="shared" si="4"/>
        <v>0.76881922818885362</v>
      </c>
      <c r="V51" s="3">
        <f t="shared" si="5"/>
        <v>0.19669497360569199</v>
      </c>
      <c r="W51" s="3">
        <f t="shared" si="6"/>
        <v>-2499.1119487372785</v>
      </c>
      <c r="X51" s="24">
        <f t="shared" si="7"/>
        <v>0.13661724852542642</v>
      </c>
      <c r="Y51" s="24">
        <f t="shared" si="8"/>
        <v>2508.4559438471751</v>
      </c>
      <c r="Z51" s="3">
        <f t="shared" si="2"/>
        <v>-2659.2718424012282</v>
      </c>
      <c r="AA51" s="3">
        <f t="shared" si="3"/>
        <v>-0.1048133937914196</v>
      </c>
      <c r="AB51" s="3">
        <v>0.66666666666666663</v>
      </c>
      <c r="AC51" s="53">
        <v>59.925093632958792</v>
      </c>
      <c r="AD51" s="53">
        <v>34.082397003745314</v>
      </c>
      <c r="AE51" s="53">
        <v>5.9925093632958797</v>
      </c>
      <c r="AF51" s="51">
        <v>0.99</v>
      </c>
      <c r="AG51" s="57">
        <v>57.684688099999995</v>
      </c>
      <c r="AH51" s="57">
        <v>57.791998550000002</v>
      </c>
    </row>
    <row r="52" spans="1:34">
      <c r="A52" s="14">
        <v>52</v>
      </c>
      <c r="B52" s="14">
        <v>127.52054502556101</v>
      </c>
      <c r="C52" s="14">
        <v>37.271746670926902</v>
      </c>
      <c r="D52" s="12">
        <v>44849</v>
      </c>
      <c r="E52" s="7">
        <v>44828</v>
      </c>
      <c r="F52" s="13">
        <v>2382</v>
      </c>
      <c r="G52" s="13">
        <v>3189</v>
      </c>
      <c r="H52" s="13">
        <v>4043</v>
      </c>
      <c r="I52" s="13">
        <v>2368</v>
      </c>
      <c r="J52" s="13">
        <v>3206</v>
      </c>
      <c r="K52" s="13">
        <v>4046</v>
      </c>
      <c r="L52" s="13">
        <v>5258</v>
      </c>
      <c r="M52" s="13">
        <v>4564</v>
      </c>
      <c r="N52" s="13">
        <v>5022</v>
      </c>
      <c r="O52" s="13">
        <v>5082</v>
      </c>
      <c r="P52" s="13">
        <v>5126</v>
      </c>
      <c r="Q52" s="13">
        <v>5951</v>
      </c>
      <c r="R52" s="13">
        <v>4721</v>
      </c>
      <c r="S52" s="5">
        <f t="shared" si="13"/>
        <v>0.11811538881012106</v>
      </c>
      <c r="T52" s="5">
        <f t="shared" si="14"/>
        <v>0.14204090961033025</v>
      </c>
      <c r="U52" s="46">
        <f t="shared" si="4"/>
        <v>0.78620314729090279</v>
      </c>
      <c r="V52" s="3">
        <f t="shared" si="5"/>
        <v>0.23502604166666666</v>
      </c>
      <c r="W52" s="3">
        <f t="shared" si="6"/>
        <v>-2360.1182091045521</v>
      </c>
      <c r="X52" s="24">
        <f t="shared" si="7"/>
        <v>0.17716342221495174</v>
      </c>
      <c r="Y52" s="24">
        <f t="shared" si="8"/>
        <v>2421.9240744131971</v>
      </c>
      <c r="Z52" s="3">
        <f t="shared" si="2"/>
        <v>-2820.5542409445084</v>
      </c>
      <c r="AA52" s="3">
        <f t="shared" si="3"/>
        <v>-7.4478649453823237E-2</v>
      </c>
      <c r="AB52" s="3">
        <v>0.6333333333333333</v>
      </c>
      <c r="AC52" s="53">
        <v>58.82352941176471</v>
      </c>
      <c r="AD52" s="53">
        <v>41.176470588235297</v>
      </c>
      <c r="AE52" s="53">
        <v>0</v>
      </c>
      <c r="AF52" s="51">
        <v>1.02</v>
      </c>
      <c r="AG52" s="57">
        <v>57.623451060000001</v>
      </c>
      <c r="AH52" s="57">
        <v>57.746287819999999</v>
      </c>
    </row>
    <row r="53" spans="1:34">
      <c r="A53" s="14">
        <v>53</v>
      </c>
      <c r="B53" s="14">
        <v>127.52105034185399</v>
      </c>
      <c r="C53" s="14">
        <v>37.2720559105354</v>
      </c>
      <c r="D53" s="12">
        <v>44849</v>
      </c>
      <c r="E53" s="7">
        <v>44828</v>
      </c>
      <c r="F53" s="13">
        <v>2231</v>
      </c>
      <c r="G53" s="13">
        <v>2966</v>
      </c>
      <c r="H53" s="13">
        <v>3740</v>
      </c>
      <c r="I53" s="13">
        <v>2094</v>
      </c>
      <c r="J53" s="13">
        <v>2736</v>
      </c>
      <c r="K53" s="13">
        <v>3522</v>
      </c>
      <c r="L53" s="13">
        <v>4465</v>
      </c>
      <c r="M53" s="13">
        <v>4176</v>
      </c>
      <c r="N53" s="13">
        <v>4505</v>
      </c>
      <c r="O53" s="13">
        <v>4639</v>
      </c>
      <c r="P53" s="13">
        <v>4683</v>
      </c>
      <c r="Q53" s="13">
        <v>5583</v>
      </c>
      <c r="R53" s="13">
        <v>4324</v>
      </c>
      <c r="S53" s="5">
        <f t="shared" si="13"/>
        <v>0.11195536032292533</v>
      </c>
      <c r="T53" s="5">
        <f t="shared" si="14"/>
        <v>0.14836484572273204</v>
      </c>
      <c r="U53" s="46">
        <f t="shared" si="4"/>
        <v>0.78227575721284204</v>
      </c>
      <c r="V53" s="3">
        <f t="shared" si="5"/>
        <v>0.22686811336188231</v>
      </c>
      <c r="W53" s="3">
        <f t="shared" si="6"/>
        <v>-2161.6046761046759</v>
      </c>
      <c r="X53" s="24">
        <f t="shared" si="7"/>
        <v>0.16792307235709622</v>
      </c>
      <c r="Y53" s="24">
        <f t="shared" si="8"/>
        <v>2228.9819549640943</v>
      </c>
      <c r="Z53" s="3">
        <f t="shared" si="2"/>
        <v>-2546.4223565483667</v>
      </c>
      <c r="AA53" s="3">
        <f t="shared" si="3"/>
        <v>-8.766803039158387E-2</v>
      </c>
      <c r="AB53" s="3">
        <v>0.5</v>
      </c>
      <c r="AC53" s="53">
        <v>59.74842767295597</v>
      </c>
      <c r="AD53" s="53">
        <v>37.421383647798748</v>
      </c>
      <c r="AE53" s="53">
        <v>2.8301886792452833</v>
      </c>
      <c r="AF53" s="51">
        <v>1.06</v>
      </c>
      <c r="AG53" s="57">
        <v>57.610977919999996</v>
      </c>
      <c r="AH53" s="57">
        <v>57.828868110000002</v>
      </c>
    </row>
    <row r="54" spans="1:34">
      <c r="A54" s="14">
        <v>54</v>
      </c>
      <c r="B54" s="14">
        <v>127.519006632585</v>
      </c>
      <c r="C54" s="14">
        <v>37.274267012780697</v>
      </c>
      <c r="D54" s="12">
        <v>44849</v>
      </c>
      <c r="E54" s="7">
        <v>44828</v>
      </c>
      <c r="F54" s="13">
        <v>2784</v>
      </c>
      <c r="G54" s="13">
        <v>3608</v>
      </c>
      <c r="H54" s="13">
        <v>4407</v>
      </c>
      <c r="I54" s="13">
        <v>2782</v>
      </c>
      <c r="J54" s="13">
        <v>3652</v>
      </c>
      <c r="K54" s="13">
        <v>4400</v>
      </c>
      <c r="L54" s="13">
        <v>5225</v>
      </c>
      <c r="M54" s="13">
        <v>4811</v>
      </c>
      <c r="N54" s="13">
        <v>4938</v>
      </c>
      <c r="O54" s="13">
        <v>5086</v>
      </c>
      <c r="P54" s="13">
        <v>5126</v>
      </c>
      <c r="Q54" s="13">
        <v>6132</v>
      </c>
      <c r="R54" s="13">
        <v>4376</v>
      </c>
      <c r="S54" s="5">
        <f t="shared" si="13"/>
        <v>7.5422217560054544E-2</v>
      </c>
      <c r="T54" s="5">
        <f t="shared" si="14"/>
        <v>0.14250094856089762</v>
      </c>
      <c r="U54" s="46">
        <f t="shared" si="4"/>
        <v>0.75856589533148311</v>
      </c>
      <c r="V54" s="3">
        <f t="shared" si="5"/>
        <v>0.16816353260361117</v>
      </c>
      <c r="W54" s="3">
        <f t="shared" si="6"/>
        <v>-2187.6726755218215</v>
      </c>
      <c r="X54" s="24">
        <f t="shared" si="7"/>
        <v>0.1131273928777469</v>
      </c>
      <c r="Y54" s="24">
        <f t="shared" si="8"/>
        <v>2554.1945675474467</v>
      </c>
      <c r="Z54" s="3">
        <f t="shared" si="2"/>
        <v>-2532.312672533707</v>
      </c>
      <c r="AA54" s="3">
        <f t="shared" si="3"/>
        <v>-8.9358678273227923E-2</v>
      </c>
      <c r="AB54" s="3">
        <v>0.66666666666666663</v>
      </c>
      <c r="AC54" s="53">
        <v>49.662162162162168</v>
      </c>
      <c r="AD54" s="53">
        <v>50.337837837837839</v>
      </c>
      <c r="AE54" s="53">
        <v>0</v>
      </c>
      <c r="AF54" s="51">
        <v>0.75</v>
      </c>
      <c r="AG54" s="57">
        <v>57.864752779999996</v>
      </c>
      <c r="AH54" s="57">
        <v>57.899915810000003</v>
      </c>
    </row>
    <row r="55" spans="1:34">
      <c r="A55" s="14">
        <v>55</v>
      </c>
      <c r="B55" s="14">
        <v>127.51940528204101</v>
      </c>
      <c r="C55" s="14">
        <v>37.273521224278603</v>
      </c>
      <c r="D55" s="12">
        <v>44849</v>
      </c>
      <c r="E55" s="7">
        <v>44828</v>
      </c>
      <c r="F55" s="13">
        <v>3091</v>
      </c>
      <c r="G55" s="13">
        <v>3953</v>
      </c>
      <c r="H55" s="13">
        <v>4740</v>
      </c>
      <c r="I55" s="13">
        <v>3106</v>
      </c>
      <c r="J55" s="13">
        <v>3962</v>
      </c>
      <c r="K55" s="13">
        <v>4740</v>
      </c>
      <c r="L55" s="13">
        <v>5497</v>
      </c>
      <c r="M55" s="13">
        <v>5135</v>
      </c>
      <c r="N55" s="13">
        <v>5273</v>
      </c>
      <c r="O55" s="13">
        <v>5448</v>
      </c>
      <c r="P55" s="13">
        <v>5378</v>
      </c>
      <c r="Q55" s="13">
        <v>6582</v>
      </c>
      <c r="R55" s="13">
        <v>4660</v>
      </c>
      <c r="S55" s="5">
        <f t="shared" si="13"/>
        <v>6.3055939909072933E-2</v>
      </c>
      <c r="T55" s="5">
        <f t="shared" si="14"/>
        <v>0.14415643474306503</v>
      </c>
      <c r="U55" s="46">
        <f t="shared" si="4"/>
        <v>0.75037053507522056</v>
      </c>
      <c r="V55" s="3">
        <f t="shared" si="5"/>
        <v>0.14995534245287453</v>
      </c>
      <c r="W55" s="3">
        <f t="shared" si="6"/>
        <v>-2329.674644528835</v>
      </c>
      <c r="X55" s="24">
        <f t="shared" si="7"/>
        <v>9.4579236052774615E-2</v>
      </c>
      <c r="Y55" s="24">
        <f t="shared" si="8"/>
        <v>2728.7907985447</v>
      </c>
      <c r="Z55" s="3">
        <f t="shared" si="2"/>
        <v>-2533.4328356039337</v>
      </c>
      <c r="AA55" s="3">
        <f t="shared" si="3"/>
        <v>-0.10066889632107023</v>
      </c>
      <c r="AB55" s="3">
        <v>0.6</v>
      </c>
      <c r="AC55" s="53">
        <v>61.988304093567258</v>
      </c>
      <c r="AD55" s="53">
        <v>38.011695906432749</v>
      </c>
      <c r="AE55" s="53">
        <v>0</v>
      </c>
      <c r="AF55" s="51">
        <v>0.83</v>
      </c>
      <c r="AG55" s="57">
        <v>57.726969439999998</v>
      </c>
      <c r="AH55" s="57">
        <v>58.009916750000002</v>
      </c>
    </row>
    <row r="56" spans="1:34">
      <c r="A56" s="14">
        <v>56</v>
      </c>
      <c r="B56" s="14">
        <v>127.52000116485</v>
      </c>
      <c r="C56" s="14">
        <v>37.2731811778782</v>
      </c>
      <c r="D56" s="12">
        <v>44849</v>
      </c>
      <c r="E56" s="7">
        <v>44828</v>
      </c>
      <c r="F56" s="13">
        <v>2407</v>
      </c>
      <c r="G56" s="13">
        <v>3139</v>
      </c>
      <c r="H56" s="13">
        <v>3738</v>
      </c>
      <c r="I56" s="13">
        <v>2384</v>
      </c>
      <c r="J56" s="13">
        <v>3120</v>
      </c>
      <c r="K56" s="13">
        <v>3744</v>
      </c>
      <c r="L56" s="13">
        <v>5417</v>
      </c>
      <c r="M56" s="13">
        <v>4408</v>
      </c>
      <c r="N56" s="13">
        <v>5113</v>
      </c>
      <c r="O56" s="13">
        <v>5349</v>
      </c>
      <c r="P56" s="13">
        <v>5433</v>
      </c>
      <c r="Q56" s="13">
        <v>5655</v>
      </c>
      <c r="R56" s="13">
        <v>4209</v>
      </c>
      <c r="S56" s="5">
        <f t="shared" si="13"/>
        <v>0.18482172064115146</v>
      </c>
      <c r="T56" s="5">
        <f t="shared" si="14"/>
        <v>9.0117797249463241E-2</v>
      </c>
      <c r="U56" s="46">
        <f t="shared" si="4"/>
        <v>0.82753955835425264</v>
      </c>
      <c r="V56" s="3">
        <f t="shared" si="5"/>
        <v>0.43197920383301897</v>
      </c>
      <c r="W56" s="3">
        <f t="shared" si="6"/>
        <v>-2104.0918671492441</v>
      </c>
      <c r="X56" s="24">
        <f t="shared" si="7"/>
        <v>0.27721746715368262</v>
      </c>
      <c r="Y56" s="24">
        <f t="shared" si="8"/>
        <v>2434.5534384039397</v>
      </c>
      <c r="Z56" s="3">
        <f t="shared" si="2"/>
        <v>-3252.7011892753221</v>
      </c>
      <c r="AA56" s="3">
        <f t="shared" si="3"/>
        <v>-2.002164502164502E-2</v>
      </c>
      <c r="AB56" s="3">
        <v>0.38461538461538464</v>
      </c>
      <c r="AC56" s="53">
        <v>65.991902834008101</v>
      </c>
      <c r="AD56" s="53">
        <v>28.74493927125506</v>
      </c>
      <c r="AE56" s="53">
        <v>5.2631578947368425</v>
      </c>
      <c r="AF56" s="51">
        <v>0.76</v>
      </c>
      <c r="AG56" s="57">
        <v>57.661565039999999</v>
      </c>
      <c r="AH56" s="57">
        <v>57.842788249999998</v>
      </c>
    </row>
    <row r="57" spans="1:34">
      <c r="A57" s="14">
        <v>57</v>
      </c>
      <c r="B57" s="14">
        <v>127.520633155844</v>
      </c>
      <c r="C57" s="14">
        <v>37.272798995671401</v>
      </c>
      <c r="D57" s="12">
        <v>44849</v>
      </c>
      <c r="E57" s="7">
        <v>44828</v>
      </c>
      <c r="F57" s="13">
        <v>2673</v>
      </c>
      <c r="G57" s="13">
        <v>3423</v>
      </c>
      <c r="H57" s="13">
        <v>3979</v>
      </c>
      <c r="I57" s="13">
        <v>2826</v>
      </c>
      <c r="J57" s="13">
        <v>3590</v>
      </c>
      <c r="K57" s="13">
        <v>4116</v>
      </c>
      <c r="L57" s="13">
        <v>5655</v>
      </c>
      <c r="M57" s="13">
        <v>4600</v>
      </c>
      <c r="N57" s="13">
        <v>5252</v>
      </c>
      <c r="O57" s="13">
        <v>5434</v>
      </c>
      <c r="P57" s="13">
        <v>5472</v>
      </c>
      <c r="Q57" s="13">
        <v>6054</v>
      </c>
      <c r="R57" s="13">
        <v>4565</v>
      </c>
      <c r="S57" s="5">
        <f t="shared" si="13"/>
        <v>0.15797270130144958</v>
      </c>
      <c r="T57" s="5">
        <f t="shared" si="14"/>
        <v>0.10386181098030586</v>
      </c>
      <c r="U57" s="46">
        <f t="shared" si="4"/>
        <v>0.81115516475052396</v>
      </c>
      <c r="V57" s="3">
        <f t="shared" si="5"/>
        <v>0.40136566482068925</v>
      </c>
      <c r="W57" s="3">
        <f t="shared" si="6"/>
        <v>-2282.0864062188557</v>
      </c>
      <c r="X57" s="24">
        <f t="shared" si="7"/>
        <v>0.23694651642596412</v>
      </c>
      <c r="Y57" s="24">
        <f t="shared" si="8"/>
        <v>2527.4526921608467</v>
      </c>
      <c r="Z57" s="3">
        <f t="shared" si="2"/>
        <v>-3191.2210773944894</v>
      </c>
      <c r="AA57" s="3">
        <f t="shared" si="3"/>
        <v>-5.049453409682457E-2</v>
      </c>
      <c r="AB57" s="3">
        <v>0.6333333333333333</v>
      </c>
      <c r="AC57" s="53">
        <v>60.769230769230774</v>
      </c>
      <c r="AD57" s="53">
        <v>33.84615384615384</v>
      </c>
      <c r="AE57" s="53">
        <v>5.384615384615385</v>
      </c>
      <c r="AF57" s="51">
        <v>0.79</v>
      </c>
      <c r="AG57" s="57">
        <v>57.624507369999996</v>
      </c>
      <c r="AH57" s="57">
        <v>57.79570287</v>
      </c>
    </row>
    <row r="58" spans="1:34">
      <c r="A58" s="14">
        <v>58</v>
      </c>
      <c r="B58" s="14">
        <v>127.497155168227</v>
      </c>
      <c r="C58" s="14">
        <v>37.209338457943304</v>
      </c>
      <c r="D58" s="12">
        <v>44849</v>
      </c>
      <c r="E58" s="7">
        <v>44828</v>
      </c>
      <c r="F58" s="13">
        <v>2502</v>
      </c>
      <c r="G58" s="13">
        <v>3170</v>
      </c>
      <c r="H58" s="13">
        <v>3918</v>
      </c>
      <c r="I58" s="13">
        <v>2678</v>
      </c>
      <c r="J58" s="13">
        <v>3332</v>
      </c>
      <c r="K58" s="13">
        <v>4064</v>
      </c>
      <c r="L58" s="13">
        <v>4880</v>
      </c>
      <c r="M58" s="13">
        <v>4322</v>
      </c>
      <c r="N58" s="13">
        <v>4516</v>
      </c>
      <c r="O58" s="13">
        <v>4725</v>
      </c>
      <c r="P58" s="13">
        <v>4858</v>
      </c>
      <c r="Q58" s="13">
        <v>5880</v>
      </c>
      <c r="R58" s="13">
        <v>4497</v>
      </c>
      <c r="S58" s="5">
        <f t="shared" si="13"/>
        <v>0.10711030082041932</v>
      </c>
      <c r="T58" s="5">
        <f t="shared" si="14"/>
        <v>0.14209115281501342</v>
      </c>
      <c r="U58" s="46">
        <f t="shared" si="4"/>
        <v>0.77917283116162317</v>
      </c>
      <c r="V58" s="3">
        <f t="shared" si="5"/>
        <v>0.24474067902520308</v>
      </c>
      <c r="W58" s="3">
        <f t="shared" si="6"/>
        <v>-2248.0995509745894</v>
      </c>
      <c r="X58" s="24">
        <f t="shared" si="7"/>
        <v>0.16065629806870621</v>
      </c>
      <c r="Y58" s="24">
        <f t="shared" si="8"/>
        <v>2333.3282857088261</v>
      </c>
      <c r="Z58" s="3">
        <f t="shared" si="2"/>
        <v>-2615.2486015567961</v>
      </c>
      <c r="AA58" s="3">
        <f t="shared" si="3"/>
        <v>-9.5176010430247718E-2</v>
      </c>
      <c r="AB58" s="3">
        <v>0.6333333333333333</v>
      </c>
      <c r="AC58" s="53">
        <v>63.879598662207357</v>
      </c>
      <c r="AD58" s="53">
        <v>31.438127090300998</v>
      </c>
      <c r="AE58" s="53">
        <v>4.6822742474916392</v>
      </c>
      <c r="AF58" s="51">
        <v>0.7</v>
      </c>
      <c r="AG58" s="57">
        <v>57.730225470000001</v>
      </c>
      <c r="AH58" s="57">
        <v>57.948448470000002</v>
      </c>
    </row>
    <row r="59" spans="1:34">
      <c r="A59" s="14">
        <v>59</v>
      </c>
      <c r="B59" s="14">
        <v>127.496601887849</v>
      </c>
      <c r="C59" s="14">
        <v>37.209428485981</v>
      </c>
      <c r="D59" s="12">
        <v>44849</v>
      </c>
      <c r="E59" s="7">
        <v>44828</v>
      </c>
      <c r="F59" s="13">
        <v>2344</v>
      </c>
      <c r="G59" s="13">
        <v>2926</v>
      </c>
      <c r="H59" s="13">
        <v>3609</v>
      </c>
      <c r="I59" s="13">
        <v>2260</v>
      </c>
      <c r="J59" s="13">
        <v>2834</v>
      </c>
      <c r="K59" s="13">
        <v>3530</v>
      </c>
      <c r="L59" s="13">
        <v>4351</v>
      </c>
      <c r="M59" s="13">
        <v>3985</v>
      </c>
      <c r="N59" s="13">
        <v>4115</v>
      </c>
      <c r="O59" s="13">
        <v>4288</v>
      </c>
      <c r="P59" s="13">
        <v>4501</v>
      </c>
      <c r="Q59" s="13">
        <v>5737</v>
      </c>
      <c r="R59" s="13">
        <v>4467</v>
      </c>
      <c r="S59" s="5">
        <f t="shared" si="13"/>
        <v>0.10998766954377312</v>
      </c>
      <c r="T59" s="5">
        <f t="shared" si="14"/>
        <v>0.15446853190043852</v>
      </c>
      <c r="U59" s="46">
        <f t="shared" si="4"/>
        <v>0.78101707378505703</v>
      </c>
      <c r="V59" s="3">
        <f t="shared" si="5"/>
        <v>0.26002798507462688</v>
      </c>
      <c r="W59" s="3">
        <f t="shared" si="6"/>
        <v>-2233.0446667379906</v>
      </c>
      <c r="X59" s="24">
        <f t="shared" si="7"/>
        <v>0.16497133345663029</v>
      </c>
      <c r="Y59" s="24">
        <f t="shared" si="8"/>
        <v>2156.2662688597206</v>
      </c>
      <c r="Z59" s="3">
        <f t="shared" si="2"/>
        <v>-2437.6992968791469</v>
      </c>
      <c r="AA59" s="3">
        <f t="shared" si="3"/>
        <v>-0.12072670443445986</v>
      </c>
      <c r="AB59" s="3">
        <v>0.6</v>
      </c>
      <c r="AC59" s="53">
        <v>72.809667673716021</v>
      </c>
      <c r="AD59" s="53">
        <v>21.450151057401811</v>
      </c>
      <c r="AE59" s="53">
        <v>5.7401812688821749</v>
      </c>
      <c r="AF59" s="51">
        <v>1.7</v>
      </c>
      <c r="AG59" s="57">
        <v>57.773114550000003</v>
      </c>
      <c r="AH59" s="57">
        <v>57.937002700000001</v>
      </c>
    </row>
    <row r="60" spans="1:34">
      <c r="A60" s="14">
        <v>60</v>
      </c>
      <c r="B60" s="14">
        <v>127.496607835924</v>
      </c>
      <c r="C60" s="14">
        <v>37.210056968859497</v>
      </c>
      <c r="D60" s="12">
        <v>44849</v>
      </c>
      <c r="E60" s="7">
        <v>44828</v>
      </c>
      <c r="F60" s="13">
        <v>2940</v>
      </c>
      <c r="G60" s="13">
        <v>3730</v>
      </c>
      <c r="H60" s="13">
        <v>4531</v>
      </c>
      <c r="I60" s="13">
        <v>2820</v>
      </c>
      <c r="J60" s="13">
        <v>3526</v>
      </c>
      <c r="K60" s="13">
        <v>4324</v>
      </c>
      <c r="L60" s="13">
        <v>5098</v>
      </c>
      <c r="M60" s="13">
        <v>4891</v>
      </c>
      <c r="N60" s="13">
        <v>4822</v>
      </c>
      <c r="O60" s="13">
        <v>4964</v>
      </c>
      <c r="P60" s="13">
        <v>5239</v>
      </c>
      <c r="Q60" s="13">
        <v>6299</v>
      </c>
      <c r="R60" s="13">
        <v>4832</v>
      </c>
      <c r="S60" s="5">
        <f t="shared" si="13"/>
        <v>7.2466734902763563E-2</v>
      </c>
      <c r="T60" s="5">
        <f t="shared" si="14"/>
        <v>0.13946025566836762</v>
      </c>
      <c r="U60" s="46">
        <f t="shared" si="4"/>
        <v>0.75661531500675006</v>
      </c>
      <c r="V60" s="3">
        <f t="shared" si="5"/>
        <v>0.17058596761757902</v>
      </c>
      <c r="W60" s="3">
        <f t="shared" si="6"/>
        <v>-2415.6735296833162</v>
      </c>
      <c r="X60" s="24">
        <f t="shared" si="7"/>
        <v>0.10869453968578885</v>
      </c>
      <c r="Y60" s="24">
        <f t="shared" si="8"/>
        <v>2622.3395406900813</v>
      </c>
      <c r="Z60" s="3">
        <f t="shared" si="2"/>
        <v>-2561.2970701627028</v>
      </c>
      <c r="AA60" s="3">
        <f t="shared" si="3"/>
        <v>-9.1870341480325884E-2</v>
      </c>
      <c r="AB60" s="3">
        <v>0.7</v>
      </c>
      <c r="AC60" s="53">
        <v>68.456375838926178</v>
      </c>
      <c r="AD60" s="53">
        <v>26.845637583892618</v>
      </c>
      <c r="AE60" s="53">
        <v>4.6979865771812079</v>
      </c>
      <c r="AF60" s="51">
        <v>0.7</v>
      </c>
      <c r="AG60" s="57">
        <v>57.841745760000002</v>
      </c>
      <c r="AH60" s="57">
        <v>57.8472887</v>
      </c>
    </row>
    <row r="61" spans="1:34">
      <c r="A61" s="14">
        <v>61</v>
      </c>
      <c r="B61" s="14">
        <v>127.496333827623</v>
      </c>
      <c r="C61" s="14">
        <v>37.210142771547197</v>
      </c>
      <c r="D61" s="12">
        <v>44849</v>
      </c>
      <c r="E61" s="7">
        <v>44828</v>
      </c>
      <c r="F61" s="13">
        <v>2352</v>
      </c>
      <c r="G61" s="13">
        <v>3091</v>
      </c>
      <c r="H61" s="13">
        <v>3921</v>
      </c>
      <c r="I61" s="13">
        <v>2382</v>
      </c>
      <c r="J61" s="13">
        <v>3106</v>
      </c>
      <c r="K61" s="13">
        <v>3984</v>
      </c>
      <c r="L61" s="13">
        <v>4803</v>
      </c>
      <c r="M61" s="13">
        <v>4335</v>
      </c>
      <c r="N61" s="13">
        <v>4515</v>
      </c>
      <c r="O61" s="13">
        <v>4657</v>
      </c>
      <c r="P61" s="13">
        <v>4744</v>
      </c>
      <c r="Q61" s="13">
        <v>6013</v>
      </c>
      <c r="R61" s="13">
        <v>4694</v>
      </c>
      <c r="S61" s="5">
        <f t="shared" si="13"/>
        <v>9.4979803808424704E-2</v>
      </c>
      <c r="T61" s="5">
        <f t="shared" si="14"/>
        <v>0.16664709336465061</v>
      </c>
      <c r="U61" s="46">
        <f t="shared" si="4"/>
        <v>0.77134933966940344</v>
      </c>
      <c r="V61" s="3">
        <f t="shared" si="5"/>
        <v>0.19353776690809896</v>
      </c>
      <c r="W61" s="3">
        <f t="shared" si="6"/>
        <v>-2346.5788626069452</v>
      </c>
      <c r="X61" s="24">
        <f t="shared" si="7"/>
        <v>0.14246148519993077</v>
      </c>
      <c r="Y61" s="24">
        <f t="shared" si="8"/>
        <v>2295.7462596917999</v>
      </c>
      <c r="Z61" s="3">
        <f t="shared" si="2"/>
        <v>-2482.8102378639937</v>
      </c>
      <c r="AA61" s="3">
        <f t="shared" si="3"/>
        <v>-0.11796969415264479</v>
      </c>
      <c r="AB61" s="3">
        <v>1</v>
      </c>
      <c r="AC61" s="53">
        <v>67.730496453900713</v>
      </c>
      <c r="AD61" s="53">
        <v>28.014184397163117</v>
      </c>
      <c r="AE61" s="53">
        <v>4.2553191489361692</v>
      </c>
      <c r="AF61" s="51">
        <v>0.93</v>
      </c>
      <c r="AG61" s="57">
        <v>57.712731239999997</v>
      </c>
      <c r="AH61" s="57">
        <v>57.91484913</v>
      </c>
    </row>
    <row r="62" spans="1:34">
      <c r="A62" s="14">
        <v>62</v>
      </c>
      <c r="B62" s="14">
        <v>127.496336370717</v>
      </c>
      <c r="C62" s="14">
        <v>37.210400685358501</v>
      </c>
      <c r="D62" s="12">
        <v>44849</v>
      </c>
      <c r="E62" s="7">
        <v>44828</v>
      </c>
      <c r="F62" s="13">
        <v>2768</v>
      </c>
      <c r="G62" s="13">
        <v>3593</v>
      </c>
      <c r="H62" s="13">
        <v>4447</v>
      </c>
      <c r="I62" s="13">
        <v>2954</v>
      </c>
      <c r="J62" s="13">
        <v>3866</v>
      </c>
      <c r="K62" s="13">
        <v>4720</v>
      </c>
      <c r="L62" s="13">
        <v>5463</v>
      </c>
      <c r="M62" s="13">
        <v>4842</v>
      </c>
      <c r="N62" s="13">
        <v>4942</v>
      </c>
      <c r="O62" s="13">
        <v>5086</v>
      </c>
      <c r="P62" s="13">
        <v>5135</v>
      </c>
      <c r="Q62" s="13">
        <v>6412</v>
      </c>
      <c r="R62" s="13">
        <v>4989</v>
      </c>
      <c r="S62" s="5">
        <f t="shared" si="13"/>
        <v>7.1801294093091217E-2</v>
      </c>
      <c r="T62" s="5">
        <f t="shared" si="14"/>
        <v>0.15755249973350388</v>
      </c>
      <c r="U62" s="46">
        <f t="shared" si="4"/>
        <v>0.75617543869996939</v>
      </c>
      <c r="V62" s="3">
        <f t="shared" si="5"/>
        <v>0.15554349792005787</v>
      </c>
      <c r="W62" s="3">
        <f t="shared" si="6"/>
        <v>-2494.1381215469614</v>
      </c>
      <c r="X62" s="24">
        <f t="shared" si="7"/>
        <v>0.10769632141925385</v>
      </c>
      <c r="Y62" s="24">
        <f t="shared" si="8"/>
        <v>2561.5464729989449</v>
      </c>
      <c r="Z62" s="3">
        <f t="shared" si="2"/>
        <v>-2504.375509764679</v>
      </c>
      <c r="AA62" s="3">
        <f t="shared" si="3"/>
        <v>-0.11059149562656967</v>
      </c>
      <c r="AB62" s="3">
        <v>0.33333333333333331</v>
      </c>
      <c r="AC62" s="53">
        <v>75.196850393700771</v>
      </c>
      <c r="AD62" s="53">
        <v>16.929133858267715</v>
      </c>
      <c r="AE62" s="53">
        <v>7.8740157480314945</v>
      </c>
      <c r="AF62" s="51">
        <v>0.72</v>
      </c>
      <c r="AG62" s="57">
        <v>57.657325610000001</v>
      </c>
      <c r="AH62" s="57">
        <v>58.336244470000004</v>
      </c>
    </row>
    <row r="63" spans="1:34">
      <c r="A63" s="14">
        <v>63</v>
      </c>
      <c r="B63" s="14">
        <v>127.49739991381099</v>
      </c>
      <c r="C63" s="14">
        <v>37.208799400830102</v>
      </c>
      <c r="D63" s="12">
        <v>44849</v>
      </c>
      <c r="E63" s="7">
        <v>44828</v>
      </c>
      <c r="F63" s="13">
        <v>2613</v>
      </c>
      <c r="G63" s="13">
        <v>3391</v>
      </c>
      <c r="H63" s="13">
        <v>4282</v>
      </c>
      <c r="I63" s="13">
        <v>2566</v>
      </c>
      <c r="J63" s="13">
        <v>3328</v>
      </c>
      <c r="K63" s="13">
        <v>4200</v>
      </c>
      <c r="L63" s="13">
        <v>5055</v>
      </c>
      <c r="M63" s="13">
        <v>4700</v>
      </c>
      <c r="N63" s="13">
        <v>4799</v>
      </c>
      <c r="O63" s="13">
        <v>4918</v>
      </c>
      <c r="P63" s="13">
        <v>5092</v>
      </c>
      <c r="Q63" s="13">
        <v>6544</v>
      </c>
      <c r="R63" s="13">
        <v>4746</v>
      </c>
      <c r="S63" s="5">
        <f t="shared" si="13"/>
        <v>8.6409216983144868E-2</v>
      </c>
      <c r="T63" s="5">
        <f t="shared" si="14"/>
        <v>0.16842048459338405</v>
      </c>
      <c r="U63" s="46">
        <f t="shared" si="4"/>
        <v>0.76577360687290918</v>
      </c>
      <c r="V63" s="3">
        <f t="shared" si="5"/>
        <v>0.18100558659217877</v>
      </c>
      <c r="W63" s="3">
        <f t="shared" si="6"/>
        <v>-2372.5821557218064</v>
      </c>
      <c r="X63" s="24">
        <f t="shared" si="7"/>
        <v>0.12960691236865965</v>
      </c>
      <c r="Y63" s="24">
        <f t="shared" si="8"/>
        <v>2489.1513279295282</v>
      </c>
      <c r="Z63" s="3">
        <f t="shared" si="2"/>
        <v>-2603.9914098550721</v>
      </c>
      <c r="AA63" s="3">
        <f t="shared" si="3"/>
        <v>-0.124785149535923</v>
      </c>
      <c r="AB63" s="3">
        <v>0.6</v>
      </c>
      <c r="AC63" s="53">
        <v>66.077738515901061</v>
      </c>
      <c r="AD63" s="53">
        <v>28.268551236749119</v>
      </c>
      <c r="AE63" s="53">
        <v>5.6537102473498235</v>
      </c>
      <c r="AF63" s="51">
        <v>0.72</v>
      </c>
      <c r="AG63" s="57">
        <v>57.764085270000002</v>
      </c>
      <c r="AH63" s="57">
        <v>57.900711940000001</v>
      </c>
    </row>
    <row r="64" spans="1:34">
      <c r="A64" s="14">
        <v>64</v>
      </c>
      <c r="B64" s="14">
        <v>127.496622456906</v>
      </c>
      <c r="C64" s="14">
        <v>37.208797857735803</v>
      </c>
      <c r="D64" s="12">
        <v>44849</v>
      </c>
      <c r="E64" s="7">
        <v>44828</v>
      </c>
      <c r="F64" s="13">
        <v>2913</v>
      </c>
      <c r="G64" s="13">
        <v>3778</v>
      </c>
      <c r="H64" s="13">
        <v>4562</v>
      </c>
      <c r="I64" s="13">
        <v>3110</v>
      </c>
      <c r="J64" s="13">
        <v>3946</v>
      </c>
      <c r="K64" s="13">
        <v>4876</v>
      </c>
      <c r="L64" s="13">
        <v>5632</v>
      </c>
      <c r="M64" s="13">
        <v>4853</v>
      </c>
      <c r="N64" s="13">
        <v>5096</v>
      </c>
      <c r="O64" s="13">
        <v>5226</v>
      </c>
      <c r="P64" s="13">
        <v>5279</v>
      </c>
      <c r="Q64" s="13">
        <v>6726</v>
      </c>
      <c r="R64" s="13">
        <v>4944</v>
      </c>
      <c r="S64" s="5">
        <f t="shared" si="13"/>
        <v>7.2858449344578802E-2</v>
      </c>
      <c r="T64" s="5">
        <f t="shared" si="14"/>
        <v>0.15893223819301849</v>
      </c>
      <c r="U64" s="46">
        <f t="shared" si="4"/>
        <v>0.75687413045008922</v>
      </c>
      <c r="V64" s="3">
        <f t="shared" si="5"/>
        <v>0.16590309593225047</v>
      </c>
      <c r="W64" s="3">
        <f t="shared" si="6"/>
        <v>-2471.6166179466736</v>
      </c>
      <c r="X64" s="24">
        <f t="shared" si="7"/>
        <v>0.10928212162780064</v>
      </c>
      <c r="Y64" s="24">
        <f t="shared" si="8"/>
        <v>2644.7635685129462</v>
      </c>
      <c r="Z64" s="3">
        <f t="shared" si="2"/>
        <v>-2584.5025398985094</v>
      </c>
      <c r="AA64" s="3">
        <f t="shared" si="3"/>
        <v>-0.12053311120366514</v>
      </c>
      <c r="AB64" s="3">
        <v>0.6333333333333333</v>
      </c>
      <c r="AC64" s="53">
        <v>70</v>
      </c>
      <c r="AD64" s="53">
        <v>26.086956521739129</v>
      </c>
      <c r="AE64" s="53">
        <v>3.9130434782608701</v>
      </c>
      <c r="AF64" s="51">
        <v>0.47</v>
      </c>
      <c r="AG64" s="57">
        <v>57.72235379</v>
      </c>
      <c r="AH64" s="57">
        <v>57.968764350000001</v>
      </c>
    </row>
    <row r="65" spans="1:34">
      <c r="A65" s="14">
        <v>65</v>
      </c>
      <c r="B65" s="14">
        <v>127.49695545690599</v>
      </c>
      <c r="C65" s="14">
        <v>37.208146857735798</v>
      </c>
      <c r="D65" s="12">
        <v>44849</v>
      </c>
      <c r="E65" s="7">
        <v>44828</v>
      </c>
      <c r="F65" s="13">
        <v>3294</v>
      </c>
      <c r="G65" s="13">
        <v>4161</v>
      </c>
      <c r="H65" s="13">
        <v>5064</v>
      </c>
      <c r="I65" s="13">
        <v>3210</v>
      </c>
      <c r="J65" s="13">
        <v>4090</v>
      </c>
      <c r="K65" s="13">
        <v>4920</v>
      </c>
      <c r="L65" s="13">
        <v>5699</v>
      </c>
      <c r="M65" s="13">
        <v>5469</v>
      </c>
      <c r="N65" s="13">
        <v>5659</v>
      </c>
      <c r="O65" s="13">
        <v>5732</v>
      </c>
      <c r="P65" s="13">
        <v>5676</v>
      </c>
      <c r="Q65" s="13">
        <v>7232</v>
      </c>
      <c r="R65" s="13">
        <v>5235</v>
      </c>
      <c r="S65" s="5">
        <f t="shared" si="13"/>
        <v>5.6983240223463689E-2</v>
      </c>
      <c r="T65" s="5">
        <f t="shared" si="14"/>
        <v>0.1563998871437976</v>
      </c>
      <c r="U65" s="46">
        <f t="shared" si="4"/>
        <v>0.74631309798466194</v>
      </c>
      <c r="V65" s="3">
        <f t="shared" si="5"/>
        <v>0.1347305389221557</v>
      </c>
      <c r="W65" s="3">
        <f t="shared" si="6"/>
        <v>-2617.1473936732536</v>
      </c>
      <c r="X65" s="24">
        <f t="shared" si="7"/>
        <v>8.5470881243889948E-2</v>
      </c>
      <c r="Y65" s="24">
        <f t="shared" si="8"/>
        <v>2890.117125654253</v>
      </c>
      <c r="Z65" s="3">
        <f t="shared" si="2"/>
        <v>-2600.5621987424233</v>
      </c>
      <c r="AA65" s="3">
        <f t="shared" si="3"/>
        <v>-0.12054539820266501</v>
      </c>
      <c r="AB65" s="3">
        <v>0.56666666666666665</v>
      </c>
      <c r="AC65" s="53">
        <v>67.099567099567096</v>
      </c>
      <c r="AD65" s="53">
        <v>26.839826839826841</v>
      </c>
      <c r="AE65" s="53">
        <v>6.0606060606060606</v>
      </c>
      <c r="AF65" s="51">
        <v>0.47</v>
      </c>
      <c r="AG65" s="57">
        <v>57.588462880000002</v>
      </c>
      <c r="AH65" s="57">
        <v>57.77929417</v>
      </c>
    </row>
    <row r="66" spans="1:34">
      <c r="A66" s="14">
        <v>66</v>
      </c>
      <c r="B66" s="14">
        <v>127.497328</v>
      </c>
      <c r="C66" s="14">
        <v>37.207930228452803</v>
      </c>
      <c r="D66" s="12">
        <v>44849</v>
      </c>
      <c r="E66" s="7">
        <v>44828</v>
      </c>
      <c r="F66" s="13">
        <v>3236</v>
      </c>
      <c r="G66" s="13">
        <v>4146</v>
      </c>
      <c r="H66" s="13">
        <v>5039</v>
      </c>
      <c r="I66" s="13">
        <v>3320</v>
      </c>
      <c r="J66" s="13">
        <v>4244</v>
      </c>
      <c r="K66" s="13">
        <v>5072</v>
      </c>
      <c r="L66" s="13">
        <v>5880</v>
      </c>
      <c r="M66" s="13">
        <v>5465</v>
      </c>
      <c r="N66" s="13">
        <v>5606</v>
      </c>
      <c r="O66" s="13">
        <v>5713</v>
      </c>
      <c r="P66" s="13">
        <v>5780</v>
      </c>
      <c r="Q66" s="13">
        <v>7103</v>
      </c>
      <c r="R66" s="13">
        <v>5216</v>
      </c>
      <c r="S66" s="5">
        <f t="shared" si="13"/>
        <v>6.8490618356594882E-2</v>
      </c>
      <c r="T66" s="5">
        <f t="shared" si="14"/>
        <v>0.14774553360431042</v>
      </c>
      <c r="U66" s="46">
        <f t="shared" si="4"/>
        <v>0.75398316848361735</v>
      </c>
      <c r="V66" s="3">
        <f t="shared" si="5"/>
        <v>0.15772669220945085</v>
      </c>
      <c r="W66" s="3">
        <f t="shared" si="6"/>
        <v>-2607.660051058223</v>
      </c>
      <c r="X66" s="24">
        <f t="shared" si="7"/>
        <v>0.10273117981422432</v>
      </c>
      <c r="Y66" s="24">
        <f t="shared" si="8"/>
        <v>2905.7268549462037</v>
      </c>
      <c r="Z66" s="3">
        <f t="shared" ref="Z66:Z129" si="15">(P66*(1-H66)*(P66-H66))^(1/3)</f>
        <v>-2783.9925569972111</v>
      </c>
      <c r="AA66" s="3">
        <f t="shared" ref="AA66:AA129" si="16">(P66-Q66)/(P66+Q66)</f>
        <v>-0.10269347201738725</v>
      </c>
      <c r="AB66" s="3">
        <v>0.6</v>
      </c>
      <c r="AC66" s="53">
        <v>55.666666666666664</v>
      </c>
      <c r="AD66" s="53">
        <v>44.333333333333336</v>
      </c>
      <c r="AE66" s="53">
        <v>0</v>
      </c>
      <c r="AF66" s="51">
        <v>0.45</v>
      </c>
      <c r="AG66" s="57">
        <v>57.612772479999997</v>
      </c>
      <c r="AH66" s="57">
        <v>57.737345640000001</v>
      </c>
    </row>
    <row r="67" spans="1:34">
      <c r="A67" s="14">
        <v>67</v>
      </c>
      <c r="B67" s="14">
        <v>127.497890827623</v>
      </c>
      <c r="C67" s="14">
        <v>37.2077143146414</v>
      </c>
      <c r="D67" s="12">
        <v>44849</v>
      </c>
      <c r="E67" s="7">
        <v>44828</v>
      </c>
      <c r="F67" s="13">
        <v>3253</v>
      </c>
      <c r="G67" s="13">
        <v>4094</v>
      </c>
      <c r="H67" s="13">
        <v>4980</v>
      </c>
      <c r="I67" s="13">
        <v>3210</v>
      </c>
      <c r="J67" s="13">
        <v>4066</v>
      </c>
      <c r="K67" s="13">
        <v>4948</v>
      </c>
      <c r="L67" s="13">
        <v>5711</v>
      </c>
      <c r="M67" s="13">
        <v>5431</v>
      </c>
      <c r="N67" s="13">
        <v>5554</v>
      </c>
      <c r="O67" s="13">
        <v>5726</v>
      </c>
      <c r="P67" s="13">
        <v>5688</v>
      </c>
      <c r="Q67" s="13">
        <v>7068</v>
      </c>
      <c r="R67" s="13">
        <v>5195</v>
      </c>
      <c r="S67" s="5">
        <f t="shared" si="13"/>
        <v>6.6366704161979748E-2</v>
      </c>
      <c r="T67" s="5">
        <f t="shared" si="14"/>
        <v>0.14802992043451332</v>
      </c>
      <c r="U67" s="46">
        <f t="shared" ref="U67:U93" si="17">SQRT(S67+0.5)</f>
        <v>0.75257338789116091</v>
      </c>
      <c r="V67" s="3">
        <f t="shared" ref="V67:V130" si="18">2.5*((P67 - H67) / (P67 + 6*H67 -7.5*F67 +1))</f>
        <v>0.15843888466186279</v>
      </c>
      <c r="W67" s="3">
        <f t="shared" ref="W67:W130" si="19">(2*(Q67-H67)/(Q67+H67+1))-(R67/2)</f>
        <v>-2597.1534152211802</v>
      </c>
      <c r="X67" s="24">
        <f t="shared" ref="X67:X130" si="20">(P67 - H67)*1.5 / (P67 + H67 + 0.5)</f>
        <v>9.9545390635984443E-2</v>
      </c>
      <c r="Y67" s="24">
        <f t="shared" ref="Y67:Y130" si="21">(SQRT((H67*H67)+(G67*G67)+(P67*P67)))/3</f>
        <v>2865.7862989258483</v>
      </c>
      <c r="Z67" s="3">
        <f t="shared" si="15"/>
        <v>-2716.7206918501206</v>
      </c>
      <c r="AA67" s="3">
        <f t="shared" si="16"/>
        <v>-0.10818438381937912</v>
      </c>
      <c r="AB67" s="3">
        <v>0.53333333333333333</v>
      </c>
      <c r="AC67" s="53">
        <v>58.582089552238806</v>
      </c>
      <c r="AD67" s="53">
        <v>36.940298507462686</v>
      </c>
      <c r="AE67" s="53">
        <v>4.477611940298508</v>
      </c>
      <c r="AF67" s="51">
        <v>0.37</v>
      </c>
      <c r="AG67" s="57">
        <v>57.619052459999999</v>
      </c>
      <c r="AH67" s="57">
        <v>57.745116029999998</v>
      </c>
    </row>
    <row r="68" spans="1:34">
      <c r="A68" s="14">
        <v>68</v>
      </c>
      <c r="B68" s="14">
        <v>127.496659543094</v>
      </c>
      <c r="C68" s="14">
        <v>37.210569771547199</v>
      </c>
      <c r="D68" s="12">
        <v>44849</v>
      </c>
      <c r="E68" s="7">
        <v>44828</v>
      </c>
      <c r="F68" s="13">
        <v>2868</v>
      </c>
      <c r="G68" s="13">
        <v>3742</v>
      </c>
      <c r="H68" s="13">
        <v>4627</v>
      </c>
      <c r="I68" s="13">
        <v>2844</v>
      </c>
      <c r="J68" s="13">
        <v>3756</v>
      </c>
      <c r="K68" s="13">
        <v>4624</v>
      </c>
      <c r="L68" s="13">
        <v>5484</v>
      </c>
      <c r="M68" s="13">
        <v>5053</v>
      </c>
      <c r="N68" s="13">
        <v>5180</v>
      </c>
      <c r="O68" s="13">
        <v>5257</v>
      </c>
      <c r="P68" s="13">
        <v>5411</v>
      </c>
      <c r="Q68" s="13">
        <v>6799</v>
      </c>
      <c r="R68" s="13">
        <v>5032</v>
      </c>
      <c r="S68" s="5">
        <f t="shared" si="13"/>
        <v>7.8103207810320777E-2</v>
      </c>
      <c r="T68" s="5">
        <f t="shared" si="14"/>
        <v>0.15970565846231921</v>
      </c>
      <c r="U68" s="46">
        <f t="shared" si="17"/>
        <v>0.76033098569657198</v>
      </c>
      <c r="V68" s="3">
        <f t="shared" si="18"/>
        <v>0.16803840877914952</v>
      </c>
      <c r="W68" s="3">
        <f t="shared" si="19"/>
        <v>-2515.6198477290627</v>
      </c>
      <c r="X68" s="24">
        <f t="shared" si="20"/>
        <v>0.1171489764407033</v>
      </c>
      <c r="Y68" s="24">
        <f t="shared" si="21"/>
        <v>2681.0158522470542</v>
      </c>
      <c r="Z68" s="3">
        <f t="shared" si="15"/>
        <v>-2697.3237415664726</v>
      </c>
      <c r="AA68" s="3">
        <f t="shared" si="16"/>
        <v>-0.11367731367731368</v>
      </c>
      <c r="AB68" s="3">
        <v>0.5</v>
      </c>
      <c r="AC68" s="53">
        <v>77.519379844961236</v>
      </c>
      <c r="AD68" s="53">
        <v>17.829457364341085</v>
      </c>
      <c r="AE68" s="53">
        <v>4.6511627906976747</v>
      </c>
      <c r="AF68" s="51">
        <v>0.95</v>
      </c>
      <c r="AG68" s="57">
        <v>57.740484699999996</v>
      </c>
      <c r="AH68" s="57">
        <v>57.84278853</v>
      </c>
    </row>
    <row r="69" spans="1:34">
      <c r="A69" s="14">
        <v>69</v>
      </c>
      <c r="B69" s="14">
        <v>127.496583456906</v>
      </c>
      <c r="C69" s="14">
        <v>37.211029228452801</v>
      </c>
      <c r="D69" s="12">
        <v>44849</v>
      </c>
      <c r="E69" s="7">
        <v>44828</v>
      </c>
      <c r="F69" s="13">
        <v>2920</v>
      </c>
      <c r="G69" s="13">
        <v>3806</v>
      </c>
      <c r="H69" s="13">
        <v>4738</v>
      </c>
      <c r="I69" s="13">
        <v>3002</v>
      </c>
      <c r="J69" s="13">
        <v>3856</v>
      </c>
      <c r="K69" s="13">
        <v>4788</v>
      </c>
      <c r="L69" s="13">
        <v>5577</v>
      </c>
      <c r="M69" s="13">
        <v>5170</v>
      </c>
      <c r="N69" s="13">
        <v>5312</v>
      </c>
      <c r="O69" s="13">
        <v>5448</v>
      </c>
      <c r="P69" s="13">
        <v>5401</v>
      </c>
      <c r="Q69" s="13">
        <v>6717</v>
      </c>
      <c r="R69" s="13">
        <v>5042</v>
      </c>
      <c r="S69" s="5">
        <f t="shared" si="13"/>
        <v>6.5391064207515531E-2</v>
      </c>
      <c r="T69" s="5">
        <f t="shared" si="14"/>
        <v>0.15847491909385114</v>
      </c>
      <c r="U69" s="46">
        <f t="shared" si="17"/>
        <v>0.75192490596303263</v>
      </c>
      <c r="V69" s="3">
        <f t="shared" si="18"/>
        <v>0.13893545683151717</v>
      </c>
      <c r="W69" s="3">
        <f t="shared" si="19"/>
        <v>-2520.654504189944</v>
      </c>
      <c r="X69" s="24">
        <f t="shared" si="20"/>
        <v>9.8081759455594456E-2</v>
      </c>
      <c r="Y69" s="24">
        <f t="shared" si="21"/>
        <v>2710.1677069878901</v>
      </c>
      <c r="Z69" s="3">
        <f t="shared" si="15"/>
        <v>-2569.3919756992291</v>
      </c>
      <c r="AA69" s="3">
        <f t="shared" si="16"/>
        <v>-0.10859877867634923</v>
      </c>
      <c r="AB69" s="3">
        <v>0.4</v>
      </c>
      <c r="AC69" s="53">
        <v>70.676691729323309</v>
      </c>
      <c r="AD69" s="53">
        <v>29.323308270676691</v>
      </c>
      <c r="AE69" s="53">
        <v>0</v>
      </c>
      <c r="AF69" s="51">
        <v>0.85</v>
      </c>
      <c r="AG69" s="57">
        <v>57.722426139999996</v>
      </c>
      <c r="AH69" s="57">
        <v>57.985100979999999</v>
      </c>
    </row>
    <row r="70" spans="1:34">
      <c r="A70" s="14">
        <v>70</v>
      </c>
      <c r="B70" s="14">
        <v>127.500638086188</v>
      </c>
      <c r="C70" s="14">
        <v>37.208465857735803</v>
      </c>
      <c r="D70" s="12">
        <v>44849</v>
      </c>
      <c r="E70" s="7">
        <v>44828</v>
      </c>
      <c r="F70" s="13">
        <v>3002</v>
      </c>
      <c r="G70" s="13">
        <v>3848</v>
      </c>
      <c r="H70" s="13">
        <v>4648</v>
      </c>
      <c r="I70" s="13">
        <v>3058</v>
      </c>
      <c r="J70" s="13">
        <v>3876</v>
      </c>
      <c r="K70" s="13">
        <v>4672</v>
      </c>
      <c r="L70" s="13">
        <v>5573</v>
      </c>
      <c r="M70" s="13">
        <v>5149</v>
      </c>
      <c r="N70" s="13">
        <v>5282</v>
      </c>
      <c r="O70" s="13">
        <v>5465</v>
      </c>
      <c r="P70" s="13">
        <v>5442</v>
      </c>
      <c r="Q70" s="13">
        <v>6680</v>
      </c>
      <c r="R70" s="13">
        <v>4905</v>
      </c>
      <c r="S70" s="5">
        <f t="shared" si="13"/>
        <v>7.8691774033696732E-2</v>
      </c>
      <c r="T70" s="5">
        <f t="shared" si="14"/>
        <v>0.14586283633420999</v>
      </c>
      <c r="U70" s="46">
        <f t="shared" si="17"/>
        <v>0.76071793329308124</v>
      </c>
      <c r="V70" s="3">
        <f t="shared" si="18"/>
        <v>0.18352440828402367</v>
      </c>
      <c r="W70" s="3">
        <f t="shared" si="19"/>
        <v>-2452.1412746049959</v>
      </c>
      <c r="X70" s="24">
        <f t="shared" si="20"/>
        <v>0.11803181210049056</v>
      </c>
      <c r="Y70" s="24">
        <f t="shared" si="21"/>
        <v>2708.5537756440349</v>
      </c>
      <c r="Z70" s="3">
        <f t="shared" si="15"/>
        <v>-2718.0069993500983</v>
      </c>
      <c r="AA70" s="3">
        <f t="shared" si="16"/>
        <v>-0.10212836165649233</v>
      </c>
      <c r="AB70" s="3">
        <v>0.5</v>
      </c>
      <c r="AC70" s="53">
        <v>70.111731843575413</v>
      </c>
      <c r="AD70" s="53">
        <v>29.88826815642458</v>
      </c>
      <c r="AE70" s="53">
        <v>0</v>
      </c>
      <c r="AF70" s="51">
        <v>0.1</v>
      </c>
      <c r="AG70" s="57">
        <v>57.943368569999997</v>
      </c>
      <c r="AH70" s="57">
        <v>57.8744923</v>
      </c>
    </row>
    <row r="71" spans="1:34">
      <c r="A71" s="14">
        <v>71</v>
      </c>
      <c r="B71" s="14">
        <v>127.500362456906</v>
      </c>
      <c r="C71" s="14">
        <v>37.208286314641498</v>
      </c>
      <c r="D71" s="12">
        <v>44849</v>
      </c>
      <c r="E71" s="7">
        <v>44828</v>
      </c>
      <c r="F71" s="13">
        <v>2419</v>
      </c>
      <c r="G71" s="13">
        <v>3116</v>
      </c>
      <c r="H71" s="13">
        <v>4089</v>
      </c>
      <c r="I71" s="13">
        <v>2184</v>
      </c>
      <c r="J71" s="13">
        <v>2804</v>
      </c>
      <c r="K71" s="13">
        <v>3752</v>
      </c>
      <c r="L71" s="13">
        <v>4641</v>
      </c>
      <c r="M71" s="13">
        <v>4530</v>
      </c>
      <c r="N71" s="13">
        <v>4713</v>
      </c>
      <c r="O71" s="13">
        <v>4886</v>
      </c>
      <c r="P71" s="13">
        <v>4896</v>
      </c>
      <c r="Q71" s="13">
        <v>6034</v>
      </c>
      <c r="R71" s="13">
        <v>4546</v>
      </c>
      <c r="S71" s="5">
        <f t="shared" si="13"/>
        <v>8.9816360601001663E-2</v>
      </c>
      <c r="T71" s="5">
        <f t="shared" si="14"/>
        <v>0.16102764078449364</v>
      </c>
      <c r="U71" s="46">
        <f t="shared" si="17"/>
        <v>0.76799502641683925</v>
      </c>
      <c r="V71" s="3">
        <f t="shared" si="18"/>
        <v>0.17872170793285203</v>
      </c>
      <c r="W71" s="3">
        <f t="shared" si="19"/>
        <v>-2272.6157645199528</v>
      </c>
      <c r="X71" s="24">
        <f t="shared" si="20"/>
        <v>0.13471704412664848</v>
      </c>
      <c r="Y71" s="24">
        <f t="shared" si="21"/>
        <v>2366.4364442013743</v>
      </c>
      <c r="Z71" s="3">
        <f t="shared" si="15"/>
        <v>-2527.7955424026886</v>
      </c>
      <c r="AA71" s="3">
        <f t="shared" si="16"/>
        <v>-0.1041171088746569</v>
      </c>
      <c r="AB71" s="3">
        <v>0.56666666666666665</v>
      </c>
      <c r="AC71" s="53">
        <v>49.657534246575338</v>
      </c>
      <c r="AD71" s="53">
        <v>50.342465753424662</v>
      </c>
      <c r="AE71" s="53">
        <v>0</v>
      </c>
      <c r="AF71" s="51">
        <v>0.44</v>
      </c>
      <c r="AG71" s="57">
        <v>57.674660670000002</v>
      </c>
      <c r="AH71" s="57">
        <v>58.063427090000005</v>
      </c>
    </row>
    <row r="72" spans="1:34">
      <c r="A72" s="14">
        <v>72</v>
      </c>
      <c r="B72" s="14">
        <v>127.500027456906</v>
      </c>
      <c r="C72" s="14">
        <v>37.208115857735798</v>
      </c>
      <c r="D72" s="12">
        <v>44849</v>
      </c>
      <c r="E72" s="7">
        <v>44828</v>
      </c>
      <c r="F72" s="13">
        <v>2384</v>
      </c>
      <c r="G72" s="13">
        <v>3054</v>
      </c>
      <c r="H72" s="13">
        <v>3982</v>
      </c>
      <c r="I72" s="13">
        <v>2294</v>
      </c>
      <c r="J72" s="13">
        <v>2932</v>
      </c>
      <c r="K72" s="13">
        <v>3846</v>
      </c>
      <c r="L72" s="13">
        <v>4704</v>
      </c>
      <c r="M72" s="13">
        <v>4527</v>
      </c>
      <c r="N72" s="13">
        <v>4671</v>
      </c>
      <c r="O72" s="13">
        <v>4797</v>
      </c>
      <c r="P72" s="13">
        <v>5038</v>
      </c>
      <c r="Q72" s="13">
        <v>5934</v>
      </c>
      <c r="R72" s="13">
        <v>4429</v>
      </c>
      <c r="S72" s="5">
        <f t="shared" si="13"/>
        <v>0.11707317073170732</v>
      </c>
      <c r="T72" s="5">
        <f t="shared" si="14"/>
        <v>0.14384588764563386</v>
      </c>
      <c r="U72" s="46">
        <f t="shared" si="17"/>
        <v>0.78554005036771191</v>
      </c>
      <c r="V72" s="3">
        <f t="shared" si="18"/>
        <v>0.23889240792688446</v>
      </c>
      <c r="W72" s="3">
        <f t="shared" si="19"/>
        <v>-2214.1063325602499</v>
      </c>
      <c r="X72" s="24">
        <f t="shared" si="20"/>
        <v>0.17560002217171997</v>
      </c>
      <c r="Y72" s="24">
        <f t="shared" si="21"/>
        <v>2370.2949652358084</v>
      </c>
      <c r="Z72" s="3">
        <f t="shared" si="15"/>
        <v>-2766.7595625910435</v>
      </c>
      <c r="AA72" s="3">
        <f t="shared" si="16"/>
        <v>-8.1662413415967916E-2</v>
      </c>
      <c r="AB72" s="3">
        <v>0.6333333333333333</v>
      </c>
      <c r="AC72" s="53">
        <v>58.90804597701149</v>
      </c>
      <c r="AD72" s="53">
        <v>41.09195402298851</v>
      </c>
      <c r="AE72" s="53">
        <v>0</v>
      </c>
      <c r="AF72" s="51">
        <v>0.5</v>
      </c>
      <c r="AG72" s="57">
        <v>57.733770620000001</v>
      </c>
      <c r="AH72" s="57">
        <v>57.875403910000003</v>
      </c>
    </row>
    <row r="73" spans="1:34">
      <c r="A73" s="14">
        <v>73</v>
      </c>
      <c r="B73" s="14">
        <v>127.498623086188</v>
      </c>
      <c r="C73" s="14">
        <v>37.2093854870188</v>
      </c>
      <c r="D73" s="12">
        <v>44849</v>
      </c>
      <c r="E73" s="7">
        <v>44828</v>
      </c>
      <c r="F73" s="13">
        <v>2875</v>
      </c>
      <c r="G73" s="13">
        <v>3651</v>
      </c>
      <c r="H73" s="13">
        <v>4549</v>
      </c>
      <c r="I73" s="13">
        <v>2820</v>
      </c>
      <c r="J73" s="13">
        <v>3598</v>
      </c>
      <c r="K73" s="13">
        <v>4504</v>
      </c>
      <c r="L73" s="13">
        <v>5392</v>
      </c>
      <c r="M73" s="13">
        <v>4982</v>
      </c>
      <c r="N73" s="13">
        <v>5219</v>
      </c>
      <c r="O73" s="13">
        <v>5351</v>
      </c>
      <c r="P73" s="13">
        <v>5358</v>
      </c>
      <c r="Q73" s="13">
        <v>6189</v>
      </c>
      <c r="R73" s="13">
        <v>4628</v>
      </c>
      <c r="S73" s="5">
        <f t="shared" si="13"/>
        <v>8.1659432724336331E-2</v>
      </c>
      <c r="T73" s="5">
        <f t="shared" si="14"/>
        <v>0.13204364556428233</v>
      </c>
      <c r="U73" s="46">
        <f t="shared" si="17"/>
        <v>0.76266600338833535</v>
      </c>
      <c r="V73" s="3">
        <f t="shared" si="18"/>
        <v>0.18236328389161896</v>
      </c>
      <c r="W73" s="3">
        <f t="shared" si="19"/>
        <v>-2313.694571189124</v>
      </c>
      <c r="X73" s="24">
        <f t="shared" si="20"/>
        <v>0.12248296744890234</v>
      </c>
      <c r="Y73" s="24">
        <f t="shared" si="21"/>
        <v>2640.1045012987229</v>
      </c>
      <c r="Z73" s="3">
        <f t="shared" si="15"/>
        <v>-2701.4103676810646</v>
      </c>
      <c r="AA73" s="3">
        <f t="shared" si="16"/>
        <v>-7.1966744608989344E-2</v>
      </c>
      <c r="AB73" s="3">
        <v>0.53333333333333333</v>
      </c>
      <c r="AC73" s="53">
        <v>69.525959367945831</v>
      </c>
      <c r="AD73" s="53">
        <v>30.474040632054177</v>
      </c>
      <c r="AE73" s="53">
        <v>0</v>
      </c>
      <c r="AF73" s="51">
        <v>0.21</v>
      </c>
      <c r="AG73" s="57">
        <v>57.710271339999998</v>
      </c>
      <c r="AH73" s="57">
        <v>57.787180320000004</v>
      </c>
    </row>
    <row r="74" spans="1:34">
      <c r="A74" s="14">
        <v>74</v>
      </c>
      <c r="B74" s="14">
        <v>127.499403</v>
      </c>
      <c r="C74" s="14">
        <v>37.208725771547201</v>
      </c>
      <c r="D74" s="12">
        <v>44849</v>
      </c>
      <c r="E74" s="7">
        <v>44828</v>
      </c>
      <c r="F74" s="13">
        <v>2491</v>
      </c>
      <c r="G74" s="13">
        <v>3240</v>
      </c>
      <c r="H74" s="13">
        <v>4180</v>
      </c>
      <c r="I74" s="13">
        <v>2422</v>
      </c>
      <c r="J74" s="13">
        <v>3154</v>
      </c>
      <c r="K74" s="13">
        <v>4046</v>
      </c>
      <c r="L74" s="13">
        <v>4918</v>
      </c>
      <c r="M74" s="13">
        <v>4672</v>
      </c>
      <c r="N74" s="13">
        <v>4840</v>
      </c>
      <c r="O74" s="13">
        <v>4923</v>
      </c>
      <c r="P74" s="13">
        <v>5030</v>
      </c>
      <c r="Q74" s="13">
        <v>6062</v>
      </c>
      <c r="R74" s="13">
        <v>4581</v>
      </c>
      <c r="S74" s="5">
        <f t="shared" si="13"/>
        <v>9.2290988056460369E-2</v>
      </c>
      <c r="T74" s="5">
        <f t="shared" si="14"/>
        <v>0.15318358385407871</v>
      </c>
      <c r="U74" s="46">
        <f t="shared" si="17"/>
        <v>0.76960443609458251</v>
      </c>
      <c r="V74" s="3">
        <f t="shared" si="18"/>
        <v>0.18593866211663823</v>
      </c>
      <c r="W74" s="3">
        <f t="shared" si="19"/>
        <v>-2290.1325295323636</v>
      </c>
      <c r="X74" s="24">
        <f t="shared" si="20"/>
        <v>0.13842896693990553</v>
      </c>
      <c r="Y74" s="24">
        <f t="shared" si="21"/>
        <v>2432.897221193055</v>
      </c>
      <c r="Z74" s="3">
        <f t="shared" si="15"/>
        <v>-2614.2859806844613</v>
      </c>
      <c r="AA74" s="3">
        <f t="shared" si="16"/>
        <v>-9.3040028849621342E-2</v>
      </c>
      <c r="AB74" s="3">
        <v>0.66666666666666663</v>
      </c>
      <c r="AC74" s="53">
        <v>60.617760617760617</v>
      </c>
      <c r="AD74" s="53">
        <v>39.382239382239383</v>
      </c>
      <c r="AE74" s="53">
        <v>0</v>
      </c>
      <c r="AF74" s="51">
        <v>0.46</v>
      </c>
      <c r="AG74" s="57">
        <v>57.723019409999999</v>
      </c>
      <c r="AH74" s="57">
        <v>58.109253580000001</v>
      </c>
    </row>
    <row r="75" spans="1:34">
      <c r="A75" s="14">
        <v>75</v>
      </c>
      <c r="B75" s="14">
        <v>127.499209543094</v>
      </c>
      <c r="C75" s="14">
        <v>37.208416314641497</v>
      </c>
      <c r="D75" s="12">
        <v>44849</v>
      </c>
      <c r="E75" s="7">
        <v>44828</v>
      </c>
      <c r="F75" s="13">
        <v>3097</v>
      </c>
      <c r="G75" s="13">
        <v>3942</v>
      </c>
      <c r="H75" s="13">
        <v>4871</v>
      </c>
      <c r="I75" s="13">
        <v>3154</v>
      </c>
      <c r="J75" s="13">
        <v>3974</v>
      </c>
      <c r="K75" s="13">
        <v>4940</v>
      </c>
      <c r="L75" s="13">
        <v>5782</v>
      </c>
      <c r="M75" s="13">
        <v>5393</v>
      </c>
      <c r="N75" s="13">
        <v>5509</v>
      </c>
      <c r="O75" s="13">
        <v>5651</v>
      </c>
      <c r="P75" s="13">
        <v>5715</v>
      </c>
      <c r="Q75" s="13">
        <v>6807</v>
      </c>
      <c r="R75" s="13">
        <v>4957</v>
      </c>
      <c r="S75" s="5">
        <f t="shared" si="13"/>
        <v>7.9727942565652743E-2</v>
      </c>
      <c r="T75" s="5">
        <f t="shared" si="14"/>
        <v>0.13987310883357734</v>
      </c>
      <c r="U75" s="46">
        <f t="shared" si="17"/>
        <v>0.76139867517986448</v>
      </c>
      <c r="V75" s="3">
        <f t="shared" si="18"/>
        <v>0.18011865636604207</v>
      </c>
      <c r="W75" s="3">
        <f t="shared" si="19"/>
        <v>-2478.168464765819</v>
      </c>
      <c r="X75" s="24">
        <f t="shared" si="20"/>
        <v>0.11958626552685023</v>
      </c>
      <c r="Y75" s="24">
        <f t="shared" si="21"/>
        <v>2826.9974256168757</v>
      </c>
      <c r="Z75" s="3">
        <f t="shared" si="15"/>
        <v>-2863.9309809709621</v>
      </c>
      <c r="AA75" s="3">
        <f t="shared" si="16"/>
        <v>-8.7206516530905609E-2</v>
      </c>
      <c r="AB75" s="3">
        <v>0.5</v>
      </c>
      <c r="AC75" s="53">
        <v>69.230769230769226</v>
      </c>
      <c r="AD75" s="53">
        <v>27.163461538461537</v>
      </c>
      <c r="AE75" s="53">
        <v>3.6057692307692304</v>
      </c>
      <c r="AF75" s="51">
        <v>0.15</v>
      </c>
      <c r="AG75" s="57">
        <v>57.697421980000001</v>
      </c>
      <c r="AH75" s="57">
        <v>57.849980119999998</v>
      </c>
    </row>
    <row r="76" spans="1:34">
      <c r="A76" s="14">
        <v>76</v>
      </c>
      <c r="B76" s="14">
        <v>127.49262299999999</v>
      </c>
      <c r="C76" s="14">
        <v>37.198357771547201</v>
      </c>
      <c r="D76" s="12">
        <v>44849</v>
      </c>
      <c r="E76" s="7">
        <v>44828</v>
      </c>
      <c r="F76" s="13">
        <v>2194</v>
      </c>
      <c r="G76" s="13">
        <v>2823</v>
      </c>
      <c r="H76" s="13">
        <v>3541</v>
      </c>
      <c r="I76" s="13">
        <v>2056</v>
      </c>
      <c r="J76" s="13">
        <v>2628</v>
      </c>
      <c r="K76" s="13">
        <v>3326</v>
      </c>
      <c r="L76" s="13">
        <v>4123</v>
      </c>
      <c r="M76" s="13">
        <v>3847</v>
      </c>
      <c r="N76" s="13">
        <v>4035</v>
      </c>
      <c r="O76" s="13">
        <v>4178</v>
      </c>
      <c r="P76" s="13">
        <v>4396</v>
      </c>
      <c r="Q76" s="13">
        <v>5455</v>
      </c>
      <c r="R76" s="13">
        <v>4296</v>
      </c>
      <c r="S76" s="5">
        <f t="shared" si="13"/>
        <v>0.10772332115408845</v>
      </c>
      <c r="T76" s="5">
        <f t="shared" si="14"/>
        <v>0.15436930578724498</v>
      </c>
      <c r="U76" s="46">
        <f t="shared" si="17"/>
        <v>0.77956611082966432</v>
      </c>
      <c r="V76" s="3">
        <f t="shared" si="18"/>
        <v>0.23264040052242055</v>
      </c>
      <c r="W76" s="3">
        <f t="shared" si="19"/>
        <v>-2147.5745248416138</v>
      </c>
      <c r="X76" s="24">
        <f t="shared" si="20"/>
        <v>0.16157480314960629</v>
      </c>
      <c r="Y76" s="24">
        <f t="shared" si="21"/>
        <v>2103.7750724722346</v>
      </c>
      <c r="Z76" s="3">
        <f t="shared" si="15"/>
        <v>-2369.6035228454625</v>
      </c>
      <c r="AA76" s="3">
        <f t="shared" si="16"/>
        <v>-0.10750177646939398</v>
      </c>
      <c r="AB76" s="3">
        <v>0.53333333333333333</v>
      </c>
      <c r="AC76" s="53">
        <v>63.669064748201428</v>
      </c>
      <c r="AD76" s="53">
        <v>31.294964028776977</v>
      </c>
      <c r="AE76" s="53">
        <v>5.0359712230215825</v>
      </c>
      <c r="AF76" s="51">
        <v>0.74</v>
      </c>
      <c r="AG76" s="57">
        <v>57.668901609999999</v>
      </c>
      <c r="AH76" s="57">
        <v>57.909943939999998</v>
      </c>
    </row>
    <row r="77" spans="1:34">
      <c r="A77" s="14">
        <v>77</v>
      </c>
      <c r="B77" s="14">
        <v>127.492392172377</v>
      </c>
      <c r="C77" s="14">
        <v>37.198814685358499</v>
      </c>
      <c r="D77" s="12">
        <v>44849</v>
      </c>
      <c r="E77" s="7">
        <v>44828</v>
      </c>
      <c r="F77" s="13">
        <v>2323</v>
      </c>
      <c r="G77" s="13">
        <v>2942</v>
      </c>
      <c r="H77" s="13">
        <v>3676</v>
      </c>
      <c r="I77" s="13">
        <v>2320</v>
      </c>
      <c r="J77" s="13">
        <v>2944</v>
      </c>
      <c r="K77" s="13">
        <v>3720</v>
      </c>
      <c r="L77" s="13">
        <v>4724</v>
      </c>
      <c r="M77" s="13">
        <v>4113</v>
      </c>
      <c r="N77" s="13">
        <v>4424</v>
      </c>
      <c r="O77" s="13">
        <v>4586</v>
      </c>
      <c r="P77" s="13">
        <v>4700</v>
      </c>
      <c r="Q77" s="13">
        <v>5925</v>
      </c>
      <c r="R77" s="13">
        <v>4688</v>
      </c>
      <c r="S77" s="5">
        <f t="shared" si="13"/>
        <v>0.12225405921680993</v>
      </c>
      <c r="T77" s="5">
        <f t="shared" si="14"/>
        <v>0.15507699711260828</v>
      </c>
      <c r="U77" s="46">
        <f t="shared" si="17"/>
        <v>0.788830817867057</v>
      </c>
      <c r="V77" s="3">
        <f t="shared" si="18"/>
        <v>0.27425143285660719</v>
      </c>
      <c r="W77" s="3">
        <f t="shared" si="19"/>
        <v>-2343.5315559258488</v>
      </c>
      <c r="X77" s="24">
        <f t="shared" si="20"/>
        <v>0.18337014266101595</v>
      </c>
      <c r="Y77" s="24">
        <f t="shared" si="21"/>
        <v>2217.5647303592591</v>
      </c>
      <c r="Z77" s="3">
        <f t="shared" si="15"/>
        <v>-2605.4638549280276</v>
      </c>
      <c r="AA77" s="3">
        <f t="shared" si="16"/>
        <v>-0.11529411764705882</v>
      </c>
      <c r="AB77" s="3">
        <v>0.5</v>
      </c>
      <c r="AC77" s="53">
        <v>62.241887905604706</v>
      </c>
      <c r="AD77" s="53">
        <v>33.038348082595867</v>
      </c>
      <c r="AE77" s="53">
        <v>4.71976401179941</v>
      </c>
      <c r="AF77" s="51">
        <v>0.73</v>
      </c>
      <c r="AG77" s="57">
        <v>57.836956190000002</v>
      </c>
      <c r="AH77" s="57">
        <v>57.832818840000002</v>
      </c>
    </row>
    <row r="78" spans="1:34">
      <c r="A78" s="14">
        <v>78</v>
      </c>
      <c r="B78" s="14">
        <v>127.492980913811</v>
      </c>
      <c r="C78" s="14">
        <v>37.198761685358498</v>
      </c>
      <c r="D78" s="12">
        <v>44849</v>
      </c>
      <c r="E78" s="7">
        <v>44828</v>
      </c>
      <c r="F78" s="13">
        <v>2358</v>
      </c>
      <c r="G78" s="13">
        <v>3014</v>
      </c>
      <c r="H78" s="13">
        <v>3806</v>
      </c>
      <c r="I78" s="13">
        <v>2338</v>
      </c>
      <c r="J78" s="13">
        <v>3006</v>
      </c>
      <c r="K78" s="13">
        <v>3830</v>
      </c>
      <c r="L78" s="13">
        <v>4672</v>
      </c>
      <c r="M78" s="13">
        <v>4206</v>
      </c>
      <c r="N78" s="13">
        <v>4399</v>
      </c>
      <c r="O78" s="13">
        <v>4623</v>
      </c>
      <c r="P78" s="13">
        <v>4694</v>
      </c>
      <c r="Q78" s="13">
        <v>5950</v>
      </c>
      <c r="R78" s="13">
        <v>4687</v>
      </c>
      <c r="S78" s="5">
        <f t="shared" si="13"/>
        <v>0.10447058823529412</v>
      </c>
      <c r="T78" s="5">
        <f t="shared" si="14"/>
        <v>0.16087577344121848</v>
      </c>
      <c r="U78" s="46">
        <f t="shared" si="17"/>
        <v>0.77747706605101485</v>
      </c>
      <c r="V78" s="3">
        <f t="shared" si="18"/>
        <v>0.2254722730042657</v>
      </c>
      <c r="W78" s="3">
        <f t="shared" si="19"/>
        <v>-2343.0605206518399</v>
      </c>
      <c r="X78" s="24">
        <f t="shared" si="20"/>
        <v>0.15669666490206458</v>
      </c>
      <c r="Y78" s="24">
        <f t="shared" si="21"/>
        <v>2251.011328270029</v>
      </c>
      <c r="Z78" s="3">
        <f t="shared" si="15"/>
        <v>-2512.4855385915475</v>
      </c>
      <c r="AA78" s="3">
        <f t="shared" si="16"/>
        <v>-0.11800075159714393</v>
      </c>
      <c r="AB78" s="3">
        <v>0.66666666666666663</v>
      </c>
      <c r="AC78" s="53">
        <v>69.075144508670519</v>
      </c>
      <c r="AD78" s="53">
        <v>22.25433526011561</v>
      </c>
      <c r="AE78" s="53">
        <v>8.6705202312138745</v>
      </c>
      <c r="AF78" s="51">
        <v>0.04</v>
      </c>
      <c r="AG78" s="57">
        <v>57.682459999999999</v>
      </c>
      <c r="AH78" s="57">
        <v>57.864493670000002</v>
      </c>
    </row>
    <row r="79" spans="1:34">
      <c r="A79" s="14">
        <v>79</v>
      </c>
      <c r="B79" s="14">
        <v>127.493402284528</v>
      </c>
      <c r="C79" s="14">
        <v>37.198989943924502</v>
      </c>
      <c r="D79" s="12">
        <v>44849</v>
      </c>
      <c r="E79" s="7">
        <v>44828</v>
      </c>
      <c r="F79" s="13">
        <v>2535</v>
      </c>
      <c r="G79" s="13">
        <v>3259</v>
      </c>
      <c r="H79" s="13">
        <v>4072</v>
      </c>
      <c r="I79" s="13">
        <v>2564</v>
      </c>
      <c r="J79" s="13">
        <v>3336</v>
      </c>
      <c r="K79" s="13">
        <v>4156</v>
      </c>
      <c r="L79" s="13">
        <v>5000</v>
      </c>
      <c r="M79" s="13">
        <v>4472</v>
      </c>
      <c r="N79" s="13">
        <v>4648</v>
      </c>
      <c r="O79" s="13">
        <v>4858</v>
      </c>
      <c r="P79" s="13">
        <v>4926</v>
      </c>
      <c r="Q79" s="13">
        <v>6137</v>
      </c>
      <c r="R79" s="13">
        <v>4778</v>
      </c>
      <c r="S79" s="5">
        <f t="shared" si="13"/>
        <v>9.4909979995554561E-2</v>
      </c>
      <c r="T79" s="5">
        <f t="shared" si="14"/>
        <v>0.15551782682512733</v>
      </c>
      <c r="U79" s="46">
        <f t="shared" si="17"/>
        <v>0.77130407751778063</v>
      </c>
      <c r="V79" s="3">
        <f t="shared" si="18"/>
        <v>0.20634997342096362</v>
      </c>
      <c r="W79" s="3">
        <f t="shared" si="19"/>
        <v>-2388.5954946131242</v>
      </c>
      <c r="X79" s="24">
        <f t="shared" si="20"/>
        <v>0.14235705950991831</v>
      </c>
      <c r="Y79" s="24">
        <f t="shared" si="21"/>
        <v>2391.367368032124</v>
      </c>
      <c r="Z79" s="3">
        <f t="shared" si="15"/>
        <v>-2577.6134754736154</v>
      </c>
      <c r="AA79" s="3">
        <f t="shared" si="16"/>
        <v>-0.10946397902919643</v>
      </c>
      <c r="AB79" s="3">
        <v>0.6</v>
      </c>
      <c r="AC79" s="53">
        <v>70.183486238532112</v>
      </c>
      <c r="AD79" s="53">
        <v>26.605504587155966</v>
      </c>
      <c r="AE79" s="53">
        <v>3.2110091743119273</v>
      </c>
      <c r="AF79" s="51">
        <v>0.32</v>
      </c>
      <c r="AG79" s="57">
        <v>57.924572040000001</v>
      </c>
      <c r="AH79" s="57">
        <v>57.965798140000004</v>
      </c>
    </row>
    <row r="80" spans="1:34">
      <c r="A80" s="14">
        <v>80</v>
      </c>
      <c r="B80" s="14">
        <v>127.493729827622</v>
      </c>
      <c r="C80" s="14">
        <v>37.199309771547199</v>
      </c>
      <c r="D80" s="12">
        <v>44849</v>
      </c>
      <c r="E80" s="7">
        <v>44828</v>
      </c>
      <c r="F80" s="13">
        <v>2495</v>
      </c>
      <c r="G80" s="13">
        <v>3144</v>
      </c>
      <c r="H80" s="13">
        <v>3907</v>
      </c>
      <c r="I80" s="13">
        <v>2424</v>
      </c>
      <c r="J80" s="13">
        <v>3066</v>
      </c>
      <c r="K80" s="13">
        <v>3858</v>
      </c>
      <c r="L80" s="13">
        <v>4726</v>
      </c>
      <c r="M80" s="13">
        <v>4280</v>
      </c>
      <c r="N80" s="13">
        <v>4564</v>
      </c>
      <c r="O80" s="13">
        <v>4780</v>
      </c>
      <c r="P80" s="13">
        <v>4769</v>
      </c>
      <c r="Q80" s="13">
        <v>5966</v>
      </c>
      <c r="R80" s="13">
        <v>4596</v>
      </c>
      <c r="S80" s="5">
        <f t="shared" si="13"/>
        <v>9.935454126325495E-2</v>
      </c>
      <c r="T80" s="5">
        <f t="shared" si="14"/>
        <v>0.15224368325844664</v>
      </c>
      <c r="U80" s="46">
        <f t="shared" si="17"/>
        <v>0.77417991530603203</v>
      </c>
      <c r="V80" s="3">
        <f t="shared" si="18"/>
        <v>0.22685404494973418</v>
      </c>
      <c r="W80" s="3">
        <f t="shared" si="19"/>
        <v>-2297.5829451083655</v>
      </c>
      <c r="X80" s="24">
        <f t="shared" si="20"/>
        <v>0.14902322365008933</v>
      </c>
      <c r="Y80" s="24">
        <f t="shared" si="21"/>
        <v>2306.8195036071252</v>
      </c>
      <c r="Z80" s="3">
        <f t="shared" si="15"/>
        <v>-2522.8355515733701</v>
      </c>
      <c r="AA80" s="3">
        <f t="shared" si="16"/>
        <v>-0.11150442477876106</v>
      </c>
      <c r="AB80" s="3">
        <v>0.4</v>
      </c>
      <c r="AC80" s="53">
        <v>59.121621621621621</v>
      </c>
      <c r="AD80" s="53">
        <v>40.878378378378379</v>
      </c>
      <c r="AE80" s="53">
        <v>0</v>
      </c>
      <c r="AF80" s="51">
        <v>0.62</v>
      </c>
      <c r="AG80" s="57">
        <v>57.683400550000002</v>
      </c>
      <c r="AH80" s="57">
        <v>58.159016049999998</v>
      </c>
    </row>
    <row r="81" spans="1:34">
      <c r="A81" s="14">
        <v>81</v>
      </c>
      <c r="B81" s="14">
        <v>127.494528456906</v>
      </c>
      <c r="C81" s="14">
        <v>37.1992247715472</v>
      </c>
      <c r="D81" s="12">
        <v>44849</v>
      </c>
      <c r="E81" s="7">
        <v>44828</v>
      </c>
      <c r="F81" s="13">
        <v>2565</v>
      </c>
      <c r="G81" s="13">
        <v>3276</v>
      </c>
      <c r="H81" s="13">
        <v>3964</v>
      </c>
      <c r="I81" s="13">
        <v>2656</v>
      </c>
      <c r="J81" s="13">
        <v>3392</v>
      </c>
      <c r="K81" s="13">
        <v>4164</v>
      </c>
      <c r="L81" s="13">
        <v>5151</v>
      </c>
      <c r="M81" s="13">
        <v>4242</v>
      </c>
      <c r="N81" s="13">
        <v>4750</v>
      </c>
      <c r="O81" s="13">
        <v>4838</v>
      </c>
      <c r="P81" s="13">
        <v>5012</v>
      </c>
      <c r="Q81" s="13">
        <v>5846</v>
      </c>
      <c r="R81" s="13">
        <v>4723</v>
      </c>
      <c r="S81" s="5">
        <f t="shared" si="13"/>
        <v>0.11675579322638147</v>
      </c>
      <c r="T81" s="5">
        <f t="shared" si="14"/>
        <v>0.12842928624834646</v>
      </c>
      <c r="U81" s="46">
        <f t="shared" si="17"/>
        <v>0.78533801208548504</v>
      </c>
      <c r="V81" s="3">
        <f t="shared" si="18"/>
        <v>0.2740729117631675</v>
      </c>
      <c r="W81" s="3">
        <f t="shared" si="19"/>
        <v>-2361.116348996025</v>
      </c>
      <c r="X81" s="24">
        <f t="shared" si="20"/>
        <v>0.17512393471843146</v>
      </c>
      <c r="Y81" s="24">
        <f t="shared" si="21"/>
        <v>2393.6400917616852</v>
      </c>
      <c r="Z81" s="3">
        <f t="shared" si="15"/>
        <v>-2750.8408971356221</v>
      </c>
      <c r="AA81" s="3">
        <f t="shared" si="16"/>
        <v>-7.6809725547983057E-2</v>
      </c>
      <c r="AB81" s="3">
        <v>0.36666666666666664</v>
      </c>
      <c r="AC81" s="53">
        <v>80.882352941176478</v>
      </c>
      <c r="AD81" s="53">
        <v>12.867647058823529</v>
      </c>
      <c r="AE81" s="53">
        <v>6.25</v>
      </c>
      <c r="AF81" s="51">
        <v>0.38</v>
      </c>
      <c r="AG81" s="57">
        <v>57.693413790000001</v>
      </c>
      <c r="AH81" s="57">
        <v>57.785328300000003</v>
      </c>
    </row>
    <row r="82" spans="1:34">
      <c r="A82" s="14">
        <v>82</v>
      </c>
      <c r="B82" s="14">
        <v>127.49520545690601</v>
      </c>
      <c r="C82" s="14">
        <v>37.198810114226397</v>
      </c>
      <c r="D82" s="12">
        <v>44849</v>
      </c>
      <c r="E82" s="7">
        <v>44828</v>
      </c>
      <c r="F82" s="13">
        <v>2618</v>
      </c>
      <c r="G82" s="13">
        <v>3295</v>
      </c>
      <c r="H82" s="13">
        <v>4021</v>
      </c>
      <c r="I82" s="13">
        <v>2620</v>
      </c>
      <c r="J82" s="13">
        <v>3316</v>
      </c>
      <c r="K82" s="13">
        <v>4066</v>
      </c>
      <c r="L82" s="13">
        <v>4947</v>
      </c>
      <c r="M82" s="13">
        <v>4417</v>
      </c>
      <c r="N82" s="13">
        <v>4643</v>
      </c>
      <c r="O82" s="13">
        <v>4798</v>
      </c>
      <c r="P82" s="13">
        <v>4902</v>
      </c>
      <c r="Q82" s="13">
        <v>6300</v>
      </c>
      <c r="R82" s="13">
        <v>5043</v>
      </c>
      <c r="S82" s="5">
        <f t="shared" si="13"/>
        <v>9.8733609772498038E-2</v>
      </c>
      <c r="T82" s="5">
        <f t="shared" si="14"/>
        <v>0.15699792612521721</v>
      </c>
      <c r="U82" s="46">
        <f t="shared" si="17"/>
        <v>0.77377878607034578</v>
      </c>
      <c r="V82" s="3">
        <f t="shared" si="18"/>
        <v>0.23445816478603362</v>
      </c>
      <c r="W82" s="3">
        <f t="shared" si="19"/>
        <v>-2521.0584189110637</v>
      </c>
      <c r="X82" s="24">
        <f t="shared" si="20"/>
        <v>0.14809211632207095</v>
      </c>
      <c r="Y82" s="24">
        <f t="shared" si="21"/>
        <v>2381.7610198245238</v>
      </c>
      <c r="Z82" s="3">
        <f t="shared" si="15"/>
        <v>-2589.3559536134994</v>
      </c>
      <c r="AA82" s="3">
        <f t="shared" si="16"/>
        <v>-0.12479914301017675</v>
      </c>
      <c r="AB82" s="3">
        <v>0.53333333333333333</v>
      </c>
      <c r="AC82" s="53">
        <v>64.356435643564353</v>
      </c>
      <c r="AD82" s="53">
        <v>31.188118811881189</v>
      </c>
      <c r="AE82" s="53">
        <v>4.455445544554455</v>
      </c>
      <c r="AF82" s="51">
        <v>0.57999999999999996</v>
      </c>
      <c r="AG82" s="57">
        <v>57.742756489999998</v>
      </c>
      <c r="AH82" s="57">
        <v>57.869543700000001</v>
      </c>
    </row>
    <row r="83" spans="1:34">
      <c r="A83" s="14">
        <v>83</v>
      </c>
      <c r="B83" s="14">
        <v>127.495801543094</v>
      </c>
      <c r="C83" s="14">
        <v>37.198081885773597</v>
      </c>
      <c r="D83" s="12">
        <v>44849</v>
      </c>
      <c r="E83" s="7">
        <v>44828</v>
      </c>
      <c r="F83" s="13">
        <v>2786</v>
      </c>
      <c r="G83" s="13">
        <v>3622</v>
      </c>
      <c r="H83" s="13">
        <v>4448</v>
      </c>
      <c r="I83" s="13">
        <v>2796</v>
      </c>
      <c r="J83" s="13">
        <v>3566</v>
      </c>
      <c r="K83" s="13">
        <v>4380</v>
      </c>
      <c r="L83" s="13">
        <v>5284</v>
      </c>
      <c r="M83" s="13">
        <v>4884</v>
      </c>
      <c r="N83" s="13">
        <v>5074</v>
      </c>
      <c r="O83" s="13">
        <v>5191</v>
      </c>
      <c r="P83" s="13">
        <v>5263</v>
      </c>
      <c r="Q83" s="13">
        <v>6747</v>
      </c>
      <c r="R83" s="13">
        <v>5192</v>
      </c>
      <c r="S83" s="5">
        <f t="shared" si="13"/>
        <v>8.3925445371228508E-2</v>
      </c>
      <c r="T83" s="5">
        <f t="shared" si="14"/>
        <v>0.16347952608605279</v>
      </c>
      <c r="U83" s="46">
        <f t="shared" si="17"/>
        <v>0.76415014582948848</v>
      </c>
      <c r="V83" s="3">
        <f t="shared" si="18"/>
        <v>0.18427240662024058</v>
      </c>
      <c r="W83" s="3">
        <f t="shared" si="19"/>
        <v>-2595.5893176134332</v>
      </c>
      <c r="X83" s="24">
        <f t="shared" si="20"/>
        <v>0.12588168666014518</v>
      </c>
      <c r="Y83" s="24">
        <f t="shared" si="21"/>
        <v>2594.9257535942461</v>
      </c>
      <c r="Z83" s="3">
        <f t="shared" si="15"/>
        <v>-2671.8948901616568</v>
      </c>
      <c r="AA83" s="3">
        <f t="shared" si="16"/>
        <v>-0.12356369691923397</v>
      </c>
      <c r="AB83" s="3">
        <v>0.53333333333333333</v>
      </c>
      <c r="AC83" s="53">
        <v>74.203821656050948</v>
      </c>
      <c r="AD83" s="53">
        <v>25.796178343949045</v>
      </c>
      <c r="AE83" s="53">
        <v>0</v>
      </c>
      <c r="AF83" s="51">
        <v>0.23</v>
      </c>
      <c r="AG83" s="57">
        <v>57.59449687</v>
      </c>
      <c r="AH83" s="57">
        <v>57.758703500000003</v>
      </c>
    </row>
    <row r="84" spans="1:34">
      <c r="A84" s="14">
        <v>84</v>
      </c>
      <c r="B84" s="14">
        <v>127.495504771547</v>
      </c>
      <c r="C84" s="14">
        <v>37.197545428867897</v>
      </c>
      <c r="D84" s="12">
        <v>44849</v>
      </c>
      <c r="E84" s="7">
        <v>44828</v>
      </c>
      <c r="F84" s="13">
        <v>2577</v>
      </c>
      <c r="G84" s="13">
        <v>3355</v>
      </c>
      <c r="H84" s="13">
        <v>4230</v>
      </c>
      <c r="I84" s="13">
        <v>2666</v>
      </c>
      <c r="J84" s="13">
        <v>3444</v>
      </c>
      <c r="K84" s="13">
        <v>4336</v>
      </c>
      <c r="L84" s="13">
        <v>5185</v>
      </c>
      <c r="M84" s="13">
        <v>4619</v>
      </c>
      <c r="N84" s="13">
        <v>4872</v>
      </c>
      <c r="O84" s="13">
        <v>4999</v>
      </c>
      <c r="P84" s="13">
        <v>5060</v>
      </c>
      <c r="Q84" s="13">
        <v>6378</v>
      </c>
      <c r="R84" s="13">
        <v>4821</v>
      </c>
      <c r="S84" s="5">
        <f t="shared" si="13"/>
        <v>8.9343379978471471E-2</v>
      </c>
      <c r="T84" s="5">
        <f t="shared" si="14"/>
        <v>0.16283913400931763</v>
      </c>
      <c r="U84" s="46">
        <f t="shared" si="17"/>
        <v>0.7676870325715236</v>
      </c>
      <c r="V84" s="3">
        <f t="shared" si="18"/>
        <v>0.18670985738066317</v>
      </c>
      <c r="W84" s="3">
        <f t="shared" si="19"/>
        <v>-2410.095060797436</v>
      </c>
      <c r="X84" s="24">
        <f t="shared" si="20"/>
        <v>0.13400785748883268</v>
      </c>
      <c r="Y84" s="24">
        <f t="shared" si="21"/>
        <v>2466.4983050650753</v>
      </c>
      <c r="Z84" s="3">
        <f t="shared" si="15"/>
        <v>-2609.0882249435913</v>
      </c>
      <c r="AA84" s="3">
        <f t="shared" si="16"/>
        <v>-0.11522993530337472</v>
      </c>
      <c r="AB84" s="3">
        <v>0.56666666666666665</v>
      </c>
      <c r="AC84" s="53">
        <v>79.264214046822744</v>
      </c>
      <c r="AD84" s="53">
        <v>20.735785953177256</v>
      </c>
      <c r="AE84" s="53">
        <v>0</v>
      </c>
      <c r="AF84" s="51">
        <v>0.18</v>
      </c>
      <c r="AG84" s="57">
        <v>57.745230859999999</v>
      </c>
      <c r="AH84" s="57">
        <v>58.097807950000004</v>
      </c>
    </row>
    <row r="85" spans="1:34">
      <c r="A85" s="14">
        <v>85</v>
      </c>
      <c r="B85" s="14">
        <v>127.494616629283</v>
      </c>
      <c r="C85" s="14">
        <v>37.1973231142264</v>
      </c>
      <c r="D85" s="12">
        <v>44849</v>
      </c>
      <c r="E85" s="7">
        <v>44828</v>
      </c>
      <c r="F85" s="13">
        <v>2430</v>
      </c>
      <c r="G85" s="13">
        <v>3040</v>
      </c>
      <c r="H85" s="13">
        <v>3713</v>
      </c>
      <c r="I85" s="13">
        <v>2590</v>
      </c>
      <c r="J85" s="13">
        <v>3258</v>
      </c>
      <c r="K85" s="13">
        <v>3986</v>
      </c>
      <c r="L85" s="13">
        <v>4908</v>
      </c>
      <c r="M85" s="13">
        <v>4233</v>
      </c>
      <c r="N85" s="13">
        <v>4414</v>
      </c>
      <c r="O85" s="13">
        <v>4566</v>
      </c>
      <c r="P85" s="13">
        <v>4820</v>
      </c>
      <c r="Q85" s="13">
        <v>5961</v>
      </c>
      <c r="R85" s="13">
        <v>4863</v>
      </c>
      <c r="S85" s="5">
        <f t="shared" si="13"/>
        <v>0.12973163014180242</v>
      </c>
      <c r="T85" s="5">
        <f t="shared" si="14"/>
        <v>0.14322855116993619</v>
      </c>
      <c r="U85" s="46">
        <f t="shared" si="17"/>
        <v>0.79355631819159655</v>
      </c>
      <c r="V85" s="3">
        <f t="shared" si="18"/>
        <v>0.31186612576064909</v>
      </c>
      <c r="W85" s="3">
        <f t="shared" si="19"/>
        <v>-2431.0352971576226</v>
      </c>
      <c r="X85" s="24">
        <f t="shared" si="20"/>
        <v>0.19458604324134293</v>
      </c>
      <c r="Y85" s="24">
        <f t="shared" si="21"/>
        <v>2267.1658518952686</v>
      </c>
      <c r="Z85" s="3">
        <f t="shared" si="15"/>
        <v>-2705.6246203743603</v>
      </c>
      <c r="AA85" s="3">
        <f t="shared" si="16"/>
        <v>-0.10583433818755217</v>
      </c>
      <c r="AB85" s="3">
        <v>0.6</v>
      </c>
      <c r="AC85" s="53">
        <v>85.211267605633793</v>
      </c>
      <c r="AD85" s="53">
        <v>11.267605633802818</v>
      </c>
      <c r="AE85" s="53">
        <v>3.5211267605633805</v>
      </c>
      <c r="AF85" s="51">
        <v>0.68</v>
      </c>
      <c r="AG85" s="57">
        <v>57.773085610000003</v>
      </c>
      <c r="AH85" s="57">
        <v>58.078649670000004</v>
      </c>
    </row>
    <row r="86" spans="1:34">
      <c r="A86" s="14">
        <v>86</v>
      </c>
      <c r="B86" s="14">
        <v>127.494184685359</v>
      </c>
      <c r="C86" s="14">
        <v>37.197656342679302</v>
      </c>
      <c r="D86" s="12">
        <v>44849</v>
      </c>
      <c r="E86" s="7">
        <v>44828</v>
      </c>
      <c r="F86" s="13">
        <v>2595</v>
      </c>
      <c r="G86" s="13">
        <v>3280</v>
      </c>
      <c r="H86" s="13">
        <v>4009</v>
      </c>
      <c r="I86" s="13">
        <v>2658</v>
      </c>
      <c r="J86" s="13">
        <v>3320</v>
      </c>
      <c r="K86" s="13">
        <v>4054</v>
      </c>
      <c r="L86" s="13">
        <v>4939</v>
      </c>
      <c r="M86" s="13">
        <v>4416</v>
      </c>
      <c r="N86" s="13">
        <v>4601</v>
      </c>
      <c r="O86" s="13">
        <v>4695</v>
      </c>
      <c r="P86" s="13">
        <v>4896</v>
      </c>
      <c r="Q86" s="13">
        <v>6167</v>
      </c>
      <c r="R86" s="13">
        <v>4632</v>
      </c>
      <c r="S86" s="5">
        <f t="shared" si="13"/>
        <v>9.9606962380685005E-2</v>
      </c>
      <c r="T86" s="5">
        <f t="shared" si="14"/>
        <v>0.15197826456104602</v>
      </c>
      <c r="U86" s="46">
        <f t="shared" si="17"/>
        <v>0.77434292298740937</v>
      </c>
      <c r="V86" s="3">
        <f t="shared" si="18"/>
        <v>0.23370395742214262</v>
      </c>
      <c r="W86" s="3">
        <f t="shared" si="19"/>
        <v>-2315.5759064557337</v>
      </c>
      <c r="X86" s="24">
        <f t="shared" si="20"/>
        <v>0.14940205490988714</v>
      </c>
      <c r="Y86" s="24">
        <f t="shared" si="21"/>
        <v>2375.8342862151717</v>
      </c>
      <c r="Z86" s="3">
        <f t="shared" si="15"/>
        <v>-2591.5777775909319</v>
      </c>
      <c r="AA86" s="3">
        <f t="shared" si="16"/>
        <v>-0.11488746271354967</v>
      </c>
      <c r="AB86" s="3">
        <v>0.53333333333333333</v>
      </c>
      <c r="AC86" s="53">
        <v>70.754716981132077</v>
      </c>
      <c r="AD86" s="53">
        <v>24.056603773584907</v>
      </c>
      <c r="AE86" s="53">
        <v>5.1886792452830202</v>
      </c>
      <c r="AF86" s="51">
        <v>0.21</v>
      </c>
      <c r="AG86" s="57">
        <v>57.716015929999998</v>
      </c>
      <c r="AH86" s="57">
        <v>57.946307050000001</v>
      </c>
    </row>
    <row r="87" spans="1:34">
      <c r="A87" s="14">
        <v>87</v>
      </c>
      <c r="B87" s="14">
        <v>127.49345099999999</v>
      </c>
      <c r="C87" s="14">
        <v>37.1975201142264</v>
      </c>
      <c r="D87" s="12">
        <v>44849</v>
      </c>
      <c r="E87" s="7">
        <v>44828</v>
      </c>
      <c r="F87" s="13">
        <v>2298</v>
      </c>
      <c r="G87" s="13">
        <v>2899</v>
      </c>
      <c r="H87" s="13">
        <v>3571</v>
      </c>
      <c r="I87" s="13">
        <v>2292</v>
      </c>
      <c r="J87" s="13">
        <v>2866</v>
      </c>
      <c r="K87" s="13">
        <v>3494</v>
      </c>
      <c r="L87" s="13">
        <v>4495</v>
      </c>
      <c r="M87" s="13">
        <v>3913</v>
      </c>
      <c r="N87" s="13">
        <v>4277</v>
      </c>
      <c r="O87" s="13">
        <v>4474</v>
      </c>
      <c r="P87" s="13">
        <v>4610</v>
      </c>
      <c r="Q87" s="13">
        <v>5508</v>
      </c>
      <c r="R87" s="13">
        <v>4443</v>
      </c>
      <c r="S87" s="5">
        <f t="shared" si="13"/>
        <v>0.12700158904779366</v>
      </c>
      <c r="T87" s="5">
        <f t="shared" si="14"/>
        <v>0.13579783574154</v>
      </c>
      <c r="U87" s="46">
        <f t="shared" si="17"/>
        <v>0.79183431919044378</v>
      </c>
      <c r="V87" s="3">
        <f t="shared" si="18"/>
        <v>0.29510338559418314</v>
      </c>
      <c r="W87" s="3">
        <f t="shared" si="19"/>
        <v>-2221.0733480176214</v>
      </c>
      <c r="X87" s="24">
        <f t="shared" si="20"/>
        <v>0.19049074130660637</v>
      </c>
      <c r="Y87" s="24">
        <f t="shared" si="21"/>
        <v>2170.7229210564851</v>
      </c>
      <c r="Z87" s="3">
        <f t="shared" si="15"/>
        <v>-2576.2908813324525</v>
      </c>
      <c r="AA87" s="3">
        <f t="shared" si="16"/>
        <v>-8.8752717928444358E-2</v>
      </c>
      <c r="AB87" s="3">
        <v>0.56666666666666665</v>
      </c>
      <c r="AC87" s="53">
        <v>70.445344129554655</v>
      </c>
      <c r="AD87" s="53">
        <v>23.076923076923073</v>
      </c>
      <c r="AE87" s="53">
        <v>6.4777327935222671</v>
      </c>
      <c r="AF87" s="51">
        <v>0.87</v>
      </c>
      <c r="AG87" s="57">
        <v>57.636778210000003</v>
      </c>
      <c r="AH87" s="57">
        <v>57.768109000000003</v>
      </c>
    </row>
    <row r="88" spans="1:34">
      <c r="A88" s="14">
        <v>88</v>
      </c>
      <c r="B88" s="14">
        <v>127.369273708267</v>
      </c>
      <c r="C88" s="14">
        <v>37.223550583465403</v>
      </c>
      <c r="D88" s="12">
        <v>44850</v>
      </c>
      <c r="E88" s="7">
        <v>44828</v>
      </c>
      <c r="F88" s="13">
        <v>1861</v>
      </c>
      <c r="G88" s="13">
        <v>2309</v>
      </c>
      <c r="H88" s="13">
        <v>2833</v>
      </c>
      <c r="I88" s="13">
        <v>1852</v>
      </c>
      <c r="J88" s="13">
        <v>2310</v>
      </c>
      <c r="K88" s="13">
        <v>2856</v>
      </c>
      <c r="L88" s="13">
        <v>3537</v>
      </c>
      <c r="M88" s="13">
        <v>3156</v>
      </c>
      <c r="N88" s="13">
        <v>3307</v>
      </c>
      <c r="O88" s="13">
        <v>3465</v>
      </c>
      <c r="P88" s="13">
        <v>3622</v>
      </c>
      <c r="Q88" s="13">
        <v>4432</v>
      </c>
      <c r="R88" s="13">
        <v>3843</v>
      </c>
      <c r="S88" s="5">
        <f t="shared" si="13"/>
        <v>0.1222308288148722</v>
      </c>
      <c r="T88" s="5">
        <f t="shared" si="14"/>
        <v>0.13978663319736429</v>
      </c>
      <c r="U88" s="46">
        <f t="shared" si="17"/>
        <v>0.78881609315154833</v>
      </c>
      <c r="V88" s="3">
        <f t="shared" si="18"/>
        <v>0.2960156074135214</v>
      </c>
      <c r="W88" s="3">
        <f t="shared" si="19"/>
        <v>-1921.0598678777869</v>
      </c>
      <c r="X88" s="24">
        <f t="shared" si="20"/>
        <v>0.18333204244442725</v>
      </c>
      <c r="Y88" s="24">
        <f t="shared" si="21"/>
        <v>1715.1693793908519</v>
      </c>
      <c r="Z88" s="3">
        <f t="shared" si="15"/>
        <v>-2007.7342732869952</v>
      </c>
      <c r="AA88" s="3">
        <f t="shared" si="16"/>
        <v>-0.10057114477278371</v>
      </c>
      <c r="AB88" s="3">
        <v>0.7</v>
      </c>
      <c r="AC88" s="53">
        <v>93.1899641577061</v>
      </c>
      <c r="AD88" s="53">
        <v>0</v>
      </c>
      <c r="AE88" s="53">
        <v>6.8100358422939076</v>
      </c>
      <c r="AF88" s="51">
        <v>2.61</v>
      </c>
      <c r="AG88" s="57">
        <v>57.680073290000003</v>
      </c>
      <c r="AH88" s="57">
        <v>57.833282859999997</v>
      </c>
    </row>
    <row r="89" spans="1:34">
      <c r="A89" s="14">
        <v>89</v>
      </c>
      <c r="B89" s="14">
        <v>127.369189708267</v>
      </c>
      <c r="C89" s="14">
        <v>37.224005291732702</v>
      </c>
      <c r="D89" s="12">
        <v>44850</v>
      </c>
      <c r="E89" s="7">
        <v>44828</v>
      </c>
      <c r="F89" s="13">
        <v>1799</v>
      </c>
      <c r="G89" s="13">
        <v>2241</v>
      </c>
      <c r="H89" s="13">
        <v>2754</v>
      </c>
      <c r="I89" s="13">
        <v>1787</v>
      </c>
      <c r="J89" s="13">
        <v>2206</v>
      </c>
      <c r="K89" s="13">
        <v>2740</v>
      </c>
      <c r="L89" s="13">
        <v>3509</v>
      </c>
      <c r="M89" s="13">
        <v>3021</v>
      </c>
      <c r="N89" s="13">
        <v>3241</v>
      </c>
      <c r="O89" s="13">
        <v>3387</v>
      </c>
      <c r="P89" s="13">
        <v>3710</v>
      </c>
      <c r="Q89" s="13">
        <v>4300</v>
      </c>
      <c r="R89" s="13">
        <v>3747</v>
      </c>
      <c r="S89" s="5">
        <f t="shared" si="13"/>
        <v>0.14789603960396039</v>
      </c>
      <c r="T89" s="5">
        <f t="shared" si="14"/>
        <v>0.12298017989333758</v>
      </c>
      <c r="U89" s="46">
        <f t="shared" si="17"/>
        <v>0.80491989638967198</v>
      </c>
      <c r="V89" s="3">
        <f t="shared" si="18"/>
        <v>0.35446792732665927</v>
      </c>
      <c r="W89" s="3">
        <f t="shared" si="19"/>
        <v>-1873.0617292700213</v>
      </c>
      <c r="X89" s="24">
        <f t="shared" si="20"/>
        <v>0.22182690076572048</v>
      </c>
      <c r="Y89" s="24">
        <f t="shared" si="21"/>
        <v>1711.746898476654</v>
      </c>
      <c r="Z89" s="3">
        <f t="shared" si="15"/>
        <v>-2137.3681711613472</v>
      </c>
      <c r="AA89" s="3">
        <f t="shared" si="16"/>
        <v>-7.365792759051186E-2</v>
      </c>
      <c r="AB89" s="3">
        <v>0.6</v>
      </c>
      <c r="AC89" s="53">
        <v>100</v>
      </c>
      <c r="AD89" s="53">
        <v>0</v>
      </c>
      <c r="AE89" s="53">
        <v>0</v>
      </c>
      <c r="AF89" s="51">
        <v>2.37</v>
      </c>
      <c r="AG89" s="57">
        <v>57.716233819999999</v>
      </c>
      <c r="AH89" s="57">
        <v>58.054876439999994</v>
      </c>
    </row>
    <row r="90" spans="1:34">
      <c r="A90" s="14">
        <v>90</v>
      </c>
      <c r="B90" s="14">
        <v>127.368676708267</v>
      </c>
      <c r="C90" s="14">
        <v>37.223736583465403</v>
      </c>
      <c r="D90" s="12">
        <v>44850</v>
      </c>
      <c r="E90" s="7">
        <v>44828</v>
      </c>
      <c r="F90" s="13">
        <v>1807</v>
      </c>
      <c r="G90" s="13">
        <v>2217</v>
      </c>
      <c r="H90" s="13">
        <v>2735</v>
      </c>
      <c r="I90" s="13">
        <v>1808</v>
      </c>
      <c r="J90" s="13">
        <v>2236</v>
      </c>
      <c r="K90" s="13">
        <v>2766</v>
      </c>
      <c r="L90" s="13">
        <v>3476</v>
      </c>
      <c r="M90" s="13">
        <v>3043</v>
      </c>
      <c r="N90" s="13">
        <v>3158</v>
      </c>
      <c r="O90" s="13">
        <v>3345</v>
      </c>
      <c r="P90" s="13">
        <v>3633</v>
      </c>
      <c r="Q90" s="13">
        <v>4214</v>
      </c>
      <c r="R90" s="13">
        <v>3699</v>
      </c>
      <c r="S90" s="5">
        <f t="shared" si="13"/>
        <v>0.14101758793969849</v>
      </c>
      <c r="T90" s="5">
        <f t="shared" si="14"/>
        <v>0.12180159819194447</v>
      </c>
      <c r="U90" s="46">
        <f t="shared" si="17"/>
        <v>0.80063573985908121</v>
      </c>
      <c r="V90" s="3">
        <f t="shared" si="18"/>
        <v>0.34583686359084959</v>
      </c>
      <c r="W90" s="3">
        <f t="shared" si="19"/>
        <v>-1849.0743884892086</v>
      </c>
      <c r="X90" s="24">
        <f t="shared" si="20"/>
        <v>0.2115097746722148</v>
      </c>
      <c r="Y90" s="24">
        <f t="shared" si="21"/>
        <v>1686.350530320168</v>
      </c>
      <c r="Z90" s="3">
        <f t="shared" si="15"/>
        <v>-2073.8630869473673</v>
      </c>
      <c r="AA90" s="3">
        <f t="shared" si="16"/>
        <v>-7.4041034790365751E-2</v>
      </c>
      <c r="AB90" s="3">
        <v>0.7</v>
      </c>
      <c r="AC90" s="53">
        <v>93.582887700534755</v>
      </c>
      <c r="AD90" s="53">
        <v>0</v>
      </c>
      <c r="AE90" s="53">
        <v>6.4171122994652396</v>
      </c>
      <c r="AF90" s="51">
        <v>3.68</v>
      </c>
      <c r="AG90" s="57">
        <v>57.68389337</v>
      </c>
      <c r="AH90" s="57">
        <v>57.886445639999998</v>
      </c>
    </row>
    <row r="91" spans="1:34">
      <c r="A91" s="14">
        <v>91</v>
      </c>
      <c r="B91" s="14">
        <v>127.36892899999999</v>
      </c>
      <c r="C91" s="14">
        <v>37.2240587082673</v>
      </c>
      <c r="D91" s="12">
        <v>44850</v>
      </c>
      <c r="E91" s="7">
        <v>44828</v>
      </c>
      <c r="F91" s="13">
        <v>1847</v>
      </c>
      <c r="G91" s="13">
        <v>2259</v>
      </c>
      <c r="H91" s="13">
        <v>2806</v>
      </c>
      <c r="I91" s="13">
        <v>1864</v>
      </c>
      <c r="J91" s="13">
        <v>2264</v>
      </c>
      <c r="K91" s="13">
        <v>2792</v>
      </c>
      <c r="L91" s="13">
        <v>3555</v>
      </c>
      <c r="M91" s="13">
        <v>3105</v>
      </c>
      <c r="N91" s="13">
        <v>3303</v>
      </c>
      <c r="O91" s="13">
        <v>3439</v>
      </c>
      <c r="P91" s="13">
        <v>3690</v>
      </c>
      <c r="Q91" s="13">
        <v>4349</v>
      </c>
      <c r="R91" s="13">
        <v>3790</v>
      </c>
      <c r="S91" s="5">
        <f t="shared" si="13"/>
        <v>0.13608374384236452</v>
      </c>
      <c r="T91" s="5">
        <f t="shared" si="14"/>
        <v>0.12748187834856603</v>
      </c>
      <c r="U91" s="46">
        <f t="shared" si="17"/>
        <v>0.79754858400122841</v>
      </c>
      <c r="V91" s="3">
        <f t="shared" si="18"/>
        <v>0.33111094464004792</v>
      </c>
      <c r="W91" s="3">
        <f t="shared" si="19"/>
        <v>-1894.5687534935719</v>
      </c>
      <c r="X91" s="24">
        <f t="shared" si="20"/>
        <v>0.20410990533364118</v>
      </c>
      <c r="Y91" s="24">
        <f t="shared" si="21"/>
        <v>1718.9407914307124</v>
      </c>
      <c r="Z91" s="3">
        <f t="shared" si="15"/>
        <v>-2091.5608251779054</v>
      </c>
      <c r="AA91" s="3">
        <f t="shared" si="16"/>
        <v>-8.1975370070904344E-2</v>
      </c>
      <c r="AB91" s="3">
        <v>0.6</v>
      </c>
      <c r="AC91" s="53">
        <v>95.358649789029542</v>
      </c>
      <c r="AD91" s="53">
        <v>0</v>
      </c>
      <c r="AE91" s="53">
        <v>4.6413502109704634</v>
      </c>
      <c r="AF91" s="51">
        <v>3.22</v>
      </c>
      <c r="AG91" s="57">
        <v>57.646199019999997</v>
      </c>
      <c r="AH91" s="57">
        <v>57.912766569999995</v>
      </c>
    </row>
    <row r="92" spans="1:34">
      <c r="A92" s="14">
        <v>92</v>
      </c>
      <c r="B92" s="14">
        <v>127.36800741653499</v>
      </c>
      <c r="C92" s="14">
        <v>37.223941583465397</v>
      </c>
      <c r="D92" s="12">
        <v>44850</v>
      </c>
      <c r="E92" s="7">
        <v>44828</v>
      </c>
      <c r="F92" s="13">
        <v>1895</v>
      </c>
      <c r="G92" s="13">
        <v>2369</v>
      </c>
      <c r="H92" s="13">
        <v>2891</v>
      </c>
      <c r="I92" s="13">
        <v>1890</v>
      </c>
      <c r="J92" s="13">
        <v>2344</v>
      </c>
      <c r="K92" s="13">
        <v>2848</v>
      </c>
      <c r="L92" s="13">
        <v>3597</v>
      </c>
      <c r="M92" s="13">
        <v>3165</v>
      </c>
      <c r="N92" s="13">
        <v>3277</v>
      </c>
      <c r="O92" s="13">
        <v>3394</v>
      </c>
      <c r="P92" s="13">
        <v>3603</v>
      </c>
      <c r="Q92" s="13">
        <v>4378</v>
      </c>
      <c r="R92" s="13">
        <v>3873</v>
      </c>
      <c r="S92" s="5">
        <f t="shared" si="13"/>
        <v>0.10963966738527872</v>
      </c>
      <c r="T92" s="5">
        <f t="shared" si="14"/>
        <v>0.13871700477794313</v>
      </c>
      <c r="U92" s="46">
        <f t="shared" si="17"/>
        <v>0.78079425419586612</v>
      </c>
      <c r="V92" s="3">
        <f t="shared" si="18"/>
        <v>0.26419294990723563</v>
      </c>
      <c r="W92" s="3">
        <f t="shared" si="19"/>
        <v>-1936.0909215955983</v>
      </c>
      <c r="X92" s="24">
        <f t="shared" si="20"/>
        <v>0.16444683963353607</v>
      </c>
      <c r="Y92" s="24">
        <f t="shared" si="21"/>
        <v>1730.4993177949793</v>
      </c>
      <c r="Z92" s="3">
        <f t="shared" si="15"/>
        <v>-1949.907603774619</v>
      </c>
      <c r="AA92" s="3">
        <f t="shared" si="16"/>
        <v>-9.710562586142088E-2</v>
      </c>
      <c r="AB92" s="3">
        <v>0.73333333333333328</v>
      </c>
      <c r="AC92" s="53">
        <v>94.552529182879368</v>
      </c>
      <c r="AD92" s="53">
        <v>0</v>
      </c>
      <c r="AE92" s="53">
        <v>5.4474708171206228</v>
      </c>
      <c r="AF92" s="51">
        <v>3.3</v>
      </c>
      <c r="AG92" s="57">
        <v>57.750788180000001</v>
      </c>
      <c r="AH92" s="57">
        <v>57.788657379999997</v>
      </c>
    </row>
    <row r="93" spans="1:34">
      <c r="A93" s="14">
        <v>93</v>
      </c>
      <c r="B93" s="14">
        <v>127.367743124802</v>
      </c>
      <c r="C93" s="14">
        <v>37.2246412496036</v>
      </c>
      <c r="D93" s="12">
        <v>44850</v>
      </c>
      <c r="E93" s="7">
        <v>44828</v>
      </c>
      <c r="F93" s="13">
        <v>1891</v>
      </c>
      <c r="G93" s="13">
        <v>2344</v>
      </c>
      <c r="H93" s="13">
        <v>2834</v>
      </c>
      <c r="I93" s="13">
        <v>1866</v>
      </c>
      <c r="J93" s="13">
        <v>2304</v>
      </c>
      <c r="K93" s="13">
        <v>2842</v>
      </c>
      <c r="L93" s="13">
        <v>3578</v>
      </c>
      <c r="M93" s="13">
        <v>3052</v>
      </c>
      <c r="N93" s="13">
        <v>3162</v>
      </c>
      <c r="O93" s="13">
        <v>3352</v>
      </c>
      <c r="P93" s="13">
        <v>3576</v>
      </c>
      <c r="Q93" s="13">
        <v>3887</v>
      </c>
      <c r="R93" s="13">
        <v>3244</v>
      </c>
      <c r="S93" s="5">
        <f t="shared" si="13"/>
        <v>0.1157566302652106</v>
      </c>
      <c r="T93" s="5">
        <f t="shared" si="14"/>
        <v>0.10288808664259928</v>
      </c>
      <c r="U93" s="46">
        <f t="shared" si="17"/>
        <v>0.78470161862023113</v>
      </c>
      <c r="V93" s="3">
        <f t="shared" si="18"/>
        <v>0.28991169805423145</v>
      </c>
      <c r="W93" s="3">
        <f t="shared" si="19"/>
        <v>-1621.6867003867897</v>
      </c>
      <c r="X93" s="24">
        <f t="shared" si="20"/>
        <v>0.17362140238670931</v>
      </c>
      <c r="Y93" s="24">
        <f t="shared" si="21"/>
        <v>1709.8949935270555</v>
      </c>
      <c r="Z93" s="3">
        <f t="shared" si="15"/>
        <v>-1958.9168261895813</v>
      </c>
      <c r="AA93" s="3">
        <f t="shared" si="16"/>
        <v>-4.1672249765509851E-2</v>
      </c>
      <c r="AB93" s="3">
        <v>0.9</v>
      </c>
      <c r="AC93" s="53">
        <v>92.20779220779221</v>
      </c>
      <c r="AD93" s="53">
        <v>0</v>
      </c>
      <c r="AE93" s="53">
        <v>7.7922077922077921</v>
      </c>
      <c r="AF93" s="51">
        <v>2.5099999999999998</v>
      </c>
      <c r="AG93" s="57">
        <v>57.657311980000003</v>
      </c>
      <c r="AH93" s="57">
        <v>58.028989609999996</v>
      </c>
    </row>
    <row r="94" spans="1:34">
      <c r="U94" s="46"/>
      <c r="V94" s="3">
        <f t="shared" si="18"/>
        <v>0</v>
      </c>
      <c r="W94" s="3">
        <f t="shared" si="19"/>
        <v>0</v>
      </c>
      <c r="X94" s="24">
        <f t="shared" si="20"/>
        <v>0</v>
      </c>
      <c r="Y94" s="24">
        <f t="shared" si="21"/>
        <v>0</v>
      </c>
      <c r="Z94" s="3">
        <f t="shared" si="15"/>
        <v>0</v>
      </c>
      <c r="AA94" s="3" t="e">
        <f t="shared" si="16"/>
        <v>#DIV/0!</v>
      </c>
    </row>
    <row r="95" spans="1:34">
      <c r="U95" s="46"/>
      <c r="V95" s="3">
        <f t="shared" si="18"/>
        <v>0</v>
      </c>
      <c r="W95" s="3">
        <f t="shared" si="19"/>
        <v>0</v>
      </c>
      <c r="X95" s="24">
        <f t="shared" si="20"/>
        <v>0</v>
      </c>
      <c r="Y95" s="24">
        <f t="shared" si="21"/>
        <v>0</v>
      </c>
      <c r="Z95" s="3">
        <f t="shared" si="15"/>
        <v>0</v>
      </c>
      <c r="AA95" s="3" t="e">
        <f t="shared" si="16"/>
        <v>#DIV/0!</v>
      </c>
    </row>
    <row r="96" spans="1:34">
      <c r="U96" s="46"/>
      <c r="V96" s="3">
        <f t="shared" si="18"/>
        <v>0</v>
      </c>
      <c r="W96" s="3">
        <f t="shared" si="19"/>
        <v>0</v>
      </c>
      <c r="X96" s="24">
        <f t="shared" si="20"/>
        <v>0</v>
      </c>
      <c r="Y96" s="24">
        <f t="shared" si="21"/>
        <v>0</v>
      </c>
      <c r="Z96" s="3">
        <f t="shared" si="15"/>
        <v>0</v>
      </c>
      <c r="AA96" s="3" t="e">
        <f t="shared" si="16"/>
        <v>#DIV/0!</v>
      </c>
    </row>
    <row r="97" spans="21:27">
      <c r="U97" s="46"/>
      <c r="V97" s="3">
        <f t="shared" si="18"/>
        <v>0</v>
      </c>
      <c r="W97" s="3">
        <f t="shared" si="19"/>
        <v>0</v>
      </c>
      <c r="X97" s="24">
        <f t="shared" si="20"/>
        <v>0</v>
      </c>
      <c r="Y97" s="24">
        <f t="shared" si="21"/>
        <v>0</v>
      </c>
      <c r="Z97" s="3">
        <f t="shared" si="15"/>
        <v>0</v>
      </c>
      <c r="AA97" s="3" t="e">
        <f t="shared" si="16"/>
        <v>#DIV/0!</v>
      </c>
    </row>
    <row r="98" spans="21:27">
      <c r="U98" s="46"/>
      <c r="V98" s="3">
        <f t="shared" si="18"/>
        <v>0</v>
      </c>
      <c r="W98" s="3">
        <f t="shared" si="19"/>
        <v>0</v>
      </c>
      <c r="X98" s="24">
        <f t="shared" si="20"/>
        <v>0</v>
      </c>
      <c r="Y98" s="24">
        <f t="shared" si="21"/>
        <v>0</v>
      </c>
      <c r="Z98" s="3">
        <f t="shared" si="15"/>
        <v>0</v>
      </c>
      <c r="AA98" s="3" t="e">
        <f t="shared" si="16"/>
        <v>#DIV/0!</v>
      </c>
    </row>
    <row r="99" spans="21:27">
      <c r="U99" s="46"/>
      <c r="V99" s="3">
        <f t="shared" si="18"/>
        <v>0</v>
      </c>
      <c r="W99" s="3">
        <f t="shared" si="19"/>
        <v>0</v>
      </c>
      <c r="X99" s="24">
        <f t="shared" si="20"/>
        <v>0</v>
      </c>
      <c r="Y99" s="24">
        <f t="shared" si="21"/>
        <v>0</v>
      </c>
      <c r="Z99" s="3">
        <f t="shared" si="15"/>
        <v>0</v>
      </c>
      <c r="AA99" s="3" t="e">
        <f t="shared" si="16"/>
        <v>#DIV/0!</v>
      </c>
    </row>
    <row r="100" spans="21:27">
      <c r="U100" s="46">
        <f t="shared" ref="U100:U130" si="22">100*SQRT(S100+0.5)</f>
        <v>70.710678118654755</v>
      </c>
      <c r="V100" s="3">
        <f t="shared" si="18"/>
        <v>0</v>
      </c>
      <c r="W100" s="3">
        <f t="shared" si="19"/>
        <v>0</v>
      </c>
      <c r="X100" s="24">
        <f t="shared" si="20"/>
        <v>0</v>
      </c>
      <c r="Y100" s="24">
        <f t="shared" si="21"/>
        <v>0</v>
      </c>
      <c r="Z100" s="3">
        <f t="shared" si="15"/>
        <v>0</v>
      </c>
      <c r="AA100" s="3" t="e">
        <f t="shared" si="16"/>
        <v>#DIV/0!</v>
      </c>
    </row>
    <row r="101" spans="21:27">
      <c r="U101" s="46">
        <f t="shared" si="22"/>
        <v>70.710678118654755</v>
      </c>
      <c r="V101" s="3">
        <f t="shared" si="18"/>
        <v>0</v>
      </c>
      <c r="W101" s="3">
        <f t="shared" si="19"/>
        <v>0</v>
      </c>
      <c r="X101" s="24">
        <f t="shared" si="20"/>
        <v>0</v>
      </c>
      <c r="Y101" s="24">
        <f t="shared" si="21"/>
        <v>0</v>
      </c>
      <c r="Z101" s="3">
        <f t="shared" si="15"/>
        <v>0</v>
      </c>
      <c r="AA101" s="3" t="e">
        <f t="shared" si="16"/>
        <v>#DIV/0!</v>
      </c>
    </row>
    <row r="102" spans="21:27">
      <c r="U102" s="46">
        <f t="shared" si="22"/>
        <v>70.710678118654755</v>
      </c>
      <c r="V102" s="3">
        <f t="shared" si="18"/>
        <v>0</v>
      </c>
      <c r="W102" s="3">
        <f t="shared" si="19"/>
        <v>0</v>
      </c>
      <c r="X102" s="24">
        <f t="shared" si="20"/>
        <v>0</v>
      </c>
      <c r="Y102" s="24">
        <f t="shared" si="21"/>
        <v>0</v>
      </c>
      <c r="Z102" s="3">
        <f t="shared" si="15"/>
        <v>0</v>
      </c>
      <c r="AA102" s="3" t="e">
        <f t="shared" si="16"/>
        <v>#DIV/0!</v>
      </c>
    </row>
    <row r="103" spans="21:27">
      <c r="U103" s="46">
        <f t="shared" si="22"/>
        <v>70.710678118654755</v>
      </c>
      <c r="V103" s="3">
        <f t="shared" si="18"/>
        <v>0</v>
      </c>
      <c r="W103" s="3">
        <f t="shared" si="19"/>
        <v>0</v>
      </c>
      <c r="X103" s="24">
        <f t="shared" si="20"/>
        <v>0</v>
      </c>
      <c r="Y103" s="24">
        <f t="shared" si="21"/>
        <v>0</v>
      </c>
      <c r="Z103" s="3">
        <f t="shared" si="15"/>
        <v>0</v>
      </c>
      <c r="AA103" s="3" t="e">
        <f t="shared" si="16"/>
        <v>#DIV/0!</v>
      </c>
    </row>
    <row r="104" spans="21:27">
      <c r="U104" s="46">
        <f t="shared" si="22"/>
        <v>70.710678118654755</v>
      </c>
      <c r="V104" s="3">
        <f t="shared" si="18"/>
        <v>0</v>
      </c>
      <c r="W104" s="3">
        <f t="shared" si="19"/>
        <v>0</v>
      </c>
      <c r="X104" s="24">
        <f t="shared" si="20"/>
        <v>0</v>
      </c>
      <c r="Y104" s="24">
        <f t="shared" si="21"/>
        <v>0</v>
      </c>
      <c r="Z104" s="3">
        <f t="shared" si="15"/>
        <v>0</v>
      </c>
      <c r="AA104" s="3" t="e">
        <f t="shared" si="16"/>
        <v>#DIV/0!</v>
      </c>
    </row>
    <row r="105" spans="21:27">
      <c r="U105" s="46">
        <f t="shared" si="22"/>
        <v>70.710678118654755</v>
      </c>
      <c r="V105" s="3">
        <f t="shared" si="18"/>
        <v>0</v>
      </c>
      <c r="W105" s="3">
        <f t="shared" si="19"/>
        <v>0</v>
      </c>
      <c r="X105" s="24">
        <f t="shared" si="20"/>
        <v>0</v>
      </c>
      <c r="Y105" s="24">
        <f t="shared" si="21"/>
        <v>0</v>
      </c>
      <c r="Z105" s="3">
        <f t="shared" si="15"/>
        <v>0</v>
      </c>
      <c r="AA105" s="3" t="e">
        <f t="shared" si="16"/>
        <v>#DIV/0!</v>
      </c>
    </row>
    <row r="106" spans="21:27">
      <c r="U106" s="46">
        <f t="shared" si="22"/>
        <v>70.710678118654755</v>
      </c>
      <c r="V106" s="3">
        <f t="shared" si="18"/>
        <v>0</v>
      </c>
      <c r="W106" s="3">
        <f t="shared" si="19"/>
        <v>0</v>
      </c>
      <c r="X106" s="24">
        <f t="shared" si="20"/>
        <v>0</v>
      </c>
      <c r="Y106" s="24">
        <f t="shared" si="21"/>
        <v>0</v>
      </c>
      <c r="Z106" s="3">
        <f t="shared" si="15"/>
        <v>0</v>
      </c>
      <c r="AA106" s="3" t="e">
        <f t="shared" si="16"/>
        <v>#DIV/0!</v>
      </c>
    </row>
    <row r="107" spans="21:27">
      <c r="U107" s="46">
        <f t="shared" si="22"/>
        <v>70.710678118654755</v>
      </c>
      <c r="V107" s="3">
        <f t="shared" si="18"/>
        <v>0</v>
      </c>
      <c r="W107" s="3">
        <f t="shared" si="19"/>
        <v>0</v>
      </c>
      <c r="X107" s="24">
        <f t="shared" si="20"/>
        <v>0</v>
      </c>
      <c r="Y107" s="24">
        <f t="shared" si="21"/>
        <v>0</v>
      </c>
      <c r="Z107" s="3">
        <f t="shared" si="15"/>
        <v>0</v>
      </c>
      <c r="AA107" s="3" t="e">
        <f t="shared" si="16"/>
        <v>#DIV/0!</v>
      </c>
    </row>
    <row r="108" spans="21:27">
      <c r="U108" s="46">
        <f t="shared" si="22"/>
        <v>70.710678118654755</v>
      </c>
      <c r="V108" s="3">
        <f t="shared" si="18"/>
        <v>0</v>
      </c>
      <c r="W108" s="3">
        <f t="shared" si="19"/>
        <v>0</v>
      </c>
      <c r="X108" s="24">
        <f t="shared" si="20"/>
        <v>0</v>
      </c>
      <c r="Y108" s="24">
        <f t="shared" si="21"/>
        <v>0</v>
      </c>
      <c r="Z108" s="3">
        <f t="shared" si="15"/>
        <v>0</v>
      </c>
      <c r="AA108" s="3" t="e">
        <f t="shared" si="16"/>
        <v>#DIV/0!</v>
      </c>
    </row>
    <row r="109" spans="21:27">
      <c r="U109" s="46">
        <f t="shared" si="22"/>
        <v>70.710678118654755</v>
      </c>
      <c r="V109" s="3">
        <f t="shared" si="18"/>
        <v>0</v>
      </c>
      <c r="W109" s="3">
        <f t="shared" si="19"/>
        <v>0</v>
      </c>
      <c r="X109" s="24">
        <f t="shared" si="20"/>
        <v>0</v>
      </c>
      <c r="Y109" s="24">
        <f t="shared" si="21"/>
        <v>0</v>
      </c>
      <c r="Z109" s="3">
        <f t="shared" si="15"/>
        <v>0</v>
      </c>
      <c r="AA109" s="3" t="e">
        <f t="shared" si="16"/>
        <v>#DIV/0!</v>
      </c>
    </row>
    <row r="110" spans="21:27">
      <c r="U110" s="46">
        <f t="shared" si="22"/>
        <v>70.710678118654755</v>
      </c>
      <c r="V110" s="3">
        <f t="shared" si="18"/>
        <v>0</v>
      </c>
      <c r="W110" s="3">
        <f t="shared" si="19"/>
        <v>0</v>
      </c>
      <c r="X110" s="24">
        <f t="shared" si="20"/>
        <v>0</v>
      </c>
      <c r="Y110" s="24">
        <f t="shared" si="21"/>
        <v>0</v>
      </c>
      <c r="Z110" s="3">
        <f t="shared" si="15"/>
        <v>0</v>
      </c>
      <c r="AA110" s="3" t="e">
        <f t="shared" si="16"/>
        <v>#DIV/0!</v>
      </c>
    </row>
    <row r="111" spans="21:27">
      <c r="U111" s="46">
        <f t="shared" si="22"/>
        <v>70.710678118654755</v>
      </c>
      <c r="V111" s="3">
        <f t="shared" si="18"/>
        <v>0</v>
      </c>
      <c r="W111" s="3">
        <f t="shared" si="19"/>
        <v>0</v>
      </c>
      <c r="X111" s="24">
        <f t="shared" si="20"/>
        <v>0</v>
      </c>
      <c r="Y111" s="24">
        <f t="shared" si="21"/>
        <v>0</v>
      </c>
      <c r="Z111" s="3">
        <f t="shared" si="15"/>
        <v>0</v>
      </c>
      <c r="AA111" s="3" t="e">
        <f t="shared" si="16"/>
        <v>#DIV/0!</v>
      </c>
    </row>
    <row r="112" spans="21:27">
      <c r="U112" s="46">
        <f t="shared" si="22"/>
        <v>70.710678118654755</v>
      </c>
      <c r="V112" s="3">
        <f t="shared" si="18"/>
        <v>0</v>
      </c>
      <c r="W112" s="3">
        <f t="shared" si="19"/>
        <v>0</v>
      </c>
      <c r="X112" s="24">
        <f t="shared" si="20"/>
        <v>0</v>
      </c>
      <c r="Y112" s="24">
        <f t="shared" si="21"/>
        <v>0</v>
      </c>
      <c r="Z112" s="3">
        <f t="shared" si="15"/>
        <v>0</v>
      </c>
      <c r="AA112" s="3" t="e">
        <f t="shared" si="16"/>
        <v>#DIV/0!</v>
      </c>
    </row>
    <row r="113" spans="21:27">
      <c r="U113" s="46">
        <f t="shared" si="22"/>
        <v>70.710678118654755</v>
      </c>
      <c r="V113" s="3">
        <f t="shared" si="18"/>
        <v>0</v>
      </c>
      <c r="W113" s="3">
        <f t="shared" si="19"/>
        <v>0</v>
      </c>
      <c r="X113" s="24">
        <f t="shared" si="20"/>
        <v>0</v>
      </c>
      <c r="Y113" s="24">
        <f t="shared" si="21"/>
        <v>0</v>
      </c>
      <c r="Z113" s="3">
        <f t="shared" si="15"/>
        <v>0</v>
      </c>
      <c r="AA113" s="3" t="e">
        <f t="shared" si="16"/>
        <v>#DIV/0!</v>
      </c>
    </row>
    <row r="114" spans="21:27">
      <c r="U114" s="46">
        <f t="shared" si="22"/>
        <v>70.710678118654755</v>
      </c>
      <c r="V114" s="3">
        <f t="shared" si="18"/>
        <v>0</v>
      </c>
      <c r="W114" s="3">
        <f t="shared" si="19"/>
        <v>0</v>
      </c>
      <c r="X114" s="24">
        <f t="shared" si="20"/>
        <v>0</v>
      </c>
      <c r="Y114" s="24">
        <f t="shared" si="21"/>
        <v>0</v>
      </c>
      <c r="Z114" s="3">
        <f t="shared" si="15"/>
        <v>0</v>
      </c>
      <c r="AA114" s="3" t="e">
        <f t="shared" si="16"/>
        <v>#DIV/0!</v>
      </c>
    </row>
    <row r="115" spans="21:27">
      <c r="U115" s="46">
        <f t="shared" si="22"/>
        <v>70.710678118654755</v>
      </c>
      <c r="V115" s="3">
        <f t="shared" si="18"/>
        <v>0</v>
      </c>
      <c r="W115" s="3">
        <f t="shared" si="19"/>
        <v>0</v>
      </c>
      <c r="X115" s="24">
        <f t="shared" si="20"/>
        <v>0</v>
      </c>
      <c r="Y115" s="24">
        <f t="shared" si="21"/>
        <v>0</v>
      </c>
      <c r="Z115" s="3">
        <f t="shared" si="15"/>
        <v>0</v>
      </c>
      <c r="AA115" s="3" t="e">
        <f t="shared" si="16"/>
        <v>#DIV/0!</v>
      </c>
    </row>
    <row r="116" spans="21:27">
      <c r="U116" s="46">
        <f t="shared" si="22"/>
        <v>70.710678118654755</v>
      </c>
      <c r="V116" s="3">
        <f t="shared" si="18"/>
        <v>0</v>
      </c>
      <c r="W116" s="3">
        <f t="shared" si="19"/>
        <v>0</v>
      </c>
      <c r="X116" s="24">
        <f t="shared" si="20"/>
        <v>0</v>
      </c>
      <c r="Y116" s="24">
        <f t="shared" si="21"/>
        <v>0</v>
      </c>
      <c r="Z116" s="3">
        <f t="shared" si="15"/>
        <v>0</v>
      </c>
      <c r="AA116" s="3" t="e">
        <f t="shared" si="16"/>
        <v>#DIV/0!</v>
      </c>
    </row>
    <row r="117" spans="21:27">
      <c r="U117" s="46">
        <f t="shared" si="22"/>
        <v>70.710678118654755</v>
      </c>
      <c r="V117" s="3">
        <f t="shared" si="18"/>
        <v>0</v>
      </c>
      <c r="W117" s="3">
        <f t="shared" si="19"/>
        <v>0</v>
      </c>
      <c r="X117" s="24">
        <f t="shared" si="20"/>
        <v>0</v>
      </c>
      <c r="Y117" s="24">
        <f t="shared" si="21"/>
        <v>0</v>
      </c>
      <c r="Z117" s="3">
        <f t="shared" si="15"/>
        <v>0</v>
      </c>
      <c r="AA117" s="3" t="e">
        <f t="shared" si="16"/>
        <v>#DIV/0!</v>
      </c>
    </row>
    <row r="118" spans="21:27">
      <c r="U118" s="46">
        <f t="shared" si="22"/>
        <v>70.710678118654755</v>
      </c>
      <c r="V118" s="3">
        <f t="shared" si="18"/>
        <v>0</v>
      </c>
      <c r="W118" s="3">
        <f t="shared" si="19"/>
        <v>0</v>
      </c>
      <c r="X118" s="24">
        <f t="shared" si="20"/>
        <v>0</v>
      </c>
      <c r="Y118" s="24">
        <f t="shared" si="21"/>
        <v>0</v>
      </c>
      <c r="Z118" s="3">
        <f t="shared" si="15"/>
        <v>0</v>
      </c>
      <c r="AA118" s="3" t="e">
        <f t="shared" si="16"/>
        <v>#DIV/0!</v>
      </c>
    </row>
    <row r="119" spans="21:27">
      <c r="U119" s="46">
        <f t="shared" si="22"/>
        <v>70.710678118654755</v>
      </c>
      <c r="V119" s="3">
        <f t="shared" si="18"/>
        <v>0</v>
      </c>
      <c r="W119" s="3">
        <f t="shared" si="19"/>
        <v>0</v>
      </c>
      <c r="X119" s="24">
        <f t="shared" si="20"/>
        <v>0</v>
      </c>
      <c r="Y119" s="24">
        <f t="shared" si="21"/>
        <v>0</v>
      </c>
      <c r="Z119" s="3">
        <f t="shared" si="15"/>
        <v>0</v>
      </c>
      <c r="AA119" s="3" t="e">
        <f t="shared" si="16"/>
        <v>#DIV/0!</v>
      </c>
    </row>
    <row r="120" spans="21:27">
      <c r="U120" s="46">
        <f t="shared" si="22"/>
        <v>70.710678118654755</v>
      </c>
      <c r="V120" s="3">
        <f t="shared" si="18"/>
        <v>0</v>
      </c>
      <c r="W120" s="3">
        <f t="shared" si="19"/>
        <v>0</v>
      </c>
      <c r="X120" s="24">
        <f t="shared" si="20"/>
        <v>0</v>
      </c>
      <c r="Y120" s="24">
        <f t="shared" si="21"/>
        <v>0</v>
      </c>
      <c r="Z120" s="3">
        <f t="shared" si="15"/>
        <v>0</v>
      </c>
      <c r="AA120" s="3" t="e">
        <f t="shared" si="16"/>
        <v>#DIV/0!</v>
      </c>
    </row>
    <row r="121" spans="21:27">
      <c r="U121" s="46">
        <f t="shared" si="22"/>
        <v>70.710678118654755</v>
      </c>
      <c r="V121" s="3">
        <f t="shared" si="18"/>
        <v>0</v>
      </c>
      <c r="W121" s="3">
        <f t="shared" si="19"/>
        <v>0</v>
      </c>
      <c r="X121" s="24">
        <f t="shared" si="20"/>
        <v>0</v>
      </c>
      <c r="Y121" s="24">
        <f t="shared" si="21"/>
        <v>0</v>
      </c>
      <c r="Z121" s="3">
        <f t="shared" si="15"/>
        <v>0</v>
      </c>
      <c r="AA121" s="3" t="e">
        <f t="shared" si="16"/>
        <v>#DIV/0!</v>
      </c>
    </row>
    <row r="122" spans="21:27">
      <c r="U122" s="46">
        <f t="shared" si="22"/>
        <v>70.710678118654755</v>
      </c>
      <c r="V122" s="3">
        <f t="shared" si="18"/>
        <v>0</v>
      </c>
      <c r="W122" s="3">
        <f t="shared" si="19"/>
        <v>0</v>
      </c>
      <c r="X122" s="24">
        <f t="shared" si="20"/>
        <v>0</v>
      </c>
      <c r="Y122" s="24">
        <f t="shared" si="21"/>
        <v>0</v>
      </c>
      <c r="Z122" s="3">
        <f t="shared" si="15"/>
        <v>0</v>
      </c>
      <c r="AA122" s="3" t="e">
        <f t="shared" si="16"/>
        <v>#DIV/0!</v>
      </c>
    </row>
    <row r="123" spans="21:27">
      <c r="U123" s="46">
        <f t="shared" si="22"/>
        <v>70.710678118654755</v>
      </c>
      <c r="V123" s="3">
        <f t="shared" si="18"/>
        <v>0</v>
      </c>
      <c r="W123" s="3">
        <f t="shared" si="19"/>
        <v>0</v>
      </c>
      <c r="X123" s="24">
        <f t="shared" si="20"/>
        <v>0</v>
      </c>
      <c r="Y123" s="24">
        <f t="shared" si="21"/>
        <v>0</v>
      </c>
      <c r="Z123" s="3">
        <f t="shared" si="15"/>
        <v>0</v>
      </c>
      <c r="AA123" s="3" t="e">
        <f t="shared" si="16"/>
        <v>#DIV/0!</v>
      </c>
    </row>
    <row r="124" spans="21:27">
      <c r="U124" s="46">
        <f t="shared" si="22"/>
        <v>70.710678118654755</v>
      </c>
      <c r="V124" s="3">
        <f t="shared" si="18"/>
        <v>0</v>
      </c>
      <c r="W124" s="3">
        <f t="shared" si="19"/>
        <v>0</v>
      </c>
      <c r="X124" s="24">
        <f t="shared" si="20"/>
        <v>0</v>
      </c>
      <c r="Y124" s="24">
        <f t="shared" si="21"/>
        <v>0</v>
      </c>
      <c r="Z124" s="3">
        <f t="shared" si="15"/>
        <v>0</v>
      </c>
      <c r="AA124" s="3" t="e">
        <f t="shared" si="16"/>
        <v>#DIV/0!</v>
      </c>
    </row>
    <row r="125" spans="21:27">
      <c r="U125" s="46">
        <f t="shared" si="22"/>
        <v>70.710678118654755</v>
      </c>
      <c r="V125" s="3">
        <f t="shared" si="18"/>
        <v>0</v>
      </c>
      <c r="W125" s="3">
        <f t="shared" si="19"/>
        <v>0</v>
      </c>
      <c r="X125" s="24">
        <f t="shared" si="20"/>
        <v>0</v>
      </c>
      <c r="Y125" s="24">
        <f t="shared" si="21"/>
        <v>0</v>
      </c>
      <c r="Z125" s="3">
        <f t="shared" si="15"/>
        <v>0</v>
      </c>
      <c r="AA125" s="3" t="e">
        <f t="shared" si="16"/>
        <v>#DIV/0!</v>
      </c>
    </row>
    <row r="126" spans="21:27">
      <c r="U126" s="46">
        <f t="shared" si="22"/>
        <v>70.710678118654755</v>
      </c>
      <c r="V126" s="3">
        <f t="shared" si="18"/>
        <v>0</v>
      </c>
      <c r="W126" s="3">
        <f t="shared" si="19"/>
        <v>0</v>
      </c>
      <c r="X126" s="24">
        <f t="shared" si="20"/>
        <v>0</v>
      </c>
      <c r="Y126" s="24">
        <f t="shared" si="21"/>
        <v>0</v>
      </c>
      <c r="Z126" s="3">
        <f t="shared" si="15"/>
        <v>0</v>
      </c>
      <c r="AA126" s="3" t="e">
        <f t="shared" si="16"/>
        <v>#DIV/0!</v>
      </c>
    </row>
    <row r="127" spans="21:27">
      <c r="U127" s="46">
        <f t="shared" si="22"/>
        <v>70.710678118654755</v>
      </c>
      <c r="V127" s="3">
        <f t="shared" si="18"/>
        <v>0</v>
      </c>
      <c r="W127" s="3">
        <f t="shared" si="19"/>
        <v>0</v>
      </c>
      <c r="X127" s="24">
        <f t="shared" si="20"/>
        <v>0</v>
      </c>
      <c r="Y127" s="24">
        <f t="shared" si="21"/>
        <v>0</v>
      </c>
      <c r="Z127" s="3">
        <f t="shared" si="15"/>
        <v>0</v>
      </c>
      <c r="AA127" s="3" t="e">
        <f t="shared" si="16"/>
        <v>#DIV/0!</v>
      </c>
    </row>
    <row r="128" spans="21:27">
      <c r="U128" s="46">
        <f t="shared" si="22"/>
        <v>70.710678118654755</v>
      </c>
      <c r="V128" s="3">
        <f t="shared" si="18"/>
        <v>0</v>
      </c>
      <c r="W128" s="3">
        <f t="shared" si="19"/>
        <v>0</v>
      </c>
      <c r="X128" s="24">
        <f t="shared" si="20"/>
        <v>0</v>
      </c>
      <c r="Y128" s="24">
        <f t="shared" si="21"/>
        <v>0</v>
      </c>
      <c r="Z128" s="3">
        <f t="shared" si="15"/>
        <v>0</v>
      </c>
      <c r="AA128" s="3" t="e">
        <f t="shared" si="16"/>
        <v>#DIV/0!</v>
      </c>
    </row>
    <row r="129" spans="21:27">
      <c r="U129" s="46">
        <f t="shared" si="22"/>
        <v>70.710678118654755</v>
      </c>
      <c r="V129" s="3">
        <f t="shared" si="18"/>
        <v>0</v>
      </c>
      <c r="W129" s="3">
        <f t="shared" si="19"/>
        <v>0</v>
      </c>
      <c r="X129" s="24">
        <f t="shared" si="20"/>
        <v>0</v>
      </c>
      <c r="Y129" s="24">
        <f t="shared" si="21"/>
        <v>0</v>
      </c>
      <c r="Z129" s="3">
        <f t="shared" si="15"/>
        <v>0</v>
      </c>
      <c r="AA129" s="3" t="e">
        <f t="shared" si="16"/>
        <v>#DIV/0!</v>
      </c>
    </row>
    <row r="130" spans="21:27">
      <c r="U130" s="46">
        <f t="shared" si="22"/>
        <v>70.710678118654755</v>
      </c>
      <c r="V130" s="3">
        <f t="shared" si="18"/>
        <v>0</v>
      </c>
      <c r="W130" s="3">
        <f t="shared" si="19"/>
        <v>0</v>
      </c>
      <c r="X130" s="24">
        <f t="shared" si="20"/>
        <v>0</v>
      </c>
      <c r="Y130" s="24">
        <f t="shared" si="21"/>
        <v>0</v>
      </c>
      <c r="Z130" s="3">
        <f t="shared" ref="Z130:Z193" si="23">(P130*(1-H130)*(P130-H130))^(1/3)</f>
        <v>0</v>
      </c>
      <c r="AA130" s="3" t="e">
        <f t="shared" ref="AA130:AA193" si="24">(P130-Q130)/(P130+Q130)</f>
        <v>#DIV/0!</v>
      </c>
    </row>
    <row r="131" spans="21:27">
      <c r="U131" s="46">
        <f t="shared" ref="U131:U194" si="25">100*SQRT(S131+0.5)</f>
        <v>70.710678118654755</v>
      </c>
      <c r="V131" s="3">
        <f t="shared" ref="V131:V194" si="26">2.5*((P131 - H131) / (P131 + 6*H131 -7.5*F131 +1))</f>
        <v>0</v>
      </c>
      <c r="W131" s="3">
        <f t="shared" ref="W131:W194" si="27">(2*(Q131-H131)/(Q131+H131+1))-(R131/2)</f>
        <v>0</v>
      </c>
      <c r="X131" s="24">
        <f t="shared" ref="X131:X194" si="28">(P131 - H131)*1.5 / (P131 + H131 + 0.5)</f>
        <v>0</v>
      </c>
      <c r="Y131" s="24">
        <f t="shared" ref="Y131:Y194" si="29">(SQRT((H131*H131)+(G131*G131)+(P131*P131)))/3</f>
        <v>0</v>
      </c>
      <c r="Z131" s="3">
        <f t="shared" si="23"/>
        <v>0</v>
      </c>
      <c r="AA131" s="3" t="e">
        <f t="shared" si="24"/>
        <v>#DIV/0!</v>
      </c>
    </row>
    <row r="132" spans="21:27">
      <c r="U132" s="46">
        <f t="shared" si="25"/>
        <v>70.710678118654755</v>
      </c>
      <c r="V132" s="3">
        <f t="shared" si="26"/>
        <v>0</v>
      </c>
      <c r="W132" s="3">
        <f t="shared" si="27"/>
        <v>0</v>
      </c>
      <c r="X132" s="24">
        <f t="shared" si="28"/>
        <v>0</v>
      </c>
      <c r="Y132" s="24">
        <f t="shared" si="29"/>
        <v>0</v>
      </c>
      <c r="Z132" s="3">
        <f t="shared" si="23"/>
        <v>0</v>
      </c>
      <c r="AA132" s="3" t="e">
        <f t="shared" si="24"/>
        <v>#DIV/0!</v>
      </c>
    </row>
    <row r="133" spans="21:27">
      <c r="U133" s="46">
        <f t="shared" si="25"/>
        <v>70.710678118654755</v>
      </c>
      <c r="V133" s="3">
        <f t="shared" si="26"/>
        <v>0</v>
      </c>
      <c r="W133" s="3">
        <f t="shared" si="27"/>
        <v>0</v>
      </c>
      <c r="X133" s="24">
        <f t="shared" si="28"/>
        <v>0</v>
      </c>
      <c r="Y133" s="24">
        <f t="shared" si="29"/>
        <v>0</v>
      </c>
      <c r="Z133" s="3">
        <f t="shared" si="23"/>
        <v>0</v>
      </c>
      <c r="AA133" s="3" t="e">
        <f t="shared" si="24"/>
        <v>#DIV/0!</v>
      </c>
    </row>
    <row r="134" spans="21:27">
      <c r="U134" s="46">
        <f t="shared" si="25"/>
        <v>70.710678118654755</v>
      </c>
      <c r="V134" s="3">
        <f t="shared" si="26"/>
        <v>0</v>
      </c>
      <c r="W134" s="3">
        <f t="shared" si="27"/>
        <v>0</v>
      </c>
      <c r="X134" s="24">
        <f t="shared" si="28"/>
        <v>0</v>
      </c>
      <c r="Y134" s="24">
        <f t="shared" si="29"/>
        <v>0</v>
      </c>
      <c r="Z134" s="3">
        <f t="shared" si="23"/>
        <v>0</v>
      </c>
      <c r="AA134" s="3" t="e">
        <f t="shared" si="24"/>
        <v>#DIV/0!</v>
      </c>
    </row>
    <row r="135" spans="21:27">
      <c r="U135" s="46">
        <f t="shared" si="25"/>
        <v>70.710678118654755</v>
      </c>
      <c r="V135" s="3">
        <f t="shared" si="26"/>
        <v>0</v>
      </c>
      <c r="W135" s="3">
        <f t="shared" si="27"/>
        <v>0</v>
      </c>
      <c r="X135" s="24">
        <f t="shared" si="28"/>
        <v>0</v>
      </c>
      <c r="Y135" s="24">
        <f t="shared" si="29"/>
        <v>0</v>
      </c>
      <c r="Z135" s="3">
        <f t="shared" si="23"/>
        <v>0</v>
      </c>
      <c r="AA135" s="3" t="e">
        <f t="shared" si="24"/>
        <v>#DIV/0!</v>
      </c>
    </row>
    <row r="136" spans="21:27">
      <c r="U136" s="46">
        <f t="shared" si="25"/>
        <v>70.710678118654755</v>
      </c>
      <c r="V136" s="3">
        <f t="shared" si="26"/>
        <v>0</v>
      </c>
      <c r="W136" s="3">
        <f t="shared" si="27"/>
        <v>0</v>
      </c>
      <c r="X136" s="24">
        <f t="shared" si="28"/>
        <v>0</v>
      </c>
      <c r="Y136" s="24">
        <f t="shared" si="29"/>
        <v>0</v>
      </c>
      <c r="Z136" s="3">
        <f t="shared" si="23"/>
        <v>0</v>
      </c>
      <c r="AA136" s="3" t="e">
        <f t="shared" si="24"/>
        <v>#DIV/0!</v>
      </c>
    </row>
    <row r="137" spans="21:27">
      <c r="U137" s="46">
        <f t="shared" si="25"/>
        <v>70.710678118654755</v>
      </c>
      <c r="V137" s="3">
        <f t="shared" si="26"/>
        <v>0</v>
      </c>
      <c r="W137" s="3">
        <f t="shared" si="27"/>
        <v>0</v>
      </c>
      <c r="X137" s="24">
        <f t="shared" si="28"/>
        <v>0</v>
      </c>
      <c r="Y137" s="24">
        <f t="shared" si="29"/>
        <v>0</v>
      </c>
      <c r="Z137" s="3">
        <f t="shared" si="23"/>
        <v>0</v>
      </c>
      <c r="AA137" s="3" t="e">
        <f t="shared" si="24"/>
        <v>#DIV/0!</v>
      </c>
    </row>
    <row r="138" spans="21:27">
      <c r="U138" s="46">
        <f t="shared" si="25"/>
        <v>70.710678118654755</v>
      </c>
      <c r="V138" s="3">
        <f t="shared" si="26"/>
        <v>0</v>
      </c>
      <c r="W138" s="3">
        <f t="shared" si="27"/>
        <v>0</v>
      </c>
      <c r="X138" s="24">
        <f t="shared" si="28"/>
        <v>0</v>
      </c>
      <c r="Y138" s="24">
        <f t="shared" si="29"/>
        <v>0</v>
      </c>
      <c r="Z138" s="3">
        <f t="shared" si="23"/>
        <v>0</v>
      </c>
      <c r="AA138" s="3" t="e">
        <f t="shared" si="24"/>
        <v>#DIV/0!</v>
      </c>
    </row>
    <row r="139" spans="21:27">
      <c r="U139" s="46">
        <f t="shared" si="25"/>
        <v>70.710678118654755</v>
      </c>
      <c r="V139" s="3">
        <f t="shared" si="26"/>
        <v>0</v>
      </c>
      <c r="W139" s="3">
        <f t="shared" si="27"/>
        <v>0</v>
      </c>
      <c r="X139" s="24">
        <f t="shared" si="28"/>
        <v>0</v>
      </c>
      <c r="Y139" s="24">
        <f t="shared" si="29"/>
        <v>0</v>
      </c>
      <c r="Z139" s="3">
        <f t="shared" si="23"/>
        <v>0</v>
      </c>
      <c r="AA139" s="3" t="e">
        <f t="shared" si="24"/>
        <v>#DIV/0!</v>
      </c>
    </row>
    <row r="140" spans="21:27">
      <c r="U140" s="46">
        <f t="shared" si="25"/>
        <v>70.710678118654755</v>
      </c>
      <c r="V140" s="3">
        <f t="shared" si="26"/>
        <v>0</v>
      </c>
      <c r="W140" s="3">
        <f t="shared" si="27"/>
        <v>0</v>
      </c>
      <c r="X140" s="24">
        <f t="shared" si="28"/>
        <v>0</v>
      </c>
      <c r="Y140" s="24">
        <f t="shared" si="29"/>
        <v>0</v>
      </c>
      <c r="Z140" s="3">
        <f t="shared" si="23"/>
        <v>0</v>
      </c>
      <c r="AA140" s="3" t="e">
        <f t="shared" si="24"/>
        <v>#DIV/0!</v>
      </c>
    </row>
    <row r="141" spans="21:27">
      <c r="U141" s="46">
        <f t="shared" si="25"/>
        <v>70.710678118654755</v>
      </c>
      <c r="V141" s="3">
        <f t="shared" si="26"/>
        <v>0</v>
      </c>
      <c r="W141" s="3">
        <f t="shared" si="27"/>
        <v>0</v>
      </c>
      <c r="X141" s="24">
        <f t="shared" si="28"/>
        <v>0</v>
      </c>
      <c r="Y141" s="24">
        <f t="shared" si="29"/>
        <v>0</v>
      </c>
      <c r="Z141" s="3">
        <f t="shared" si="23"/>
        <v>0</v>
      </c>
      <c r="AA141" s="3" t="e">
        <f t="shared" si="24"/>
        <v>#DIV/0!</v>
      </c>
    </row>
    <row r="142" spans="21:27">
      <c r="U142" s="46">
        <f t="shared" si="25"/>
        <v>70.710678118654755</v>
      </c>
      <c r="V142" s="3">
        <f t="shared" si="26"/>
        <v>0</v>
      </c>
      <c r="W142" s="3">
        <f t="shared" si="27"/>
        <v>0</v>
      </c>
      <c r="X142" s="24">
        <f t="shared" si="28"/>
        <v>0</v>
      </c>
      <c r="Y142" s="24">
        <f t="shared" si="29"/>
        <v>0</v>
      </c>
      <c r="Z142" s="3">
        <f t="shared" si="23"/>
        <v>0</v>
      </c>
      <c r="AA142" s="3" t="e">
        <f t="shared" si="24"/>
        <v>#DIV/0!</v>
      </c>
    </row>
    <row r="143" spans="21:27">
      <c r="U143" s="46">
        <f t="shared" si="25"/>
        <v>70.710678118654755</v>
      </c>
      <c r="V143" s="3">
        <f t="shared" si="26"/>
        <v>0</v>
      </c>
      <c r="W143" s="3">
        <f t="shared" si="27"/>
        <v>0</v>
      </c>
      <c r="X143" s="24">
        <f t="shared" si="28"/>
        <v>0</v>
      </c>
      <c r="Y143" s="24">
        <f t="shared" si="29"/>
        <v>0</v>
      </c>
      <c r="Z143" s="3">
        <f t="shared" si="23"/>
        <v>0</v>
      </c>
      <c r="AA143" s="3" t="e">
        <f t="shared" si="24"/>
        <v>#DIV/0!</v>
      </c>
    </row>
    <row r="144" spans="21:27">
      <c r="U144" s="46">
        <f t="shared" si="25"/>
        <v>70.710678118654755</v>
      </c>
      <c r="V144" s="3">
        <f t="shared" si="26"/>
        <v>0</v>
      </c>
      <c r="W144" s="3">
        <f t="shared" si="27"/>
        <v>0</v>
      </c>
      <c r="X144" s="24">
        <f t="shared" si="28"/>
        <v>0</v>
      </c>
      <c r="Y144" s="24">
        <f t="shared" si="29"/>
        <v>0</v>
      </c>
      <c r="Z144" s="3">
        <f t="shared" si="23"/>
        <v>0</v>
      </c>
      <c r="AA144" s="3" t="e">
        <f t="shared" si="24"/>
        <v>#DIV/0!</v>
      </c>
    </row>
    <row r="145" spans="21:27">
      <c r="U145" s="46">
        <f t="shared" si="25"/>
        <v>70.710678118654755</v>
      </c>
      <c r="V145" s="3">
        <f t="shared" si="26"/>
        <v>0</v>
      </c>
      <c r="W145" s="3">
        <f t="shared" si="27"/>
        <v>0</v>
      </c>
      <c r="X145" s="24">
        <f t="shared" si="28"/>
        <v>0</v>
      </c>
      <c r="Y145" s="24">
        <f t="shared" si="29"/>
        <v>0</v>
      </c>
      <c r="Z145" s="3">
        <f t="shared" si="23"/>
        <v>0</v>
      </c>
      <c r="AA145" s="3" t="e">
        <f t="shared" si="24"/>
        <v>#DIV/0!</v>
      </c>
    </row>
    <row r="146" spans="21:27">
      <c r="U146" s="46">
        <f t="shared" si="25"/>
        <v>70.710678118654755</v>
      </c>
      <c r="V146" s="3">
        <f t="shared" si="26"/>
        <v>0</v>
      </c>
      <c r="W146" s="3">
        <f t="shared" si="27"/>
        <v>0</v>
      </c>
      <c r="X146" s="24">
        <f t="shared" si="28"/>
        <v>0</v>
      </c>
      <c r="Y146" s="24">
        <f t="shared" si="29"/>
        <v>0</v>
      </c>
      <c r="Z146" s="3">
        <f t="shared" si="23"/>
        <v>0</v>
      </c>
      <c r="AA146" s="3" t="e">
        <f t="shared" si="24"/>
        <v>#DIV/0!</v>
      </c>
    </row>
    <row r="147" spans="21:27">
      <c r="U147" s="46">
        <f t="shared" si="25"/>
        <v>70.710678118654755</v>
      </c>
      <c r="V147" s="3">
        <f t="shared" si="26"/>
        <v>0</v>
      </c>
      <c r="W147" s="3">
        <f t="shared" si="27"/>
        <v>0</v>
      </c>
      <c r="X147" s="24">
        <f t="shared" si="28"/>
        <v>0</v>
      </c>
      <c r="Y147" s="24">
        <f t="shared" si="29"/>
        <v>0</v>
      </c>
      <c r="Z147" s="3">
        <f t="shared" si="23"/>
        <v>0</v>
      </c>
      <c r="AA147" s="3" t="e">
        <f t="shared" si="24"/>
        <v>#DIV/0!</v>
      </c>
    </row>
    <row r="148" spans="21:27">
      <c r="U148" s="46">
        <f t="shared" si="25"/>
        <v>70.710678118654755</v>
      </c>
      <c r="V148" s="3">
        <f t="shared" si="26"/>
        <v>0</v>
      </c>
      <c r="W148" s="3">
        <f t="shared" si="27"/>
        <v>0</v>
      </c>
      <c r="X148" s="24">
        <f t="shared" si="28"/>
        <v>0</v>
      </c>
      <c r="Y148" s="24">
        <f t="shared" si="29"/>
        <v>0</v>
      </c>
      <c r="Z148" s="3">
        <f t="shared" si="23"/>
        <v>0</v>
      </c>
      <c r="AA148" s="3" t="e">
        <f t="shared" si="24"/>
        <v>#DIV/0!</v>
      </c>
    </row>
    <row r="149" spans="21:27">
      <c r="U149" s="46">
        <f t="shared" si="25"/>
        <v>70.710678118654755</v>
      </c>
      <c r="V149" s="3">
        <f t="shared" si="26"/>
        <v>0</v>
      </c>
      <c r="W149" s="3">
        <f t="shared" si="27"/>
        <v>0</v>
      </c>
      <c r="X149" s="24">
        <f t="shared" si="28"/>
        <v>0</v>
      </c>
      <c r="Y149" s="24">
        <f t="shared" si="29"/>
        <v>0</v>
      </c>
      <c r="Z149" s="3">
        <f t="shared" si="23"/>
        <v>0</v>
      </c>
      <c r="AA149" s="3" t="e">
        <f t="shared" si="24"/>
        <v>#DIV/0!</v>
      </c>
    </row>
    <row r="150" spans="21:27">
      <c r="U150" s="46">
        <f t="shared" si="25"/>
        <v>70.710678118654755</v>
      </c>
      <c r="V150" s="3">
        <f t="shared" si="26"/>
        <v>0</v>
      </c>
      <c r="W150" s="3">
        <f t="shared" si="27"/>
        <v>0</v>
      </c>
      <c r="X150" s="24">
        <f t="shared" si="28"/>
        <v>0</v>
      </c>
      <c r="Y150" s="24">
        <f t="shared" si="29"/>
        <v>0</v>
      </c>
      <c r="Z150" s="3">
        <f t="shared" si="23"/>
        <v>0</v>
      </c>
      <c r="AA150" s="3" t="e">
        <f t="shared" si="24"/>
        <v>#DIV/0!</v>
      </c>
    </row>
    <row r="151" spans="21:27">
      <c r="U151" s="46">
        <f t="shared" si="25"/>
        <v>70.710678118654755</v>
      </c>
      <c r="V151" s="3">
        <f t="shared" si="26"/>
        <v>0</v>
      </c>
      <c r="W151" s="3">
        <f t="shared" si="27"/>
        <v>0</v>
      </c>
      <c r="X151" s="24">
        <f t="shared" si="28"/>
        <v>0</v>
      </c>
      <c r="Y151" s="24">
        <f t="shared" si="29"/>
        <v>0</v>
      </c>
      <c r="Z151" s="3">
        <f t="shared" si="23"/>
        <v>0</v>
      </c>
      <c r="AA151" s="3" t="e">
        <f t="shared" si="24"/>
        <v>#DIV/0!</v>
      </c>
    </row>
    <row r="152" spans="21:27">
      <c r="U152" s="46">
        <f t="shared" si="25"/>
        <v>70.710678118654755</v>
      </c>
      <c r="V152" s="3">
        <f t="shared" si="26"/>
        <v>0</v>
      </c>
      <c r="W152" s="3">
        <f t="shared" si="27"/>
        <v>0</v>
      </c>
      <c r="X152" s="24">
        <f t="shared" si="28"/>
        <v>0</v>
      </c>
      <c r="Y152" s="24">
        <f t="shared" si="29"/>
        <v>0</v>
      </c>
      <c r="Z152" s="3">
        <f t="shared" si="23"/>
        <v>0</v>
      </c>
      <c r="AA152" s="3" t="e">
        <f t="shared" si="24"/>
        <v>#DIV/0!</v>
      </c>
    </row>
    <row r="153" spans="21:27">
      <c r="U153" s="46">
        <f t="shared" si="25"/>
        <v>70.710678118654755</v>
      </c>
      <c r="V153" s="3">
        <f t="shared" si="26"/>
        <v>0</v>
      </c>
      <c r="W153" s="3">
        <f t="shared" si="27"/>
        <v>0</v>
      </c>
      <c r="X153" s="24">
        <f t="shared" si="28"/>
        <v>0</v>
      </c>
      <c r="Y153" s="24">
        <f t="shared" si="29"/>
        <v>0</v>
      </c>
      <c r="Z153" s="3">
        <f t="shared" si="23"/>
        <v>0</v>
      </c>
      <c r="AA153" s="3" t="e">
        <f t="shared" si="24"/>
        <v>#DIV/0!</v>
      </c>
    </row>
    <row r="154" spans="21:27">
      <c r="U154" s="46">
        <f t="shared" si="25"/>
        <v>70.710678118654755</v>
      </c>
      <c r="V154" s="3">
        <f t="shared" si="26"/>
        <v>0</v>
      </c>
      <c r="W154" s="3">
        <f t="shared" si="27"/>
        <v>0</v>
      </c>
      <c r="X154" s="24">
        <f t="shared" si="28"/>
        <v>0</v>
      </c>
      <c r="Y154" s="24">
        <f t="shared" si="29"/>
        <v>0</v>
      </c>
      <c r="Z154" s="3">
        <f t="shared" si="23"/>
        <v>0</v>
      </c>
      <c r="AA154" s="3" t="e">
        <f t="shared" si="24"/>
        <v>#DIV/0!</v>
      </c>
    </row>
    <row r="155" spans="21:27">
      <c r="U155" s="46">
        <f t="shared" si="25"/>
        <v>70.710678118654755</v>
      </c>
      <c r="V155" s="3">
        <f t="shared" si="26"/>
        <v>0</v>
      </c>
      <c r="W155" s="3">
        <f t="shared" si="27"/>
        <v>0</v>
      </c>
      <c r="X155" s="24">
        <f t="shared" si="28"/>
        <v>0</v>
      </c>
      <c r="Y155" s="24">
        <f t="shared" si="29"/>
        <v>0</v>
      </c>
      <c r="Z155" s="3">
        <f t="shared" si="23"/>
        <v>0</v>
      </c>
      <c r="AA155" s="3" t="e">
        <f t="shared" si="24"/>
        <v>#DIV/0!</v>
      </c>
    </row>
    <row r="156" spans="21:27">
      <c r="U156" s="46">
        <f t="shared" si="25"/>
        <v>70.710678118654755</v>
      </c>
      <c r="V156" s="3">
        <f t="shared" si="26"/>
        <v>0</v>
      </c>
      <c r="W156" s="3">
        <f t="shared" si="27"/>
        <v>0</v>
      </c>
      <c r="X156" s="24">
        <f t="shared" si="28"/>
        <v>0</v>
      </c>
      <c r="Y156" s="24">
        <f t="shared" si="29"/>
        <v>0</v>
      </c>
      <c r="Z156" s="3">
        <f t="shared" si="23"/>
        <v>0</v>
      </c>
      <c r="AA156" s="3" t="e">
        <f t="shared" si="24"/>
        <v>#DIV/0!</v>
      </c>
    </row>
    <row r="157" spans="21:27">
      <c r="U157" s="46">
        <f t="shared" si="25"/>
        <v>70.710678118654755</v>
      </c>
      <c r="V157" s="3">
        <f t="shared" si="26"/>
        <v>0</v>
      </c>
      <c r="W157" s="3">
        <f t="shared" si="27"/>
        <v>0</v>
      </c>
      <c r="X157" s="24">
        <f t="shared" si="28"/>
        <v>0</v>
      </c>
      <c r="Y157" s="24">
        <f t="shared" si="29"/>
        <v>0</v>
      </c>
      <c r="Z157" s="3">
        <f t="shared" si="23"/>
        <v>0</v>
      </c>
      <c r="AA157" s="3" t="e">
        <f t="shared" si="24"/>
        <v>#DIV/0!</v>
      </c>
    </row>
    <row r="158" spans="21:27">
      <c r="U158" s="46">
        <f t="shared" si="25"/>
        <v>70.710678118654755</v>
      </c>
      <c r="V158" s="3">
        <f t="shared" si="26"/>
        <v>0</v>
      </c>
      <c r="W158" s="3">
        <f t="shared" si="27"/>
        <v>0</v>
      </c>
      <c r="X158" s="24">
        <f t="shared" si="28"/>
        <v>0</v>
      </c>
      <c r="Y158" s="24">
        <f t="shared" si="29"/>
        <v>0</v>
      </c>
      <c r="Z158" s="3">
        <f t="shared" si="23"/>
        <v>0</v>
      </c>
      <c r="AA158" s="3" t="e">
        <f t="shared" si="24"/>
        <v>#DIV/0!</v>
      </c>
    </row>
    <row r="159" spans="21:27">
      <c r="U159" s="46">
        <f t="shared" si="25"/>
        <v>70.710678118654755</v>
      </c>
      <c r="V159" s="3">
        <f t="shared" si="26"/>
        <v>0</v>
      </c>
      <c r="W159" s="3">
        <f t="shared" si="27"/>
        <v>0</v>
      </c>
      <c r="X159" s="24">
        <f t="shared" si="28"/>
        <v>0</v>
      </c>
      <c r="Y159" s="24">
        <f t="shared" si="29"/>
        <v>0</v>
      </c>
      <c r="Z159" s="3">
        <f t="shared" si="23"/>
        <v>0</v>
      </c>
      <c r="AA159" s="3" t="e">
        <f t="shared" si="24"/>
        <v>#DIV/0!</v>
      </c>
    </row>
    <row r="160" spans="21:27">
      <c r="U160" s="46">
        <f t="shared" si="25"/>
        <v>70.710678118654755</v>
      </c>
      <c r="V160" s="3">
        <f t="shared" si="26"/>
        <v>0</v>
      </c>
      <c r="W160" s="3">
        <f t="shared" si="27"/>
        <v>0</v>
      </c>
      <c r="X160" s="24">
        <f t="shared" si="28"/>
        <v>0</v>
      </c>
      <c r="Y160" s="24">
        <f t="shared" si="29"/>
        <v>0</v>
      </c>
      <c r="Z160" s="3">
        <f t="shared" si="23"/>
        <v>0</v>
      </c>
      <c r="AA160" s="3" t="e">
        <f t="shared" si="24"/>
        <v>#DIV/0!</v>
      </c>
    </row>
    <row r="161" spans="21:27">
      <c r="U161" s="46">
        <f t="shared" si="25"/>
        <v>70.710678118654755</v>
      </c>
      <c r="V161" s="3">
        <f t="shared" si="26"/>
        <v>0</v>
      </c>
      <c r="W161" s="3">
        <f t="shared" si="27"/>
        <v>0</v>
      </c>
      <c r="X161" s="24">
        <f t="shared" si="28"/>
        <v>0</v>
      </c>
      <c r="Y161" s="24">
        <f t="shared" si="29"/>
        <v>0</v>
      </c>
      <c r="Z161" s="3">
        <f t="shared" si="23"/>
        <v>0</v>
      </c>
      <c r="AA161" s="3" t="e">
        <f t="shared" si="24"/>
        <v>#DIV/0!</v>
      </c>
    </row>
    <row r="162" spans="21:27">
      <c r="U162" s="46">
        <f t="shared" si="25"/>
        <v>70.710678118654755</v>
      </c>
      <c r="V162" s="3">
        <f t="shared" si="26"/>
        <v>0</v>
      </c>
      <c r="W162" s="3">
        <f t="shared" si="27"/>
        <v>0</v>
      </c>
      <c r="X162" s="24">
        <f t="shared" si="28"/>
        <v>0</v>
      </c>
      <c r="Y162" s="24">
        <f t="shared" si="29"/>
        <v>0</v>
      </c>
      <c r="Z162" s="3">
        <f t="shared" si="23"/>
        <v>0</v>
      </c>
      <c r="AA162" s="3" t="e">
        <f t="shared" si="24"/>
        <v>#DIV/0!</v>
      </c>
    </row>
    <row r="163" spans="21:27">
      <c r="U163" s="46">
        <f t="shared" si="25"/>
        <v>70.710678118654755</v>
      </c>
      <c r="V163" s="3">
        <f t="shared" si="26"/>
        <v>0</v>
      </c>
      <c r="W163" s="3">
        <f t="shared" si="27"/>
        <v>0</v>
      </c>
      <c r="X163" s="24">
        <f t="shared" si="28"/>
        <v>0</v>
      </c>
      <c r="Y163" s="24">
        <f t="shared" si="29"/>
        <v>0</v>
      </c>
      <c r="Z163" s="3">
        <f t="shared" si="23"/>
        <v>0</v>
      </c>
      <c r="AA163" s="3" t="e">
        <f t="shared" si="24"/>
        <v>#DIV/0!</v>
      </c>
    </row>
    <row r="164" spans="21:27">
      <c r="U164" s="46">
        <f t="shared" si="25"/>
        <v>70.710678118654755</v>
      </c>
      <c r="V164" s="3">
        <f t="shared" si="26"/>
        <v>0</v>
      </c>
      <c r="W164" s="3">
        <f t="shared" si="27"/>
        <v>0</v>
      </c>
      <c r="X164" s="24">
        <f t="shared" si="28"/>
        <v>0</v>
      </c>
      <c r="Y164" s="24">
        <f t="shared" si="29"/>
        <v>0</v>
      </c>
      <c r="Z164" s="3">
        <f t="shared" si="23"/>
        <v>0</v>
      </c>
      <c r="AA164" s="3" t="e">
        <f t="shared" si="24"/>
        <v>#DIV/0!</v>
      </c>
    </row>
    <row r="165" spans="21:27">
      <c r="U165" s="46">
        <f t="shared" si="25"/>
        <v>70.710678118654755</v>
      </c>
      <c r="V165" s="3">
        <f t="shared" si="26"/>
        <v>0</v>
      </c>
      <c r="W165" s="3">
        <f t="shared" si="27"/>
        <v>0</v>
      </c>
      <c r="X165" s="24">
        <f t="shared" si="28"/>
        <v>0</v>
      </c>
      <c r="Y165" s="24">
        <f t="shared" si="29"/>
        <v>0</v>
      </c>
      <c r="Z165" s="3">
        <f t="shared" si="23"/>
        <v>0</v>
      </c>
      <c r="AA165" s="3" t="e">
        <f t="shared" si="24"/>
        <v>#DIV/0!</v>
      </c>
    </row>
    <row r="166" spans="21:27">
      <c r="U166" s="46">
        <f t="shared" si="25"/>
        <v>70.710678118654755</v>
      </c>
      <c r="V166" s="3">
        <f t="shared" si="26"/>
        <v>0</v>
      </c>
      <c r="W166" s="3">
        <f t="shared" si="27"/>
        <v>0</v>
      </c>
      <c r="X166" s="24">
        <f t="shared" si="28"/>
        <v>0</v>
      </c>
      <c r="Y166" s="24">
        <f t="shared" si="29"/>
        <v>0</v>
      </c>
      <c r="Z166" s="3">
        <f t="shared" si="23"/>
        <v>0</v>
      </c>
      <c r="AA166" s="3" t="e">
        <f t="shared" si="24"/>
        <v>#DIV/0!</v>
      </c>
    </row>
    <row r="167" spans="21:27">
      <c r="U167" s="46">
        <f t="shared" si="25"/>
        <v>70.710678118654755</v>
      </c>
      <c r="V167" s="3">
        <f t="shared" si="26"/>
        <v>0</v>
      </c>
      <c r="W167" s="3">
        <f t="shared" si="27"/>
        <v>0</v>
      </c>
      <c r="X167" s="24">
        <f t="shared" si="28"/>
        <v>0</v>
      </c>
      <c r="Y167" s="24">
        <f t="shared" si="29"/>
        <v>0</v>
      </c>
      <c r="Z167" s="3">
        <f t="shared" si="23"/>
        <v>0</v>
      </c>
      <c r="AA167" s="3" t="e">
        <f t="shared" si="24"/>
        <v>#DIV/0!</v>
      </c>
    </row>
    <row r="168" spans="21:27">
      <c r="U168" s="46">
        <f t="shared" si="25"/>
        <v>70.710678118654755</v>
      </c>
      <c r="V168" s="3">
        <f t="shared" si="26"/>
        <v>0</v>
      </c>
      <c r="W168" s="3">
        <f t="shared" si="27"/>
        <v>0</v>
      </c>
      <c r="X168" s="24">
        <f t="shared" si="28"/>
        <v>0</v>
      </c>
      <c r="Y168" s="24">
        <f t="shared" si="29"/>
        <v>0</v>
      </c>
      <c r="Z168" s="3">
        <f t="shared" si="23"/>
        <v>0</v>
      </c>
      <c r="AA168" s="3" t="e">
        <f t="shared" si="24"/>
        <v>#DIV/0!</v>
      </c>
    </row>
    <row r="169" spans="21:27">
      <c r="U169" s="46">
        <f t="shared" si="25"/>
        <v>70.710678118654755</v>
      </c>
      <c r="V169" s="3">
        <f t="shared" si="26"/>
        <v>0</v>
      </c>
      <c r="W169" s="3">
        <f t="shared" si="27"/>
        <v>0</v>
      </c>
      <c r="X169" s="24">
        <f t="shared" si="28"/>
        <v>0</v>
      </c>
      <c r="Y169" s="24">
        <f t="shared" si="29"/>
        <v>0</v>
      </c>
      <c r="Z169" s="3">
        <f t="shared" si="23"/>
        <v>0</v>
      </c>
      <c r="AA169" s="3" t="e">
        <f t="shared" si="24"/>
        <v>#DIV/0!</v>
      </c>
    </row>
    <row r="170" spans="21:27">
      <c r="U170" s="46">
        <f t="shared" si="25"/>
        <v>70.710678118654755</v>
      </c>
      <c r="V170" s="3">
        <f t="shared" si="26"/>
        <v>0</v>
      </c>
      <c r="W170" s="3">
        <f t="shared" si="27"/>
        <v>0</v>
      </c>
      <c r="X170" s="24">
        <f t="shared" si="28"/>
        <v>0</v>
      </c>
      <c r="Y170" s="24">
        <f t="shared" si="29"/>
        <v>0</v>
      </c>
      <c r="Z170" s="3">
        <f t="shared" si="23"/>
        <v>0</v>
      </c>
      <c r="AA170" s="3" t="e">
        <f t="shared" si="24"/>
        <v>#DIV/0!</v>
      </c>
    </row>
    <row r="171" spans="21:27">
      <c r="U171" s="46">
        <f t="shared" si="25"/>
        <v>70.710678118654755</v>
      </c>
      <c r="V171" s="3">
        <f t="shared" si="26"/>
        <v>0</v>
      </c>
      <c r="W171" s="3">
        <f t="shared" si="27"/>
        <v>0</v>
      </c>
      <c r="X171" s="24">
        <f t="shared" si="28"/>
        <v>0</v>
      </c>
      <c r="Y171" s="24">
        <f t="shared" si="29"/>
        <v>0</v>
      </c>
      <c r="Z171" s="3">
        <f t="shared" si="23"/>
        <v>0</v>
      </c>
      <c r="AA171" s="3" t="e">
        <f t="shared" si="24"/>
        <v>#DIV/0!</v>
      </c>
    </row>
    <row r="172" spans="21:27">
      <c r="U172" s="46">
        <f t="shared" si="25"/>
        <v>70.710678118654755</v>
      </c>
      <c r="V172" s="3">
        <f t="shared" si="26"/>
        <v>0</v>
      </c>
      <c r="W172" s="3">
        <f t="shared" si="27"/>
        <v>0</v>
      </c>
      <c r="X172" s="24">
        <f t="shared" si="28"/>
        <v>0</v>
      </c>
      <c r="Y172" s="24">
        <f t="shared" si="29"/>
        <v>0</v>
      </c>
      <c r="Z172" s="3">
        <f t="shared" si="23"/>
        <v>0</v>
      </c>
      <c r="AA172" s="3" t="e">
        <f t="shared" si="24"/>
        <v>#DIV/0!</v>
      </c>
    </row>
    <row r="173" spans="21:27">
      <c r="U173" s="46">
        <f t="shared" si="25"/>
        <v>70.710678118654755</v>
      </c>
      <c r="V173" s="3">
        <f t="shared" si="26"/>
        <v>0</v>
      </c>
      <c r="W173" s="3">
        <f t="shared" si="27"/>
        <v>0</v>
      </c>
      <c r="X173" s="24">
        <f t="shared" si="28"/>
        <v>0</v>
      </c>
      <c r="Y173" s="24">
        <f t="shared" si="29"/>
        <v>0</v>
      </c>
      <c r="Z173" s="3">
        <f t="shared" si="23"/>
        <v>0</v>
      </c>
      <c r="AA173" s="3" t="e">
        <f t="shared" si="24"/>
        <v>#DIV/0!</v>
      </c>
    </row>
    <row r="174" spans="21:27">
      <c r="U174" s="46">
        <f t="shared" si="25"/>
        <v>70.710678118654755</v>
      </c>
      <c r="V174" s="3">
        <f t="shared" si="26"/>
        <v>0</v>
      </c>
      <c r="W174" s="3">
        <f t="shared" si="27"/>
        <v>0</v>
      </c>
      <c r="X174" s="24">
        <f t="shared" si="28"/>
        <v>0</v>
      </c>
      <c r="Y174" s="24">
        <f t="shared" si="29"/>
        <v>0</v>
      </c>
      <c r="Z174" s="3">
        <f t="shared" si="23"/>
        <v>0</v>
      </c>
      <c r="AA174" s="3" t="e">
        <f t="shared" si="24"/>
        <v>#DIV/0!</v>
      </c>
    </row>
    <row r="175" spans="21:27">
      <c r="U175" s="46">
        <f t="shared" si="25"/>
        <v>70.710678118654755</v>
      </c>
      <c r="V175" s="3">
        <f t="shared" si="26"/>
        <v>0</v>
      </c>
      <c r="W175" s="3">
        <f t="shared" si="27"/>
        <v>0</v>
      </c>
      <c r="X175" s="24">
        <f t="shared" si="28"/>
        <v>0</v>
      </c>
      <c r="Y175" s="24">
        <f t="shared" si="29"/>
        <v>0</v>
      </c>
      <c r="Z175" s="3">
        <f t="shared" si="23"/>
        <v>0</v>
      </c>
      <c r="AA175" s="3" t="e">
        <f t="shared" si="24"/>
        <v>#DIV/0!</v>
      </c>
    </row>
    <row r="176" spans="21:27">
      <c r="U176" s="46">
        <f t="shared" si="25"/>
        <v>70.710678118654755</v>
      </c>
      <c r="V176" s="3">
        <f t="shared" si="26"/>
        <v>0</v>
      </c>
      <c r="W176" s="3">
        <f t="shared" si="27"/>
        <v>0</v>
      </c>
      <c r="X176" s="24">
        <f t="shared" si="28"/>
        <v>0</v>
      </c>
      <c r="Y176" s="24">
        <f t="shared" si="29"/>
        <v>0</v>
      </c>
      <c r="Z176" s="3">
        <f t="shared" si="23"/>
        <v>0</v>
      </c>
      <c r="AA176" s="3" t="e">
        <f t="shared" si="24"/>
        <v>#DIV/0!</v>
      </c>
    </row>
    <row r="177" spans="21:27">
      <c r="U177" s="46">
        <f t="shared" si="25"/>
        <v>70.710678118654755</v>
      </c>
      <c r="V177" s="3">
        <f t="shared" si="26"/>
        <v>0</v>
      </c>
      <c r="W177" s="3">
        <f t="shared" si="27"/>
        <v>0</v>
      </c>
      <c r="X177" s="24">
        <f t="shared" si="28"/>
        <v>0</v>
      </c>
      <c r="Y177" s="24">
        <f t="shared" si="29"/>
        <v>0</v>
      </c>
      <c r="Z177" s="3">
        <f t="shared" si="23"/>
        <v>0</v>
      </c>
      <c r="AA177" s="3" t="e">
        <f t="shared" si="24"/>
        <v>#DIV/0!</v>
      </c>
    </row>
    <row r="178" spans="21:27">
      <c r="U178" s="46">
        <f t="shared" si="25"/>
        <v>70.710678118654755</v>
      </c>
      <c r="V178" s="3">
        <f t="shared" si="26"/>
        <v>0</v>
      </c>
      <c r="W178" s="3">
        <f t="shared" si="27"/>
        <v>0</v>
      </c>
      <c r="X178" s="24">
        <f t="shared" si="28"/>
        <v>0</v>
      </c>
      <c r="Y178" s="24">
        <f t="shared" si="29"/>
        <v>0</v>
      </c>
      <c r="Z178" s="3">
        <f t="shared" si="23"/>
        <v>0</v>
      </c>
      <c r="AA178" s="3" t="e">
        <f t="shared" si="24"/>
        <v>#DIV/0!</v>
      </c>
    </row>
    <row r="179" spans="21:27">
      <c r="U179" s="46">
        <f t="shared" si="25"/>
        <v>70.710678118654755</v>
      </c>
      <c r="V179" s="3">
        <f t="shared" si="26"/>
        <v>0</v>
      </c>
      <c r="W179" s="3">
        <f t="shared" si="27"/>
        <v>0</v>
      </c>
      <c r="X179" s="24">
        <f t="shared" si="28"/>
        <v>0</v>
      </c>
      <c r="Y179" s="24">
        <f t="shared" si="29"/>
        <v>0</v>
      </c>
      <c r="Z179" s="3">
        <f t="shared" si="23"/>
        <v>0</v>
      </c>
      <c r="AA179" s="3" t="e">
        <f t="shared" si="24"/>
        <v>#DIV/0!</v>
      </c>
    </row>
    <row r="180" spans="21:27">
      <c r="U180" s="46">
        <f t="shared" si="25"/>
        <v>70.710678118654755</v>
      </c>
      <c r="V180" s="3">
        <f t="shared" si="26"/>
        <v>0</v>
      </c>
      <c r="W180" s="3">
        <f t="shared" si="27"/>
        <v>0</v>
      </c>
      <c r="X180" s="24">
        <f t="shared" si="28"/>
        <v>0</v>
      </c>
      <c r="Y180" s="24">
        <f t="shared" si="29"/>
        <v>0</v>
      </c>
      <c r="Z180" s="3">
        <f t="shared" si="23"/>
        <v>0</v>
      </c>
      <c r="AA180" s="3" t="e">
        <f t="shared" si="24"/>
        <v>#DIV/0!</v>
      </c>
    </row>
    <row r="181" spans="21:27">
      <c r="U181" s="46">
        <f t="shared" si="25"/>
        <v>70.710678118654755</v>
      </c>
      <c r="V181" s="3">
        <f t="shared" si="26"/>
        <v>0</v>
      </c>
      <c r="W181" s="3">
        <f t="shared" si="27"/>
        <v>0</v>
      </c>
      <c r="X181" s="24">
        <f t="shared" si="28"/>
        <v>0</v>
      </c>
      <c r="Y181" s="24">
        <f t="shared" si="29"/>
        <v>0</v>
      </c>
      <c r="Z181" s="3">
        <f t="shared" si="23"/>
        <v>0</v>
      </c>
      <c r="AA181" s="3" t="e">
        <f t="shared" si="24"/>
        <v>#DIV/0!</v>
      </c>
    </row>
    <row r="182" spans="21:27">
      <c r="U182" s="46">
        <f t="shared" si="25"/>
        <v>70.710678118654755</v>
      </c>
      <c r="V182" s="3">
        <f t="shared" si="26"/>
        <v>0</v>
      </c>
      <c r="W182" s="3">
        <f t="shared" si="27"/>
        <v>0</v>
      </c>
      <c r="X182" s="24">
        <f t="shared" si="28"/>
        <v>0</v>
      </c>
      <c r="Y182" s="24">
        <f t="shared" si="29"/>
        <v>0</v>
      </c>
      <c r="Z182" s="3">
        <f t="shared" si="23"/>
        <v>0</v>
      </c>
      <c r="AA182" s="3" t="e">
        <f t="shared" si="24"/>
        <v>#DIV/0!</v>
      </c>
    </row>
    <row r="183" spans="21:27">
      <c r="U183" s="46">
        <f t="shared" si="25"/>
        <v>70.710678118654755</v>
      </c>
      <c r="V183" s="3">
        <f t="shared" si="26"/>
        <v>0</v>
      </c>
      <c r="W183" s="3">
        <f t="shared" si="27"/>
        <v>0</v>
      </c>
      <c r="X183" s="24">
        <f t="shared" si="28"/>
        <v>0</v>
      </c>
      <c r="Y183" s="24">
        <f t="shared" si="29"/>
        <v>0</v>
      </c>
      <c r="Z183" s="3">
        <f t="shared" si="23"/>
        <v>0</v>
      </c>
      <c r="AA183" s="3" t="e">
        <f t="shared" si="24"/>
        <v>#DIV/0!</v>
      </c>
    </row>
    <row r="184" spans="21:27">
      <c r="U184" s="46">
        <f t="shared" si="25"/>
        <v>70.710678118654755</v>
      </c>
      <c r="V184" s="3">
        <f t="shared" si="26"/>
        <v>0</v>
      </c>
      <c r="W184" s="3">
        <f t="shared" si="27"/>
        <v>0</v>
      </c>
      <c r="X184" s="24">
        <f t="shared" si="28"/>
        <v>0</v>
      </c>
      <c r="Y184" s="24">
        <f t="shared" si="29"/>
        <v>0</v>
      </c>
      <c r="Z184" s="3">
        <f t="shared" si="23"/>
        <v>0</v>
      </c>
      <c r="AA184" s="3" t="e">
        <f t="shared" si="24"/>
        <v>#DIV/0!</v>
      </c>
    </row>
    <row r="185" spans="21:27">
      <c r="U185" s="46">
        <f t="shared" si="25"/>
        <v>70.710678118654755</v>
      </c>
      <c r="V185" s="3">
        <f t="shared" si="26"/>
        <v>0</v>
      </c>
      <c r="W185" s="3">
        <f t="shared" si="27"/>
        <v>0</v>
      </c>
      <c r="X185" s="24">
        <f t="shared" si="28"/>
        <v>0</v>
      </c>
      <c r="Y185" s="24">
        <f t="shared" si="29"/>
        <v>0</v>
      </c>
      <c r="Z185" s="3">
        <f t="shared" si="23"/>
        <v>0</v>
      </c>
      <c r="AA185" s="3" t="e">
        <f t="shared" si="24"/>
        <v>#DIV/0!</v>
      </c>
    </row>
    <row r="186" spans="21:27">
      <c r="U186" s="46">
        <f t="shared" si="25"/>
        <v>70.710678118654755</v>
      </c>
      <c r="V186" s="3">
        <f t="shared" si="26"/>
        <v>0</v>
      </c>
      <c r="W186" s="3">
        <f t="shared" si="27"/>
        <v>0</v>
      </c>
      <c r="X186" s="24">
        <f t="shared" si="28"/>
        <v>0</v>
      </c>
      <c r="Y186" s="24">
        <f t="shared" si="29"/>
        <v>0</v>
      </c>
      <c r="Z186" s="3">
        <f t="shared" si="23"/>
        <v>0</v>
      </c>
      <c r="AA186" s="3" t="e">
        <f t="shared" si="24"/>
        <v>#DIV/0!</v>
      </c>
    </row>
    <row r="187" spans="21:27">
      <c r="U187" s="46">
        <f t="shared" si="25"/>
        <v>70.710678118654755</v>
      </c>
      <c r="V187" s="3">
        <f t="shared" si="26"/>
        <v>0</v>
      </c>
      <c r="W187" s="3">
        <f t="shared" si="27"/>
        <v>0</v>
      </c>
      <c r="X187" s="24">
        <f t="shared" si="28"/>
        <v>0</v>
      </c>
      <c r="Y187" s="24">
        <f t="shared" si="29"/>
        <v>0</v>
      </c>
      <c r="Z187" s="3">
        <f t="shared" si="23"/>
        <v>0</v>
      </c>
      <c r="AA187" s="3" t="e">
        <f t="shared" si="24"/>
        <v>#DIV/0!</v>
      </c>
    </row>
    <row r="188" spans="21:27">
      <c r="U188" s="46">
        <f t="shared" si="25"/>
        <v>70.710678118654755</v>
      </c>
      <c r="V188" s="3">
        <f t="shared" si="26"/>
        <v>0</v>
      </c>
      <c r="W188" s="3">
        <f t="shared" si="27"/>
        <v>0</v>
      </c>
      <c r="X188" s="24">
        <f t="shared" si="28"/>
        <v>0</v>
      </c>
      <c r="Y188" s="24">
        <f t="shared" si="29"/>
        <v>0</v>
      </c>
      <c r="Z188" s="3">
        <f t="shared" si="23"/>
        <v>0</v>
      </c>
      <c r="AA188" s="3" t="e">
        <f t="shared" si="24"/>
        <v>#DIV/0!</v>
      </c>
    </row>
    <row r="189" spans="21:27">
      <c r="U189" s="46">
        <f t="shared" si="25"/>
        <v>70.710678118654755</v>
      </c>
      <c r="V189" s="3">
        <f t="shared" si="26"/>
        <v>0</v>
      </c>
      <c r="W189" s="3">
        <f t="shared" si="27"/>
        <v>0</v>
      </c>
      <c r="X189" s="24">
        <f t="shared" si="28"/>
        <v>0</v>
      </c>
      <c r="Y189" s="24">
        <f t="shared" si="29"/>
        <v>0</v>
      </c>
      <c r="Z189" s="3">
        <f t="shared" si="23"/>
        <v>0</v>
      </c>
      <c r="AA189" s="3" t="e">
        <f t="shared" si="24"/>
        <v>#DIV/0!</v>
      </c>
    </row>
    <row r="190" spans="21:27">
      <c r="U190" s="46">
        <f t="shared" si="25"/>
        <v>70.710678118654755</v>
      </c>
      <c r="V190" s="3">
        <f t="shared" si="26"/>
        <v>0</v>
      </c>
      <c r="W190" s="3">
        <f t="shared" si="27"/>
        <v>0</v>
      </c>
      <c r="X190" s="24">
        <f t="shared" si="28"/>
        <v>0</v>
      </c>
      <c r="Y190" s="24">
        <f t="shared" si="29"/>
        <v>0</v>
      </c>
      <c r="Z190" s="3">
        <f t="shared" si="23"/>
        <v>0</v>
      </c>
      <c r="AA190" s="3" t="e">
        <f t="shared" si="24"/>
        <v>#DIV/0!</v>
      </c>
    </row>
    <row r="191" spans="21:27">
      <c r="U191" s="46">
        <f t="shared" si="25"/>
        <v>70.710678118654755</v>
      </c>
      <c r="V191" s="3">
        <f t="shared" si="26"/>
        <v>0</v>
      </c>
      <c r="W191" s="3">
        <f t="shared" si="27"/>
        <v>0</v>
      </c>
      <c r="X191" s="24">
        <f t="shared" si="28"/>
        <v>0</v>
      </c>
      <c r="Y191" s="24">
        <f t="shared" si="29"/>
        <v>0</v>
      </c>
      <c r="Z191" s="3">
        <f t="shared" si="23"/>
        <v>0</v>
      </c>
      <c r="AA191" s="3" t="e">
        <f t="shared" si="24"/>
        <v>#DIV/0!</v>
      </c>
    </row>
    <row r="192" spans="21:27">
      <c r="U192" s="46">
        <f t="shared" si="25"/>
        <v>70.710678118654755</v>
      </c>
      <c r="V192" s="3">
        <f t="shared" si="26"/>
        <v>0</v>
      </c>
      <c r="W192" s="3">
        <f t="shared" si="27"/>
        <v>0</v>
      </c>
      <c r="X192" s="24">
        <f t="shared" si="28"/>
        <v>0</v>
      </c>
      <c r="Y192" s="24">
        <f t="shared" si="29"/>
        <v>0</v>
      </c>
      <c r="Z192" s="3">
        <f t="shared" si="23"/>
        <v>0</v>
      </c>
      <c r="AA192" s="3" t="e">
        <f t="shared" si="24"/>
        <v>#DIV/0!</v>
      </c>
    </row>
    <row r="193" spans="21:27">
      <c r="U193" s="46">
        <f t="shared" si="25"/>
        <v>70.710678118654755</v>
      </c>
      <c r="V193" s="3">
        <f t="shared" si="26"/>
        <v>0</v>
      </c>
      <c r="W193" s="3">
        <f t="shared" si="27"/>
        <v>0</v>
      </c>
      <c r="X193" s="24">
        <f t="shared" si="28"/>
        <v>0</v>
      </c>
      <c r="Y193" s="24">
        <f t="shared" si="29"/>
        <v>0</v>
      </c>
      <c r="Z193" s="3">
        <f t="shared" si="23"/>
        <v>0</v>
      </c>
      <c r="AA193" s="3" t="e">
        <f t="shared" si="24"/>
        <v>#DIV/0!</v>
      </c>
    </row>
    <row r="194" spans="21:27">
      <c r="U194" s="46">
        <f t="shared" si="25"/>
        <v>70.710678118654755</v>
      </c>
      <c r="V194" s="3">
        <f t="shared" si="26"/>
        <v>0</v>
      </c>
      <c r="W194" s="3">
        <f t="shared" si="27"/>
        <v>0</v>
      </c>
      <c r="X194" s="24">
        <f t="shared" si="28"/>
        <v>0</v>
      </c>
      <c r="Y194" s="24">
        <f t="shared" si="29"/>
        <v>0</v>
      </c>
      <c r="Z194" s="3">
        <f t="shared" ref="Z194:Z257" si="30">(P194*(1-H194)*(P194-H194))^(1/3)</f>
        <v>0</v>
      </c>
      <c r="AA194" s="3" t="e">
        <f t="shared" ref="AA194:AA257" si="31">(P194-Q194)/(P194+Q194)</f>
        <v>#DIV/0!</v>
      </c>
    </row>
    <row r="195" spans="21:27">
      <c r="U195" s="46">
        <f t="shared" ref="U195:U258" si="32">100*SQRT(S195+0.5)</f>
        <v>70.710678118654755</v>
      </c>
      <c r="V195" s="3">
        <f t="shared" ref="V195:V258" si="33">2.5*((P195 - H195) / (P195 + 6*H195 -7.5*F195 +1))</f>
        <v>0</v>
      </c>
      <c r="W195" s="3">
        <f t="shared" ref="W195:W258" si="34">(2*(Q195-H195)/(Q195+H195+1))-(R195/2)</f>
        <v>0</v>
      </c>
      <c r="X195" s="24">
        <f t="shared" ref="X195:X258" si="35">(P195 - H195)*1.5 / (P195 + H195 + 0.5)</f>
        <v>0</v>
      </c>
      <c r="Y195" s="24">
        <f t="shared" ref="Y195:Y258" si="36">(SQRT((H195*H195)+(G195*G195)+(P195*P195)))/3</f>
        <v>0</v>
      </c>
      <c r="Z195" s="3">
        <f t="shared" si="30"/>
        <v>0</v>
      </c>
      <c r="AA195" s="3" t="e">
        <f t="shared" si="31"/>
        <v>#DIV/0!</v>
      </c>
    </row>
    <row r="196" spans="21:27">
      <c r="U196" s="46">
        <f t="shared" si="32"/>
        <v>70.710678118654755</v>
      </c>
      <c r="V196" s="3">
        <f t="shared" si="33"/>
        <v>0</v>
      </c>
      <c r="W196" s="3">
        <f t="shared" si="34"/>
        <v>0</v>
      </c>
      <c r="X196" s="24">
        <f t="shared" si="35"/>
        <v>0</v>
      </c>
      <c r="Y196" s="24">
        <f t="shared" si="36"/>
        <v>0</v>
      </c>
      <c r="Z196" s="3">
        <f t="shared" si="30"/>
        <v>0</v>
      </c>
      <c r="AA196" s="3" t="e">
        <f t="shared" si="31"/>
        <v>#DIV/0!</v>
      </c>
    </row>
    <row r="197" spans="21:27">
      <c r="U197" s="46">
        <f t="shared" si="32"/>
        <v>70.710678118654755</v>
      </c>
      <c r="V197" s="3">
        <f t="shared" si="33"/>
        <v>0</v>
      </c>
      <c r="W197" s="3">
        <f t="shared" si="34"/>
        <v>0</v>
      </c>
      <c r="X197" s="24">
        <f t="shared" si="35"/>
        <v>0</v>
      </c>
      <c r="Y197" s="24">
        <f t="shared" si="36"/>
        <v>0</v>
      </c>
      <c r="Z197" s="3">
        <f t="shared" si="30"/>
        <v>0</v>
      </c>
      <c r="AA197" s="3" t="e">
        <f t="shared" si="31"/>
        <v>#DIV/0!</v>
      </c>
    </row>
    <row r="198" spans="21:27">
      <c r="U198" s="46">
        <f t="shared" si="32"/>
        <v>70.710678118654755</v>
      </c>
      <c r="V198" s="3">
        <f t="shared" si="33"/>
        <v>0</v>
      </c>
      <c r="W198" s="3">
        <f t="shared" si="34"/>
        <v>0</v>
      </c>
      <c r="X198" s="24">
        <f t="shared" si="35"/>
        <v>0</v>
      </c>
      <c r="Y198" s="24">
        <f t="shared" si="36"/>
        <v>0</v>
      </c>
      <c r="Z198" s="3">
        <f t="shared" si="30"/>
        <v>0</v>
      </c>
      <c r="AA198" s="3" t="e">
        <f t="shared" si="31"/>
        <v>#DIV/0!</v>
      </c>
    </row>
    <row r="199" spans="21:27">
      <c r="U199" s="46">
        <f t="shared" si="32"/>
        <v>70.710678118654755</v>
      </c>
      <c r="V199" s="3">
        <f t="shared" si="33"/>
        <v>0</v>
      </c>
      <c r="W199" s="3">
        <f t="shared" si="34"/>
        <v>0</v>
      </c>
      <c r="X199" s="24">
        <f t="shared" si="35"/>
        <v>0</v>
      </c>
      <c r="Y199" s="24">
        <f t="shared" si="36"/>
        <v>0</v>
      </c>
      <c r="Z199" s="3">
        <f t="shared" si="30"/>
        <v>0</v>
      </c>
      <c r="AA199" s="3" t="e">
        <f t="shared" si="31"/>
        <v>#DIV/0!</v>
      </c>
    </row>
    <row r="200" spans="21:27">
      <c r="U200" s="46">
        <f t="shared" si="32"/>
        <v>70.710678118654755</v>
      </c>
      <c r="V200" s="3">
        <f t="shared" si="33"/>
        <v>0</v>
      </c>
      <c r="W200" s="3">
        <f t="shared" si="34"/>
        <v>0</v>
      </c>
      <c r="X200" s="24">
        <f t="shared" si="35"/>
        <v>0</v>
      </c>
      <c r="Y200" s="24">
        <f t="shared" si="36"/>
        <v>0</v>
      </c>
      <c r="Z200" s="3">
        <f t="shared" si="30"/>
        <v>0</v>
      </c>
      <c r="AA200" s="3" t="e">
        <f t="shared" si="31"/>
        <v>#DIV/0!</v>
      </c>
    </row>
    <row r="201" spans="21:27">
      <c r="U201" s="46">
        <f t="shared" si="32"/>
        <v>70.710678118654755</v>
      </c>
      <c r="V201" s="3">
        <f t="shared" si="33"/>
        <v>0</v>
      </c>
      <c r="W201" s="3">
        <f t="shared" si="34"/>
        <v>0</v>
      </c>
      <c r="X201" s="24">
        <f t="shared" si="35"/>
        <v>0</v>
      </c>
      <c r="Y201" s="24">
        <f t="shared" si="36"/>
        <v>0</v>
      </c>
      <c r="Z201" s="3">
        <f t="shared" si="30"/>
        <v>0</v>
      </c>
      <c r="AA201" s="3" t="e">
        <f t="shared" si="31"/>
        <v>#DIV/0!</v>
      </c>
    </row>
    <row r="202" spans="21:27">
      <c r="U202" s="46">
        <f t="shared" si="32"/>
        <v>70.710678118654755</v>
      </c>
      <c r="V202" s="3">
        <f t="shared" si="33"/>
        <v>0</v>
      </c>
      <c r="W202" s="3">
        <f t="shared" si="34"/>
        <v>0</v>
      </c>
      <c r="X202" s="24">
        <f t="shared" si="35"/>
        <v>0</v>
      </c>
      <c r="Y202" s="24">
        <f t="shared" si="36"/>
        <v>0</v>
      </c>
      <c r="Z202" s="3">
        <f t="shared" si="30"/>
        <v>0</v>
      </c>
      <c r="AA202" s="3" t="e">
        <f t="shared" si="31"/>
        <v>#DIV/0!</v>
      </c>
    </row>
    <row r="203" spans="21:27">
      <c r="U203" s="46">
        <f t="shared" si="32"/>
        <v>70.710678118654755</v>
      </c>
      <c r="V203" s="3">
        <f t="shared" si="33"/>
        <v>0</v>
      </c>
      <c r="W203" s="3">
        <f t="shared" si="34"/>
        <v>0</v>
      </c>
      <c r="X203" s="24">
        <f t="shared" si="35"/>
        <v>0</v>
      </c>
      <c r="Y203" s="24">
        <f t="shared" si="36"/>
        <v>0</v>
      </c>
      <c r="Z203" s="3">
        <f t="shared" si="30"/>
        <v>0</v>
      </c>
      <c r="AA203" s="3" t="e">
        <f t="shared" si="31"/>
        <v>#DIV/0!</v>
      </c>
    </row>
    <row r="204" spans="21:27">
      <c r="U204" s="46">
        <f t="shared" si="32"/>
        <v>70.710678118654755</v>
      </c>
      <c r="V204" s="3">
        <f t="shared" si="33"/>
        <v>0</v>
      </c>
      <c r="W204" s="3">
        <f t="shared" si="34"/>
        <v>0</v>
      </c>
      <c r="X204" s="24">
        <f t="shared" si="35"/>
        <v>0</v>
      </c>
      <c r="Y204" s="24">
        <f t="shared" si="36"/>
        <v>0</v>
      </c>
      <c r="Z204" s="3">
        <f t="shared" si="30"/>
        <v>0</v>
      </c>
      <c r="AA204" s="3" t="e">
        <f t="shared" si="31"/>
        <v>#DIV/0!</v>
      </c>
    </row>
    <row r="205" spans="21:27">
      <c r="U205" s="46">
        <f t="shared" si="32"/>
        <v>70.710678118654755</v>
      </c>
      <c r="V205" s="3">
        <f t="shared" si="33"/>
        <v>0</v>
      </c>
      <c r="W205" s="3">
        <f t="shared" si="34"/>
        <v>0</v>
      </c>
      <c r="X205" s="24">
        <f t="shared" si="35"/>
        <v>0</v>
      </c>
      <c r="Y205" s="24">
        <f t="shared" si="36"/>
        <v>0</v>
      </c>
      <c r="Z205" s="3">
        <f t="shared" si="30"/>
        <v>0</v>
      </c>
      <c r="AA205" s="3" t="e">
        <f t="shared" si="31"/>
        <v>#DIV/0!</v>
      </c>
    </row>
    <row r="206" spans="21:27">
      <c r="U206" s="46">
        <f t="shared" si="32"/>
        <v>70.710678118654755</v>
      </c>
      <c r="V206" s="3">
        <f t="shared" si="33"/>
        <v>0</v>
      </c>
      <c r="W206" s="3">
        <f t="shared" si="34"/>
        <v>0</v>
      </c>
      <c r="X206" s="24">
        <f t="shared" si="35"/>
        <v>0</v>
      </c>
      <c r="Y206" s="24">
        <f t="shared" si="36"/>
        <v>0</v>
      </c>
      <c r="Z206" s="3">
        <f t="shared" si="30"/>
        <v>0</v>
      </c>
      <c r="AA206" s="3" t="e">
        <f t="shared" si="31"/>
        <v>#DIV/0!</v>
      </c>
    </row>
    <row r="207" spans="21:27">
      <c r="U207" s="46">
        <f t="shared" si="32"/>
        <v>70.710678118654755</v>
      </c>
      <c r="V207" s="3">
        <f t="shared" si="33"/>
        <v>0</v>
      </c>
      <c r="W207" s="3">
        <f t="shared" si="34"/>
        <v>0</v>
      </c>
      <c r="X207" s="24">
        <f t="shared" si="35"/>
        <v>0</v>
      </c>
      <c r="Y207" s="24">
        <f t="shared" si="36"/>
        <v>0</v>
      </c>
      <c r="Z207" s="3">
        <f t="shared" si="30"/>
        <v>0</v>
      </c>
      <c r="AA207" s="3" t="e">
        <f t="shared" si="31"/>
        <v>#DIV/0!</v>
      </c>
    </row>
    <row r="208" spans="21:27">
      <c r="U208" s="46">
        <f t="shared" si="32"/>
        <v>70.710678118654755</v>
      </c>
      <c r="V208" s="3">
        <f t="shared" si="33"/>
        <v>0</v>
      </c>
      <c r="W208" s="3">
        <f t="shared" si="34"/>
        <v>0</v>
      </c>
      <c r="X208" s="24">
        <f t="shared" si="35"/>
        <v>0</v>
      </c>
      <c r="Y208" s="24">
        <f t="shared" si="36"/>
        <v>0</v>
      </c>
      <c r="Z208" s="3">
        <f t="shared" si="30"/>
        <v>0</v>
      </c>
      <c r="AA208" s="3" t="e">
        <f t="shared" si="31"/>
        <v>#DIV/0!</v>
      </c>
    </row>
    <row r="209" spans="21:27">
      <c r="U209" s="46">
        <f t="shared" si="32"/>
        <v>70.710678118654755</v>
      </c>
      <c r="V209" s="3">
        <f t="shared" si="33"/>
        <v>0</v>
      </c>
      <c r="W209" s="3">
        <f t="shared" si="34"/>
        <v>0</v>
      </c>
      <c r="X209" s="24">
        <f t="shared" si="35"/>
        <v>0</v>
      </c>
      <c r="Y209" s="24">
        <f t="shared" si="36"/>
        <v>0</v>
      </c>
      <c r="Z209" s="3">
        <f t="shared" si="30"/>
        <v>0</v>
      </c>
      <c r="AA209" s="3" t="e">
        <f t="shared" si="31"/>
        <v>#DIV/0!</v>
      </c>
    </row>
    <row r="210" spans="21:27">
      <c r="U210" s="46">
        <f t="shared" si="32"/>
        <v>70.710678118654755</v>
      </c>
      <c r="V210" s="3">
        <f t="shared" si="33"/>
        <v>0</v>
      </c>
      <c r="W210" s="3">
        <f t="shared" si="34"/>
        <v>0</v>
      </c>
      <c r="X210" s="24">
        <f t="shared" si="35"/>
        <v>0</v>
      </c>
      <c r="Y210" s="24">
        <f t="shared" si="36"/>
        <v>0</v>
      </c>
      <c r="Z210" s="3">
        <f t="shared" si="30"/>
        <v>0</v>
      </c>
      <c r="AA210" s="3" t="e">
        <f t="shared" si="31"/>
        <v>#DIV/0!</v>
      </c>
    </row>
    <row r="211" spans="21:27">
      <c r="U211" s="46">
        <f t="shared" si="32"/>
        <v>70.710678118654755</v>
      </c>
      <c r="V211" s="3">
        <f t="shared" si="33"/>
        <v>0</v>
      </c>
      <c r="W211" s="3">
        <f t="shared" si="34"/>
        <v>0</v>
      </c>
      <c r="X211" s="24">
        <f t="shared" si="35"/>
        <v>0</v>
      </c>
      <c r="Y211" s="24">
        <f t="shared" si="36"/>
        <v>0</v>
      </c>
      <c r="Z211" s="3">
        <f t="shared" si="30"/>
        <v>0</v>
      </c>
      <c r="AA211" s="3" t="e">
        <f t="shared" si="31"/>
        <v>#DIV/0!</v>
      </c>
    </row>
    <row r="212" spans="21:27">
      <c r="U212" s="46">
        <f t="shared" si="32"/>
        <v>70.710678118654755</v>
      </c>
      <c r="V212" s="3">
        <f t="shared" si="33"/>
        <v>0</v>
      </c>
      <c r="W212" s="3">
        <f t="shared" si="34"/>
        <v>0</v>
      </c>
      <c r="X212" s="24">
        <f t="shared" si="35"/>
        <v>0</v>
      </c>
      <c r="Y212" s="24">
        <f t="shared" si="36"/>
        <v>0</v>
      </c>
      <c r="Z212" s="3">
        <f t="shared" si="30"/>
        <v>0</v>
      </c>
      <c r="AA212" s="3" t="e">
        <f t="shared" si="31"/>
        <v>#DIV/0!</v>
      </c>
    </row>
    <row r="213" spans="21:27">
      <c r="U213" s="46">
        <f t="shared" si="32"/>
        <v>70.710678118654755</v>
      </c>
      <c r="V213" s="3">
        <f t="shared" si="33"/>
        <v>0</v>
      </c>
      <c r="W213" s="3">
        <f t="shared" si="34"/>
        <v>0</v>
      </c>
      <c r="X213" s="24">
        <f t="shared" si="35"/>
        <v>0</v>
      </c>
      <c r="Y213" s="24">
        <f t="shared" si="36"/>
        <v>0</v>
      </c>
      <c r="Z213" s="3">
        <f t="shared" si="30"/>
        <v>0</v>
      </c>
      <c r="AA213" s="3" t="e">
        <f t="shared" si="31"/>
        <v>#DIV/0!</v>
      </c>
    </row>
    <row r="214" spans="21:27">
      <c r="U214" s="46">
        <f t="shared" si="32"/>
        <v>70.710678118654755</v>
      </c>
      <c r="V214" s="3">
        <f t="shared" si="33"/>
        <v>0</v>
      </c>
      <c r="W214" s="3">
        <f t="shared" si="34"/>
        <v>0</v>
      </c>
      <c r="X214" s="24">
        <f t="shared" si="35"/>
        <v>0</v>
      </c>
      <c r="Y214" s="24">
        <f t="shared" si="36"/>
        <v>0</v>
      </c>
      <c r="Z214" s="3">
        <f t="shared" si="30"/>
        <v>0</v>
      </c>
      <c r="AA214" s="3" t="e">
        <f t="shared" si="31"/>
        <v>#DIV/0!</v>
      </c>
    </row>
    <row r="215" spans="21:27">
      <c r="U215" s="46">
        <f t="shared" si="32"/>
        <v>70.710678118654755</v>
      </c>
      <c r="V215" s="3">
        <f t="shared" si="33"/>
        <v>0</v>
      </c>
      <c r="W215" s="3">
        <f t="shared" si="34"/>
        <v>0</v>
      </c>
      <c r="X215" s="24">
        <f t="shared" si="35"/>
        <v>0</v>
      </c>
      <c r="Y215" s="24">
        <f t="shared" si="36"/>
        <v>0</v>
      </c>
      <c r="Z215" s="3">
        <f t="shared" si="30"/>
        <v>0</v>
      </c>
      <c r="AA215" s="3" t="e">
        <f t="shared" si="31"/>
        <v>#DIV/0!</v>
      </c>
    </row>
    <row r="216" spans="21:27">
      <c r="U216" s="46">
        <f t="shared" si="32"/>
        <v>70.710678118654755</v>
      </c>
      <c r="V216" s="3">
        <f t="shared" si="33"/>
        <v>0</v>
      </c>
      <c r="W216" s="3">
        <f t="shared" si="34"/>
        <v>0</v>
      </c>
      <c r="X216" s="24">
        <f t="shared" si="35"/>
        <v>0</v>
      </c>
      <c r="Y216" s="24">
        <f t="shared" si="36"/>
        <v>0</v>
      </c>
      <c r="Z216" s="3">
        <f t="shared" si="30"/>
        <v>0</v>
      </c>
      <c r="AA216" s="3" t="e">
        <f t="shared" si="31"/>
        <v>#DIV/0!</v>
      </c>
    </row>
    <row r="217" spans="21:27">
      <c r="U217" s="46">
        <f t="shared" si="32"/>
        <v>70.710678118654755</v>
      </c>
      <c r="V217" s="3">
        <f t="shared" si="33"/>
        <v>0</v>
      </c>
      <c r="W217" s="3">
        <f t="shared" si="34"/>
        <v>0</v>
      </c>
      <c r="X217" s="24">
        <f t="shared" si="35"/>
        <v>0</v>
      </c>
      <c r="Y217" s="24">
        <f t="shared" si="36"/>
        <v>0</v>
      </c>
      <c r="Z217" s="3">
        <f t="shared" si="30"/>
        <v>0</v>
      </c>
      <c r="AA217" s="3" t="e">
        <f t="shared" si="31"/>
        <v>#DIV/0!</v>
      </c>
    </row>
    <row r="218" spans="21:27">
      <c r="U218" s="46">
        <f t="shared" si="32"/>
        <v>70.710678118654755</v>
      </c>
      <c r="V218" s="3">
        <f t="shared" si="33"/>
        <v>0</v>
      </c>
      <c r="W218" s="3">
        <f t="shared" si="34"/>
        <v>0</v>
      </c>
      <c r="X218" s="24">
        <f t="shared" si="35"/>
        <v>0</v>
      </c>
      <c r="Y218" s="24">
        <f t="shared" si="36"/>
        <v>0</v>
      </c>
      <c r="Z218" s="3">
        <f t="shared" si="30"/>
        <v>0</v>
      </c>
      <c r="AA218" s="3" t="e">
        <f t="shared" si="31"/>
        <v>#DIV/0!</v>
      </c>
    </row>
    <row r="219" spans="21:27">
      <c r="U219" s="46">
        <f t="shared" si="32"/>
        <v>70.710678118654755</v>
      </c>
      <c r="V219" s="3">
        <f t="shared" si="33"/>
        <v>0</v>
      </c>
      <c r="W219" s="3">
        <f t="shared" si="34"/>
        <v>0</v>
      </c>
      <c r="X219" s="24">
        <f t="shared" si="35"/>
        <v>0</v>
      </c>
      <c r="Y219" s="24">
        <f t="shared" si="36"/>
        <v>0</v>
      </c>
      <c r="Z219" s="3">
        <f t="shared" si="30"/>
        <v>0</v>
      </c>
      <c r="AA219" s="3" t="e">
        <f t="shared" si="31"/>
        <v>#DIV/0!</v>
      </c>
    </row>
    <row r="220" spans="21:27">
      <c r="U220" s="46">
        <f t="shared" si="32"/>
        <v>70.710678118654755</v>
      </c>
      <c r="V220" s="3">
        <f t="shared" si="33"/>
        <v>0</v>
      </c>
      <c r="W220" s="3">
        <f t="shared" si="34"/>
        <v>0</v>
      </c>
      <c r="X220" s="24">
        <f t="shared" si="35"/>
        <v>0</v>
      </c>
      <c r="Y220" s="24">
        <f t="shared" si="36"/>
        <v>0</v>
      </c>
      <c r="Z220" s="3">
        <f t="shared" si="30"/>
        <v>0</v>
      </c>
      <c r="AA220" s="3" t="e">
        <f t="shared" si="31"/>
        <v>#DIV/0!</v>
      </c>
    </row>
    <row r="221" spans="21:27">
      <c r="U221" s="46">
        <f t="shared" si="32"/>
        <v>70.710678118654755</v>
      </c>
      <c r="V221" s="3">
        <f t="shared" si="33"/>
        <v>0</v>
      </c>
      <c r="W221" s="3">
        <f t="shared" si="34"/>
        <v>0</v>
      </c>
      <c r="X221" s="24">
        <f t="shared" si="35"/>
        <v>0</v>
      </c>
      <c r="Y221" s="24">
        <f t="shared" si="36"/>
        <v>0</v>
      </c>
      <c r="Z221" s="3">
        <f t="shared" si="30"/>
        <v>0</v>
      </c>
      <c r="AA221" s="3" t="e">
        <f t="shared" si="31"/>
        <v>#DIV/0!</v>
      </c>
    </row>
    <row r="222" spans="21:27">
      <c r="U222" s="46">
        <f t="shared" si="32"/>
        <v>70.710678118654755</v>
      </c>
      <c r="V222" s="3">
        <f t="shared" si="33"/>
        <v>0</v>
      </c>
      <c r="W222" s="3">
        <f t="shared" si="34"/>
        <v>0</v>
      </c>
      <c r="X222" s="24">
        <f t="shared" si="35"/>
        <v>0</v>
      </c>
      <c r="Y222" s="24">
        <f t="shared" si="36"/>
        <v>0</v>
      </c>
      <c r="Z222" s="3">
        <f t="shared" si="30"/>
        <v>0</v>
      </c>
      <c r="AA222" s="3" t="e">
        <f t="shared" si="31"/>
        <v>#DIV/0!</v>
      </c>
    </row>
    <row r="223" spans="21:27">
      <c r="U223" s="46">
        <f t="shared" si="32"/>
        <v>70.710678118654755</v>
      </c>
      <c r="V223" s="3">
        <f t="shared" si="33"/>
        <v>0</v>
      </c>
      <c r="W223" s="3">
        <f t="shared" si="34"/>
        <v>0</v>
      </c>
      <c r="X223" s="24">
        <f t="shared" si="35"/>
        <v>0</v>
      </c>
      <c r="Y223" s="24">
        <f t="shared" si="36"/>
        <v>0</v>
      </c>
      <c r="Z223" s="3">
        <f t="shared" si="30"/>
        <v>0</v>
      </c>
      <c r="AA223" s="3" t="e">
        <f t="shared" si="31"/>
        <v>#DIV/0!</v>
      </c>
    </row>
    <row r="224" spans="21:27">
      <c r="U224" s="46">
        <f t="shared" si="32"/>
        <v>70.710678118654755</v>
      </c>
      <c r="V224" s="3">
        <f t="shared" si="33"/>
        <v>0</v>
      </c>
      <c r="W224" s="3">
        <f t="shared" si="34"/>
        <v>0</v>
      </c>
      <c r="X224" s="24">
        <f t="shared" si="35"/>
        <v>0</v>
      </c>
      <c r="Y224" s="24">
        <f t="shared" si="36"/>
        <v>0</v>
      </c>
      <c r="Z224" s="3">
        <f t="shared" si="30"/>
        <v>0</v>
      </c>
      <c r="AA224" s="3" t="e">
        <f t="shared" si="31"/>
        <v>#DIV/0!</v>
      </c>
    </row>
    <row r="225" spans="21:27">
      <c r="U225" s="46">
        <f t="shared" si="32"/>
        <v>70.710678118654755</v>
      </c>
      <c r="V225" s="3">
        <f t="shared" si="33"/>
        <v>0</v>
      </c>
      <c r="W225" s="3">
        <f t="shared" si="34"/>
        <v>0</v>
      </c>
      <c r="X225" s="24">
        <f t="shared" si="35"/>
        <v>0</v>
      </c>
      <c r="Y225" s="24">
        <f t="shared" si="36"/>
        <v>0</v>
      </c>
      <c r="Z225" s="3">
        <f t="shared" si="30"/>
        <v>0</v>
      </c>
      <c r="AA225" s="3" t="e">
        <f t="shared" si="31"/>
        <v>#DIV/0!</v>
      </c>
    </row>
    <row r="226" spans="21:27">
      <c r="U226" s="46">
        <f t="shared" si="32"/>
        <v>70.710678118654755</v>
      </c>
      <c r="V226" s="3">
        <f t="shared" si="33"/>
        <v>0</v>
      </c>
      <c r="W226" s="3">
        <f t="shared" si="34"/>
        <v>0</v>
      </c>
      <c r="X226" s="24">
        <f t="shared" si="35"/>
        <v>0</v>
      </c>
      <c r="Y226" s="24">
        <f t="shared" si="36"/>
        <v>0</v>
      </c>
      <c r="Z226" s="3">
        <f t="shared" si="30"/>
        <v>0</v>
      </c>
      <c r="AA226" s="3" t="e">
        <f t="shared" si="31"/>
        <v>#DIV/0!</v>
      </c>
    </row>
    <row r="227" spans="21:27">
      <c r="U227" s="46">
        <f t="shared" si="32"/>
        <v>70.710678118654755</v>
      </c>
      <c r="V227" s="3">
        <f t="shared" si="33"/>
        <v>0</v>
      </c>
      <c r="W227" s="3">
        <f t="shared" si="34"/>
        <v>0</v>
      </c>
      <c r="X227" s="24">
        <f t="shared" si="35"/>
        <v>0</v>
      </c>
      <c r="Y227" s="24">
        <f t="shared" si="36"/>
        <v>0</v>
      </c>
      <c r="Z227" s="3">
        <f t="shared" si="30"/>
        <v>0</v>
      </c>
      <c r="AA227" s="3" t="e">
        <f t="shared" si="31"/>
        <v>#DIV/0!</v>
      </c>
    </row>
    <row r="228" spans="21:27">
      <c r="U228" s="46">
        <f t="shared" si="32"/>
        <v>70.710678118654755</v>
      </c>
      <c r="V228" s="3">
        <f t="shared" si="33"/>
        <v>0</v>
      </c>
      <c r="W228" s="3">
        <f t="shared" si="34"/>
        <v>0</v>
      </c>
      <c r="X228" s="24">
        <f t="shared" si="35"/>
        <v>0</v>
      </c>
      <c r="Y228" s="24">
        <f t="shared" si="36"/>
        <v>0</v>
      </c>
      <c r="Z228" s="3">
        <f t="shared" si="30"/>
        <v>0</v>
      </c>
      <c r="AA228" s="3" t="e">
        <f t="shared" si="31"/>
        <v>#DIV/0!</v>
      </c>
    </row>
    <row r="229" spans="21:27">
      <c r="U229" s="46">
        <f t="shared" si="32"/>
        <v>70.710678118654755</v>
      </c>
      <c r="V229" s="3">
        <f t="shared" si="33"/>
        <v>0</v>
      </c>
      <c r="W229" s="3">
        <f t="shared" si="34"/>
        <v>0</v>
      </c>
      <c r="X229" s="24">
        <f t="shared" si="35"/>
        <v>0</v>
      </c>
      <c r="Y229" s="24">
        <f t="shared" si="36"/>
        <v>0</v>
      </c>
      <c r="Z229" s="3">
        <f t="shared" si="30"/>
        <v>0</v>
      </c>
      <c r="AA229" s="3" t="e">
        <f t="shared" si="31"/>
        <v>#DIV/0!</v>
      </c>
    </row>
    <row r="230" spans="21:27">
      <c r="U230" s="46">
        <f t="shared" si="32"/>
        <v>70.710678118654755</v>
      </c>
      <c r="V230" s="3">
        <f t="shared" si="33"/>
        <v>0</v>
      </c>
      <c r="W230" s="3">
        <f t="shared" si="34"/>
        <v>0</v>
      </c>
      <c r="X230" s="24">
        <f t="shared" si="35"/>
        <v>0</v>
      </c>
      <c r="Y230" s="24">
        <f t="shared" si="36"/>
        <v>0</v>
      </c>
      <c r="Z230" s="3">
        <f t="shared" si="30"/>
        <v>0</v>
      </c>
      <c r="AA230" s="3" t="e">
        <f t="shared" si="31"/>
        <v>#DIV/0!</v>
      </c>
    </row>
    <row r="231" spans="21:27">
      <c r="U231" s="46">
        <f t="shared" si="32"/>
        <v>70.710678118654755</v>
      </c>
      <c r="V231" s="3">
        <f t="shared" si="33"/>
        <v>0</v>
      </c>
      <c r="W231" s="3">
        <f t="shared" si="34"/>
        <v>0</v>
      </c>
      <c r="X231" s="24">
        <f t="shared" si="35"/>
        <v>0</v>
      </c>
      <c r="Y231" s="24">
        <f t="shared" si="36"/>
        <v>0</v>
      </c>
      <c r="Z231" s="3">
        <f t="shared" si="30"/>
        <v>0</v>
      </c>
      <c r="AA231" s="3" t="e">
        <f t="shared" si="31"/>
        <v>#DIV/0!</v>
      </c>
    </row>
    <row r="232" spans="21:27">
      <c r="U232" s="46">
        <f t="shared" si="32"/>
        <v>70.710678118654755</v>
      </c>
      <c r="V232" s="3">
        <f t="shared" si="33"/>
        <v>0</v>
      </c>
      <c r="W232" s="3">
        <f t="shared" si="34"/>
        <v>0</v>
      </c>
      <c r="X232" s="24">
        <f t="shared" si="35"/>
        <v>0</v>
      </c>
      <c r="Y232" s="24">
        <f t="shared" si="36"/>
        <v>0</v>
      </c>
      <c r="Z232" s="3">
        <f t="shared" si="30"/>
        <v>0</v>
      </c>
      <c r="AA232" s="3" t="e">
        <f t="shared" si="31"/>
        <v>#DIV/0!</v>
      </c>
    </row>
    <row r="233" spans="21:27">
      <c r="U233" s="46">
        <f t="shared" si="32"/>
        <v>70.710678118654755</v>
      </c>
      <c r="V233" s="3">
        <f t="shared" si="33"/>
        <v>0</v>
      </c>
      <c r="W233" s="3">
        <f t="shared" si="34"/>
        <v>0</v>
      </c>
      <c r="X233" s="24">
        <f t="shared" si="35"/>
        <v>0</v>
      </c>
      <c r="Y233" s="24">
        <f t="shared" si="36"/>
        <v>0</v>
      </c>
      <c r="Z233" s="3">
        <f t="shared" si="30"/>
        <v>0</v>
      </c>
      <c r="AA233" s="3" t="e">
        <f t="shared" si="31"/>
        <v>#DIV/0!</v>
      </c>
    </row>
    <row r="234" spans="21:27">
      <c r="U234" s="46">
        <f t="shared" si="32"/>
        <v>70.710678118654755</v>
      </c>
      <c r="V234" s="3">
        <f t="shared" si="33"/>
        <v>0</v>
      </c>
      <c r="W234" s="3">
        <f t="shared" si="34"/>
        <v>0</v>
      </c>
      <c r="X234" s="24">
        <f t="shared" si="35"/>
        <v>0</v>
      </c>
      <c r="Y234" s="24">
        <f t="shared" si="36"/>
        <v>0</v>
      </c>
      <c r="Z234" s="3">
        <f t="shared" si="30"/>
        <v>0</v>
      </c>
      <c r="AA234" s="3" t="e">
        <f t="shared" si="31"/>
        <v>#DIV/0!</v>
      </c>
    </row>
    <row r="235" spans="21:27">
      <c r="U235" s="46">
        <f t="shared" si="32"/>
        <v>70.710678118654755</v>
      </c>
      <c r="V235" s="3">
        <f t="shared" si="33"/>
        <v>0</v>
      </c>
      <c r="W235" s="3">
        <f t="shared" si="34"/>
        <v>0</v>
      </c>
      <c r="X235" s="24">
        <f t="shared" si="35"/>
        <v>0</v>
      </c>
      <c r="Y235" s="24">
        <f t="shared" si="36"/>
        <v>0</v>
      </c>
      <c r="Z235" s="3">
        <f t="shared" si="30"/>
        <v>0</v>
      </c>
      <c r="AA235" s="3" t="e">
        <f t="shared" si="31"/>
        <v>#DIV/0!</v>
      </c>
    </row>
    <row r="236" spans="21:27">
      <c r="U236" s="46">
        <f t="shared" si="32"/>
        <v>70.710678118654755</v>
      </c>
      <c r="V236" s="3">
        <f t="shared" si="33"/>
        <v>0</v>
      </c>
      <c r="W236" s="3">
        <f t="shared" si="34"/>
        <v>0</v>
      </c>
      <c r="X236" s="24">
        <f t="shared" si="35"/>
        <v>0</v>
      </c>
      <c r="Y236" s="24">
        <f t="shared" si="36"/>
        <v>0</v>
      </c>
      <c r="Z236" s="3">
        <f t="shared" si="30"/>
        <v>0</v>
      </c>
      <c r="AA236" s="3" t="e">
        <f t="shared" si="31"/>
        <v>#DIV/0!</v>
      </c>
    </row>
    <row r="237" spans="21:27">
      <c r="U237" s="46">
        <f t="shared" si="32"/>
        <v>70.710678118654755</v>
      </c>
      <c r="V237" s="3">
        <f t="shared" si="33"/>
        <v>0</v>
      </c>
      <c r="W237" s="3">
        <f t="shared" si="34"/>
        <v>0</v>
      </c>
      <c r="X237" s="24">
        <f t="shared" si="35"/>
        <v>0</v>
      </c>
      <c r="Y237" s="24">
        <f t="shared" si="36"/>
        <v>0</v>
      </c>
      <c r="Z237" s="3">
        <f t="shared" si="30"/>
        <v>0</v>
      </c>
      <c r="AA237" s="3" t="e">
        <f t="shared" si="31"/>
        <v>#DIV/0!</v>
      </c>
    </row>
    <row r="238" spans="21:27">
      <c r="U238" s="46">
        <f t="shared" si="32"/>
        <v>70.710678118654755</v>
      </c>
      <c r="V238" s="3">
        <f t="shared" si="33"/>
        <v>0</v>
      </c>
      <c r="W238" s="3">
        <f t="shared" si="34"/>
        <v>0</v>
      </c>
      <c r="X238" s="24">
        <f t="shared" si="35"/>
        <v>0</v>
      </c>
      <c r="Y238" s="24">
        <f t="shared" si="36"/>
        <v>0</v>
      </c>
      <c r="Z238" s="3">
        <f t="shared" si="30"/>
        <v>0</v>
      </c>
      <c r="AA238" s="3" t="e">
        <f t="shared" si="31"/>
        <v>#DIV/0!</v>
      </c>
    </row>
    <row r="239" spans="21:27">
      <c r="U239" s="46">
        <f t="shared" si="32"/>
        <v>70.710678118654755</v>
      </c>
      <c r="V239" s="3">
        <f t="shared" si="33"/>
        <v>0</v>
      </c>
      <c r="W239" s="3">
        <f t="shared" si="34"/>
        <v>0</v>
      </c>
      <c r="X239" s="24">
        <f t="shared" si="35"/>
        <v>0</v>
      </c>
      <c r="Y239" s="24">
        <f t="shared" si="36"/>
        <v>0</v>
      </c>
      <c r="Z239" s="3">
        <f t="shared" si="30"/>
        <v>0</v>
      </c>
      <c r="AA239" s="3" t="e">
        <f t="shared" si="31"/>
        <v>#DIV/0!</v>
      </c>
    </row>
    <row r="240" spans="21:27">
      <c r="U240" s="46">
        <f t="shared" si="32"/>
        <v>70.710678118654755</v>
      </c>
      <c r="V240" s="3">
        <f t="shared" si="33"/>
        <v>0</v>
      </c>
      <c r="W240" s="3">
        <f t="shared" si="34"/>
        <v>0</v>
      </c>
      <c r="X240" s="24">
        <f t="shared" si="35"/>
        <v>0</v>
      </c>
      <c r="Y240" s="24">
        <f t="shared" si="36"/>
        <v>0</v>
      </c>
      <c r="Z240" s="3">
        <f t="shared" si="30"/>
        <v>0</v>
      </c>
      <c r="AA240" s="3" t="e">
        <f t="shared" si="31"/>
        <v>#DIV/0!</v>
      </c>
    </row>
    <row r="241" spans="21:27">
      <c r="U241" s="46">
        <f t="shared" si="32"/>
        <v>70.710678118654755</v>
      </c>
      <c r="V241" s="3">
        <f t="shared" si="33"/>
        <v>0</v>
      </c>
      <c r="W241" s="3">
        <f t="shared" si="34"/>
        <v>0</v>
      </c>
      <c r="X241" s="24">
        <f t="shared" si="35"/>
        <v>0</v>
      </c>
      <c r="Y241" s="24">
        <f t="shared" si="36"/>
        <v>0</v>
      </c>
      <c r="Z241" s="3">
        <f t="shared" si="30"/>
        <v>0</v>
      </c>
      <c r="AA241" s="3" t="e">
        <f t="shared" si="31"/>
        <v>#DIV/0!</v>
      </c>
    </row>
    <row r="242" spans="21:27">
      <c r="U242" s="46">
        <f t="shared" si="32"/>
        <v>70.710678118654755</v>
      </c>
      <c r="V242" s="3">
        <f t="shared" si="33"/>
        <v>0</v>
      </c>
      <c r="W242" s="3">
        <f t="shared" si="34"/>
        <v>0</v>
      </c>
      <c r="X242" s="24">
        <f t="shared" si="35"/>
        <v>0</v>
      </c>
      <c r="Y242" s="24">
        <f t="shared" si="36"/>
        <v>0</v>
      </c>
      <c r="Z242" s="3">
        <f t="shared" si="30"/>
        <v>0</v>
      </c>
      <c r="AA242" s="3" t="e">
        <f t="shared" si="31"/>
        <v>#DIV/0!</v>
      </c>
    </row>
    <row r="243" spans="21:27">
      <c r="U243" s="46">
        <f t="shared" si="32"/>
        <v>70.710678118654755</v>
      </c>
      <c r="V243" s="3">
        <f t="shared" si="33"/>
        <v>0</v>
      </c>
      <c r="W243" s="3">
        <f t="shared" si="34"/>
        <v>0</v>
      </c>
      <c r="X243" s="24">
        <f t="shared" si="35"/>
        <v>0</v>
      </c>
      <c r="Y243" s="24">
        <f t="shared" si="36"/>
        <v>0</v>
      </c>
      <c r="Z243" s="3">
        <f t="shared" si="30"/>
        <v>0</v>
      </c>
      <c r="AA243" s="3" t="e">
        <f t="shared" si="31"/>
        <v>#DIV/0!</v>
      </c>
    </row>
    <row r="244" spans="21:27">
      <c r="U244" s="46">
        <f t="shared" si="32"/>
        <v>70.710678118654755</v>
      </c>
      <c r="V244" s="3">
        <f t="shared" si="33"/>
        <v>0</v>
      </c>
      <c r="W244" s="3">
        <f t="shared" si="34"/>
        <v>0</v>
      </c>
      <c r="X244" s="24">
        <f t="shared" si="35"/>
        <v>0</v>
      </c>
      <c r="Y244" s="24">
        <f t="shared" si="36"/>
        <v>0</v>
      </c>
      <c r="Z244" s="3">
        <f t="shared" si="30"/>
        <v>0</v>
      </c>
      <c r="AA244" s="3" t="e">
        <f t="shared" si="31"/>
        <v>#DIV/0!</v>
      </c>
    </row>
    <row r="245" spans="21:27">
      <c r="U245" s="46">
        <f t="shared" si="32"/>
        <v>70.710678118654755</v>
      </c>
      <c r="V245" s="3">
        <f t="shared" si="33"/>
        <v>0</v>
      </c>
      <c r="W245" s="3">
        <f t="shared" si="34"/>
        <v>0</v>
      </c>
      <c r="X245" s="24">
        <f t="shared" si="35"/>
        <v>0</v>
      </c>
      <c r="Y245" s="24">
        <f t="shared" si="36"/>
        <v>0</v>
      </c>
      <c r="Z245" s="3">
        <f t="shared" si="30"/>
        <v>0</v>
      </c>
      <c r="AA245" s="3" t="e">
        <f t="shared" si="31"/>
        <v>#DIV/0!</v>
      </c>
    </row>
    <row r="246" spans="21:27">
      <c r="U246" s="46">
        <f t="shared" si="32"/>
        <v>70.710678118654755</v>
      </c>
      <c r="V246" s="3">
        <f t="shared" si="33"/>
        <v>0</v>
      </c>
      <c r="W246" s="3">
        <f t="shared" si="34"/>
        <v>0</v>
      </c>
      <c r="X246" s="24">
        <f t="shared" si="35"/>
        <v>0</v>
      </c>
      <c r="Y246" s="24">
        <f t="shared" si="36"/>
        <v>0</v>
      </c>
      <c r="Z246" s="3">
        <f t="shared" si="30"/>
        <v>0</v>
      </c>
      <c r="AA246" s="3" t="e">
        <f t="shared" si="31"/>
        <v>#DIV/0!</v>
      </c>
    </row>
    <row r="247" spans="21:27">
      <c r="U247" s="46">
        <f t="shared" si="32"/>
        <v>70.710678118654755</v>
      </c>
      <c r="V247" s="3">
        <f t="shared" si="33"/>
        <v>0</v>
      </c>
      <c r="W247" s="3">
        <f t="shared" si="34"/>
        <v>0</v>
      </c>
      <c r="X247" s="24">
        <f t="shared" si="35"/>
        <v>0</v>
      </c>
      <c r="Y247" s="24">
        <f t="shared" si="36"/>
        <v>0</v>
      </c>
      <c r="Z247" s="3">
        <f t="shared" si="30"/>
        <v>0</v>
      </c>
      <c r="AA247" s="3" t="e">
        <f t="shared" si="31"/>
        <v>#DIV/0!</v>
      </c>
    </row>
    <row r="248" spans="21:27">
      <c r="U248" s="46">
        <f t="shared" si="32"/>
        <v>70.710678118654755</v>
      </c>
      <c r="V248" s="3">
        <f t="shared" si="33"/>
        <v>0</v>
      </c>
      <c r="W248" s="3">
        <f t="shared" si="34"/>
        <v>0</v>
      </c>
      <c r="X248" s="24">
        <f t="shared" si="35"/>
        <v>0</v>
      </c>
      <c r="Y248" s="24">
        <f t="shared" si="36"/>
        <v>0</v>
      </c>
      <c r="Z248" s="3">
        <f t="shared" si="30"/>
        <v>0</v>
      </c>
      <c r="AA248" s="3" t="e">
        <f t="shared" si="31"/>
        <v>#DIV/0!</v>
      </c>
    </row>
    <row r="249" spans="21:27">
      <c r="U249" s="46">
        <f t="shared" si="32"/>
        <v>70.710678118654755</v>
      </c>
      <c r="V249" s="3">
        <f t="shared" si="33"/>
        <v>0</v>
      </c>
      <c r="W249" s="3">
        <f t="shared" si="34"/>
        <v>0</v>
      </c>
      <c r="X249" s="24">
        <f t="shared" si="35"/>
        <v>0</v>
      </c>
      <c r="Y249" s="24">
        <f t="shared" si="36"/>
        <v>0</v>
      </c>
      <c r="Z249" s="3">
        <f t="shared" si="30"/>
        <v>0</v>
      </c>
      <c r="AA249" s="3" t="e">
        <f t="shared" si="31"/>
        <v>#DIV/0!</v>
      </c>
    </row>
    <row r="250" spans="21:27">
      <c r="U250" s="46">
        <f t="shared" si="32"/>
        <v>70.710678118654755</v>
      </c>
      <c r="V250" s="3">
        <f t="shared" si="33"/>
        <v>0</v>
      </c>
      <c r="W250" s="3">
        <f t="shared" si="34"/>
        <v>0</v>
      </c>
      <c r="X250" s="24">
        <f t="shared" si="35"/>
        <v>0</v>
      </c>
      <c r="Y250" s="24">
        <f t="shared" si="36"/>
        <v>0</v>
      </c>
      <c r="Z250" s="3">
        <f t="shared" si="30"/>
        <v>0</v>
      </c>
      <c r="AA250" s="3" t="e">
        <f t="shared" si="31"/>
        <v>#DIV/0!</v>
      </c>
    </row>
    <row r="251" spans="21:27">
      <c r="U251" s="46">
        <f t="shared" si="32"/>
        <v>70.710678118654755</v>
      </c>
      <c r="V251" s="3">
        <f t="shared" si="33"/>
        <v>0</v>
      </c>
      <c r="W251" s="3">
        <f t="shared" si="34"/>
        <v>0</v>
      </c>
      <c r="X251" s="24">
        <f t="shared" si="35"/>
        <v>0</v>
      </c>
      <c r="Y251" s="24">
        <f t="shared" si="36"/>
        <v>0</v>
      </c>
      <c r="Z251" s="3">
        <f t="shared" si="30"/>
        <v>0</v>
      </c>
      <c r="AA251" s="3" t="e">
        <f t="shared" si="31"/>
        <v>#DIV/0!</v>
      </c>
    </row>
    <row r="252" spans="21:27">
      <c r="U252" s="46">
        <f t="shared" si="32"/>
        <v>70.710678118654755</v>
      </c>
      <c r="V252" s="3">
        <f t="shared" si="33"/>
        <v>0</v>
      </c>
      <c r="W252" s="3">
        <f t="shared" si="34"/>
        <v>0</v>
      </c>
      <c r="X252" s="24">
        <f t="shared" si="35"/>
        <v>0</v>
      </c>
      <c r="Y252" s="24">
        <f t="shared" si="36"/>
        <v>0</v>
      </c>
      <c r="Z252" s="3">
        <f t="shared" si="30"/>
        <v>0</v>
      </c>
      <c r="AA252" s="3" t="e">
        <f t="shared" si="31"/>
        <v>#DIV/0!</v>
      </c>
    </row>
    <row r="253" spans="21:27">
      <c r="U253" s="46">
        <f t="shared" si="32"/>
        <v>70.710678118654755</v>
      </c>
      <c r="V253" s="3">
        <f t="shared" si="33"/>
        <v>0</v>
      </c>
      <c r="W253" s="3">
        <f t="shared" si="34"/>
        <v>0</v>
      </c>
      <c r="X253" s="24">
        <f t="shared" si="35"/>
        <v>0</v>
      </c>
      <c r="Y253" s="24">
        <f t="shared" si="36"/>
        <v>0</v>
      </c>
      <c r="Z253" s="3">
        <f t="shared" si="30"/>
        <v>0</v>
      </c>
      <c r="AA253" s="3" t="e">
        <f t="shared" si="31"/>
        <v>#DIV/0!</v>
      </c>
    </row>
    <row r="254" spans="21:27">
      <c r="U254" s="46">
        <f t="shared" si="32"/>
        <v>70.710678118654755</v>
      </c>
      <c r="V254" s="3">
        <f t="shared" si="33"/>
        <v>0</v>
      </c>
      <c r="W254" s="3">
        <f t="shared" si="34"/>
        <v>0</v>
      </c>
      <c r="X254" s="24">
        <f t="shared" si="35"/>
        <v>0</v>
      </c>
      <c r="Y254" s="24">
        <f t="shared" si="36"/>
        <v>0</v>
      </c>
      <c r="Z254" s="3">
        <f t="shared" si="30"/>
        <v>0</v>
      </c>
      <c r="AA254" s="3" t="e">
        <f t="shared" si="31"/>
        <v>#DIV/0!</v>
      </c>
    </row>
    <row r="255" spans="21:27">
      <c r="U255" s="46">
        <f t="shared" si="32"/>
        <v>70.710678118654755</v>
      </c>
      <c r="V255" s="3">
        <f t="shared" si="33"/>
        <v>0</v>
      </c>
      <c r="W255" s="3">
        <f t="shared" si="34"/>
        <v>0</v>
      </c>
      <c r="X255" s="24">
        <f t="shared" si="35"/>
        <v>0</v>
      </c>
      <c r="Y255" s="24">
        <f t="shared" si="36"/>
        <v>0</v>
      </c>
      <c r="Z255" s="3">
        <f t="shared" si="30"/>
        <v>0</v>
      </c>
      <c r="AA255" s="3" t="e">
        <f t="shared" si="31"/>
        <v>#DIV/0!</v>
      </c>
    </row>
    <row r="256" spans="21:27">
      <c r="U256" s="46">
        <f t="shared" si="32"/>
        <v>70.710678118654755</v>
      </c>
      <c r="V256" s="3">
        <f t="shared" si="33"/>
        <v>0</v>
      </c>
      <c r="W256" s="3">
        <f t="shared" si="34"/>
        <v>0</v>
      </c>
      <c r="X256" s="24">
        <f t="shared" si="35"/>
        <v>0</v>
      </c>
      <c r="Y256" s="24">
        <f t="shared" si="36"/>
        <v>0</v>
      </c>
      <c r="Z256" s="3">
        <f t="shared" si="30"/>
        <v>0</v>
      </c>
      <c r="AA256" s="3" t="e">
        <f t="shared" si="31"/>
        <v>#DIV/0!</v>
      </c>
    </row>
    <row r="257" spans="21:27">
      <c r="U257" s="46">
        <f t="shared" si="32"/>
        <v>70.710678118654755</v>
      </c>
      <c r="V257" s="3">
        <f t="shared" si="33"/>
        <v>0</v>
      </c>
      <c r="W257" s="3">
        <f t="shared" si="34"/>
        <v>0</v>
      </c>
      <c r="X257" s="24">
        <f t="shared" si="35"/>
        <v>0</v>
      </c>
      <c r="Y257" s="24">
        <f t="shared" si="36"/>
        <v>0</v>
      </c>
      <c r="Z257" s="3">
        <f t="shared" si="30"/>
        <v>0</v>
      </c>
      <c r="AA257" s="3" t="e">
        <f t="shared" si="31"/>
        <v>#DIV/0!</v>
      </c>
    </row>
    <row r="258" spans="21:27">
      <c r="U258" s="46">
        <f t="shared" si="32"/>
        <v>70.710678118654755</v>
      </c>
      <c r="V258" s="3">
        <f t="shared" si="33"/>
        <v>0</v>
      </c>
      <c r="W258" s="3">
        <f t="shared" si="34"/>
        <v>0</v>
      </c>
      <c r="X258" s="24">
        <f t="shared" si="35"/>
        <v>0</v>
      </c>
      <c r="Y258" s="24">
        <f t="shared" si="36"/>
        <v>0</v>
      </c>
      <c r="Z258" s="3">
        <f t="shared" ref="Z258:Z280" si="37">(P258*(1-H258)*(P258-H258))^(1/3)</f>
        <v>0</v>
      </c>
      <c r="AA258" s="3" t="e">
        <f t="shared" ref="AA258:AA280" si="38">(P258-Q258)/(P258+Q258)</f>
        <v>#DIV/0!</v>
      </c>
    </row>
    <row r="259" spans="21:27">
      <c r="U259" s="46">
        <f t="shared" ref="U259:U280" si="39">100*SQRT(S259+0.5)</f>
        <v>70.710678118654755</v>
      </c>
      <c r="V259" s="3">
        <f t="shared" ref="V259:V280" si="40">2.5*((P259 - H259) / (P259 + 6*H259 -7.5*F259 +1))</f>
        <v>0</v>
      </c>
      <c r="W259" s="3">
        <f t="shared" ref="W259:W280" si="41">(2*(Q259-H259)/(Q259+H259+1))-(R259/2)</f>
        <v>0</v>
      </c>
      <c r="X259" s="24">
        <f t="shared" ref="X259:X280" si="42">(P259 - H259)*1.5 / (P259 + H259 + 0.5)</f>
        <v>0</v>
      </c>
      <c r="Y259" s="24">
        <f t="shared" ref="Y259:Y280" si="43">(SQRT((H259*H259)+(G259*G259)+(P259*P259)))/3</f>
        <v>0</v>
      </c>
      <c r="Z259" s="3">
        <f t="shared" si="37"/>
        <v>0</v>
      </c>
      <c r="AA259" s="3" t="e">
        <f t="shared" si="38"/>
        <v>#DIV/0!</v>
      </c>
    </row>
    <row r="260" spans="21:27">
      <c r="U260" s="46">
        <f t="shared" si="39"/>
        <v>70.710678118654755</v>
      </c>
      <c r="V260" s="3">
        <f t="shared" si="40"/>
        <v>0</v>
      </c>
      <c r="W260" s="3">
        <f t="shared" si="41"/>
        <v>0</v>
      </c>
      <c r="X260" s="24">
        <f t="shared" si="42"/>
        <v>0</v>
      </c>
      <c r="Y260" s="24">
        <f t="shared" si="43"/>
        <v>0</v>
      </c>
      <c r="Z260" s="3">
        <f t="shared" si="37"/>
        <v>0</v>
      </c>
      <c r="AA260" s="3" t="e">
        <f t="shared" si="38"/>
        <v>#DIV/0!</v>
      </c>
    </row>
    <row r="261" spans="21:27">
      <c r="U261" s="46">
        <f t="shared" si="39"/>
        <v>70.710678118654755</v>
      </c>
      <c r="V261" s="3">
        <f t="shared" si="40"/>
        <v>0</v>
      </c>
      <c r="W261" s="3">
        <f t="shared" si="41"/>
        <v>0</v>
      </c>
      <c r="X261" s="24">
        <f t="shared" si="42"/>
        <v>0</v>
      </c>
      <c r="Y261" s="24">
        <f t="shared" si="43"/>
        <v>0</v>
      </c>
      <c r="Z261" s="3">
        <f t="shared" si="37"/>
        <v>0</v>
      </c>
      <c r="AA261" s="3" t="e">
        <f t="shared" si="38"/>
        <v>#DIV/0!</v>
      </c>
    </row>
    <row r="262" spans="21:27">
      <c r="U262" s="46">
        <f t="shared" si="39"/>
        <v>70.710678118654755</v>
      </c>
      <c r="V262" s="3">
        <f t="shared" si="40"/>
        <v>0</v>
      </c>
      <c r="W262" s="3">
        <f t="shared" si="41"/>
        <v>0</v>
      </c>
      <c r="X262" s="24">
        <f t="shared" si="42"/>
        <v>0</v>
      </c>
      <c r="Y262" s="24">
        <f t="shared" si="43"/>
        <v>0</v>
      </c>
      <c r="Z262" s="3">
        <f t="shared" si="37"/>
        <v>0</v>
      </c>
      <c r="AA262" s="3" t="e">
        <f t="shared" si="38"/>
        <v>#DIV/0!</v>
      </c>
    </row>
    <row r="263" spans="21:27">
      <c r="U263" s="46">
        <f t="shared" si="39"/>
        <v>70.710678118654755</v>
      </c>
      <c r="V263" s="3">
        <f t="shared" si="40"/>
        <v>0</v>
      </c>
      <c r="W263" s="3">
        <f t="shared" si="41"/>
        <v>0</v>
      </c>
      <c r="X263" s="24">
        <f t="shared" si="42"/>
        <v>0</v>
      </c>
      <c r="Y263" s="24">
        <f t="shared" si="43"/>
        <v>0</v>
      </c>
      <c r="Z263" s="3">
        <f t="shared" si="37"/>
        <v>0</v>
      </c>
      <c r="AA263" s="3" t="e">
        <f t="shared" si="38"/>
        <v>#DIV/0!</v>
      </c>
    </row>
    <row r="264" spans="21:27">
      <c r="U264" s="46">
        <f t="shared" si="39"/>
        <v>70.710678118654755</v>
      </c>
      <c r="V264" s="3">
        <f t="shared" si="40"/>
        <v>0</v>
      </c>
      <c r="W264" s="3">
        <f t="shared" si="41"/>
        <v>0</v>
      </c>
      <c r="X264" s="24">
        <f t="shared" si="42"/>
        <v>0</v>
      </c>
      <c r="Y264" s="24">
        <f t="shared" si="43"/>
        <v>0</v>
      </c>
      <c r="Z264" s="3">
        <f t="shared" si="37"/>
        <v>0</v>
      </c>
      <c r="AA264" s="3" t="e">
        <f t="shared" si="38"/>
        <v>#DIV/0!</v>
      </c>
    </row>
    <row r="265" spans="21:27">
      <c r="U265" s="46">
        <f t="shared" si="39"/>
        <v>70.710678118654755</v>
      </c>
      <c r="V265" s="3">
        <f t="shared" si="40"/>
        <v>0</v>
      </c>
      <c r="W265" s="3">
        <f t="shared" si="41"/>
        <v>0</v>
      </c>
      <c r="X265" s="24">
        <f t="shared" si="42"/>
        <v>0</v>
      </c>
      <c r="Y265" s="24">
        <f t="shared" si="43"/>
        <v>0</v>
      </c>
      <c r="Z265" s="3">
        <f t="shared" si="37"/>
        <v>0</v>
      </c>
      <c r="AA265" s="3" t="e">
        <f t="shared" si="38"/>
        <v>#DIV/0!</v>
      </c>
    </row>
    <row r="266" spans="21:27">
      <c r="U266" s="46">
        <f t="shared" si="39"/>
        <v>70.710678118654755</v>
      </c>
      <c r="V266" s="3">
        <f t="shared" si="40"/>
        <v>0</v>
      </c>
      <c r="W266" s="3">
        <f t="shared" si="41"/>
        <v>0</v>
      </c>
      <c r="X266" s="24">
        <f t="shared" si="42"/>
        <v>0</v>
      </c>
      <c r="Y266" s="24">
        <f t="shared" si="43"/>
        <v>0</v>
      </c>
      <c r="Z266" s="3">
        <f t="shared" si="37"/>
        <v>0</v>
      </c>
      <c r="AA266" s="3" t="e">
        <f t="shared" si="38"/>
        <v>#DIV/0!</v>
      </c>
    </row>
    <row r="267" spans="21:27">
      <c r="U267" s="46">
        <f t="shared" si="39"/>
        <v>70.710678118654755</v>
      </c>
      <c r="V267" s="3">
        <f t="shared" si="40"/>
        <v>0</v>
      </c>
      <c r="W267" s="3">
        <f t="shared" si="41"/>
        <v>0</v>
      </c>
      <c r="X267" s="24">
        <f t="shared" si="42"/>
        <v>0</v>
      </c>
      <c r="Y267" s="24">
        <f t="shared" si="43"/>
        <v>0</v>
      </c>
      <c r="Z267" s="3">
        <f t="shared" si="37"/>
        <v>0</v>
      </c>
      <c r="AA267" s="3" t="e">
        <f t="shared" si="38"/>
        <v>#DIV/0!</v>
      </c>
    </row>
    <row r="268" spans="21:27">
      <c r="U268" s="46">
        <f t="shared" si="39"/>
        <v>70.710678118654755</v>
      </c>
      <c r="V268" s="3">
        <f t="shared" si="40"/>
        <v>0</v>
      </c>
      <c r="W268" s="3">
        <f t="shared" si="41"/>
        <v>0</v>
      </c>
      <c r="X268" s="24">
        <f t="shared" si="42"/>
        <v>0</v>
      </c>
      <c r="Y268" s="24">
        <f t="shared" si="43"/>
        <v>0</v>
      </c>
      <c r="Z268" s="3">
        <f t="shared" si="37"/>
        <v>0</v>
      </c>
      <c r="AA268" s="3" t="e">
        <f t="shared" si="38"/>
        <v>#DIV/0!</v>
      </c>
    </row>
    <row r="269" spans="21:27">
      <c r="U269" s="46">
        <f t="shared" si="39"/>
        <v>70.710678118654755</v>
      </c>
      <c r="V269" s="3">
        <f t="shared" si="40"/>
        <v>0</v>
      </c>
      <c r="W269" s="3">
        <f t="shared" si="41"/>
        <v>0</v>
      </c>
      <c r="X269" s="24">
        <f t="shared" si="42"/>
        <v>0</v>
      </c>
      <c r="Y269" s="24">
        <f t="shared" si="43"/>
        <v>0</v>
      </c>
      <c r="Z269" s="3">
        <f t="shared" si="37"/>
        <v>0</v>
      </c>
      <c r="AA269" s="3" t="e">
        <f t="shared" si="38"/>
        <v>#DIV/0!</v>
      </c>
    </row>
    <row r="270" spans="21:27">
      <c r="U270" s="46">
        <f t="shared" si="39"/>
        <v>70.710678118654755</v>
      </c>
      <c r="V270" s="3">
        <f t="shared" si="40"/>
        <v>0</v>
      </c>
      <c r="W270" s="3">
        <f t="shared" si="41"/>
        <v>0</v>
      </c>
      <c r="X270" s="24">
        <f t="shared" si="42"/>
        <v>0</v>
      </c>
      <c r="Y270" s="24">
        <f t="shared" si="43"/>
        <v>0</v>
      </c>
      <c r="Z270" s="3">
        <f t="shared" si="37"/>
        <v>0</v>
      </c>
      <c r="AA270" s="3" t="e">
        <f t="shared" si="38"/>
        <v>#DIV/0!</v>
      </c>
    </row>
    <row r="271" spans="21:27">
      <c r="U271" s="46">
        <f t="shared" si="39"/>
        <v>70.710678118654755</v>
      </c>
      <c r="V271" s="3">
        <f t="shared" si="40"/>
        <v>0</v>
      </c>
      <c r="W271" s="3">
        <f t="shared" si="41"/>
        <v>0</v>
      </c>
      <c r="X271" s="24">
        <f t="shared" si="42"/>
        <v>0</v>
      </c>
      <c r="Y271" s="24">
        <f t="shared" si="43"/>
        <v>0</v>
      </c>
      <c r="Z271" s="3">
        <f t="shared" si="37"/>
        <v>0</v>
      </c>
      <c r="AA271" s="3" t="e">
        <f t="shared" si="38"/>
        <v>#DIV/0!</v>
      </c>
    </row>
    <row r="272" spans="21:27">
      <c r="U272" s="46">
        <f t="shared" si="39"/>
        <v>70.710678118654755</v>
      </c>
      <c r="V272" s="3">
        <f t="shared" si="40"/>
        <v>0</v>
      </c>
      <c r="W272" s="3">
        <f t="shared" si="41"/>
        <v>0</v>
      </c>
      <c r="X272" s="24">
        <f t="shared" si="42"/>
        <v>0</v>
      </c>
      <c r="Y272" s="24">
        <f t="shared" si="43"/>
        <v>0</v>
      </c>
      <c r="Z272" s="3">
        <f t="shared" si="37"/>
        <v>0</v>
      </c>
      <c r="AA272" s="3" t="e">
        <f t="shared" si="38"/>
        <v>#DIV/0!</v>
      </c>
    </row>
    <row r="273" spans="21:27">
      <c r="U273" s="46">
        <f t="shared" si="39"/>
        <v>70.710678118654755</v>
      </c>
      <c r="V273" s="3">
        <f t="shared" si="40"/>
        <v>0</v>
      </c>
      <c r="W273" s="3">
        <f t="shared" si="41"/>
        <v>0</v>
      </c>
      <c r="X273" s="24">
        <f t="shared" si="42"/>
        <v>0</v>
      </c>
      <c r="Y273" s="24">
        <f t="shared" si="43"/>
        <v>0</v>
      </c>
      <c r="Z273" s="3">
        <f t="shared" si="37"/>
        <v>0</v>
      </c>
      <c r="AA273" s="3" t="e">
        <f t="shared" si="38"/>
        <v>#DIV/0!</v>
      </c>
    </row>
    <row r="274" spans="21:27">
      <c r="U274" s="46">
        <f t="shared" si="39"/>
        <v>70.710678118654755</v>
      </c>
      <c r="V274" s="3">
        <f t="shared" si="40"/>
        <v>0</v>
      </c>
      <c r="W274" s="3">
        <f t="shared" si="41"/>
        <v>0</v>
      </c>
      <c r="X274" s="24">
        <f t="shared" si="42"/>
        <v>0</v>
      </c>
      <c r="Y274" s="24">
        <f t="shared" si="43"/>
        <v>0</v>
      </c>
      <c r="Z274" s="3">
        <f t="shared" si="37"/>
        <v>0</v>
      </c>
      <c r="AA274" s="3" t="e">
        <f t="shared" si="38"/>
        <v>#DIV/0!</v>
      </c>
    </row>
    <row r="275" spans="21:27">
      <c r="U275" s="46">
        <f t="shared" si="39"/>
        <v>70.710678118654755</v>
      </c>
      <c r="V275" s="3">
        <f t="shared" si="40"/>
        <v>0</v>
      </c>
      <c r="W275" s="3">
        <f t="shared" si="41"/>
        <v>0</v>
      </c>
      <c r="X275" s="24">
        <f t="shared" si="42"/>
        <v>0</v>
      </c>
      <c r="Y275" s="24">
        <f t="shared" si="43"/>
        <v>0</v>
      </c>
      <c r="Z275" s="3">
        <f t="shared" si="37"/>
        <v>0</v>
      </c>
      <c r="AA275" s="3" t="e">
        <f t="shared" si="38"/>
        <v>#DIV/0!</v>
      </c>
    </row>
    <row r="276" spans="21:27">
      <c r="U276" s="46">
        <f t="shared" si="39"/>
        <v>70.710678118654755</v>
      </c>
      <c r="V276" s="3">
        <f t="shared" si="40"/>
        <v>0</v>
      </c>
      <c r="W276" s="3">
        <f t="shared" si="41"/>
        <v>0</v>
      </c>
      <c r="X276" s="24">
        <f t="shared" si="42"/>
        <v>0</v>
      </c>
      <c r="Y276" s="24">
        <f t="shared" si="43"/>
        <v>0</v>
      </c>
      <c r="Z276" s="3">
        <f t="shared" si="37"/>
        <v>0</v>
      </c>
      <c r="AA276" s="3" t="e">
        <f t="shared" si="38"/>
        <v>#DIV/0!</v>
      </c>
    </row>
    <row r="277" spans="21:27">
      <c r="U277" s="46">
        <f t="shared" si="39"/>
        <v>70.710678118654755</v>
      </c>
      <c r="V277" s="3">
        <f t="shared" si="40"/>
        <v>0</v>
      </c>
      <c r="W277" s="3">
        <f t="shared" si="41"/>
        <v>0</v>
      </c>
      <c r="X277" s="24">
        <f t="shared" si="42"/>
        <v>0</v>
      </c>
      <c r="Y277" s="24">
        <f t="shared" si="43"/>
        <v>0</v>
      </c>
      <c r="Z277" s="3">
        <f t="shared" si="37"/>
        <v>0</v>
      </c>
      <c r="AA277" s="3" t="e">
        <f t="shared" si="38"/>
        <v>#DIV/0!</v>
      </c>
    </row>
    <row r="278" spans="21:27">
      <c r="U278" s="46">
        <f t="shared" si="39"/>
        <v>70.710678118654755</v>
      </c>
      <c r="V278" s="3">
        <f t="shared" si="40"/>
        <v>0</v>
      </c>
      <c r="W278" s="3">
        <f t="shared" si="41"/>
        <v>0</v>
      </c>
      <c r="X278" s="24">
        <f t="shared" si="42"/>
        <v>0</v>
      </c>
      <c r="Y278" s="24">
        <f t="shared" si="43"/>
        <v>0</v>
      </c>
      <c r="Z278" s="3">
        <f t="shared" si="37"/>
        <v>0</v>
      </c>
      <c r="AA278" s="3" t="e">
        <f t="shared" si="38"/>
        <v>#DIV/0!</v>
      </c>
    </row>
    <row r="279" spans="21:27">
      <c r="U279" s="46">
        <f t="shared" si="39"/>
        <v>70.710678118654755</v>
      </c>
      <c r="V279" s="3">
        <f t="shared" si="40"/>
        <v>0</v>
      </c>
      <c r="W279" s="3">
        <f t="shared" si="41"/>
        <v>0</v>
      </c>
      <c r="X279" s="24">
        <f t="shared" si="42"/>
        <v>0</v>
      </c>
      <c r="Y279" s="24">
        <f t="shared" si="43"/>
        <v>0</v>
      </c>
      <c r="Z279" s="3">
        <f t="shared" si="37"/>
        <v>0</v>
      </c>
      <c r="AA279" s="3" t="e">
        <f t="shared" si="38"/>
        <v>#DIV/0!</v>
      </c>
    </row>
    <row r="280" spans="21:27">
      <c r="U280" s="46">
        <f t="shared" si="39"/>
        <v>70.710678118654755</v>
      </c>
      <c r="V280" s="3">
        <f t="shared" si="40"/>
        <v>0</v>
      </c>
      <c r="W280" s="3">
        <f t="shared" si="41"/>
        <v>0</v>
      </c>
      <c r="X280" s="24">
        <f t="shared" si="42"/>
        <v>0</v>
      </c>
      <c r="Y280" s="24">
        <f t="shared" si="43"/>
        <v>0</v>
      </c>
      <c r="Z280" s="3">
        <f t="shared" si="37"/>
        <v>0</v>
      </c>
      <c r="AA280" s="3" t="e">
        <f t="shared" si="38"/>
        <v>#DIV/0!</v>
      </c>
    </row>
  </sheetData>
  <phoneticPr fontId="18" type="noConversion"/>
  <conditionalFormatting sqref="S1:S1048576">
    <cfRule type="cellIs" dxfId="21" priority="2" operator="greaterThan">
      <formula>0.3</formula>
    </cfRule>
    <cfRule type="cellIs" dxfId="20" priority="6" operator="greaterThan">
      <formula>0.3</formula>
    </cfRule>
  </conditionalFormatting>
  <conditionalFormatting sqref="T1:T1048576">
    <cfRule type="cellIs" dxfId="19" priority="1" operator="lessThan">
      <formula>0.1</formula>
    </cfRule>
    <cfRule type="cellIs" dxfId="18" priority="5" operator="lessThan">
      <formula>0.1</formula>
    </cfRule>
  </conditionalFormatting>
  <conditionalFormatting sqref="S1">
    <cfRule type="cellIs" dxfId="17" priority="3" operator="greaterThan">
      <formula>0.3</formula>
    </cfRule>
    <cfRule type="cellIs" dxfId="16" priority="4" operator="greaterThan">
      <formula>0.3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A93"/>
  <sheetViews>
    <sheetView workbookViewId="0">
      <pane ySplit="1" topLeftCell="A89" activePane="bottomLeft" state="frozen"/>
      <selection pane="bottomLeft" activeCell="E2" sqref="E2:L93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8" width="5.08203125" style="3" bestFit="1" customWidth="1"/>
    <col min="9" max="12" width="6.5" style="3" bestFit="1" customWidth="1"/>
    <col min="13" max="18" width="5.08203125" style="3" bestFit="1" customWidth="1"/>
    <col min="19" max="19" width="12.33203125" style="3" bestFit="1" customWidth="1"/>
    <col min="20" max="20" width="13.08203125" style="3" bestFit="1" customWidth="1"/>
    <col min="21" max="22" width="3.08203125" style="3" bestFit="1" customWidth="1"/>
    <col min="23" max="23" width="12.33203125" style="3" bestFit="1" customWidth="1"/>
    <col min="24" max="24" width="9.1640625" style="3" bestFit="1" customWidth="1"/>
    <col min="25" max="25" width="7.58203125" style="3" bestFit="1" customWidth="1"/>
    <col min="26" max="26" width="8.58203125" style="3" bestFit="1" customWidth="1"/>
    <col min="27" max="27" width="5.1640625" style="20" bestFit="1" customWidth="1"/>
    <col min="28" max="16384" width="8.6640625" style="3"/>
  </cols>
  <sheetData>
    <row r="1" spans="1:27">
      <c r="A1" s="9" t="s">
        <v>0</v>
      </c>
      <c r="B1" s="9" t="s">
        <v>169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10" t="s">
        <v>11</v>
      </c>
      <c r="U1" s="8" t="s">
        <v>47</v>
      </c>
      <c r="V1" s="8" t="s">
        <v>48</v>
      </c>
      <c r="W1" s="10" t="s">
        <v>12</v>
      </c>
      <c r="X1" s="10" t="s">
        <v>162</v>
      </c>
      <c r="Y1" s="10" t="s">
        <v>163</v>
      </c>
      <c r="Z1" s="10" t="s">
        <v>164</v>
      </c>
      <c r="AA1" s="17" t="s">
        <v>241</v>
      </c>
    </row>
    <row r="2" spans="1:27">
      <c r="A2" s="2">
        <v>1</v>
      </c>
      <c r="B2" s="11">
        <v>127.48448620000001</v>
      </c>
      <c r="C2" s="11">
        <v>37.154076199999999</v>
      </c>
      <c r="D2" s="7">
        <v>44768</v>
      </c>
      <c r="E2" s="7">
        <v>44723</v>
      </c>
      <c r="F2" s="13">
        <v>2387</v>
      </c>
      <c r="G2" s="13">
        <v>2955</v>
      </c>
      <c r="H2" s="13">
        <v>3646</v>
      </c>
      <c r="I2" s="13">
        <v>2232</v>
      </c>
      <c r="J2" s="13">
        <v>2914</v>
      </c>
      <c r="K2" s="13">
        <v>3514</v>
      </c>
      <c r="L2" s="13">
        <v>4731</v>
      </c>
      <c r="M2" s="13">
        <v>3441</v>
      </c>
      <c r="N2" s="13">
        <v>4298</v>
      </c>
      <c r="O2" s="13">
        <v>4607</v>
      </c>
      <c r="P2" s="13">
        <v>4869</v>
      </c>
      <c r="Q2" s="13">
        <v>5624</v>
      </c>
      <c r="R2" s="13">
        <v>4324</v>
      </c>
      <c r="S2" s="5">
        <f t="shared" ref="S2:S9" si="0">(P2-H2)/(P2+H2)</f>
        <v>0.1436288901937757</v>
      </c>
      <c r="T2" s="5">
        <f t="shared" ref="T2:T9" si="1">((Q2+H2)-(P2+F2))/((Q2+H2)+(P2+F2))</f>
        <v>0.12186857073702045</v>
      </c>
      <c r="W2" s="3">
        <v>0.7</v>
      </c>
      <c r="X2" s="15">
        <v>68</v>
      </c>
      <c r="Y2" s="15">
        <v>30.5</v>
      </c>
      <c r="Z2" s="15">
        <v>1.6</v>
      </c>
      <c r="AA2" s="18">
        <v>0.71</v>
      </c>
    </row>
    <row r="3" spans="1:27">
      <c r="A3" s="2">
        <v>2</v>
      </c>
      <c r="B3" s="11">
        <v>127.4852446</v>
      </c>
      <c r="C3" s="11">
        <v>37.154517300000002</v>
      </c>
      <c r="D3" s="7">
        <v>44768</v>
      </c>
      <c r="E3" s="7">
        <v>44723</v>
      </c>
      <c r="F3" s="13">
        <v>2766</v>
      </c>
      <c r="G3" s="13">
        <v>3462</v>
      </c>
      <c r="H3" s="13">
        <v>4336</v>
      </c>
      <c r="I3" s="13">
        <v>2742</v>
      </c>
      <c r="J3" s="13">
        <v>3454</v>
      </c>
      <c r="K3" s="13">
        <v>4372</v>
      </c>
      <c r="L3" s="13">
        <v>5103</v>
      </c>
      <c r="M3" s="13">
        <v>4780</v>
      </c>
      <c r="N3" s="13">
        <v>4884</v>
      </c>
      <c r="O3" s="13">
        <v>5178</v>
      </c>
      <c r="P3" s="13">
        <v>5311</v>
      </c>
      <c r="Q3" s="13">
        <v>6270</v>
      </c>
      <c r="R3" s="13">
        <v>5186</v>
      </c>
      <c r="S3" s="5">
        <f t="shared" si="0"/>
        <v>0.10106768943713071</v>
      </c>
      <c r="T3" s="5">
        <f t="shared" si="1"/>
        <v>0.13536369961997538</v>
      </c>
      <c r="W3" s="3">
        <v>0.75</v>
      </c>
      <c r="X3" s="15">
        <v>75.2</v>
      </c>
      <c r="Y3" s="15">
        <v>23.6</v>
      </c>
      <c r="Z3" s="15">
        <v>1.2</v>
      </c>
      <c r="AA3" s="18">
        <v>0.86</v>
      </c>
    </row>
    <row r="4" spans="1:27">
      <c r="A4" s="2">
        <v>3</v>
      </c>
      <c r="B4" s="11">
        <v>127.4861837</v>
      </c>
      <c r="C4" s="11">
        <v>37.1552674</v>
      </c>
      <c r="D4" s="7">
        <v>44768</v>
      </c>
      <c r="E4" s="7">
        <v>44723</v>
      </c>
      <c r="F4" s="13">
        <v>2644</v>
      </c>
      <c r="G4" s="13">
        <v>3289</v>
      </c>
      <c r="H4" s="13">
        <v>4224</v>
      </c>
      <c r="I4" s="13">
        <v>2648</v>
      </c>
      <c r="J4" s="13">
        <v>3276</v>
      </c>
      <c r="K4" s="13">
        <v>4228</v>
      </c>
      <c r="L4" s="13">
        <v>5052</v>
      </c>
      <c r="M4" s="13">
        <v>4661</v>
      </c>
      <c r="N4" s="13">
        <v>4691</v>
      </c>
      <c r="O4" s="13">
        <v>4944</v>
      </c>
      <c r="P4" s="13">
        <v>5192</v>
      </c>
      <c r="Q4" s="13">
        <v>5988</v>
      </c>
      <c r="R4" s="13">
        <v>4878</v>
      </c>
      <c r="S4" s="5">
        <f t="shared" si="0"/>
        <v>0.10280373831775701</v>
      </c>
      <c r="T4" s="5">
        <f t="shared" si="1"/>
        <v>0.13164893617021275</v>
      </c>
      <c r="W4" s="3">
        <v>0.8</v>
      </c>
      <c r="X4" s="15">
        <v>63.8</v>
      </c>
      <c r="Y4" s="15">
        <v>33.5</v>
      </c>
      <c r="Z4" s="15">
        <v>2.7</v>
      </c>
      <c r="AA4" s="18">
        <v>0.87</v>
      </c>
    </row>
    <row r="5" spans="1:27">
      <c r="A5" s="2">
        <v>4</v>
      </c>
      <c r="B5" s="11">
        <v>127.4828685</v>
      </c>
      <c r="C5" s="11">
        <v>37.1539711</v>
      </c>
      <c r="D5" s="7">
        <v>44768</v>
      </c>
      <c r="E5" s="7">
        <v>44723</v>
      </c>
      <c r="F5" s="13">
        <v>2647</v>
      </c>
      <c r="G5" s="13">
        <v>3298</v>
      </c>
      <c r="H5" s="13">
        <v>4216</v>
      </c>
      <c r="I5" s="13">
        <v>2694</v>
      </c>
      <c r="J5" s="13">
        <v>3282</v>
      </c>
      <c r="K5" s="13">
        <v>4176</v>
      </c>
      <c r="L5" s="13">
        <v>5064</v>
      </c>
      <c r="M5" s="13">
        <v>4684</v>
      </c>
      <c r="N5" s="13">
        <v>4753</v>
      </c>
      <c r="O5" s="13">
        <v>5015</v>
      </c>
      <c r="P5" s="13">
        <v>5263</v>
      </c>
      <c r="Q5" s="13">
        <v>6288</v>
      </c>
      <c r="R5" s="13">
        <v>5087</v>
      </c>
      <c r="S5" s="5">
        <f t="shared" si="0"/>
        <v>0.1104546893132187</v>
      </c>
      <c r="T5" s="5">
        <f t="shared" si="1"/>
        <v>0.14087107635494733</v>
      </c>
      <c r="W5" s="3">
        <v>1</v>
      </c>
      <c r="X5" s="15">
        <v>77.8</v>
      </c>
      <c r="Y5" s="15">
        <v>17.600000000000001</v>
      </c>
      <c r="Z5" s="15">
        <v>4.7</v>
      </c>
      <c r="AA5" s="18">
        <v>1</v>
      </c>
    </row>
    <row r="6" spans="1:27">
      <c r="A6" s="2">
        <v>5</v>
      </c>
      <c r="B6" s="11">
        <v>127.4812562</v>
      </c>
      <c r="C6" s="11">
        <v>37.157669400000003</v>
      </c>
      <c r="D6" s="7">
        <v>44768</v>
      </c>
      <c r="E6" s="7">
        <v>44723</v>
      </c>
      <c r="F6" s="13">
        <v>2718</v>
      </c>
      <c r="G6" s="13">
        <v>3288</v>
      </c>
      <c r="H6" s="13">
        <v>3676</v>
      </c>
      <c r="I6" s="13">
        <v>2902</v>
      </c>
      <c r="J6" s="13">
        <v>3524</v>
      </c>
      <c r="K6" s="13">
        <v>3990</v>
      </c>
      <c r="L6" s="13">
        <v>4753</v>
      </c>
      <c r="M6" s="13">
        <v>4094</v>
      </c>
      <c r="N6" s="13">
        <v>4347</v>
      </c>
      <c r="O6" s="13">
        <v>4433</v>
      </c>
      <c r="P6" s="13">
        <v>4573</v>
      </c>
      <c r="Q6" s="13">
        <v>5314</v>
      </c>
      <c r="R6" s="13">
        <v>4774</v>
      </c>
      <c r="S6" s="5">
        <f t="shared" si="0"/>
        <v>0.10874045338828948</v>
      </c>
      <c r="T6" s="5">
        <f t="shared" si="1"/>
        <v>0.10435476936306123</v>
      </c>
      <c r="W6" s="3">
        <v>0.7</v>
      </c>
      <c r="X6" s="15">
        <v>81.099999999999994</v>
      </c>
      <c r="Y6" s="15">
        <v>16</v>
      </c>
      <c r="Z6" s="15">
        <v>2.9</v>
      </c>
      <c r="AA6" s="18">
        <v>0.84</v>
      </c>
    </row>
    <row r="7" spans="1:27">
      <c r="A7" s="2">
        <v>6</v>
      </c>
      <c r="B7" s="11">
        <v>127.48933599999999</v>
      </c>
      <c r="C7" s="11">
        <v>37.140254300000002</v>
      </c>
      <c r="D7" s="7">
        <v>44768</v>
      </c>
      <c r="E7" s="7">
        <v>44723</v>
      </c>
      <c r="F7" s="13">
        <v>3291</v>
      </c>
      <c r="G7" s="13">
        <v>3994</v>
      </c>
      <c r="H7" s="13">
        <v>4704</v>
      </c>
      <c r="I7" s="13">
        <v>3600</v>
      </c>
      <c r="J7" s="13">
        <v>4472</v>
      </c>
      <c r="K7" s="13">
        <v>5328</v>
      </c>
      <c r="L7" s="13">
        <v>6140</v>
      </c>
      <c r="M7" s="13">
        <v>4898</v>
      </c>
      <c r="N7" s="13">
        <v>5407</v>
      </c>
      <c r="O7" s="13">
        <v>5798</v>
      </c>
      <c r="P7" s="13">
        <v>5954</v>
      </c>
      <c r="Q7" s="13">
        <v>6588</v>
      </c>
      <c r="R7" s="13">
        <v>5174</v>
      </c>
      <c r="S7" s="5">
        <f t="shared" si="0"/>
        <v>0.11728279226871834</v>
      </c>
      <c r="T7" s="5">
        <f t="shared" si="1"/>
        <v>9.9673759555923461E-2</v>
      </c>
      <c r="W7" s="3">
        <v>0.7</v>
      </c>
      <c r="X7" s="15">
        <v>68</v>
      </c>
      <c r="Y7" s="15">
        <v>30.3</v>
      </c>
      <c r="Z7" s="15">
        <v>1.7</v>
      </c>
      <c r="AA7" s="18">
        <v>1.07</v>
      </c>
    </row>
    <row r="8" spans="1:27">
      <c r="A8" s="2">
        <v>7</v>
      </c>
      <c r="B8" s="11">
        <v>127.5011897</v>
      </c>
      <c r="C8" s="11">
        <v>37.150497700000003</v>
      </c>
      <c r="D8" s="7">
        <v>44768</v>
      </c>
      <c r="E8" s="7">
        <v>44723</v>
      </c>
      <c r="F8" s="13">
        <v>2302</v>
      </c>
      <c r="G8" s="13">
        <v>2354</v>
      </c>
      <c r="H8" s="13">
        <v>2436</v>
      </c>
      <c r="I8" s="13">
        <v>2132</v>
      </c>
      <c r="J8" s="13">
        <v>2210</v>
      </c>
      <c r="K8" s="13">
        <v>2288</v>
      </c>
      <c r="L8" s="13">
        <v>2210</v>
      </c>
      <c r="M8" s="13">
        <v>2663</v>
      </c>
      <c r="N8" s="13">
        <v>2690</v>
      </c>
      <c r="O8" s="13">
        <v>2706</v>
      </c>
      <c r="P8" s="13">
        <v>2665</v>
      </c>
      <c r="Q8" s="13">
        <v>3042</v>
      </c>
      <c r="R8" s="13">
        <v>2780</v>
      </c>
      <c r="S8" s="5">
        <f t="shared" si="0"/>
        <v>4.489315820427367E-2</v>
      </c>
      <c r="T8" s="5">
        <f t="shared" si="1"/>
        <v>4.8922929631402587E-2</v>
      </c>
      <c r="W8" s="3">
        <v>0.65</v>
      </c>
      <c r="X8" s="15">
        <v>66.2</v>
      </c>
      <c r="Y8" s="15">
        <v>32.5</v>
      </c>
      <c r="Z8" s="15">
        <v>1.4</v>
      </c>
      <c r="AA8" s="18">
        <v>0.47</v>
      </c>
    </row>
    <row r="9" spans="1:27">
      <c r="A9" s="2">
        <v>8</v>
      </c>
      <c r="B9" s="11">
        <v>127.5006666</v>
      </c>
      <c r="C9" s="11">
        <v>37.150883899999997</v>
      </c>
      <c r="D9" s="7">
        <v>44768</v>
      </c>
      <c r="E9" s="7">
        <v>44723</v>
      </c>
      <c r="F9" s="13">
        <v>2206</v>
      </c>
      <c r="G9" s="13">
        <v>2273</v>
      </c>
      <c r="H9" s="13">
        <v>2299</v>
      </c>
      <c r="I9" s="13">
        <v>1910</v>
      </c>
      <c r="J9" s="13">
        <v>1916</v>
      </c>
      <c r="K9" s="13">
        <v>1930</v>
      </c>
      <c r="L9" s="13">
        <v>1986</v>
      </c>
      <c r="M9" s="13">
        <v>2425</v>
      </c>
      <c r="N9" s="13">
        <v>2414</v>
      </c>
      <c r="O9" s="13">
        <v>2419</v>
      </c>
      <c r="P9" s="13">
        <v>2493</v>
      </c>
      <c r="Q9" s="13">
        <v>2933</v>
      </c>
      <c r="R9" s="13">
        <v>2614</v>
      </c>
      <c r="S9" s="5">
        <f t="shared" si="0"/>
        <v>4.0484140233722869E-2</v>
      </c>
      <c r="T9" s="5">
        <f t="shared" si="1"/>
        <v>5.3670325244184879E-2</v>
      </c>
      <c r="W9" s="3">
        <v>0.6</v>
      </c>
      <c r="X9" s="15">
        <v>67.400000000000006</v>
      </c>
      <c r="Y9" s="15">
        <v>32.6</v>
      </c>
      <c r="Z9" s="15">
        <v>0</v>
      </c>
      <c r="AA9" s="18">
        <v>0.52</v>
      </c>
    </row>
    <row r="10" spans="1:27">
      <c r="A10" s="2">
        <v>10</v>
      </c>
      <c r="B10" s="2">
        <v>127.514349925614</v>
      </c>
      <c r="C10" s="2">
        <v>37.145336365961697</v>
      </c>
      <c r="D10" s="7">
        <v>44800</v>
      </c>
      <c r="E10" s="7">
        <v>44723</v>
      </c>
      <c r="F10" s="13">
        <v>2267</v>
      </c>
      <c r="G10" s="13">
        <v>3039</v>
      </c>
      <c r="H10" s="13">
        <v>4062</v>
      </c>
      <c r="I10" s="13">
        <v>2176</v>
      </c>
      <c r="J10" s="13">
        <v>2914</v>
      </c>
      <c r="K10" s="13">
        <v>3980</v>
      </c>
      <c r="L10" s="13">
        <v>4640</v>
      </c>
      <c r="M10" s="13">
        <v>4326</v>
      </c>
      <c r="N10" s="13">
        <v>4623</v>
      </c>
      <c r="O10" s="13">
        <v>4678</v>
      </c>
      <c r="P10" s="13">
        <v>4761</v>
      </c>
      <c r="Q10" s="13">
        <v>5346</v>
      </c>
      <c r="R10" s="13">
        <v>4223</v>
      </c>
      <c r="S10" s="5">
        <f>(P10-H10)/(P10+H10)</f>
        <v>7.9224753485209118E-2</v>
      </c>
      <c r="T10" s="5">
        <f>((Q10+H10)-(P10+F10))/((Q10+H10)+(P10+F10))</f>
        <v>0.14480408858603067</v>
      </c>
      <c r="U10" s="3">
        <v>23</v>
      </c>
      <c r="V10" s="3">
        <v>37</v>
      </c>
      <c r="W10" s="3">
        <f>U10/V10</f>
        <v>0.6216216216216216</v>
      </c>
      <c r="AA10" s="19" t="s">
        <v>13</v>
      </c>
    </row>
    <row r="11" spans="1:27">
      <c r="A11" s="2">
        <v>11</v>
      </c>
      <c r="B11" s="2">
        <v>127.509622750009</v>
      </c>
      <c r="C11" s="2">
        <v>37.140433063957303</v>
      </c>
      <c r="D11" s="7">
        <v>44800</v>
      </c>
      <c r="E11" s="7">
        <v>44723</v>
      </c>
      <c r="F11" s="13">
        <v>2478</v>
      </c>
      <c r="G11" s="13">
        <v>3158</v>
      </c>
      <c r="H11" s="13">
        <v>4009</v>
      </c>
      <c r="I11" s="13">
        <v>2420</v>
      </c>
      <c r="J11" s="13">
        <v>3032</v>
      </c>
      <c r="K11" s="13">
        <v>3876</v>
      </c>
      <c r="L11" s="13">
        <v>4908</v>
      </c>
      <c r="M11" s="13">
        <v>4484</v>
      </c>
      <c r="N11" s="13">
        <v>4852</v>
      </c>
      <c r="O11" s="13">
        <v>5071</v>
      </c>
      <c r="P11" s="13">
        <v>5323</v>
      </c>
      <c r="Q11" s="13">
        <v>6147</v>
      </c>
      <c r="R11" s="13">
        <v>4949</v>
      </c>
      <c r="S11" s="5">
        <f t="shared" ref="S11:S74" si="2">(P11-H11)/(P11+H11)</f>
        <v>0.14080582940420061</v>
      </c>
      <c r="T11" s="5">
        <f t="shared" ref="T11:T74" si="3">((Q11+H11)-(P11+F11))/((Q11+H11)+(P11+F11))</f>
        <v>0.13114662805591135</v>
      </c>
      <c r="U11" s="3">
        <v>22</v>
      </c>
      <c r="V11" s="3">
        <v>42</v>
      </c>
      <c r="W11" s="3">
        <f t="shared" ref="W11:W34" si="4">U11/V11</f>
        <v>0.52380952380952384</v>
      </c>
      <c r="AA11" s="19" t="s">
        <v>14</v>
      </c>
    </row>
    <row r="12" spans="1:27">
      <c r="A12" s="2">
        <v>12</v>
      </c>
      <c r="B12" s="2">
        <v>127.51009067707299</v>
      </c>
      <c r="C12" s="2">
        <v>37.140230023506398</v>
      </c>
      <c r="D12" s="7">
        <v>44800</v>
      </c>
      <c r="E12" s="7">
        <v>44723</v>
      </c>
      <c r="F12" s="13">
        <v>2534</v>
      </c>
      <c r="G12" s="13">
        <v>3175</v>
      </c>
      <c r="H12" s="13">
        <v>3945</v>
      </c>
      <c r="I12" s="13">
        <v>2484</v>
      </c>
      <c r="J12" s="13">
        <v>3030</v>
      </c>
      <c r="K12" s="13">
        <v>3664</v>
      </c>
      <c r="L12" s="13">
        <v>5035</v>
      </c>
      <c r="M12" s="13">
        <v>4392</v>
      </c>
      <c r="N12" s="13">
        <v>4822</v>
      </c>
      <c r="O12" s="13">
        <v>5062</v>
      </c>
      <c r="P12" s="13">
        <v>5212</v>
      </c>
      <c r="Q12" s="13">
        <v>5951</v>
      </c>
      <c r="R12" s="13">
        <v>4788</v>
      </c>
      <c r="S12" s="5">
        <f t="shared" si="2"/>
        <v>0.13836409304357322</v>
      </c>
      <c r="T12" s="5">
        <f t="shared" si="3"/>
        <v>0.12186826890375241</v>
      </c>
      <c r="U12" s="3">
        <v>38</v>
      </c>
      <c r="V12" s="3">
        <v>46</v>
      </c>
      <c r="W12" s="3">
        <f t="shared" si="4"/>
        <v>0.82608695652173914</v>
      </c>
      <c r="AA12" s="19" t="s">
        <v>15</v>
      </c>
    </row>
    <row r="13" spans="1:27">
      <c r="A13" s="2">
        <v>13</v>
      </c>
      <c r="B13" s="2">
        <v>127.51153476319401</v>
      </c>
      <c r="C13" s="2">
        <v>37.139536279814898</v>
      </c>
      <c r="D13" s="7">
        <v>44800</v>
      </c>
      <c r="E13" s="7">
        <v>44723</v>
      </c>
      <c r="F13" s="13">
        <v>3095</v>
      </c>
      <c r="G13" s="13">
        <v>3874</v>
      </c>
      <c r="H13" s="13">
        <v>4741</v>
      </c>
      <c r="I13" s="13">
        <v>2952</v>
      </c>
      <c r="J13" s="13">
        <v>3766</v>
      </c>
      <c r="K13" s="13">
        <v>4804</v>
      </c>
      <c r="L13" s="13">
        <v>5869</v>
      </c>
      <c r="M13" s="13">
        <v>5240</v>
      </c>
      <c r="N13" s="13">
        <v>5721</v>
      </c>
      <c r="O13" s="13">
        <v>5982</v>
      </c>
      <c r="P13" s="13">
        <v>6013</v>
      </c>
      <c r="Q13" s="13">
        <v>6608</v>
      </c>
      <c r="R13" s="13">
        <v>5421</v>
      </c>
      <c r="S13" s="5">
        <f t="shared" si="2"/>
        <v>0.11828156964850288</v>
      </c>
      <c r="T13" s="5">
        <f t="shared" si="3"/>
        <v>0.1095468543774747</v>
      </c>
      <c r="U13" s="3">
        <v>16</v>
      </c>
      <c r="V13" s="3">
        <v>37</v>
      </c>
      <c r="W13" s="3">
        <f t="shared" si="4"/>
        <v>0.43243243243243246</v>
      </c>
      <c r="AA13" s="19" t="s">
        <v>16</v>
      </c>
    </row>
    <row r="14" spans="1:27">
      <c r="A14" s="2">
        <v>14</v>
      </c>
      <c r="B14" s="2">
        <v>127.51351223426801</v>
      </c>
      <c r="C14" s="2">
        <v>37.133029324864303</v>
      </c>
      <c r="D14" s="7">
        <v>44800</v>
      </c>
      <c r="E14" s="7">
        <v>44723</v>
      </c>
      <c r="F14" s="13">
        <v>3453</v>
      </c>
      <c r="G14" s="13">
        <v>4308</v>
      </c>
      <c r="H14" s="13">
        <v>5263</v>
      </c>
      <c r="I14" s="13">
        <v>3420</v>
      </c>
      <c r="J14" s="13">
        <v>4228</v>
      </c>
      <c r="K14" s="13">
        <v>5220</v>
      </c>
      <c r="L14" s="13">
        <v>5926</v>
      </c>
      <c r="M14" s="13">
        <v>5663</v>
      </c>
      <c r="N14" s="13">
        <v>5731</v>
      </c>
      <c r="O14" s="13">
        <v>5951</v>
      </c>
      <c r="P14" s="13">
        <v>6004</v>
      </c>
      <c r="Q14" s="13">
        <v>7660</v>
      </c>
      <c r="R14" s="13">
        <v>5984</v>
      </c>
      <c r="S14" s="5">
        <f t="shared" si="2"/>
        <v>6.5767284991568295E-2</v>
      </c>
      <c r="T14" s="5">
        <f t="shared" si="3"/>
        <v>0.1548704200178731</v>
      </c>
      <c r="U14" s="3">
        <v>16</v>
      </c>
      <c r="V14" s="3">
        <v>40</v>
      </c>
      <c r="W14" s="3">
        <f t="shared" si="4"/>
        <v>0.4</v>
      </c>
      <c r="AA14" s="19" t="s">
        <v>17</v>
      </c>
    </row>
    <row r="15" spans="1:27">
      <c r="A15" s="2">
        <v>15</v>
      </c>
      <c r="B15" s="2">
        <v>127.53705853143801</v>
      </c>
      <c r="C15" s="2">
        <v>37.118106182777403</v>
      </c>
      <c r="D15" s="7">
        <v>44800</v>
      </c>
      <c r="E15" s="7">
        <v>44723</v>
      </c>
      <c r="F15" s="13">
        <v>2288</v>
      </c>
      <c r="G15" s="13">
        <v>2771</v>
      </c>
      <c r="H15" s="13">
        <v>3170</v>
      </c>
      <c r="I15" s="13">
        <v>2226</v>
      </c>
      <c r="J15" s="13">
        <v>2742</v>
      </c>
      <c r="K15" s="13">
        <v>3144</v>
      </c>
      <c r="L15" s="13">
        <v>4620</v>
      </c>
      <c r="M15" s="13">
        <v>3645</v>
      </c>
      <c r="N15" s="13">
        <v>4535</v>
      </c>
      <c r="O15" s="13">
        <v>4822</v>
      </c>
      <c r="P15" s="13">
        <v>4851</v>
      </c>
      <c r="Q15" s="13">
        <v>4731</v>
      </c>
      <c r="R15" s="13">
        <v>3613</v>
      </c>
      <c r="S15" s="5">
        <f t="shared" si="2"/>
        <v>0.20957486597681088</v>
      </c>
      <c r="T15" s="5">
        <f t="shared" si="3"/>
        <v>5.0664893617021277E-2</v>
      </c>
      <c r="U15" s="3">
        <v>22</v>
      </c>
      <c r="V15" s="3">
        <v>44</v>
      </c>
      <c r="W15" s="3">
        <f t="shared" si="4"/>
        <v>0.5</v>
      </c>
      <c r="AA15" s="19" t="s">
        <v>18</v>
      </c>
    </row>
    <row r="16" spans="1:27">
      <c r="A16" s="2">
        <v>16</v>
      </c>
      <c r="B16" s="2">
        <v>127.53765737685499</v>
      </c>
      <c r="C16" s="2">
        <v>37.117635382131503</v>
      </c>
      <c r="D16" s="7">
        <v>44800</v>
      </c>
      <c r="E16" s="7">
        <v>44723</v>
      </c>
      <c r="F16" s="13">
        <v>2256</v>
      </c>
      <c r="G16" s="13">
        <v>2707</v>
      </c>
      <c r="H16" s="13">
        <v>3019</v>
      </c>
      <c r="I16" s="13">
        <v>2116</v>
      </c>
      <c r="J16" s="13">
        <v>2506</v>
      </c>
      <c r="K16" s="13">
        <v>2794</v>
      </c>
      <c r="L16" s="13">
        <v>4826</v>
      </c>
      <c r="M16" s="13">
        <v>3449</v>
      </c>
      <c r="N16" s="13">
        <v>4712</v>
      </c>
      <c r="O16" s="13">
        <v>5056</v>
      </c>
      <c r="P16" s="13">
        <v>5030</v>
      </c>
      <c r="Q16" s="13">
        <v>4530</v>
      </c>
      <c r="R16" s="13">
        <v>3505</v>
      </c>
      <c r="S16" s="5">
        <f t="shared" si="2"/>
        <v>0.24984470120511865</v>
      </c>
      <c r="T16" s="5">
        <f t="shared" si="3"/>
        <v>1.7728345129760702E-2</v>
      </c>
      <c r="U16" s="3">
        <v>20</v>
      </c>
      <c r="V16" s="3">
        <v>42</v>
      </c>
      <c r="W16" s="3">
        <f t="shared" si="4"/>
        <v>0.47619047619047616</v>
      </c>
      <c r="AA16" s="19" t="s">
        <v>19</v>
      </c>
    </row>
    <row r="17" spans="1:27">
      <c r="A17" s="2">
        <v>17</v>
      </c>
      <c r="B17" s="2">
        <v>127.53669729593599</v>
      </c>
      <c r="C17" s="2">
        <v>37.119767591725598</v>
      </c>
      <c r="D17" s="7">
        <v>44800</v>
      </c>
      <c r="E17" s="7">
        <v>44723</v>
      </c>
      <c r="F17" s="13">
        <v>5416</v>
      </c>
      <c r="G17" s="13">
        <v>5837</v>
      </c>
      <c r="H17" s="13">
        <v>6262</v>
      </c>
      <c r="I17" s="13">
        <v>4540</v>
      </c>
      <c r="J17" s="13">
        <v>5012</v>
      </c>
      <c r="K17" s="13">
        <v>5756</v>
      </c>
      <c r="L17" s="13">
        <v>6253</v>
      </c>
      <c r="M17" s="13">
        <v>6730</v>
      </c>
      <c r="N17" s="13">
        <v>6486</v>
      </c>
      <c r="O17" s="13">
        <v>6519</v>
      </c>
      <c r="P17" s="13">
        <v>6486</v>
      </c>
      <c r="Q17" s="13">
        <v>8108</v>
      </c>
      <c r="R17" s="13">
        <v>7088</v>
      </c>
      <c r="S17" s="5">
        <f t="shared" si="2"/>
        <v>1.7571383746470035E-2</v>
      </c>
      <c r="T17" s="5">
        <f t="shared" si="3"/>
        <v>9.3940316686967118E-2</v>
      </c>
      <c r="U17" s="3">
        <v>12</v>
      </c>
      <c r="V17" s="3">
        <v>36</v>
      </c>
      <c r="W17" s="3">
        <f t="shared" si="4"/>
        <v>0.33333333333333331</v>
      </c>
      <c r="AA17" s="19" t="s">
        <v>20</v>
      </c>
    </row>
    <row r="18" spans="1:27">
      <c r="A18" s="2">
        <v>18</v>
      </c>
      <c r="B18" s="2">
        <v>127.536181614686</v>
      </c>
      <c r="C18" s="2">
        <v>37.120319735186001</v>
      </c>
      <c r="D18" s="7">
        <v>44800</v>
      </c>
      <c r="E18" s="7">
        <v>44723</v>
      </c>
      <c r="F18" s="13">
        <v>3538</v>
      </c>
      <c r="G18" s="13">
        <v>4362</v>
      </c>
      <c r="H18" s="13">
        <v>5037</v>
      </c>
      <c r="I18" s="13">
        <v>3402</v>
      </c>
      <c r="J18" s="13">
        <v>4240</v>
      </c>
      <c r="K18" s="13">
        <v>4976</v>
      </c>
      <c r="L18" s="13">
        <v>5987</v>
      </c>
      <c r="M18" s="13">
        <v>5545</v>
      </c>
      <c r="N18" s="13">
        <v>5865</v>
      </c>
      <c r="O18" s="13">
        <v>6100</v>
      </c>
      <c r="P18" s="13">
        <v>6174</v>
      </c>
      <c r="Q18" s="13">
        <v>7724</v>
      </c>
      <c r="R18" s="13">
        <v>6065</v>
      </c>
      <c r="S18" s="5">
        <f t="shared" si="2"/>
        <v>0.10141824993310142</v>
      </c>
      <c r="T18" s="5">
        <f t="shared" si="3"/>
        <v>0.13567391981488897</v>
      </c>
      <c r="U18" s="3">
        <v>20</v>
      </c>
      <c r="V18" s="3">
        <v>25</v>
      </c>
      <c r="W18" s="3">
        <f t="shared" si="4"/>
        <v>0.8</v>
      </c>
      <c r="AA18" s="19" t="s">
        <v>21</v>
      </c>
    </row>
    <row r="19" spans="1:27">
      <c r="A19" s="2">
        <v>19</v>
      </c>
      <c r="B19" s="2">
        <v>127.53604540318899</v>
      </c>
      <c r="C19" s="2">
        <v>37.119483496779701</v>
      </c>
      <c r="D19" s="7">
        <v>44800</v>
      </c>
      <c r="E19" s="7">
        <v>44723</v>
      </c>
      <c r="F19" s="13">
        <v>3202</v>
      </c>
      <c r="G19" s="13">
        <v>4041</v>
      </c>
      <c r="H19" s="13">
        <v>4737</v>
      </c>
      <c r="I19" s="13">
        <v>3210</v>
      </c>
      <c r="J19" s="13">
        <v>4006</v>
      </c>
      <c r="K19" s="13">
        <v>4728</v>
      </c>
      <c r="L19" s="13">
        <v>5836</v>
      </c>
      <c r="M19" s="13">
        <v>5316</v>
      </c>
      <c r="N19" s="13">
        <v>5708</v>
      </c>
      <c r="O19" s="13">
        <v>5972</v>
      </c>
      <c r="P19" s="13">
        <v>6126</v>
      </c>
      <c r="Q19" s="13">
        <v>7452</v>
      </c>
      <c r="R19" s="13">
        <v>5749</v>
      </c>
      <c r="S19" s="5">
        <f t="shared" si="2"/>
        <v>0.12786523059928195</v>
      </c>
      <c r="T19" s="5">
        <f t="shared" si="3"/>
        <v>0.13296463261607103</v>
      </c>
      <c r="U19" s="3">
        <v>12</v>
      </c>
      <c r="V19" s="3">
        <v>39</v>
      </c>
      <c r="W19" s="3">
        <f t="shared" si="4"/>
        <v>0.30769230769230771</v>
      </c>
      <c r="AA19" s="19" t="s">
        <v>22</v>
      </c>
    </row>
    <row r="20" spans="1:27">
      <c r="A20" s="2">
        <v>20</v>
      </c>
      <c r="B20" s="2">
        <v>127.523045054886</v>
      </c>
      <c r="C20" s="2">
        <v>37.125712867772997</v>
      </c>
      <c r="D20" s="7">
        <v>44800</v>
      </c>
      <c r="E20" s="7">
        <v>44723</v>
      </c>
      <c r="F20" s="13">
        <v>2377</v>
      </c>
      <c r="G20" s="13">
        <v>2831</v>
      </c>
      <c r="H20" s="13">
        <v>3053</v>
      </c>
      <c r="I20" s="13">
        <v>2462</v>
      </c>
      <c r="J20" s="13">
        <v>2918</v>
      </c>
      <c r="K20" s="13">
        <v>3144</v>
      </c>
      <c r="L20" s="13">
        <v>4873</v>
      </c>
      <c r="M20" s="13">
        <v>3546</v>
      </c>
      <c r="N20" s="13">
        <v>4486</v>
      </c>
      <c r="O20" s="13">
        <v>4869</v>
      </c>
      <c r="P20" s="13">
        <v>4890</v>
      </c>
      <c r="Q20" s="13">
        <v>4529</v>
      </c>
      <c r="R20" s="13">
        <v>3604</v>
      </c>
      <c r="S20" s="5">
        <f t="shared" si="2"/>
        <v>0.23127281883419362</v>
      </c>
      <c r="T20" s="5">
        <f t="shared" si="3"/>
        <v>2.1213549733988819E-2</v>
      </c>
      <c r="U20" s="3">
        <v>19</v>
      </c>
      <c r="V20" s="3">
        <v>42</v>
      </c>
      <c r="W20" s="3">
        <f t="shared" si="4"/>
        <v>0.45238095238095238</v>
      </c>
      <c r="AA20" s="19" t="s">
        <v>23</v>
      </c>
    </row>
    <row r="21" spans="1:27">
      <c r="A21" s="2">
        <v>21</v>
      </c>
      <c r="B21" s="2">
        <v>127.52342098896101</v>
      </c>
      <c r="C21" s="2">
        <v>37.125634995351902</v>
      </c>
      <c r="D21" s="7">
        <v>44800</v>
      </c>
      <c r="E21" s="7">
        <v>44723</v>
      </c>
      <c r="F21" s="13">
        <v>2538</v>
      </c>
      <c r="G21" s="13">
        <v>2982</v>
      </c>
      <c r="H21" s="13">
        <v>3333</v>
      </c>
      <c r="I21" s="13">
        <v>2496</v>
      </c>
      <c r="J21" s="13">
        <v>2956</v>
      </c>
      <c r="K21" s="13">
        <v>3266</v>
      </c>
      <c r="L21" s="13">
        <v>4399</v>
      </c>
      <c r="M21" s="13">
        <v>3752</v>
      </c>
      <c r="N21" s="13">
        <v>4301</v>
      </c>
      <c r="O21" s="13">
        <v>4563</v>
      </c>
      <c r="P21" s="13">
        <v>4531</v>
      </c>
      <c r="Q21" s="13">
        <v>4596</v>
      </c>
      <c r="R21" s="13">
        <v>3767</v>
      </c>
      <c r="S21" s="5">
        <f t="shared" si="2"/>
        <v>0.15233977619532044</v>
      </c>
      <c r="T21" s="5">
        <f t="shared" si="3"/>
        <v>5.7340978797172953E-2</v>
      </c>
      <c r="U21" s="3">
        <v>22</v>
      </c>
      <c r="V21" s="3">
        <v>26</v>
      </c>
      <c r="W21" s="3">
        <f t="shared" si="4"/>
        <v>0.84615384615384615</v>
      </c>
      <c r="AA21" s="19" t="s">
        <v>24</v>
      </c>
    </row>
    <row r="22" spans="1:27">
      <c r="A22" s="2">
        <v>22</v>
      </c>
      <c r="B22" s="2">
        <v>127.523068230842</v>
      </c>
      <c r="C22" s="2">
        <v>37.125078776356197</v>
      </c>
      <c r="D22" s="7">
        <v>44800</v>
      </c>
      <c r="E22" s="7">
        <v>44723</v>
      </c>
      <c r="F22" s="13">
        <v>2254</v>
      </c>
      <c r="G22" s="13">
        <v>2700</v>
      </c>
      <c r="H22" s="13">
        <v>3027</v>
      </c>
      <c r="I22" s="13">
        <v>2250</v>
      </c>
      <c r="J22" s="13">
        <v>2674</v>
      </c>
      <c r="K22" s="13">
        <v>3036</v>
      </c>
      <c r="L22" s="13">
        <v>4459</v>
      </c>
      <c r="M22" s="13">
        <v>3442</v>
      </c>
      <c r="N22" s="13">
        <v>4342</v>
      </c>
      <c r="O22" s="13">
        <v>4513</v>
      </c>
      <c r="P22" s="13">
        <v>4478</v>
      </c>
      <c r="Q22" s="13">
        <v>4396</v>
      </c>
      <c r="R22" s="13">
        <v>3512</v>
      </c>
      <c r="S22" s="5">
        <f t="shared" si="2"/>
        <v>0.19333777481678882</v>
      </c>
      <c r="T22" s="5">
        <f t="shared" si="3"/>
        <v>4.8816672553867894E-2</v>
      </c>
      <c r="U22" s="3">
        <v>19</v>
      </c>
      <c r="V22" s="3">
        <v>40</v>
      </c>
      <c r="W22" s="3">
        <f t="shared" si="4"/>
        <v>0.47499999999999998</v>
      </c>
      <c r="AA22" s="19" t="s">
        <v>13</v>
      </c>
    </row>
    <row r="23" spans="1:27">
      <c r="A23" s="2">
        <v>23</v>
      </c>
      <c r="B23" s="2">
        <v>127.52376425208401</v>
      </c>
      <c r="C23" s="2">
        <v>37.126121573920699</v>
      </c>
      <c r="D23" s="7">
        <v>44800</v>
      </c>
      <c r="E23" s="7">
        <v>44723</v>
      </c>
      <c r="F23" s="13">
        <v>2183</v>
      </c>
      <c r="G23" s="13">
        <v>2581</v>
      </c>
      <c r="H23" s="13">
        <v>2871</v>
      </c>
      <c r="I23" s="13">
        <v>2268</v>
      </c>
      <c r="J23" s="13">
        <v>2632</v>
      </c>
      <c r="K23" s="13">
        <v>2918</v>
      </c>
      <c r="L23" s="13">
        <v>4640</v>
      </c>
      <c r="M23" s="13">
        <v>3373</v>
      </c>
      <c r="N23" s="13">
        <v>4470</v>
      </c>
      <c r="O23" s="13">
        <v>4760</v>
      </c>
      <c r="P23" s="13">
        <v>4706</v>
      </c>
      <c r="Q23" s="13">
        <v>4490</v>
      </c>
      <c r="R23" s="13">
        <v>3419</v>
      </c>
      <c r="S23" s="5">
        <f t="shared" si="2"/>
        <v>0.24218028243368087</v>
      </c>
      <c r="T23" s="5">
        <f t="shared" si="3"/>
        <v>3.3122807017543859E-2</v>
      </c>
      <c r="U23" s="3">
        <v>27</v>
      </c>
      <c r="V23" s="3">
        <v>46</v>
      </c>
      <c r="W23" s="3">
        <f t="shared" si="4"/>
        <v>0.58695652173913049</v>
      </c>
      <c r="AA23" s="19" t="s">
        <v>25</v>
      </c>
    </row>
    <row r="24" spans="1:27">
      <c r="A24" s="2">
        <v>24</v>
      </c>
      <c r="B24" s="2">
        <v>127.524959461297</v>
      </c>
      <c r="C24" s="2">
        <v>37.127562777623901</v>
      </c>
      <c r="D24" s="7">
        <v>44800</v>
      </c>
      <c r="E24" s="7">
        <v>44723</v>
      </c>
      <c r="F24" s="13">
        <v>2547</v>
      </c>
      <c r="G24" s="13">
        <v>3322</v>
      </c>
      <c r="H24" s="13">
        <v>3931</v>
      </c>
      <c r="I24" s="13">
        <v>2598</v>
      </c>
      <c r="J24" s="13">
        <v>3396</v>
      </c>
      <c r="K24" s="13">
        <v>4066</v>
      </c>
      <c r="L24" s="13">
        <v>5876</v>
      </c>
      <c r="M24" s="13">
        <v>4428</v>
      </c>
      <c r="N24" s="13">
        <v>5602</v>
      </c>
      <c r="O24" s="13">
        <v>5969</v>
      </c>
      <c r="P24" s="13">
        <v>5967</v>
      </c>
      <c r="Q24" s="13">
        <v>6308</v>
      </c>
      <c r="R24" s="13">
        <v>4846</v>
      </c>
      <c r="S24" s="5">
        <f t="shared" si="2"/>
        <v>0.20569812083249142</v>
      </c>
      <c r="T24" s="5">
        <f t="shared" si="3"/>
        <v>9.1985282354823228E-2</v>
      </c>
      <c r="U24" s="3">
        <v>25</v>
      </c>
      <c r="V24" s="3">
        <v>35</v>
      </c>
      <c r="W24" s="3">
        <f t="shared" si="4"/>
        <v>0.7142857142857143</v>
      </c>
      <c r="AA24" s="19" t="s">
        <v>26</v>
      </c>
    </row>
    <row r="25" spans="1:27">
      <c r="A25" s="2">
        <v>25</v>
      </c>
      <c r="B25" s="2">
        <v>127.523912778281</v>
      </c>
      <c r="C25" s="2">
        <v>37.127160279638403</v>
      </c>
      <c r="D25" s="7">
        <v>44800</v>
      </c>
      <c r="E25" s="7">
        <v>44723</v>
      </c>
      <c r="F25" s="13">
        <v>2938</v>
      </c>
      <c r="G25" s="13">
        <v>3646</v>
      </c>
      <c r="H25" s="13">
        <v>4272</v>
      </c>
      <c r="I25" s="13">
        <v>3294</v>
      </c>
      <c r="J25" s="13">
        <v>4120</v>
      </c>
      <c r="K25" s="13">
        <v>4704</v>
      </c>
      <c r="L25" s="13">
        <v>6236</v>
      </c>
      <c r="M25" s="13">
        <v>4982</v>
      </c>
      <c r="N25" s="13">
        <v>5377</v>
      </c>
      <c r="O25" s="13">
        <v>5668</v>
      </c>
      <c r="P25" s="13">
        <v>5798</v>
      </c>
      <c r="Q25" s="13">
        <v>6458</v>
      </c>
      <c r="R25" s="13">
        <v>5011</v>
      </c>
      <c r="S25" s="5">
        <f t="shared" si="2"/>
        <v>0.15153922542204568</v>
      </c>
      <c r="T25" s="5">
        <f t="shared" si="3"/>
        <v>0.10243501489777047</v>
      </c>
      <c r="U25" s="3">
        <v>18</v>
      </c>
      <c r="V25" s="3">
        <v>28</v>
      </c>
      <c r="W25" s="3">
        <f t="shared" si="4"/>
        <v>0.6428571428571429</v>
      </c>
      <c r="AA25" s="19" t="s">
        <v>27</v>
      </c>
    </row>
    <row r="26" spans="1:27">
      <c r="A26" s="2">
        <v>26</v>
      </c>
      <c r="B26" s="2">
        <v>127.524152044994</v>
      </c>
      <c r="C26" s="2">
        <v>37.126877448490198</v>
      </c>
      <c r="D26" s="7">
        <v>44800</v>
      </c>
      <c r="E26" s="7">
        <v>44723</v>
      </c>
      <c r="F26" s="13">
        <v>2787</v>
      </c>
      <c r="G26" s="13">
        <v>3535</v>
      </c>
      <c r="H26" s="13">
        <v>4122</v>
      </c>
      <c r="I26" s="13">
        <v>2564</v>
      </c>
      <c r="J26" s="13">
        <v>3272</v>
      </c>
      <c r="K26" s="13">
        <v>3858</v>
      </c>
      <c r="L26" s="13">
        <v>6149</v>
      </c>
      <c r="M26" s="13">
        <v>4609</v>
      </c>
      <c r="N26" s="13">
        <v>5851</v>
      </c>
      <c r="O26" s="13">
        <v>6290</v>
      </c>
      <c r="P26" s="13">
        <v>6304</v>
      </c>
      <c r="Q26" s="13">
        <v>6410</v>
      </c>
      <c r="R26" s="13">
        <v>4925</v>
      </c>
      <c r="S26" s="5">
        <f t="shared" si="2"/>
        <v>0.20928448110492998</v>
      </c>
      <c r="T26" s="5">
        <f t="shared" si="3"/>
        <v>7.3434235336085202E-2</v>
      </c>
      <c r="U26" s="3">
        <v>20</v>
      </c>
      <c r="V26" s="3">
        <v>30</v>
      </c>
      <c r="W26" s="3">
        <f t="shared" si="4"/>
        <v>0.66666666666666663</v>
      </c>
      <c r="AA26" s="19" t="s">
        <v>28</v>
      </c>
    </row>
    <row r="27" spans="1:27">
      <c r="A27" s="2">
        <v>27</v>
      </c>
      <c r="B27" s="2">
        <v>127.52433528984101</v>
      </c>
      <c r="C27" s="2">
        <v>37.127149438758401</v>
      </c>
      <c r="D27" s="7">
        <v>44800</v>
      </c>
      <c r="E27" s="7">
        <v>44723</v>
      </c>
      <c r="F27" s="13">
        <v>2928</v>
      </c>
      <c r="G27" s="13">
        <v>3729</v>
      </c>
      <c r="H27" s="13">
        <v>4598</v>
      </c>
      <c r="I27" s="13">
        <v>2898</v>
      </c>
      <c r="J27" s="13">
        <v>3654</v>
      </c>
      <c r="K27" s="13">
        <v>4500</v>
      </c>
      <c r="L27" s="13">
        <v>5728</v>
      </c>
      <c r="M27" s="13">
        <v>5079</v>
      </c>
      <c r="N27" s="13">
        <v>5512</v>
      </c>
      <c r="O27" s="13">
        <v>5812</v>
      </c>
      <c r="P27" s="13">
        <v>5971</v>
      </c>
      <c r="Q27" s="13">
        <v>6607</v>
      </c>
      <c r="R27" s="13">
        <v>5296</v>
      </c>
      <c r="S27" s="5">
        <f t="shared" si="2"/>
        <v>0.12990822215914466</v>
      </c>
      <c r="T27" s="5">
        <f t="shared" si="3"/>
        <v>0.11470354158376443</v>
      </c>
      <c r="U27" s="3">
        <v>15</v>
      </c>
      <c r="V27" s="3">
        <v>30</v>
      </c>
      <c r="W27" s="3">
        <f t="shared" si="4"/>
        <v>0.5</v>
      </c>
      <c r="AA27" s="19" t="s">
        <v>29</v>
      </c>
    </row>
    <row r="28" spans="1:27">
      <c r="A28" s="2">
        <v>28</v>
      </c>
      <c r="B28" s="2">
        <v>127.536804708985</v>
      </c>
      <c r="C28" s="2">
        <v>37.126940728976997</v>
      </c>
      <c r="D28" s="7">
        <v>44800</v>
      </c>
      <c r="E28" s="7">
        <v>44723</v>
      </c>
      <c r="F28" s="13">
        <v>2131</v>
      </c>
      <c r="G28" s="13">
        <v>2390</v>
      </c>
      <c r="H28" s="13">
        <v>2695</v>
      </c>
      <c r="I28" s="13">
        <v>2108</v>
      </c>
      <c r="J28" s="13">
        <v>2318</v>
      </c>
      <c r="K28" s="13">
        <v>2560</v>
      </c>
      <c r="L28" s="13">
        <v>3038</v>
      </c>
      <c r="M28" s="13">
        <v>3033</v>
      </c>
      <c r="N28" s="13">
        <v>3124</v>
      </c>
      <c r="O28" s="13">
        <v>3194</v>
      </c>
      <c r="P28" s="13">
        <v>3165</v>
      </c>
      <c r="Q28" s="13">
        <v>3434</v>
      </c>
      <c r="R28" s="13">
        <v>2892</v>
      </c>
      <c r="S28" s="5">
        <f t="shared" si="2"/>
        <v>8.0204778156996587E-2</v>
      </c>
      <c r="T28" s="5">
        <f t="shared" si="3"/>
        <v>7.291028446389497E-2</v>
      </c>
      <c r="U28" s="3">
        <v>27</v>
      </c>
      <c r="V28" s="3">
        <v>46</v>
      </c>
      <c r="W28" s="3">
        <f t="shared" si="4"/>
        <v>0.58695652173913049</v>
      </c>
      <c r="AA28" s="19" t="s">
        <v>24</v>
      </c>
    </row>
    <row r="29" spans="1:27">
      <c r="A29" s="2">
        <v>29</v>
      </c>
      <c r="B29" s="2">
        <v>127.53687794791099</v>
      </c>
      <c r="C29" s="2">
        <v>37.126661860203498</v>
      </c>
      <c r="D29" s="7">
        <v>44800</v>
      </c>
      <c r="E29" s="7">
        <v>44723</v>
      </c>
      <c r="F29" s="13">
        <v>2103</v>
      </c>
      <c r="G29" s="13">
        <v>2375</v>
      </c>
      <c r="H29" s="13">
        <v>2730</v>
      </c>
      <c r="I29" s="13">
        <v>2020</v>
      </c>
      <c r="J29" s="13">
        <v>2288</v>
      </c>
      <c r="K29" s="13">
        <v>2620</v>
      </c>
      <c r="L29" s="13">
        <v>3091</v>
      </c>
      <c r="M29" s="13">
        <v>2904</v>
      </c>
      <c r="N29" s="13">
        <v>3039</v>
      </c>
      <c r="O29" s="13">
        <v>3180</v>
      </c>
      <c r="P29" s="13">
        <v>3229</v>
      </c>
      <c r="Q29" s="13">
        <v>3361</v>
      </c>
      <c r="R29" s="13">
        <v>2808</v>
      </c>
      <c r="S29" s="5">
        <f t="shared" si="2"/>
        <v>8.3738882362812558E-2</v>
      </c>
      <c r="T29" s="5">
        <f t="shared" si="3"/>
        <v>6.6444891884793841E-2</v>
      </c>
      <c r="U29" s="3">
        <v>49</v>
      </c>
      <c r="V29" s="3">
        <v>46</v>
      </c>
      <c r="W29" s="3">
        <f t="shared" si="4"/>
        <v>1.0652173913043479</v>
      </c>
      <c r="AA29" s="19" t="s">
        <v>30</v>
      </c>
    </row>
    <row r="30" spans="1:27">
      <c r="A30" s="2">
        <v>30</v>
      </c>
      <c r="B30" s="2">
        <v>127.536435581959</v>
      </c>
      <c r="C30" s="2">
        <v>37.127181727569997</v>
      </c>
      <c r="D30" s="7">
        <v>44800</v>
      </c>
      <c r="E30" s="7">
        <v>44723</v>
      </c>
      <c r="F30" s="13">
        <v>2120</v>
      </c>
      <c r="G30" s="13">
        <v>2350</v>
      </c>
      <c r="H30" s="13">
        <v>2656</v>
      </c>
      <c r="I30" s="13">
        <v>2110</v>
      </c>
      <c r="J30" s="13">
        <v>2360</v>
      </c>
      <c r="K30" s="13">
        <v>2710</v>
      </c>
      <c r="L30" s="13">
        <v>3076</v>
      </c>
      <c r="M30" s="13">
        <v>2808</v>
      </c>
      <c r="N30" s="13">
        <v>2938</v>
      </c>
      <c r="O30" s="13">
        <v>3055</v>
      </c>
      <c r="P30" s="13">
        <v>3047</v>
      </c>
      <c r="Q30" s="13">
        <v>3337</v>
      </c>
      <c r="R30" s="13">
        <v>2874</v>
      </c>
      <c r="S30" s="5">
        <f t="shared" si="2"/>
        <v>6.8560406803436794E-2</v>
      </c>
      <c r="T30" s="5">
        <f t="shared" si="3"/>
        <v>7.401433691756272E-2</v>
      </c>
      <c r="U30" s="3">
        <v>28</v>
      </c>
      <c r="V30" s="3">
        <v>45</v>
      </c>
      <c r="W30" s="3">
        <f t="shared" si="4"/>
        <v>0.62222222222222223</v>
      </c>
      <c r="AA30" s="19" t="s">
        <v>31</v>
      </c>
    </row>
    <row r="31" spans="1:27">
      <c r="A31" s="2">
        <v>31</v>
      </c>
      <c r="B31" s="2">
        <v>127.537093685109</v>
      </c>
      <c r="C31" s="2">
        <v>37.127495301800401</v>
      </c>
      <c r="D31" s="7">
        <v>44800</v>
      </c>
      <c r="E31" s="7">
        <v>44723</v>
      </c>
      <c r="F31" s="13">
        <v>2212</v>
      </c>
      <c r="G31" s="13">
        <v>2482</v>
      </c>
      <c r="H31" s="13">
        <v>2771</v>
      </c>
      <c r="I31" s="13">
        <v>2118</v>
      </c>
      <c r="J31" s="13">
        <v>2390</v>
      </c>
      <c r="K31" s="13">
        <v>2666</v>
      </c>
      <c r="L31" s="13">
        <v>3228</v>
      </c>
      <c r="M31" s="13">
        <v>2933</v>
      </c>
      <c r="N31" s="13">
        <v>3287</v>
      </c>
      <c r="O31" s="13">
        <v>3486</v>
      </c>
      <c r="P31" s="13">
        <v>3465</v>
      </c>
      <c r="Q31" s="13">
        <v>3513</v>
      </c>
      <c r="R31" s="13">
        <v>2968</v>
      </c>
      <c r="S31" s="5">
        <f t="shared" si="2"/>
        <v>0.11128928800513149</v>
      </c>
      <c r="T31" s="5">
        <f t="shared" si="3"/>
        <v>5.0748265195217794E-2</v>
      </c>
      <c r="U31" s="3">
        <v>25</v>
      </c>
      <c r="V31" s="3">
        <v>45</v>
      </c>
      <c r="W31" s="3">
        <f t="shared" si="4"/>
        <v>0.55555555555555558</v>
      </c>
      <c r="AA31" s="19" t="s">
        <v>32</v>
      </c>
    </row>
    <row r="32" spans="1:27">
      <c r="A32" s="2">
        <v>32</v>
      </c>
      <c r="B32" s="2">
        <v>127.538045799401</v>
      </c>
      <c r="C32" s="2">
        <v>37.127068269023802</v>
      </c>
      <c r="D32" s="7">
        <v>44800</v>
      </c>
      <c r="E32" s="7">
        <v>44723</v>
      </c>
      <c r="F32" s="13">
        <v>2149</v>
      </c>
      <c r="G32" s="13">
        <v>2439</v>
      </c>
      <c r="H32" s="13">
        <v>2790</v>
      </c>
      <c r="I32" s="13">
        <v>2156</v>
      </c>
      <c r="J32" s="13">
        <v>2448</v>
      </c>
      <c r="K32" s="13">
        <v>2766</v>
      </c>
      <c r="L32" s="13">
        <v>3415</v>
      </c>
      <c r="M32" s="13">
        <v>2975</v>
      </c>
      <c r="N32" s="13">
        <v>3229</v>
      </c>
      <c r="O32" s="13">
        <v>3397</v>
      </c>
      <c r="P32" s="13">
        <v>3438</v>
      </c>
      <c r="Q32" s="13">
        <v>3583</v>
      </c>
      <c r="R32" s="13">
        <v>3043</v>
      </c>
      <c r="S32" s="5">
        <f t="shared" si="2"/>
        <v>0.10404624277456648</v>
      </c>
      <c r="T32" s="5">
        <f t="shared" si="3"/>
        <v>6.5719063545150502E-2</v>
      </c>
      <c r="U32" s="3">
        <v>20</v>
      </c>
      <c r="V32" s="3">
        <v>40</v>
      </c>
      <c r="W32" s="3">
        <f t="shared" si="4"/>
        <v>0.5</v>
      </c>
      <c r="AA32" s="19" t="s">
        <v>16</v>
      </c>
    </row>
    <row r="33" spans="1:27">
      <c r="A33" s="2">
        <v>33</v>
      </c>
      <c r="B33" s="2">
        <v>127.537609138379</v>
      </c>
      <c r="C33" s="2">
        <v>37.127063385404597</v>
      </c>
      <c r="D33" s="7">
        <v>44800</v>
      </c>
      <c r="E33" s="7">
        <v>44723</v>
      </c>
      <c r="F33" s="13">
        <v>2260</v>
      </c>
      <c r="G33" s="13">
        <v>2539</v>
      </c>
      <c r="H33" s="13">
        <v>2844</v>
      </c>
      <c r="I33" s="13">
        <v>2388</v>
      </c>
      <c r="J33" s="13">
        <v>2660</v>
      </c>
      <c r="K33" s="13">
        <v>2944</v>
      </c>
      <c r="L33" s="13">
        <v>3449</v>
      </c>
      <c r="M33" s="13">
        <v>3080</v>
      </c>
      <c r="N33" s="13">
        <v>3204</v>
      </c>
      <c r="O33" s="13">
        <v>3325</v>
      </c>
      <c r="P33" s="13">
        <v>3409</v>
      </c>
      <c r="Q33" s="13">
        <v>3602</v>
      </c>
      <c r="R33" s="13">
        <v>3065</v>
      </c>
      <c r="S33" s="5">
        <f t="shared" si="2"/>
        <v>9.0356628818167278E-2</v>
      </c>
      <c r="T33" s="5">
        <f t="shared" si="3"/>
        <v>6.4135369376805612E-2</v>
      </c>
      <c r="U33" s="3">
        <v>25</v>
      </c>
      <c r="V33" s="3">
        <v>40</v>
      </c>
      <c r="W33" s="3">
        <f t="shared" si="4"/>
        <v>0.625</v>
      </c>
      <c r="AA33" s="19" t="s">
        <v>33</v>
      </c>
    </row>
    <row r="34" spans="1:27">
      <c r="A34" s="2">
        <v>34</v>
      </c>
      <c r="B34" s="2">
        <v>127.53803751804099</v>
      </c>
      <c r="C34" s="2">
        <v>37.127368067329101</v>
      </c>
      <c r="D34" s="7">
        <v>44800</v>
      </c>
      <c r="E34" s="7">
        <v>44723</v>
      </c>
      <c r="F34" s="13">
        <v>2230</v>
      </c>
      <c r="G34" s="13">
        <v>2563</v>
      </c>
      <c r="H34" s="13">
        <v>2890</v>
      </c>
      <c r="I34" s="13">
        <v>2216</v>
      </c>
      <c r="J34" s="13">
        <v>2550</v>
      </c>
      <c r="K34" s="13">
        <v>2864</v>
      </c>
      <c r="L34" s="13">
        <v>3614</v>
      </c>
      <c r="M34" s="13">
        <v>3089</v>
      </c>
      <c r="N34" s="13">
        <v>3375</v>
      </c>
      <c r="O34" s="13">
        <v>3606</v>
      </c>
      <c r="P34" s="13">
        <v>3635</v>
      </c>
      <c r="Q34" s="13">
        <v>3785</v>
      </c>
      <c r="R34" s="13">
        <v>3267</v>
      </c>
      <c r="S34" s="5">
        <f t="shared" si="2"/>
        <v>0.11417624521072797</v>
      </c>
      <c r="T34" s="5">
        <f t="shared" si="3"/>
        <v>6.4593301435406703E-2</v>
      </c>
      <c r="U34" s="3">
        <v>22</v>
      </c>
      <c r="V34" s="3">
        <v>29</v>
      </c>
      <c r="W34" s="3">
        <f t="shared" si="4"/>
        <v>0.75862068965517238</v>
      </c>
      <c r="AA34" s="19" t="s">
        <v>34</v>
      </c>
    </row>
    <row r="35" spans="1:27">
      <c r="A35" s="14">
        <v>35</v>
      </c>
      <c r="B35" s="14">
        <v>127.523977253556</v>
      </c>
      <c r="C35" s="14">
        <v>37.271079624407299</v>
      </c>
      <c r="D35" s="12">
        <v>44849</v>
      </c>
      <c r="E35" s="7">
        <v>44723</v>
      </c>
      <c r="F35" s="13">
        <v>1701</v>
      </c>
      <c r="G35" s="13">
        <v>2108</v>
      </c>
      <c r="H35" s="13">
        <v>2463</v>
      </c>
      <c r="I35" s="13">
        <v>1697</v>
      </c>
      <c r="J35" s="13">
        <v>2144</v>
      </c>
      <c r="K35" s="13">
        <v>2504</v>
      </c>
      <c r="L35" s="13">
        <v>5168</v>
      </c>
      <c r="M35" s="13">
        <v>2969</v>
      </c>
      <c r="N35" s="13">
        <v>4682</v>
      </c>
      <c r="O35" s="13">
        <v>5080</v>
      </c>
      <c r="P35" s="13">
        <v>5058</v>
      </c>
      <c r="Q35" s="13">
        <v>4297</v>
      </c>
      <c r="R35" s="13">
        <v>3197</v>
      </c>
      <c r="S35" s="5">
        <f t="shared" si="2"/>
        <v>0.34503390506581572</v>
      </c>
      <c r="T35" s="5">
        <f t="shared" si="3"/>
        <v>7.3969968192913682E-5</v>
      </c>
      <c r="AA35" s="20">
        <v>1</v>
      </c>
    </row>
    <row r="36" spans="1:27">
      <c r="A36" s="14">
        <v>36</v>
      </c>
      <c r="B36" s="14">
        <v>127.52318573680699</v>
      </c>
      <c r="C36" s="14">
        <v>37.2703673847708</v>
      </c>
      <c r="D36" s="12">
        <v>44849</v>
      </c>
      <c r="E36" s="7">
        <v>44723</v>
      </c>
      <c r="F36" s="13">
        <v>2018</v>
      </c>
      <c r="G36" s="13">
        <v>2512</v>
      </c>
      <c r="H36" s="13">
        <v>2743</v>
      </c>
      <c r="I36" s="13">
        <v>2000</v>
      </c>
      <c r="J36" s="13">
        <v>2520</v>
      </c>
      <c r="K36" s="13">
        <v>2742</v>
      </c>
      <c r="L36" s="13">
        <v>5109</v>
      </c>
      <c r="M36" s="13">
        <v>3292</v>
      </c>
      <c r="N36" s="13">
        <v>4798</v>
      </c>
      <c r="O36" s="13">
        <v>5179</v>
      </c>
      <c r="P36" s="13">
        <v>5092</v>
      </c>
      <c r="Q36" s="13">
        <v>4373</v>
      </c>
      <c r="R36" s="13">
        <v>3280</v>
      </c>
      <c r="S36" s="5">
        <f t="shared" si="2"/>
        <v>0.29980855137204848</v>
      </c>
      <c r="T36" s="5">
        <f t="shared" si="3"/>
        <v>4.2176296921130323E-4</v>
      </c>
      <c r="AA36" s="20">
        <v>0.86</v>
      </c>
    </row>
    <row r="37" spans="1:27">
      <c r="A37" s="14">
        <v>37</v>
      </c>
      <c r="B37" s="14">
        <v>127.52117556421101</v>
      </c>
      <c r="C37" s="14">
        <v>37.2691517508608</v>
      </c>
      <c r="D37" s="12">
        <v>44849</v>
      </c>
      <c r="E37" s="7">
        <v>44723</v>
      </c>
      <c r="F37" s="13">
        <v>2178</v>
      </c>
      <c r="G37" s="13">
        <v>2643</v>
      </c>
      <c r="H37" s="13">
        <v>2861</v>
      </c>
      <c r="I37" s="13">
        <v>2250</v>
      </c>
      <c r="J37" s="13">
        <v>2668</v>
      </c>
      <c r="K37" s="13">
        <v>2858</v>
      </c>
      <c r="L37" s="13">
        <v>4743</v>
      </c>
      <c r="M37" s="13">
        <v>3284</v>
      </c>
      <c r="N37" s="13">
        <v>4394</v>
      </c>
      <c r="O37" s="13">
        <v>4732</v>
      </c>
      <c r="P37" s="13">
        <v>4761</v>
      </c>
      <c r="Q37" s="13">
        <v>4498</v>
      </c>
      <c r="R37" s="13">
        <v>3400</v>
      </c>
      <c r="S37" s="5">
        <f t="shared" si="2"/>
        <v>0.24927840461821044</v>
      </c>
      <c r="T37" s="5">
        <f t="shared" si="3"/>
        <v>2.9374737725556023E-2</v>
      </c>
      <c r="AA37" s="20">
        <v>0.85</v>
      </c>
    </row>
    <row r="38" spans="1:27">
      <c r="A38" s="14">
        <v>38</v>
      </c>
      <c r="B38" s="14">
        <v>127.520322207893</v>
      </c>
      <c r="C38" s="14">
        <v>37.269490448026801</v>
      </c>
      <c r="D38" s="12">
        <v>44849</v>
      </c>
      <c r="E38" s="7">
        <v>44723</v>
      </c>
      <c r="F38" s="13">
        <v>1810</v>
      </c>
      <c r="G38" s="13">
        <v>2237</v>
      </c>
      <c r="H38" s="13">
        <v>2575</v>
      </c>
      <c r="I38" s="13">
        <v>1831</v>
      </c>
      <c r="J38" s="13">
        <v>2256</v>
      </c>
      <c r="K38" s="13">
        <v>2626</v>
      </c>
      <c r="L38" s="13">
        <v>4776</v>
      </c>
      <c r="M38" s="13">
        <v>3045</v>
      </c>
      <c r="N38" s="13">
        <v>4389</v>
      </c>
      <c r="O38" s="13">
        <v>4777</v>
      </c>
      <c r="P38" s="13">
        <v>4708</v>
      </c>
      <c r="Q38" s="13">
        <v>4151</v>
      </c>
      <c r="R38" s="13">
        <v>3112</v>
      </c>
      <c r="S38" s="5">
        <f t="shared" si="2"/>
        <v>0.29287381573527393</v>
      </c>
      <c r="T38" s="5">
        <f t="shared" si="3"/>
        <v>1.5705225007550588E-2</v>
      </c>
      <c r="AA38" s="20">
        <v>1.08</v>
      </c>
    </row>
    <row r="39" spans="1:27">
      <c r="A39" s="14">
        <v>39</v>
      </c>
      <c r="B39" s="14">
        <v>127.51941827237501</v>
      </c>
      <c r="C39" s="14">
        <v>37.2728454480268</v>
      </c>
      <c r="D39" s="12">
        <v>44849</v>
      </c>
      <c r="E39" s="7">
        <v>44723</v>
      </c>
      <c r="F39" s="13">
        <v>2009</v>
      </c>
      <c r="G39" s="13">
        <v>2507</v>
      </c>
      <c r="H39" s="13">
        <v>2701</v>
      </c>
      <c r="I39" s="13">
        <v>2008</v>
      </c>
      <c r="J39" s="13">
        <v>2500</v>
      </c>
      <c r="K39" s="13">
        <v>2712</v>
      </c>
      <c r="L39" s="13">
        <v>5419</v>
      </c>
      <c r="M39" s="13">
        <v>3331</v>
      </c>
      <c r="N39" s="13">
        <v>4980</v>
      </c>
      <c r="O39" s="13">
        <v>5581</v>
      </c>
      <c r="P39" s="13">
        <v>5578</v>
      </c>
      <c r="Q39" s="13">
        <v>4545</v>
      </c>
      <c r="R39" s="13">
        <v>3379</v>
      </c>
      <c r="S39" s="5">
        <f t="shared" si="2"/>
        <v>0.34750573740789953</v>
      </c>
      <c r="T39" s="5">
        <f t="shared" si="3"/>
        <v>-2.2989280657992314E-2</v>
      </c>
      <c r="AA39" s="20">
        <v>0.88</v>
      </c>
    </row>
    <row r="40" spans="1:27">
      <c r="A40" s="14">
        <v>40</v>
      </c>
      <c r="B40" s="14">
        <v>127.518856947587</v>
      </c>
      <c r="C40" s="14">
        <v>37.273386113560399</v>
      </c>
      <c r="D40" s="12">
        <v>44849</v>
      </c>
      <c r="E40" s="7">
        <v>44723</v>
      </c>
      <c r="F40" s="13">
        <v>2185</v>
      </c>
      <c r="G40" s="13">
        <v>2679</v>
      </c>
      <c r="H40" s="13">
        <v>2855</v>
      </c>
      <c r="I40" s="13">
        <v>2298</v>
      </c>
      <c r="J40" s="13">
        <v>2744</v>
      </c>
      <c r="K40" s="13">
        <v>2954</v>
      </c>
      <c r="L40" s="13">
        <v>5099</v>
      </c>
      <c r="M40" s="13">
        <v>3396</v>
      </c>
      <c r="N40" s="13">
        <v>4791</v>
      </c>
      <c r="O40" s="13">
        <v>5181</v>
      </c>
      <c r="P40" s="13">
        <v>5157</v>
      </c>
      <c r="Q40" s="13">
        <v>4543</v>
      </c>
      <c r="R40" s="13">
        <v>3369</v>
      </c>
      <c r="S40" s="5">
        <f t="shared" si="2"/>
        <v>0.28731902146779831</v>
      </c>
      <c r="T40" s="5">
        <f t="shared" si="3"/>
        <v>3.7991858887381274E-3</v>
      </c>
      <c r="AA40" s="20">
        <v>0.69</v>
      </c>
    </row>
    <row r="41" spans="1:27">
      <c r="A41" s="14">
        <v>41</v>
      </c>
      <c r="B41" s="14">
        <v>127.51847889517499</v>
      </c>
      <c r="C41" s="14">
        <v>37.2739530262062</v>
      </c>
      <c r="D41" s="12">
        <v>44849</v>
      </c>
      <c r="E41" s="7">
        <v>44723</v>
      </c>
      <c r="F41" s="13">
        <v>1888</v>
      </c>
      <c r="G41" s="13">
        <v>2363</v>
      </c>
      <c r="H41" s="13">
        <v>2505</v>
      </c>
      <c r="I41" s="13">
        <v>1835</v>
      </c>
      <c r="J41" s="13">
        <v>2310</v>
      </c>
      <c r="K41" s="13">
        <v>2460</v>
      </c>
      <c r="L41" s="13">
        <v>5307</v>
      </c>
      <c r="M41" s="13">
        <v>3191</v>
      </c>
      <c r="N41" s="13">
        <v>5015</v>
      </c>
      <c r="O41" s="13">
        <v>5571</v>
      </c>
      <c r="P41" s="13">
        <v>5474</v>
      </c>
      <c r="Q41" s="13">
        <v>4439</v>
      </c>
      <c r="R41" s="13">
        <v>3235</v>
      </c>
      <c r="S41" s="5">
        <f t="shared" si="2"/>
        <v>0.37210176713873921</v>
      </c>
      <c r="T41" s="5">
        <f t="shared" si="3"/>
        <v>-2.9218509716202993E-2</v>
      </c>
      <c r="AA41" s="20">
        <v>0.61</v>
      </c>
    </row>
    <row r="42" spans="1:27">
      <c r="A42" s="14">
        <v>42</v>
      </c>
      <c r="B42" s="14">
        <v>127.52203813444601</v>
      </c>
      <c r="C42" s="14">
        <v>37.269773948458798</v>
      </c>
      <c r="D42" s="12">
        <v>44849</v>
      </c>
      <c r="E42" s="7">
        <v>44723</v>
      </c>
      <c r="F42" s="13">
        <v>1904</v>
      </c>
      <c r="G42" s="13">
        <v>2423</v>
      </c>
      <c r="H42" s="13">
        <v>2762</v>
      </c>
      <c r="I42" s="13">
        <v>1889</v>
      </c>
      <c r="J42" s="13">
        <v>2428</v>
      </c>
      <c r="K42" s="13">
        <v>2848</v>
      </c>
      <c r="L42" s="13">
        <v>4831</v>
      </c>
      <c r="M42" s="13">
        <v>3338</v>
      </c>
      <c r="N42" s="13">
        <v>4659</v>
      </c>
      <c r="O42" s="13">
        <v>5040</v>
      </c>
      <c r="P42" s="13">
        <v>5046</v>
      </c>
      <c r="Q42" s="13">
        <v>4459</v>
      </c>
      <c r="R42" s="13">
        <v>3303</v>
      </c>
      <c r="S42" s="5">
        <f t="shared" si="2"/>
        <v>0.29252049180327871</v>
      </c>
      <c r="T42" s="5">
        <f t="shared" si="3"/>
        <v>1.9123562204502152E-2</v>
      </c>
      <c r="AA42" s="20">
        <v>1.04</v>
      </c>
    </row>
    <row r="43" spans="1:27">
      <c r="A43" s="14">
        <v>43</v>
      </c>
      <c r="B43" s="14">
        <v>127.522709628523</v>
      </c>
      <c r="C43" s="14">
        <v>37.269345721392398</v>
      </c>
      <c r="D43" s="12">
        <v>44849</v>
      </c>
      <c r="E43" s="7">
        <v>44723</v>
      </c>
      <c r="F43" s="13">
        <v>1735</v>
      </c>
      <c r="G43" s="13">
        <v>2187</v>
      </c>
      <c r="H43" s="13">
        <v>2506</v>
      </c>
      <c r="I43" s="13">
        <v>1723</v>
      </c>
      <c r="J43" s="13">
        <v>2162</v>
      </c>
      <c r="K43" s="13">
        <v>2516</v>
      </c>
      <c r="L43" s="13">
        <v>4602</v>
      </c>
      <c r="M43" s="13">
        <v>3029</v>
      </c>
      <c r="N43" s="13">
        <v>4416</v>
      </c>
      <c r="O43" s="13">
        <v>4786</v>
      </c>
      <c r="P43" s="13">
        <v>4836</v>
      </c>
      <c r="Q43" s="13">
        <v>4213</v>
      </c>
      <c r="R43" s="13">
        <v>3099</v>
      </c>
      <c r="S43" s="5">
        <f t="shared" si="2"/>
        <v>0.31735222010351405</v>
      </c>
      <c r="T43" s="5">
        <f t="shared" si="3"/>
        <v>1.1136192626034613E-2</v>
      </c>
      <c r="AA43" s="20">
        <v>1.04</v>
      </c>
    </row>
    <row r="44" spans="1:27">
      <c r="A44" s="14">
        <v>44</v>
      </c>
      <c r="B44" s="14">
        <v>127.523696</v>
      </c>
      <c r="C44" s="14">
        <v>37.269146464346001</v>
      </c>
      <c r="D44" s="12">
        <v>44849</v>
      </c>
      <c r="E44" s="7">
        <v>44723</v>
      </c>
      <c r="F44" s="13">
        <v>1616</v>
      </c>
      <c r="G44" s="13">
        <v>2049</v>
      </c>
      <c r="H44" s="13">
        <v>2383</v>
      </c>
      <c r="I44" s="13">
        <v>1655</v>
      </c>
      <c r="J44" s="13">
        <v>2136</v>
      </c>
      <c r="K44" s="13">
        <v>2528</v>
      </c>
      <c r="L44" s="13">
        <v>4337</v>
      </c>
      <c r="M44" s="13">
        <v>2930</v>
      </c>
      <c r="N44" s="13">
        <v>4100</v>
      </c>
      <c r="O44" s="13">
        <v>4481</v>
      </c>
      <c r="P44" s="13">
        <v>4381</v>
      </c>
      <c r="Q44" s="13">
        <v>3913</v>
      </c>
      <c r="R44" s="13">
        <v>2969</v>
      </c>
      <c r="S44" s="5">
        <f t="shared" si="2"/>
        <v>0.29538734476641043</v>
      </c>
      <c r="T44" s="5">
        <f t="shared" si="3"/>
        <v>2.4322785324981697E-2</v>
      </c>
      <c r="AA44" s="20">
        <v>0.96</v>
      </c>
    </row>
    <row r="45" spans="1:27">
      <c r="A45" s="14">
        <v>45</v>
      </c>
      <c r="B45" s="14">
        <v>127.523496814262</v>
      </c>
      <c r="C45" s="14">
        <v>37.268802278607602</v>
      </c>
      <c r="D45" s="12">
        <v>44849</v>
      </c>
      <c r="E45" s="7">
        <v>44723</v>
      </c>
      <c r="F45" s="13">
        <v>1709</v>
      </c>
      <c r="G45" s="13">
        <v>2125</v>
      </c>
      <c r="H45" s="13">
        <v>2605</v>
      </c>
      <c r="I45" s="13">
        <v>1728</v>
      </c>
      <c r="J45" s="13">
        <v>2164</v>
      </c>
      <c r="K45" s="13">
        <v>2694</v>
      </c>
      <c r="L45" s="13">
        <v>4192</v>
      </c>
      <c r="M45" s="13">
        <v>3076</v>
      </c>
      <c r="N45" s="13">
        <v>4092</v>
      </c>
      <c r="O45" s="13">
        <v>4333</v>
      </c>
      <c r="P45" s="13">
        <v>4350</v>
      </c>
      <c r="Q45" s="13">
        <v>4032</v>
      </c>
      <c r="R45" s="13">
        <v>3022</v>
      </c>
      <c r="S45" s="5">
        <f t="shared" si="2"/>
        <v>0.25089863407620416</v>
      </c>
      <c r="T45" s="5">
        <f t="shared" si="3"/>
        <v>4.5526149968494016E-2</v>
      </c>
      <c r="AA45" s="20">
        <v>1.01</v>
      </c>
    </row>
    <row r="46" spans="1:27">
      <c r="A46" s="14">
        <v>46</v>
      </c>
      <c r="B46" s="14">
        <v>127.519622341854</v>
      </c>
      <c r="C46" s="14">
        <v>37.268656670926902</v>
      </c>
      <c r="D46" s="12">
        <v>44849</v>
      </c>
      <c r="E46" s="7">
        <v>44723</v>
      </c>
      <c r="F46" s="13">
        <v>1860</v>
      </c>
      <c r="G46" s="13">
        <v>2276</v>
      </c>
      <c r="H46" s="13">
        <v>2498</v>
      </c>
      <c r="I46" s="13">
        <v>1825</v>
      </c>
      <c r="J46" s="13">
        <v>2252</v>
      </c>
      <c r="K46" s="13">
        <v>2500</v>
      </c>
      <c r="L46" s="13">
        <v>4536</v>
      </c>
      <c r="M46" s="13">
        <v>3048</v>
      </c>
      <c r="N46" s="13">
        <v>4210</v>
      </c>
      <c r="O46" s="13">
        <v>4693</v>
      </c>
      <c r="P46" s="13">
        <v>4647</v>
      </c>
      <c r="Q46" s="13">
        <v>4247</v>
      </c>
      <c r="R46" s="13">
        <v>3199</v>
      </c>
      <c r="S46" s="5">
        <f t="shared" si="2"/>
        <v>0.30076976906927921</v>
      </c>
      <c r="T46" s="5">
        <f t="shared" si="3"/>
        <v>1.7959553274977363E-2</v>
      </c>
      <c r="AA46" s="20">
        <v>0.91</v>
      </c>
    </row>
    <row r="47" spans="1:27">
      <c r="A47" s="14">
        <v>47</v>
      </c>
      <c r="B47" s="14">
        <v>127.519654367415</v>
      </c>
      <c r="C47" s="14">
        <v>37.269117696488202</v>
      </c>
      <c r="D47" s="12">
        <v>44849</v>
      </c>
      <c r="E47" s="7">
        <v>44723</v>
      </c>
      <c r="F47" s="13">
        <v>1818</v>
      </c>
      <c r="G47" s="13">
        <v>2281</v>
      </c>
      <c r="H47" s="13">
        <v>2602</v>
      </c>
      <c r="I47" s="13">
        <v>1813</v>
      </c>
      <c r="J47" s="13">
        <v>2280</v>
      </c>
      <c r="K47" s="13">
        <v>2630</v>
      </c>
      <c r="L47" s="13">
        <v>4792</v>
      </c>
      <c r="M47" s="13">
        <v>3130</v>
      </c>
      <c r="N47" s="13">
        <v>4388</v>
      </c>
      <c r="O47" s="13">
        <v>4896</v>
      </c>
      <c r="P47" s="13">
        <v>4833</v>
      </c>
      <c r="Q47" s="13">
        <v>4286</v>
      </c>
      <c r="R47" s="13">
        <v>3194</v>
      </c>
      <c r="S47" s="5">
        <f t="shared" si="2"/>
        <v>0.3000672494956288</v>
      </c>
      <c r="T47" s="5">
        <f t="shared" si="3"/>
        <v>1.750498559716375E-2</v>
      </c>
      <c r="AA47" s="20">
        <v>0.92</v>
      </c>
    </row>
    <row r="48" spans="1:27">
      <c r="A48" s="14">
        <v>48</v>
      </c>
      <c r="B48" s="14">
        <v>127.52024431629199</v>
      </c>
      <c r="C48" s="14">
        <v>37.268045012780703</v>
      </c>
      <c r="D48" s="12">
        <v>44849</v>
      </c>
      <c r="E48" s="7">
        <v>44723</v>
      </c>
      <c r="F48" s="13">
        <v>1847</v>
      </c>
      <c r="G48" s="13">
        <v>2251</v>
      </c>
      <c r="H48" s="13">
        <v>2425</v>
      </c>
      <c r="I48" s="13">
        <v>1790</v>
      </c>
      <c r="J48" s="13">
        <v>2200</v>
      </c>
      <c r="K48" s="13">
        <v>2352</v>
      </c>
      <c r="L48" s="13">
        <v>4420</v>
      </c>
      <c r="M48" s="13">
        <v>2960</v>
      </c>
      <c r="N48" s="13">
        <v>4193</v>
      </c>
      <c r="O48" s="13">
        <v>4569</v>
      </c>
      <c r="P48" s="13">
        <v>4513</v>
      </c>
      <c r="Q48" s="13">
        <v>3949</v>
      </c>
      <c r="R48" s="13">
        <v>3061</v>
      </c>
      <c r="S48" s="5">
        <f t="shared" si="2"/>
        <v>0.30095128279042954</v>
      </c>
      <c r="T48" s="5">
        <f t="shared" si="3"/>
        <v>1.0994188785927439E-3</v>
      </c>
      <c r="AA48" s="20">
        <v>1.03</v>
      </c>
    </row>
    <row r="49" spans="1:27">
      <c r="A49" s="14">
        <v>49</v>
      </c>
      <c r="B49" s="14">
        <v>127.51892341853799</v>
      </c>
      <c r="C49" s="14">
        <v>37.270635875417497</v>
      </c>
      <c r="D49" s="12">
        <v>44849</v>
      </c>
      <c r="E49" s="7">
        <v>44723</v>
      </c>
      <c r="F49" s="13">
        <v>1922</v>
      </c>
      <c r="G49" s="13">
        <v>2394</v>
      </c>
      <c r="H49" s="13">
        <v>2618</v>
      </c>
      <c r="I49" s="13">
        <v>1911</v>
      </c>
      <c r="J49" s="13">
        <v>2436</v>
      </c>
      <c r="K49" s="13">
        <v>2676</v>
      </c>
      <c r="L49" s="13">
        <v>4981</v>
      </c>
      <c r="M49" s="13">
        <v>3226</v>
      </c>
      <c r="N49" s="13">
        <v>4701</v>
      </c>
      <c r="O49" s="13">
        <v>5036</v>
      </c>
      <c r="P49" s="13">
        <v>5143</v>
      </c>
      <c r="Q49" s="13">
        <v>4362</v>
      </c>
      <c r="R49" s="13">
        <v>3382</v>
      </c>
      <c r="S49" s="5">
        <f t="shared" si="2"/>
        <v>0.32534467207834045</v>
      </c>
      <c r="T49" s="5">
        <f t="shared" si="3"/>
        <v>-6.0519757920968319E-3</v>
      </c>
      <c r="AA49" s="20">
        <v>0.99</v>
      </c>
    </row>
    <row r="50" spans="1:27">
      <c r="A50" s="14">
        <v>50</v>
      </c>
      <c r="B50" s="14">
        <v>127.519400025561</v>
      </c>
      <c r="C50" s="14">
        <v>37.270983354634403</v>
      </c>
      <c r="D50" s="12">
        <v>44849</v>
      </c>
      <c r="E50" s="7">
        <v>44723</v>
      </c>
      <c r="F50" s="13">
        <v>1921</v>
      </c>
      <c r="G50" s="13">
        <v>2399</v>
      </c>
      <c r="H50" s="13">
        <v>2516</v>
      </c>
      <c r="I50" s="13">
        <v>1942</v>
      </c>
      <c r="J50" s="13">
        <v>2378</v>
      </c>
      <c r="K50" s="13">
        <v>2516</v>
      </c>
      <c r="L50" s="13">
        <v>5465</v>
      </c>
      <c r="M50" s="13">
        <v>3168</v>
      </c>
      <c r="N50" s="13">
        <v>4984</v>
      </c>
      <c r="O50" s="13">
        <v>5556</v>
      </c>
      <c r="P50" s="13">
        <v>5563</v>
      </c>
      <c r="Q50" s="13">
        <v>4502</v>
      </c>
      <c r="R50" s="13">
        <v>3403</v>
      </c>
      <c r="S50" s="5">
        <f t="shared" si="2"/>
        <v>0.37715063745513061</v>
      </c>
      <c r="T50" s="5">
        <f t="shared" si="3"/>
        <v>-3.2133498827747894E-2</v>
      </c>
      <c r="AA50" s="20">
        <v>0.92</v>
      </c>
    </row>
    <row r="51" spans="1:27">
      <c r="A51" s="14">
        <v>51</v>
      </c>
      <c r="B51" s="14">
        <v>127.520054316292</v>
      </c>
      <c r="C51" s="14">
        <v>37.2712579872193</v>
      </c>
      <c r="D51" s="12">
        <v>44849</v>
      </c>
      <c r="E51" s="7">
        <v>44723</v>
      </c>
      <c r="F51" s="13">
        <v>2132</v>
      </c>
      <c r="G51" s="13">
        <v>2608</v>
      </c>
      <c r="H51" s="13">
        <v>2923</v>
      </c>
      <c r="I51" s="13">
        <v>2122</v>
      </c>
      <c r="J51" s="13">
        <v>2596</v>
      </c>
      <c r="K51" s="13">
        <v>2856</v>
      </c>
      <c r="L51" s="13">
        <v>4916</v>
      </c>
      <c r="M51" s="13">
        <v>3477</v>
      </c>
      <c r="N51" s="13">
        <v>4546</v>
      </c>
      <c r="O51" s="13">
        <v>4885</v>
      </c>
      <c r="P51" s="13">
        <v>4920</v>
      </c>
      <c r="Q51" s="13">
        <v>4596</v>
      </c>
      <c r="R51" s="13">
        <v>3663</v>
      </c>
      <c r="S51" s="5">
        <f t="shared" si="2"/>
        <v>0.25462195588422798</v>
      </c>
      <c r="T51" s="5">
        <f t="shared" si="3"/>
        <v>3.2049962253791781E-2</v>
      </c>
      <c r="AA51" s="20">
        <v>0.99</v>
      </c>
    </row>
    <row r="52" spans="1:27">
      <c r="A52" s="14">
        <v>52</v>
      </c>
      <c r="B52" s="14">
        <v>127.52054502556101</v>
      </c>
      <c r="C52" s="14">
        <v>37.271746670926902</v>
      </c>
      <c r="D52" s="12">
        <v>44849</v>
      </c>
      <c r="E52" s="7">
        <v>44723</v>
      </c>
      <c r="F52" s="13">
        <v>1763</v>
      </c>
      <c r="G52" s="13">
        <v>2172</v>
      </c>
      <c r="H52" s="13">
        <v>2389</v>
      </c>
      <c r="I52" s="13">
        <v>1754</v>
      </c>
      <c r="J52" s="13">
        <v>2208</v>
      </c>
      <c r="K52" s="13">
        <v>2452</v>
      </c>
      <c r="L52" s="13">
        <v>5103</v>
      </c>
      <c r="M52" s="13">
        <v>2909</v>
      </c>
      <c r="N52" s="13">
        <v>4494</v>
      </c>
      <c r="O52" s="13">
        <v>5022</v>
      </c>
      <c r="P52" s="13">
        <v>5109</v>
      </c>
      <c r="Q52" s="13">
        <v>4110</v>
      </c>
      <c r="R52" s="13">
        <v>3099</v>
      </c>
      <c r="S52" s="5">
        <f t="shared" si="2"/>
        <v>0.36276340357428649</v>
      </c>
      <c r="T52" s="5">
        <f t="shared" si="3"/>
        <v>-2.7896193254057289E-2</v>
      </c>
      <c r="AA52" s="20">
        <v>1.02</v>
      </c>
    </row>
    <row r="53" spans="1:27">
      <c r="A53" s="14">
        <v>53</v>
      </c>
      <c r="B53" s="14">
        <v>127.52105034185399</v>
      </c>
      <c r="C53" s="14">
        <v>37.2720559105354</v>
      </c>
      <c r="D53" s="12">
        <v>44849</v>
      </c>
      <c r="E53" s="7">
        <v>44723</v>
      </c>
      <c r="F53" s="13">
        <v>1597</v>
      </c>
      <c r="G53" s="13">
        <v>1908</v>
      </c>
      <c r="H53" s="13">
        <v>1980</v>
      </c>
      <c r="I53" s="13">
        <v>1588</v>
      </c>
      <c r="J53" s="13">
        <v>1913</v>
      </c>
      <c r="K53" s="13">
        <v>1944</v>
      </c>
      <c r="L53" s="13">
        <v>4499</v>
      </c>
      <c r="M53" s="13">
        <v>2480</v>
      </c>
      <c r="N53" s="13">
        <v>4028</v>
      </c>
      <c r="O53" s="13">
        <v>4551</v>
      </c>
      <c r="P53" s="13">
        <v>4579</v>
      </c>
      <c r="Q53" s="13">
        <v>3599</v>
      </c>
      <c r="R53" s="13">
        <v>2782</v>
      </c>
      <c r="S53" s="5">
        <f t="shared" si="2"/>
        <v>0.39624942826650406</v>
      </c>
      <c r="T53" s="5">
        <f t="shared" si="3"/>
        <v>-5.0786899191833261E-2</v>
      </c>
      <c r="AA53" s="20">
        <v>1.06</v>
      </c>
    </row>
    <row r="54" spans="1:27">
      <c r="A54" s="14">
        <v>54</v>
      </c>
      <c r="B54" s="14">
        <v>127.519006632585</v>
      </c>
      <c r="C54" s="14">
        <v>37.274267012780697</v>
      </c>
      <c r="D54" s="12">
        <v>44849</v>
      </c>
      <c r="E54" s="7">
        <v>44723</v>
      </c>
      <c r="F54" s="13">
        <v>2109</v>
      </c>
      <c r="G54" s="13">
        <v>2572</v>
      </c>
      <c r="H54" s="13">
        <v>2728</v>
      </c>
      <c r="I54" s="13">
        <v>2056</v>
      </c>
      <c r="J54" s="13">
        <v>2500</v>
      </c>
      <c r="K54" s="13">
        <v>2626</v>
      </c>
      <c r="L54" s="13">
        <v>5155</v>
      </c>
      <c r="M54" s="13">
        <v>3327</v>
      </c>
      <c r="N54" s="13">
        <v>4833</v>
      </c>
      <c r="O54" s="13">
        <v>5387</v>
      </c>
      <c r="P54" s="13">
        <v>5351</v>
      </c>
      <c r="Q54" s="13">
        <v>4489</v>
      </c>
      <c r="R54" s="13">
        <v>3343</v>
      </c>
      <c r="S54" s="5">
        <f t="shared" si="2"/>
        <v>0.32466889466518134</v>
      </c>
      <c r="T54" s="5">
        <f t="shared" si="3"/>
        <v>-1.6556516999386796E-2</v>
      </c>
      <c r="AA54" s="20">
        <v>0.75</v>
      </c>
    </row>
    <row r="55" spans="1:27">
      <c r="A55" s="14">
        <v>55</v>
      </c>
      <c r="B55" s="14">
        <v>127.51940528204101</v>
      </c>
      <c r="C55" s="14">
        <v>37.273521224278603</v>
      </c>
      <c r="D55" s="12">
        <v>44849</v>
      </c>
      <c r="E55" s="7">
        <v>44723</v>
      </c>
      <c r="F55" s="13">
        <v>2006</v>
      </c>
      <c r="G55" s="13">
        <v>2411</v>
      </c>
      <c r="H55" s="13">
        <v>2453</v>
      </c>
      <c r="I55" s="13">
        <v>2038</v>
      </c>
      <c r="J55" s="13">
        <v>2440</v>
      </c>
      <c r="K55" s="13">
        <v>2492</v>
      </c>
      <c r="L55" s="13">
        <v>4932</v>
      </c>
      <c r="M55" s="13">
        <v>3027</v>
      </c>
      <c r="N55" s="13">
        <v>4455</v>
      </c>
      <c r="O55" s="13">
        <v>4900</v>
      </c>
      <c r="P55" s="13">
        <v>4860</v>
      </c>
      <c r="Q55" s="13">
        <v>4148</v>
      </c>
      <c r="R55" s="13">
        <v>3098</v>
      </c>
      <c r="S55" s="5">
        <f t="shared" si="2"/>
        <v>0.3291398878709148</v>
      </c>
      <c r="T55" s="5">
        <f t="shared" si="3"/>
        <v>-1.967773074923888E-2</v>
      </c>
      <c r="AA55" s="20">
        <v>0.83</v>
      </c>
    </row>
    <row r="56" spans="1:27">
      <c r="A56" s="14">
        <v>56</v>
      </c>
      <c r="B56" s="14">
        <v>127.52000116485</v>
      </c>
      <c r="C56" s="14">
        <v>37.2731811778782</v>
      </c>
      <c r="D56" s="12">
        <v>44849</v>
      </c>
      <c r="E56" s="7">
        <v>44723</v>
      </c>
      <c r="F56" s="13">
        <v>1857</v>
      </c>
      <c r="G56" s="13">
        <v>2300</v>
      </c>
      <c r="H56" s="13">
        <v>2467</v>
      </c>
      <c r="I56" s="13">
        <v>1792</v>
      </c>
      <c r="J56" s="13">
        <v>2202</v>
      </c>
      <c r="K56" s="13">
        <v>2350</v>
      </c>
      <c r="L56" s="13">
        <v>5227</v>
      </c>
      <c r="M56" s="13">
        <v>3086</v>
      </c>
      <c r="N56" s="13">
        <v>4862</v>
      </c>
      <c r="O56" s="13">
        <v>5451</v>
      </c>
      <c r="P56" s="13">
        <v>5481</v>
      </c>
      <c r="Q56" s="13">
        <v>4356</v>
      </c>
      <c r="R56" s="13">
        <v>3184</v>
      </c>
      <c r="S56" s="5">
        <f t="shared" si="2"/>
        <v>0.37921489682939102</v>
      </c>
      <c r="T56" s="5">
        <f t="shared" si="3"/>
        <v>-3.6367488171739286E-2</v>
      </c>
      <c r="AA56" s="20">
        <v>0.76</v>
      </c>
    </row>
    <row r="57" spans="1:27">
      <c r="A57" s="14">
        <v>57</v>
      </c>
      <c r="B57" s="14">
        <v>127.520633155844</v>
      </c>
      <c r="C57" s="14">
        <v>37.272798995671401</v>
      </c>
      <c r="D57" s="12">
        <v>44849</v>
      </c>
      <c r="E57" s="7">
        <v>44723</v>
      </c>
      <c r="F57" s="13">
        <v>2062</v>
      </c>
      <c r="G57" s="13">
        <v>2480</v>
      </c>
      <c r="H57" s="13">
        <v>2656</v>
      </c>
      <c r="I57" s="13">
        <v>1998</v>
      </c>
      <c r="J57" s="13">
        <v>2328</v>
      </c>
      <c r="K57" s="13">
        <v>2452</v>
      </c>
      <c r="L57" s="13">
        <v>5021</v>
      </c>
      <c r="M57" s="13">
        <v>3155</v>
      </c>
      <c r="N57" s="13">
        <v>4766</v>
      </c>
      <c r="O57" s="13">
        <v>5278</v>
      </c>
      <c r="P57" s="13">
        <v>5324</v>
      </c>
      <c r="Q57" s="13">
        <v>4389</v>
      </c>
      <c r="R57" s="13">
        <v>3244</v>
      </c>
      <c r="S57" s="5">
        <f t="shared" si="2"/>
        <v>0.33433583959899749</v>
      </c>
      <c r="T57" s="5">
        <f t="shared" si="3"/>
        <v>-2.3629686092439886E-2</v>
      </c>
      <c r="AA57" s="20">
        <v>0.79</v>
      </c>
    </row>
    <row r="58" spans="1:27">
      <c r="A58" s="14">
        <v>58</v>
      </c>
      <c r="B58" s="14">
        <v>127.497155168227</v>
      </c>
      <c r="C58" s="14">
        <v>37.209338457943304</v>
      </c>
      <c r="D58" s="12">
        <v>44849</v>
      </c>
      <c r="E58" s="7">
        <v>44723</v>
      </c>
      <c r="F58" s="13">
        <v>1890</v>
      </c>
      <c r="G58" s="13">
        <v>2323</v>
      </c>
      <c r="H58" s="13">
        <v>2412</v>
      </c>
      <c r="I58" s="13">
        <v>1896</v>
      </c>
      <c r="J58" s="13">
        <v>2306</v>
      </c>
      <c r="K58" s="13">
        <v>2310</v>
      </c>
      <c r="L58" s="13">
        <v>5501</v>
      </c>
      <c r="M58" s="13">
        <v>3107</v>
      </c>
      <c r="N58" s="13">
        <v>4897</v>
      </c>
      <c r="O58" s="13">
        <v>5490</v>
      </c>
      <c r="P58" s="13">
        <v>5589</v>
      </c>
      <c r="Q58" s="13">
        <v>4310</v>
      </c>
      <c r="R58" s="13">
        <v>3201</v>
      </c>
      <c r="S58" s="5">
        <f t="shared" si="2"/>
        <v>0.39707536557930256</v>
      </c>
      <c r="T58" s="5">
        <f t="shared" si="3"/>
        <v>-5.3306105203858881E-2</v>
      </c>
      <c r="AA58" s="20">
        <v>0.7</v>
      </c>
    </row>
    <row r="59" spans="1:27">
      <c r="A59" s="14">
        <v>59</v>
      </c>
      <c r="B59" s="14">
        <v>127.496601887849</v>
      </c>
      <c r="C59" s="14">
        <v>37.209428485981</v>
      </c>
      <c r="D59" s="12">
        <v>44849</v>
      </c>
      <c r="E59" s="7">
        <v>44723</v>
      </c>
      <c r="F59" s="13">
        <v>1665</v>
      </c>
      <c r="G59" s="13">
        <v>2073</v>
      </c>
      <c r="H59" s="13">
        <v>1969</v>
      </c>
      <c r="I59" s="13">
        <v>1636</v>
      </c>
      <c r="J59" s="13">
        <v>2048</v>
      </c>
      <c r="K59" s="13">
        <v>1944</v>
      </c>
      <c r="L59" s="13">
        <v>6199</v>
      </c>
      <c r="M59" s="13">
        <v>2738</v>
      </c>
      <c r="N59" s="13">
        <v>5490</v>
      </c>
      <c r="O59" s="13">
        <v>6309</v>
      </c>
      <c r="P59" s="13">
        <v>6243</v>
      </c>
      <c r="Q59" s="13">
        <v>4109</v>
      </c>
      <c r="R59" s="13">
        <v>2917</v>
      </c>
      <c r="S59" s="5">
        <f t="shared" si="2"/>
        <v>0.5204578665367755</v>
      </c>
      <c r="T59" s="5">
        <f t="shared" si="3"/>
        <v>-0.13084513084513086</v>
      </c>
      <c r="AA59" s="20">
        <v>1.7</v>
      </c>
    </row>
    <row r="60" spans="1:27">
      <c r="A60" s="14">
        <v>60</v>
      </c>
      <c r="B60" s="14">
        <v>127.496607835924</v>
      </c>
      <c r="C60" s="14">
        <v>37.210056968859497</v>
      </c>
      <c r="D60" s="12">
        <v>44849</v>
      </c>
      <c r="E60" s="7">
        <v>44723</v>
      </c>
      <c r="F60" s="13">
        <v>2026</v>
      </c>
      <c r="G60" s="13">
        <v>2431</v>
      </c>
      <c r="H60" s="13">
        <v>2487</v>
      </c>
      <c r="I60" s="13">
        <v>1924</v>
      </c>
      <c r="J60" s="13">
        <v>2344</v>
      </c>
      <c r="K60" s="13">
        <v>2356</v>
      </c>
      <c r="L60" s="13">
        <v>5121</v>
      </c>
      <c r="M60" s="13">
        <v>3011</v>
      </c>
      <c r="N60" s="13">
        <v>4594</v>
      </c>
      <c r="O60" s="13">
        <v>5003</v>
      </c>
      <c r="P60" s="13">
        <v>5063</v>
      </c>
      <c r="Q60" s="13">
        <v>4142</v>
      </c>
      <c r="R60" s="13">
        <v>3190</v>
      </c>
      <c r="S60" s="5">
        <f t="shared" si="2"/>
        <v>0.34119205298013244</v>
      </c>
      <c r="T60" s="5">
        <f t="shared" si="3"/>
        <v>-3.3532584924916169E-2</v>
      </c>
      <c r="AA60" s="20">
        <v>0.7</v>
      </c>
    </row>
    <row r="61" spans="1:27">
      <c r="A61" s="14">
        <v>61</v>
      </c>
      <c r="B61" s="14">
        <v>127.496333827623</v>
      </c>
      <c r="C61" s="14">
        <v>37.210142771547197</v>
      </c>
      <c r="D61" s="12">
        <v>44849</v>
      </c>
      <c r="E61" s="7">
        <v>44723</v>
      </c>
      <c r="F61" s="13">
        <v>1952</v>
      </c>
      <c r="G61" s="13">
        <v>2334</v>
      </c>
      <c r="H61" s="13">
        <v>2454</v>
      </c>
      <c r="I61" s="13">
        <v>1954</v>
      </c>
      <c r="J61" s="13">
        <v>2322</v>
      </c>
      <c r="K61" s="13">
        <v>2476</v>
      </c>
      <c r="L61" s="13">
        <v>5283</v>
      </c>
      <c r="M61" s="13">
        <v>2996</v>
      </c>
      <c r="N61" s="13">
        <v>4759</v>
      </c>
      <c r="O61" s="13">
        <v>5304</v>
      </c>
      <c r="P61" s="13">
        <v>5247</v>
      </c>
      <c r="Q61" s="13">
        <v>4151</v>
      </c>
      <c r="R61" s="13">
        <v>3168</v>
      </c>
      <c r="S61" s="5">
        <f t="shared" si="2"/>
        <v>0.36268017140631087</v>
      </c>
      <c r="T61" s="5">
        <f t="shared" si="3"/>
        <v>-4.3031005505650539E-2</v>
      </c>
      <c r="AA61" s="20">
        <v>0.93</v>
      </c>
    </row>
    <row r="62" spans="1:27">
      <c r="A62" s="14">
        <v>62</v>
      </c>
      <c r="B62" s="14">
        <v>127.496336370717</v>
      </c>
      <c r="C62" s="14">
        <v>37.210400685358501</v>
      </c>
      <c r="D62" s="12">
        <v>44849</v>
      </c>
      <c r="E62" s="7">
        <v>44723</v>
      </c>
      <c r="F62" s="13">
        <v>1939</v>
      </c>
      <c r="G62" s="13">
        <v>2326</v>
      </c>
      <c r="H62" s="13">
        <v>2333</v>
      </c>
      <c r="I62" s="13">
        <v>1968</v>
      </c>
      <c r="J62" s="13">
        <v>2362</v>
      </c>
      <c r="K62" s="13">
        <v>2338</v>
      </c>
      <c r="L62" s="13">
        <v>5151</v>
      </c>
      <c r="M62" s="13">
        <v>2905</v>
      </c>
      <c r="N62" s="13">
        <v>4752</v>
      </c>
      <c r="O62" s="13">
        <v>5263</v>
      </c>
      <c r="P62" s="13">
        <v>5272</v>
      </c>
      <c r="Q62" s="13">
        <v>4010</v>
      </c>
      <c r="R62" s="13">
        <v>3033</v>
      </c>
      <c r="S62" s="5">
        <f t="shared" si="2"/>
        <v>0.3864562787639711</v>
      </c>
      <c r="T62" s="5">
        <f t="shared" si="3"/>
        <v>-6.404013575328317E-2</v>
      </c>
      <c r="AA62" s="20">
        <v>0.72</v>
      </c>
    </row>
    <row r="63" spans="1:27">
      <c r="A63" s="14">
        <v>63</v>
      </c>
      <c r="B63" s="14">
        <v>127.49739991381099</v>
      </c>
      <c r="C63" s="14">
        <v>37.208799400830102</v>
      </c>
      <c r="D63" s="12">
        <v>44849</v>
      </c>
      <c r="E63" s="7">
        <v>44723</v>
      </c>
      <c r="F63" s="13">
        <v>2016</v>
      </c>
      <c r="G63" s="13">
        <v>2420</v>
      </c>
      <c r="H63" s="13">
        <v>2522</v>
      </c>
      <c r="I63" s="13">
        <v>2018</v>
      </c>
      <c r="J63" s="13">
        <v>2436</v>
      </c>
      <c r="K63" s="13">
        <v>2520</v>
      </c>
      <c r="L63" s="13">
        <v>4994</v>
      </c>
      <c r="M63" s="13">
        <v>3087</v>
      </c>
      <c r="N63" s="13">
        <v>4589</v>
      </c>
      <c r="O63" s="13">
        <v>5077</v>
      </c>
      <c r="P63" s="13">
        <v>5196</v>
      </c>
      <c r="Q63" s="13">
        <v>4239</v>
      </c>
      <c r="R63" s="13">
        <v>3172</v>
      </c>
      <c r="S63" s="5">
        <f t="shared" si="2"/>
        <v>0.34646281420057007</v>
      </c>
      <c r="T63" s="5">
        <f t="shared" si="3"/>
        <v>-3.2276533314248908E-2</v>
      </c>
      <c r="AA63" s="20">
        <v>0.72</v>
      </c>
    </row>
    <row r="64" spans="1:27">
      <c r="A64" s="14">
        <v>64</v>
      </c>
      <c r="B64" s="14">
        <v>127.496622456906</v>
      </c>
      <c r="C64" s="14">
        <v>37.208797857735803</v>
      </c>
      <c r="D64" s="12">
        <v>44849</v>
      </c>
      <c r="E64" s="7">
        <v>44723</v>
      </c>
      <c r="F64" s="13">
        <v>2213</v>
      </c>
      <c r="G64" s="13">
        <v>2627</v>
      </c>
      <c r="H64" s="13">
        <v>2680</v>
      </c>
      <c r="I64" s="13">
        <v>2088</v>
      </c>
      <c r="J64" s="13">
        <v>2462</v>
      </c>
      <c r="K64" s="13">
        <v>2508</v>
      </c>
      <c r="L64" s="13">
        <v>4851</v>
      </c>
      <c r="M64" s="13">
        <v>3294</v>
      </c>
      <c r="N64" s="13">
        <v>4593</v>
      </c>
      <c r="O64" s="13">
        <v>4983</v>
      </c>
      <c r="P64" s="13">
        <v>4920</v>
      </c>
      <c r="Q64" s="13">
        <v>4422</v>
      </c>
      <c r="R64" s="13">
        <v>3445</v>
      </c>
      <c r="S64" s="5">
        <f t="shared" si="2"/>
        <v>0.29473684210526313</v>
      </c>
      <c r="T64" s="5">
        <f t="shared" si="3"/>
        <v>-2.1777309448542327E-3</v>
      </c>
      <c r="AA64" s="20">
        <v>0.47</v>
      </c>
    </row>
    <row r="65" spans="1:27">
      <c r="A65" s="14">
        <v>65</v>
      </c>
      <c r="B65" s="14">
        <v>127.49695545690599</v>
      </c>
      <c r="C65" s="14">
        <v>37.208146857735798</v>
      </c>
      <c r="D65" s="12">
        <v>44849</v>
      </c>
      <c r="E65" s="7">
        <v>44723</v>
      </c>
      <c r="F65" s="13">
        <v>3350</v>
      </c>
      <c r="G65" s="13">
        <v>4223</v>
      </c>
      <c r="H65" s="13">
        <v>5194</v>
      </c>
      <c r="I65" s="13">
        <v>3348</v>
      </c>
      <c r="J65" s="13">
        <v>4224</v>
      </c>
      <c r="K65" s="13">
        <v>5192</v>
      </c>
      <c r="L65" s="13">
        <v>5864</v>
      </c>
      <c r="M65" s="13">
        <v>5615</v>
      </c>
      <c r="N65" s="13">
        <v>5705</v>
      </c>
      <c r="O65" s="13">
        <v>5851</v>
      </c>
      <c r="P65" s="13">
        <v>5878</v>
      </c>
      <c r="Q65" s="13">
        <v>7557</v>
      </c>
      <c r="R65" s="13">
        <v>5580</v>
      </c>
      <c r="S65" s="5">
        <f t="shared" si="2"/>
        <v>6.1777456647398844E-2</v>
      </c>
      <c r="T65" s="5">
        <f t="shared" si="3"/>
        <v>0.16028936712316302</v>
      </c>
      <c r="AA65" s="20">
        <v>0.47</v>
      </c>
    </row>
    <row r="66" spans="1:27">
      <c r="A66" s="14">
        <v>66</v>
      </c>
      <c r="B66" s="14">
        <v>127.497328</v>
      </c>
      <c r="C66" s="14">
        <v>37.207930228452803</v>
      </c>
      <c r="D66" s="12">
        <v>44849</v>
      </c>
      <c r="E66" s="7">
        <v>44723</v>
      </c>
      <c r="F66" s="13">
        <v>3155</v>
      </c>
      <c r="G66" s="13">
        <v>3996</v>
      </c>
      <c r="H66" s="13">
        <v>4943</v>
      </c>
      <c r="I66" s="13">
        <v>3174</v>
      </c>
      <c r="J66" s="13">
        <v>4030</v>
      </c>
      <c r="K66" s="13">
        <v>4980</v>
      </c>
      <c r="L66" s="13">
        <v>5621</v>
      </c>
      <c r="M66" s="13">
        <v>5446</v>
      </c>
      <c r="N66" s="13">
        <v>5451</v>
      </c>
      <c r="O66" s="13">
        <v>5690</v>
      </c>
      <c r="P66" s="13">
        <v>5651</v>
      </c>
      <c r="Q66" s="13">
        <v>7312</v>
      </c>
      <c r="R66" s="13">
        <v>5557</v>
      </c>
      <c r="S66" s="5">
        <f t="shared" si="2"/>
        <v>6.6830281291296964E-2</v>
      </c>
      <c r="T66" s="5">
        <f t="shared" si="3"/>
        <v>0.16376240444423343</v>
      </c>
      <c r="AA66" s="20">
        <v>0.45</v>
      </c>
    </row>
    <row r="67" spans="1:27">
      <c r="A67" s="14">
        <v>67</v>
      </c>
      <c r="B67" s="14">
        <v>127.497890827623</v>
      </c>
      <c r="C67" s="14">
        <v>37.2077143146414</v>
      </c>
      <c r="D67" s="12">
        <v>44849</v>
      </c>
      <c r="E67" s="7">
        <v>44723</v>
      </c>
      <c r="F67" s="13">
        <v>3431</v>
      </c>
      <c r="G67" s="13">
        <v>4227</v>
      </c>
      <c r="H67" s="13">
        <v>5191</v>
      </c>
      <c r="I67" s="13">
        <v>3322</v>
      </c>
      <c r="J67" s="13">
        <v>4116</v>
      </c>
      <c r="K67" s="13">
        <v>5076</v>
      </c>
      <c r="L67" s="13">
        <v>5697</v>
      </c>
      <c r="M67" s="13">
        <v>5630</v>
      </c>
      <c r="N67" s="13">
        <v>5687</v>
      </c>
      <c r="O67" s="13">
        <v>5844</v>
      </c>
      <c r="P67" s="13">
        <v>5865</v>
      </c>
      <c r="Q67" s="13">
        <v>7541</v>
      </c>
      <c r="R67" s="13">
        <v>5686</v>
      </c>
      <c r="S67" s="5">
        <f t="shared" si="2"/>
        <v>6.0962373371924748E-2</v>
      </c>
      <c r="T67" s="5">
        <f t="shared" si="3"/>
        <v>0.15598329398946795</v>
      </c>
      <c r="AA67" s="20">
        <v>0.37</v>
      </c>
    </row>
    <row r="68" spans="1:27">
      <c r="A68" s="14">
        <v>68</v>
      </c>
      <c r="B68" s="14">
        <v>127.496659543094</v>
      </c>
      <c r="C68" s="14">
        <v>37.210569771547199</v>
      </c>
      <c r="D68" s="12">
        <v>44849</v>
      </c>
      <c r="E68" s="7">
        <v>44723</v>
      </c>
      <c r="F68" s="13">
        <v>1842</v>
      </c>
      <c r="G68" s="13">
        <v>2184</v>
      </c>
      <c r="H68" s="13">
        <v>2091</v>
      </c>
      <c r="I68" s="13">
        <v>1818</v>
      </c>
      <c r="J68" s="13">
        <v>2178</v>
      </c>
      <c r="K68" s="13">
        <v>2080</v>
      </c>
      <c r="L68" s="13">
        <v>5288</v>
      </c>
      <c r="M68" s="13">
        <v>2732</v>
      </c>
      <c r="N68" s="13">
        <v>4820</v>
      </c>
      <c r="O68" s="13">
        <v>5422</v>
      </c>
      <c r="P68" s="13">
        <v>5483</v>
      </c>
      <c r="Q68" s="13">
        <v>3948</v>
      </c>
      <c r="R68" s="13">
        <v>2888</v>
      </c>
      <c r="S68" s="5">
        <f t="shared" si="2"/>
        <v>0.44784790071296543</v>
      </c>
      <c r="T68" s="5">
        <f t="shared" si="3"/>
        <v>-9.6228674049685728E-2</v>
      </c>
      <c r="AA68" s="20">
        <v>0.95</v>
      </c>
    </row>
    <row r="69" spans="1:27">
      <c r="A69" s="14">
        <v>69</v>
      </c>
      <c r="B69" s="14">
        <v>127.496583456906</v>
      </c>
      <c r="C69" s="14">
        <v>37.211029228452801</v>
      </c>
      <c r="D69" s="12">
        <v>44849</v>
      </c>
      <c r="E69" s="7">
        <v>44723</v>
      </c>
      <c r="F69" s="13">
        <v>1827</v>
      </c>
      <c r="G69" s="13">
        <v>2183</v>
      </c>
      <c r="H69" s="13">
        <v>2110</v>
      </c>
      <c r="I69" s="13">
        <v>1730</v>
      </c>
      <c r="J69" s="13">
        <v>2078</v>
      </c>
      <c r="K69" s="13">
        <v>1988</v>
      </c>
      <c r="L69" s="13">
        <v>5440</v>
      </c>
      <c r="M69" s="13">
        <v>2786</v>
      </c>
      <c r="N69" s="13">
        <v>4966</v>
      </c>
      <c r="O69" s="13">
        <v>5549</v>
      </c>
      <c r="P69" s="13">
        <v>5528</v>
      </c>
      <c r="Q69" s="13">
        <v>3982</v>
      </c>
      <c r="R69" s="13">
        <v>2937</v>
      </c>
      <c r="S69" s="5">
        <f t="shared" si="2"/>
        <v>0.44749934537837133</v>
      </c>
      <c r="T69" s="5">
        <f t="shared" si="3"/>
        <v>-9.3924295381869569E-2</v>
      </c>
      <c r="AA69" s="20">
        <v>0.85</v>
      </c>
    </row>
    <row r="70" spans="1:27">
      <c r="A70" s="14">
        <v>70</v>
      </c>
      <c r="B70" s="14">
        <v>127.500638086188</v>
      </c>
      <c r="C70" s="14">
        <v>37.208465857735803</v>
      </c>
      <c r="D70" s="12">
        <v>44849</v>
      </c>
      <c r="E70" s="7">
        <v>44723</v>
      </c>
      <c r="F70" s="13">
        <v>1973</v>
      </c>
      <c r="G70" s="13">
        <v>2346</v>
      </c>
      <c r="H70" s="13">
        <v>2368</v>
      </c>
      <c r="I70" s="13">
        <v>1960</v>
      </c>
      <c r="J70" s="13">
        <v>2370</v>
      </c>
      <c r="K70" s="13">
        <v>2356</v>
      </c>
      <c r="L70" s="13">
        <v>4933</v>
      </c>
      <c r="M70" s="13">
        <v>2942</v>
      </c>
      <c r="N70" s="13">
        <v>4487</v>
      </c>
      <c r="O70" s="13">
        <v>4995</v>
      </c>
      <c r="P70" s="13">
        <v>5008</v>
      </c>
      <c r="Q70" s="13">
        <v>4022</v>
      </c>
      <c r="R70" s="13">
        <v>3047</v>
      </c>
      <c r="S70" s="5">
        <f t="shared" si="2"/>
        <v>0.35791757049891543</v>
      </c>
      <c r="T70" s="5">
        <f t="shared" si="3"/>
        <v>-4.4200134619699349E-2</v>
      </c>
      <c r="AA70" s="20">
        <v>0.1</v>
      </c>
    </row>
    <row r="71" spans="1:27">
      <c r="A71" s="14">
        <v>71</v>
      </c>
      <c r="B71" s="14">
        <v>127.500362456906</v>
      </c>
      <c r="C71" s="14">
        <v>37.208286314641498</v>
      </c>
      <c r="D71" s="12">
        <v>44849</v>
      </c>
      <c r="E71" s="7">
        <v>44723</v>
      </c>
      <c r="F71" s="13">
        <v>1909</v>
      </c>
      <c r="G71" s="13">
        <v>2291</v>
      </c>
      <c r="H71" s="13">
        <v>2397</v>
      </c>
      <c r="I71" s="13">
        <v>1914</v>
      </c>
      <c r="J71" s="13">
        <v>2310</v>
      </c>
      <c r="K71" s="13">
        <v>2470</v>
      </c>
      <c r="L71" s="13">
        <v>5341</v>
      </c>
      <c r="M71" s="13">
        <v>2989</v>
      </c>
      <c r="N71" s="13">
        <v>4725</v>
      </c>
      <c r="O71" s="13">
        <v>5277</v>
      </c>
      <c r="P71" s="13">
        <v>5302</v>
      </c>
      <c r="Q71" s="13">
        <v>4123</v>
      </c>
      <c r="R71" s="13">
        <v>3033</v>
      </c>
      <c r="S71" s="5">
        <f t="shared" si="2"/>
        <v>0.37732173009481751</v>
      </c>
      <c r="T71" s="5">
        <f t="shared" si="3"/>
        <v>-5.0324084189061251E-2</v>
      </c>
      <c r="AA71" s="20">
        <v>0.44</v>
      </c>
    </row>
    <row r="72" spans="1:27">
      <c r="A72" s="14">
        <v>72</v>
      </c>
      <c r="B72" s="14">
        <v>127.500027456906</v>
      </c>
      <c r="C72" s="14">
        <v>37.208115857735798</v>
      </c>
      <c r="D72" s="12">
        <v>44849</v>
      </c>
      <c r="E72" s="7">
        <v>44723</v>
      </c>
      <c r="F72" s="13">
        <v>1857</v>
      </c>
      <c r="G72" s="13">
        <v>2284</v>
      </c>
      <c r="H72" s="13">
        <v>2343</v>
      </c>
      <c r="I72" s="13">
        <v>1860</v>
      </c>
      <c r="J72" s="13">
        <v>2308</v>
      </c>
      <c r="K72" s="13">
        <v>2372</v>
      </c>
      <c r="L72" s="13">
        <v>5603</v>
      </c>
      <c r="M72" s="13">
        <v>2967</v>
      </c>
      <c r="N72" s="13">
        <v>4965</v>
      </c>
      <c r="O72" s="13">
        <v>5615</v>
      </c>
      <c r="P72" s="13">
        <v>5588</v>
      </c>
      <c r="Q72" s="13">
        <v>4216</v>
      </c>
      <c r="R72" s="13">
        <v>3081</v>
      </c>
      <c r="S72" s="5">
        <f t="shared" si="2"/>
        <v>0.40915395284327322</v>
      </c>
      <c r="T72" s="5">
        <f t="shared" si="3"/>
        <v>-6.3267637817766356E-2</v>
      </c>
      <c r="AA72" s="20">
        <v>0.5</v>
      </c>
    </row>
    <row r="73" spans="1:27">
      <c r="A73" s="14">
        <v>73</v>
      </c>
      <c r="B73" s="14">
        <v>127.498623086188</v>
      </c>
      <c r="C73" s="14">
        <v>37.2093854870188</v>
      </c>
      <c r="D73" s="12">
        <v>44849</v>
      </c>
      <c r="E73" s="7">
        <v>44723</v>
      </c>
      <c r="F73" s="13">
        <v>1945</v>
      </c>
      <c r="G73" s="13">
        <v>2286</v>
      </c>
      <c r="H73" s="13">
        <v>2366</v>
      </c>
      <c r="I73" s="13">
        <v>1888</v>
      </c>
      <c r="J73" s="13">
        <v>2172</v>
      </c>
      <c r="K73" s="13">
        <v>2274</v>
      </c>
      <c r="L73" s="13">
        <v>4877</v>
      </c>
      <c r="M73" s="13">
        <v>2965</v>
      </c>
      <c r="N73" s="13">
        <v>4677</v>
      </c>
      <c r="O73" s="13">
        <v>5215</v>
      </c>
      <c r="P73" s="13">
        <v>5177</v>
      </c>
      <c r="Q73" s="13">
        <v>4046</v>
      </c>
      <c r="R73" s="13">
        <v>3006</v>
      </c>
      <c r="S73" s="5">
        <f t="shared" si="2"/>
        <v>0.37266339652658093</v>
      </c>
      <c r="T73" s="5">
        <f t="shared" si="3"/>
        <v>-5.2460469927589772E-2</v>
      </c>
      <c r="AA73" s="20">
        <v>0.21</v>
      </c>
    </row>
    <row r="74" spans="1:27">
      <c r="A74" s="14">
        <v>74</v>
      </c>
      <c r="B74" s="14">
        <v>127.499403</v>
      </c>
      <c r="C74" s="14">
        <v>37.208725771547201</v>
      </c>
      <c r="D74" s="12">
        <v>44849</v>
      </c>
      <c r="E74" s="7">
        <v>44723</v>
      </c>
      <c r="F74" s="13">
        <v>1906</v>
      </c>
      <c r="G74" s="13">
        <v>2276</v>
      </c>
      <c r="H74" s="13">
        <v>2343</v>
      </c>
      <c r="I74" s="13">
        <v>1910</v>
      </c>
      <c r="J74" s="13">
        <v>2286</v>
      </c>
      <c r="K74" s="13">
        <v>2346</v>
      </c>
      <c r="L74" s="13">
        <v>5401</v>
      </c>
      <c r="M74" s="13">
        <v>2952</v>
      </c>
      <c r="N74" s="13">
        <v>4783</v>
      </c>
      <c r="O74" s="13">
        <v>5410</v>
      </c>
      <c r="P74" s="13">
        <v>5445</v>
      </c>
      <c r="Q74" s="13">
        <v>4123</v>
      </c>
      <c r="R74" s="13">
        <v>3064</v>
      </c>
      <c r="S74" s="5">
        <f t="shared" si="2"/>
        <v>0.39830508474576271</v>
      </c>
      <c r="T74" s="5">
        <f t="shared" si="3"/>
        <v>-6.405153072302236E-2</v>
      </c>
      <c r="AA74" s="20">
        <v>0.46</v>
      </c>
    </row>
    <row r="75" spans="1:27">
      <c r="A75" s="14">
        <v>75</v>
      </c>
      <c r="B75" s="14">
        <v>127.499209543094</v>
      </c>
      <c r="C75" s="14">
        <v>37.208416314641497</v>
      </c>
      <c r="D75" s="12">
        <v>44849</v>
      </c>
      <c r="E75" s="7">
        <v>44723</v>
      </c>
      <c r="F75" s="13">
        <v>1996</v>
      </c>
      <c r="G75" s="13">
        <v>2392</v>
      </c>
      <c r="H75" s="13">
        <v>2423</v>
      </c>
      <c r="I75" s="13">
        <v>1980</v>
      </c>
      <c r="J75" s="13">
        <v>2382</v>
      </c>
      <c r="K75" s="13">
        <v>2434</v>
      </c>
      <c r="L75" s="13">
        <v>5219</v>
      </c>
      <c r="M75" s="13">
        <v>3062</v>
      </c>
      <c r="N75" s="13">
        <v>4838</v>
      </c>
      <c r="O75" s="13">
        <v>5294</v>
      </c>
      <c r="P75" s="13">
        <v>5321</v>
      </c>
      <c r="Q75" s="13">
        <v>4295</v>
      </c>
      <c r="R75" s="13">
        <v>3186</v>
      </c>
      <c r="S75" s="5">
        <f t="shared" ref="S75:S93" si="5">(P75-H75)/(P75+H75)</f>
        <v>0.37422520661157027</v>
      </c>
      <c r="T75" s="5">
        <f t="shared" ref="T75:T93" si="6">((Q75+H75)-(P75+F75))/((Q75+H75)+(P75+F75))</f>
        <v>-4.2679016743854652E-2</v>
      </c>
      <c r="AA75" s="20">
        <v>0.15</v>
      </c>
    </row>
    <row r="76" spans="1:27">
      <c r="A76" s="14">
        <v>76</v>
      </c>
      <c r="B76" s="14">
        <v>127.49262299999999</v>
      </c>
      <c r="C76" s="14">
        <v>37.198357771547201</v>
      </c>
      <c r="D76" s="12">
        <v>44849</v>
      </c>
      <c r="E76" s="7">
        <v>44723</v>
      </c>
      <c r="F76" s="13">
        <v>1925</v>
      </c>
      <c r="G76" s="13">
        <v>2325</v>
      </c>
      <c r="H76" s="13">
        <v>2477</v>
      </c>
      <c r="I76" s="13">
        <v>1852</v>
      </c>
      <c r="J76" s="13">
        <v>2302</v>
      </c>
      <c r="K76" s="13">
        <v>2446</v>
      </c>
      <c r="L76" s="13">
        <v>4905</v>
      </c>
      <c r="M76" s="13">
        <v>2930</v>
      </c>
      <c r="N76" s="13">
        <v>4356</v>
      </c>
      <c r="O76" s="13">
        <v>4722</v>
      </c>
      <c r="P76" s="13">
        <v>4874</v>
      </c>
      <c r="Q76" s="13">
        <v>4117</v>
      </c>
      <c r="R76" s="13">
        <v>3274</v>
      </c>
      <c r="S76" s="5">
        <f t="shared" si="5"/>
        <v>0.32607808461433818</v>
      </c>
      <c r="T76" s="5">
        <f t="shared" si="6"/>
        <v>-1.5306503397297095E-2</v>
      </c>
      <c r="AA76" s="20">
        <v>0.74</v>
      </c>
    </row>
    <row r="77" spans="1:27">
      <c r="A77" s="14">
        <v>77</v>
      </c>
      <c r="B77" s="14">
        <v>127.492392172377</v>
      </c>
      <c r="C77" s="14">
        <v>37.198814685358499</v>
      </c>
      <c r="D77" s="12">
        <v>44849</v>
      </c>
      <c r="E77" s="7">
        <v>44723</v>
      </c>
      <c r="F77" s="13">
        <v>2129</v>
      </c>
      <c r="G77" s="13">
        <v>2604</v>
      </c>
      <c r="H77" s="13">
        <v>2826</v>
      </c>
      <c r="I77" s="13">
        <v>2128</v>
      </c>
      <c r="J77" s="13">
        <v>2628</v>
      </c>
      <c r="K77" s="13">
        <v>2850</v>
      </c>
      <c r="L77" s="13">
        <v>5083</v>
      </c>
      <c r="M77" s="13">
        <v>3340</v>
      </c>
      <c r="N77" s="13">
        <v>4550</v>
      </c>
      <c r="O77" s="13">
        <v>4939</v>
      </c>
      <c r="P77" s="13">
        <v>4998</v>
      </c>
      <c r="Q77" s="13">
        <v>4526</v>
      </c>
      <c r="R77" s="13">
        <v>3610</v>
      </c>
      <c r="S77" s="5">
        <f t="shared" si="5"/>
        <v>0.27760736196319019</v>
      </c>
      <c r="T77" s="5">
        <f t="shared" si="6"/>
        <v>1.5539747220111887E-2</v>
      </c>
      <c r="AA77" s="20">
        <v>0.73</v>
      </c>
    </row>
    <row r="78" spans="1:27">
      <c r="A78" s="14">
        <v>78</v>
      </c>
      <c r="B78" s="14">
        <v>127.492980913811</v>
      </c>
      <c r="C78" s="14">
        <v>37.198761685358498</v>
      </c>
      <c r="D78" s="12">
        <v>44849</v>
      </c>
      <c r="E78" s="7">
        <v>44723</v>
      </c>
      <c r="F78" s="13">
        <v>1896</v>
      </c>
      <c r="G78" s="13">
        <v>2298</v>
      </c>
      <c r="H78" s="13">
        <v>2386</v>
      </c>
      <c r="I78" s="13">
        <v>1898</v>
      </c>
      <c r="J78" s="13">
        <v>2284</v>
      </c>
      <c r="K78" s="13">
        <v>2350</v>
      </c>
      <c r="L78" s="13">
        <v>5051</v>
      </c>
      <c r="M78" s="13">
        <v>2931</v>
      </c>
      <c r="N78" s="13">
        <v>4494</v>
      </c>
      <c r="O78" s="13">
        <v>4876</v>
      </c>
      <c r="P78" s="13">
        <v>5018</v>
      </c>
      <c r="Q78" s="13">
        <v>4157</v>
      </c>
      <c r="R78" s="13">
        <v>3236</v>
      </c>
      <c r="S78" s="5">
        <f t="shared" si="5"/>
        <v>0.35548352242031334</v>
      </c>
      <c r="T78" s="5">
        <f t="shared" si="6"/>
        <v>-2.7569294790815189E-2</v>
      </c>
      <c r="AA78" s="20">
        <v>0.04</v>
      </c>
    </row>
    <row r="79" spans="1:27">
      <c r="A79" s="14">
        <v>79</v>
      </c>
      <c r="B79" s="14">
        <v>127.493402284528</v>
      </c>
      <c r="C79" s="14">
        <v>37.198989943924502</v>
      </c>
      <c r="D79" s="12">
        <v>44849</v>
      </c>
      <c r="E79" s="7">
        <v>44723</v>
      </c>
      <c r="F79" s="13">
        <v>1993</v>
      </c>
      <c r="G79" s="13">
        <v>2445</v>
      </c>
      <c r="H79" s="13">
        <v>2577</v>
      </c>
      <c r="I79" s="13">
        <v>1933</v>
      </c>
      <c r="J79" s="13">
        <v>2334</v>
      </c>
      <c r="K79" s="13">
        <v>2430</v>
      </c>
      <c r="L79" s="13">
        <v>4720</v>
      </c>
      <c r="M79" s="13">
        <v>2997</v>
      </c>
      <c r="N79" s="13">
        <v>4408</v>
      </c>
      <c r="O79" s="13">
        <v>4913</v>
      </c>
      <c r="P79" s="13">
        <v>4893</v>
      </c>
      <c r="Q79" s="13">
        <v>4178</v>
      </c>
      <c r="R79" s="13">
        <v>3287</v>
      </c>
      <c r="S79" s="5">
        <f t="shared" si="5"/>
        <v>0.31004016064257028</v>
      </c>
      <c r="T79" s="5">
        <f t="shared" si="6"/>
        <v>-9.6034015101532141E-3</v>
      </c>
      <c r="AA79" s="20">
        <v>0.32</v>
      </c>
    </row>
    <row r="80" spans="1:27">
      <c r="A80" s="14">
        <v>80</v>
      </c>
      <c r="B80" s="14">
        <v>127.493729827622</v>
      </c>
      <c r="C80" s="14">
        <v>37.199309771547199</v>
      </c>
      <c r="D80" s="12">
        <v>44849</v>
      </c>
      <c r="E80" s="7">
        <v>44723</v>
      </c>
      <c r="F80" s="13">
        <v>1916</v>
      </c>
      <c r="G80" s="13">
        <v>2262</v>
      </c>
      <c r="H80" s="13">
        <v>2340</v>
      </c>
      <c r="I80" s="13">
        <v>1956</v>
      </c>
      <c r="J80" s="13">
        <v>2310</v>
      </c>
      <c r="K80" s="13">
        <v>2410</v>
      </c>
      <c r="L80" s="13">
        <v>4732</v>
      </c>
      <c r="M80" s="13">
        <v>2901</v>
      </c>
      <c r="N80" s="13">
        <v>4379</v>
      </c>
      <c r="O80" s="13">
        <v>4763</v>
      </c>
      <c r="P80" s="13">
        <v>4814</v>
      </c>
      <c r="Q80" s="13">
        <v>4023</v>
      </c>
      <c r="R80" s="13">
        <v>3115</v>
      </c>
      <c r="S80" s="5">
        <f t="shared" si="5"/>
        <v>0.34582051998881747</v>
      </c>
      <c r="T80" s="5">
        <f t="shared" si="6"/>
        <v>-2.8030245169174368E-2</v>
      </c>
      <c r="AA80" s="20">
        <v>0.62</v>
      </c>
    </row>
    <row r="81" spans="1:27">
      <c r="A81" s="14">
        <v>81</v>
      </c>
      <c r="B81" s="14">
        <v>127.494528456906</v>
      </c>
      <c r="C81" s="14">
        <v>37.1992247715472</v>
      </c>
      <c r="D81" s="12">
        <v>44849</v>
      </c>
      <c r="E81" s="7">
        <v>44723</v>
      </c>
      <c r="F81" s="13">
        <v>1741</v>
      </c>
      <c r="G81" s="13">
        <v>2054</v>
      </c>
      <c r="H81" s="13">
        <v>2041</v>
      </c>
      <c r="I81" s="13">
        <v>1736</v>
      </c>
      <c r="J81" s="13">
        <v>2042</v>
      </c>
      <c r="K81" s="13">
        <v>2060</v>
      </c>
      <c r="L81" s="13">
        <v>4825</v>
      </c>
      <c r="M81" s="13">
        <v>2684</v>
      </c>
      <c r="N81" s="13">
        <v>4460</v>
      </c>
      <c r="O81" s="13">
        <v>5035</v>
      </c>
      <c r="P81" s="13">
        <v>4960</v>
      </c>
      <c r="Q81" s="13">
        <v>3871</v>
      </c>
      <c r="R81" s="13">
        <v>3013</v>
      </c>
      <c r="S81" s="5">
        <f t="shared" si="5"/>
        <v>0.41694043708041706</v>
      </c>
      <c r="T81" s="5">
        <f t="shared" si="6"/>
        <v>-6.2554507254420036E-2</v>
      </c>
      <c r="AA81" s="20">
        <v>0.38</v>
      </c>
    </row>
    <row r="82" spans="1:27">
      <c r="A82" s="14">
        <v>82</v>
      </c>
      <c r="B82" s="14">
        <v>127.49520545690601</v>
      </c>
      <c r="C82" s="14">
        <v>37.198810114226397</v>
      </c>
      <c r="D82" s="12">
        <v>44849</v>
      </c>
      <c r="E82" s="7">
        <v>44723</v>
      </c>
      <c r="F82" s="13">
        <v>1866</v>
      </c>
      <c r="G82" s="13">
        <v>2235</v>
      </c>
      <c r="H82" s="13">
        <v>2262</v>
      </c>
      <c r="I82" s="13">
        <v>1908</v>
      </c>
      <c r="J82" s="13">
        <v>2288</v>
      </c>
      <c r="K82" s="13">
        <v>2346</v>
      </c>
      <c r="L82" s="13">
        <v>4856</v>
      </c>
      <c r="M82" s="13">
        <v>2793</v>
      </c>
      <c r="N82" s="13">
        <v>4430</v>
      </c>
      <c r="O82" s="13">
        <v>5023</v>
      </c>
      <c r="P82" s="13">
        <v>5115</v>
      </c>
      <c r="Q82" s="13">
        <v>4018</v>
      </c>
      <c r="R82" s="13">
        <v>3111</v>
      </c>
      <c r="S82" s="5">
        <f t="shared" si="5"/>
        <v>0.38674257828385522</v>
      </c>
      <c r="T82" s="5">
        <f t="shared" si="6"/>
        <v>-5.2861775130080689E-2</v>
      </c>
      <c r="AA82" s="20">
        <v>0.57999999999999996</v>
      </c>
    </row>
    <row r="83" spans="1:27">
      <c r="A83" s="14">
        <v>83</v>
      </c>
      <c r="B83" s="14">
        <v>127.495801543094</v>
      </c>
      <c r="C83" s="14">
        <v>37.198081885773597</v>
      </c>
      <c r="D83" s="12">
        <v>44849</v>
      </c>
      <c r="E83" s="7">
        <v>44723</v>
      </c>
      <c r="F83" s="13">
        <v>2051</v>
      </c>
      <c r="G83" s="13">
        <v>2470</v>
      </c>
      <c r="H83" s="13">
        <v>2612</v>
      </c>
      <c r="I83" s="13">
        <v>1890</v>
      </c>
      <c r="J83" s="13">
        <v>2336</v>
      </c>
      <c r="K83" s="13">
        <v>2394</v>
      </c>
      <c r="L83" s="13">
        <v>4815</v>
      </c>
      <c r="M83" s="13">
        <v>3174</v>
      </c>
      <c r="N83" s="13">
        <v>4433</v>
      </c>
      <c r="O83" s="13">
        <v>4789</v>
      </c>
      <c r="P83" s="13">
        <v>4815</v>
      </c>
      <c r="Q83" s="13">
        <v>4322</v>
      </c>
      <c r="R83" s="13">
        <v>3389</v>
      </c>
      <c r="S83" s="5">
        <f t="shared" si="5"/>
        <v>0.2966204389390063</v>
      </c>
      <c r="T83" s="5">
        <f t="shared" si="6"/>
        <v>4.9275362318840577E-3</v>
      </c>
      <c r="AA83" s="20">
        <v>0.23</v>
      </c>
    </row>
    <row r="84" spans="1:27">
      <c r="A84" s="14">
        <v>84</v>
      </c>
      <c r="B84" s="14">
        <v>127.495504771547</v>
      </c>
      <c r="C84" s="14">
        <v>37.197545428867897</v>
      </c>
      <c r="D84" s="12">
        <v>44849</v>
      </c>
      <c r="E84" s="7">
        <v>44723</v>
      </c>
      <c r="F84" s="13">
        <v>1903</v>
      </c>
      <c r="G84" s="13">
        <v>2255</v>
      </c>
      <c r="H84" s="13">
        <v>2341</v>
      </c>
      <c r="I84" s="13">
        <v>2016</v>
      </c>
      <c r="J84" s="13">
        <v>2404</v>
      </c>
      <c r="K84" s="13">
        <v>2546</v>
      </c>
      <c r="L84" s="13">
        <v>4695</v>
      </c>
      <c r="M84" s="13">
        <v>2850</v>
      </c>
      <c r="N84" s="13">
        <v>4218</v>
      </c>
      <c r="O84" s="13">
        <v>4654</v>
      </c>
      <c r="P84" s="13">
        <v>4694</v>
      </c>
      <c r="Q84" s="13">
        <v>3966</v>
      </c>
      <c r="R84" s="13">
        <v>3074</v>
      </c>
      <c r="S84" s="5">
        <f t="shared" si="5"/>
        <v>0.33447050461975836</v>
      </c>
      <c r="T84" s="5">
        <f t="shared" si="6"/>
        <v>-2.2473651580905144E-2</v>
      </c>
      <c r="AA84" s="20">
        <v>0.18</v>
      </c>
    </row>
    <row r="85" spans="1:27">
      <c r="A85" s="14">
        <v>85</v>
      </c>
      <c r="B85" s="14">
        <v>127.494616629283</v>
      </c>
      <c r="C85" s="14">
        <v>37.1973231142264</v>
      </c>
      <c r="D85" s="12">
        <v>44849</v>
      </c>
      <c r="E85" s="7">
        <v>44723</v>
      </c>
      <c r="F85" s="13">
        <v>2016</v>
      </c>
      <c r="G85" s="13">
        <v>2411</v>
      </c>
      <c r="H85" s="13">
        <v>2516</v>
      </c>
      <c r="I85" s="13">
        <v>1866</v>
      </c>
      <c r="J85" s="13">
        <v>2232</v>
      </c>
      <c r="K85" s="13">
        <v>2312</v>
      </c>
      <c r="L85" s="13">
        <v>4919</v>
      </c>
      <c r="M85" s="13">
        <v>3138</v>
      </c>
      <c r="N85" s="13">
        <v>4580</v>
      </c>
      <c r="O85" s="13">
        <v>5022</v>
      </c>
      <c r="P85" s="13">
        <v>5024</v>
      </c>
      <c r="Q85" s="13">
        <v>4243</v>
      </c>
      <c r="R85" s="13">
        <v>3409</v>
      </c>
      <c r="S85" s="5">
        <f t="shared" si="5"/>
        <v>0.33262599469496024</v>
      </c>
      <c r="T85" s="5">
        <f t="shared" si="6"/>
        <v>-2.0363794477860714E-2</v>
      </c>
      <c r="AA85" s="20">
        <v>0.68</v>
      </c>
    </row>
    <row r="86" spans="1:27">
      <c r="A86" s="14">
        <v>86</v>
      </c>
      <c r="B86" s="14">
        <v>127.494184685359</v>
      </c>
      <c r="C86" s="14">
        <v>37.197656342679302</v>
      </c>
      <c r="D86" s="12">
        <v>44849</v>
      </c>
      <c r="E86" s="7">
        <v>44723</v>
      </c>
      <c r="F86" s="13">
        <v>1993</v>
      </c>
      <c r="G86" s="13">
        <v>2362</v>
      </c>
      <c r="H86" s="13">
        <v>2461</v>
      </c>
      <c r="I86" s="13">
        <v>2048</v>
      </c>
      <c r="J86" s="13">
        <v>2418</v>
      </c>
      <c r="K86" s="13">
        <v>2516</v>
      </c>
      <c r="L86" s="13">
        <v>4492</v>
      </c>
      <c r="M86" s="13">
        <v>2854</v>
      </c>
      <c r="N86" s="13">
        <v>4020</v>
      </c>
      <c r="O86" s="13">
        <v>4450</v>
      </c>
      <c r="P86" s="13">
        <v>4422</v>
      </c>
      <c r="Q86" s="13">
        <v>3992</v>
      </c>
      <c r="R86" s="13">
        <v>3095</v>
      </c>
      <c r="S86" s="5">
        <f t="shared" si="5"/>
        <v>0.28490483800668315</v>
      </c>
      <c r="T86" s="5">
        <f t="shared" si="6"/>
        <v>2.9530618588747282E-3</v>
      </c>
      <c r="AA86" s="20">
        <v>0.21</v>
      </c>
    </row>
    <row r="87" spans="1:27">
      <c r="A87" s="14">
        <v>87</v>
      </c>
      <c r="B87" s="14">
        <v>127.49345099999999</v>
      </c>
      <c r="C87" s="14">
        <v>37.1975201142264</v>
      </c>
      <c r="D87" s="12">
        <v>44849</v>
      </c>
      <c r="E87" s="7">
        <v>44723</v>
      </c>
      <c r="F87" s="13">
        <v>1685</v>
      </c>
      <c r="G87" s="13">
        <v>2056</v>
      </c>
      <c r="H87" s="13">
        <v>2029</v>
      </c>
      <c r="I87" s="13">
        <v>1695</v>
      </c>
      <c r="J87" s="13">
        <v>2078</v>
      </c>
      <c r="K87" s="13">
        <v>2034</v>
      </c>
      <c r="L87" s="13">
        <v>5643</v>
      </c>
      <c r="M87" s="13">
        <v>2668</v>
      </c>
      <c r="N87" s="13">
        <v>4805</v>
      </c>
      <c r="O87" s="13">
        <v>5529</v>
      </c>
      <c r="P87" s="13">
        <v>5655</v>
      </c>
      <c r="Q87" s="13">
        <v>4116</v>
      </c>
      <c r="R87" s="13">
        <v>2993</v>
      </c>
      <c r="S87" s="5">
        <f t="shared" si="5"/>
        <v>0.47188964081207702</v>
      </c>
      <c r="T87" s="5">
        <f t="shared" si="6"/>
        <v>-8.8616981831664818E-2</v>
      </c>
      <c r="AA87" s="20">
        <v>0.87</v>
      </c>
    </row>
    <row r="88" spans="1:27">
      <c r="A88" s="14">
        <v>88</v>
      </c>
      <c r="B88" s="14">
        <v>127.369273708267</v>
      </c>
      <c r="C88" s="14">
        <v>37.223550583465403</v>
      </c>
      <c r="D88" s="12">
        <v>44850</v>
      </c>
      <c r="E88" s="7">
        <v>44723</v>
      </c>
      <c r="F88" s="13">
        <v>1830</v>
      </c>
      <c r="G88" s="13">
        <v>2300</v>
      </c>
      <c r="H88" s="13">
        <v>2416</v>
      </c>
      <c r="I88" s="13">
        <v>1864</v>
      </c>
      <c r="J88" s="13">
        <v>2346</v>
      </c>
      <c r="K88" s="13">
        <v>2468</v>
      </c>
      <c r="L88" s="13">
        <v>4340</v>
      </c>
      <c r="M88" s="13">
        <v>2951</v>
      </c>
      <c r="N88" s="13">
        <v>3999</v>
      </c>
      <c r="O88" s="13">
        <v>4354</v>
      </c>
      <c r="P88" s="13">
        <v>4533</v>
      </c>
      <c r="Q88" s="13">
        <v>3916</v>
      </c>
      <c r="R88" s="13">
        <v>3091</v>
      </c>
      <c r="S88" s="5">
        <f t="shared" si="5"/>
        <v>0.30464815081306662</v>
      </c>
      <c r="T88" s="5">
        <f t="shared" si="6"/>
        <v>-2.4419062623079954E-3</v>
      </c>
      <c r="AA88" s="20">
        <v>2.61</v>
      </c>
    </row>
    <row r="89" spans="1:27">
      <c r="A89" s="14">
        <v>89</v>
      </c>
      <c r="B89" s="14">
        <v>127.369189708267</v>
      </c>
      <c r="C89" s="14">
        <v>37.224005291732702</v>
      </c>
      <c r="D89" s="12">
        <v>44850</v>
      </c>
      <c r="E89" s="7">
        <v>44723</v>
      </c>
      <c r="F89" s="13">
        <v>1603</v>
      </c>
      <c r="G89" s="13">
        <v>2045</v>
      </c>
      <c r="H89" s="13">
        <v>2030</v>
      </c>
      <c r="I89" s="13">
        <v>1592</v>
      </c>
      <c r="J89" s="13">
        <v>2034</v>
      </c>
      <c r="K89" s="13">
        <v>2018</v>
      </c>
      <c r="L89" s="13">
        <v>4546</v>
      </c>
      <c r="M89" s="13">
        <v>2692</v>
      </c>
      <c r="N89" s="13">
        <v>4052</v>
      </c>
      <c r="O89" s="13">
        <v>4564</v>
      </c>
      <c r="P89" s="13">
        <v>4668</v>
      </c>
      <c r="Q89" s="13">
        <v>3605</v>
      </c>
      <c r="R89" s="13">
        <v>2763</v>
      </c>
      <c r="S89" s="5">
        <f t="shared" si="5"/>
        <v>0.39384891012242462</v>
      </c>
      <c r="T89" s="5">
        <f t="shared" si="6"/>
        <v>-5.3418444481773894E-2</v>
      </c>
      <c r="AA89" s="20">
        <v>2.37</v>
      </c>
    </row>
    <row r="90" spans="1:27">
      <c r="A90" s="14">
        <v>90</v>
      </c>
      <c r="B90" s="14">
        <v>127.368676708267</v>
      </c>
      <c r="C90" s="14">
        <v>37.223736583465403</v>
      </c>
      <c r="D90" s="12">
        <v>44850</v>
      </c>
      <c r="E90" s="7">
        <v>44723</v>
      </c>
      <c r="F90" s="13">
        <v>1579</v>
      </c>
      <c r="G90" s="13">
        <v>2056</v>
      </c>
      <c r="H90" s="13">
        <v>1849</v>
      </c>
      <c r="I90" s="13">
        <v>1678</v>
      </c>
      <c r="J90" s="13">
        <v>2134</v>
      </c>
      <c r="K90" s="13">
        <v>2001</v>
      </c>
      <c r="L90" s="13">
        <v>4791</v>
      </c>
      <c r="M90" s="13">
        <v>2639</v>
      </c>
      <c r="N90" s="13">
        <v>4415</v>
      </c>
      <c r="O90" s="13">
        <v>4992</v>
      </c>
      <c r="P90" s="13">
        <v>5157</v>
      </c>
      <c r="Q90" s="13">
        <v>3722</v>
      </c>
      <c r="R90" s="13">
        <v>2644</v>
      </c>
      <c r="S90" s="5">
        <f t="shared" si="5"/>
        <v>0.47216671424493289</v>
      </c>
      <c r="T90" s="5">
        <f t="shared" si="6"/>
        <v>-9.466157471357764E-2</v>
      </c>
      <c r="AA90" s="20">
        <v>3.68</v>
      </c>
    </row>
    <row r="91" spans="1:27">
      <c r="A91" s="14">
        <v>91</v>
      </c>
      <c r="B91" s="14">
        <v>127.36892899999999</v>
      </c>
      <c r="C91" s="14">
        <v>37.2240587082673</v>
      </c>
      <c r="D91" s="12">
        <v>44850</v>
      </c>
      <c r="E91" s="7">
        <v>44723</v>
      </c>
      <c r="F91" s="13">
        <v>1667</v>
      </c>
      <c r="G91" s="13">
        <v>2119</v>
      </c>
      <c r="H91" s="13">
        <v>2078</v>
      </c>
      <c r="I91" s="13">
        <v>1664</v>
      </c>
      <c r="J91" s="13">
        <v>2118</v>
      </c>
      <c r="K91" s="13">
        <v>2072</v>
      </c>
      <c r="L91" s="13">
        <v>4668</v>
      </c>
      <c r="M91" s="13">
        <v>2735</v>
      </c>
      <c r="N91" s="13">
        <v>4179</v>
      </c>
      <c r="O91" s="13">
        <v>4615</v>
      </c>
      <c r="P91" s="13">
        <v>4822</v>
      </c>
      <c r="Q91" s="13">
        <v>3651</v>
      </c>
      <c r="R91" s="13">
        <v>2817</v>
      </c>
      <c r="S91" s="5">
        <f t="shared" si="5"/>
        <v>0.39768115942028986</v>
      </c>
      <c r="T91" s="5">
        <f t="shared" si="6"/>
        <v>-6.2203306596824361E-2</v>
      </c>
      <c r="AA91" s="20">
        <v>3.22</v>
      </c>
    </row>
    <row r="92" spans="1:27">
      <c r="A92" s="14">
        <v>92</v>
      </c>
      <c r="B92" s="14">
        <v>127.36800741653499</v>
      </c>
      <c r="C92" s="14">
        <v>37.223941583465397</v>
      </c>
      <c r="D92" s="12">
        <v>44850</v>
      </c>
      <c r="E92" s="7">
        <v>44723</v>
      </c>
      <c r="F92" s="13">
        <v>1710</v>
      </c>
      <c r="G92" s="13">
        <v>2200</v>
      </c>
      <c r="H92" s="13">
        <v>2115</v>
      </c>
      <c r="I92" s="13">
        <v>1690</v>
      </c>
      <c r="J92" s="13">
        <v>2188</v>
      </c>
      <c r="K92" s="13">
        <v>2044</v>
      </c>
      <c r="L92" s="13">
        <v>4923</v>
      </c>
      <c r="M92" s="13">
        <v>2782</v>
      </c>
      <c r="N92" s="13">
        <v>4256</v>
      </c>
      <c r="O92" s="13">
        <v>4773</v>
      </c>
      <c r="P92" s="13">
        <v>5019</v>
      </c>
      <c r="Q92" s="13">
        <v>3837</v>
      </c>
      <c r="R92" s="13">
        <v>2750</v>
      </c>
      <c r="S92" s="5">
        <f t="shared" si="5"/>
        <v>0.40706476030277544</v>
      </c>
      <c r="T92" s="5">
        <f t="shared" si="6"/>
        <v>-6.1272770286255024E-2</v>
      </c>
      <c r="AA92" s="20">
        <v>3.3</v>
      </c>
    </row>
    <row r="93" spans="1:27">
      <c r="A93" s="14">
        <v>93</v>
      </c>
      <c r="B93" s="14">
        <v>127.367743124802</v>
      </c>
      <c r="C93" s="14">
        <v>37.2246412496036</v>
      </c>
      <c r="D93" s="12">
        <v>44850</v>
      </c>
      <c r="E93" s="7">
        <v>44723</v>
      </c>
      <c r="F93" s="13">
        <v>1818</v>
      </c>
      <c r="G93" s="13">
        <v>2298</v>
      </c>
      <c r="H93" s="13">
        <v>2416</v>
      </c>
      <c r="I93" s="13">
        <v>1827</v>
      </c>
      <c r="J93" s="13">
        <v>2348</v>
      </c>
      <c r="K93" s="13">
        <v>2472</v>
      </c>
      <c r="L93" s="13">
        <v>4339</v>
      </c>
      <c r="M93" s="13">
        <v>2549</v>
      </c>
      <c r="N93" s="13">
        <v>3818</v>
      </c>
      <c r="O93" s="13">
        <v>4368</v>
      </c>
      <c r="P93" s="13">
        <v>4346</v>
      </c>
      <c r="Q93" s="13">
        <v>3668</v>
      </c>
      <c r="R93" s="13">
        <v>3018</v>
      </c>
      <c r="S93" s="5">
        <f t="shared" si="5"/>
        <v>0.28541851523217981</v>
      </c>
      <c r="T93" s="5">
        <f t="shared" si="6"/>
        <v>-6.5316786414108428E-3</v>
      </c>
      <c r="AA93" s="20">
        <v>2.5099999999999998</v>
      </c>
    </row>
  </sheetData>
  <phoneticPr fontId="18" type="noConversion"/>
  <conditionalFormatting sqref="S1 S10:S1048576">
    <cfRule type="cellIs" dxfId="15" priority="8" operator="greaterThan">
      <formula>0.3</formula>
    </cfRule>
  </conditionalFormatting>
  <conditionalFormatting sqref="T1 T10:T1048576">
    <cfRule type="cellIs" dxfId="14" priority="7" operator="lessThan">
      <formula>0.1</formula>
    </cfRule>
  </conditionalFormatting>
  <conditionalFormatting sqref="S1">
    <cfRule type="cellIs" dxfId="13" priority="5" operator="greaterThan">
      <formula>0.3</formula>
    </cfRule>
    <cfRule type="cellIs" dxfId="12" priority="6" operator="greaterThan">
      <formula>0.3</formula>
    </cfRule>
  </conditionalFormatting>
  <conditionalFormatting sqref="S2:S9">
    <cfRule type="cellIs" dxfId="11" priority="4" operator="greaterThan">
      <formula>0.3</formula>
    </cfRule>
  </conditionalFormatting>
  <conditionalFormatting sqref="T2:T9">
    <cfRule type="cellIs" dxfId="10" priority="3" operator="lessThan">
      <formula>0.1</formula>
    </cfRule>
  </conditionalFormatting>
  <conditionalFormatting sqref="S1:S1048576">
    <cfRule type="cellIs" dxfId="9" priority="2" operator="greaterThan">
      <formula>0.3</formula>
    </cfRule>
  </conditionalFormatting>
  <conditionalFormatting sqref="T1:T1048576">
    <cfRule type="cellIs" dxfId="8" priority="1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AA93"/>
  <sheetViews>
    <sheetView workbookViewId="0">
      <pane ySplit="1" topLeftCell="A5" activePane="bottomLeft" state="frozen"/>
      <selection pane="bottomLeft" activeCell="A15" sqref="A15:R15"/>
    </sheetView>
  </sheetViews>
  <sheetFormatPr defaultColWidth="8.6640625" defaultRowHeight="17"/>
  <cols>
    <col min="1" max="1" width="3.08203125" style="2" bestFit="1" customWidth="1"/>
    <col min="2" max="3" width="12.33203125" style="2" bestFit="1" customWidth="1"/>
    <col min="4" max="4" width="13.08203125" style="2" bestFit="1" customWidth="1"/>
    <col min="5" max="5" width="12" style="2" bestFit="1" customWidth="1"/>
    <col min="6" max="8" width="5.08203125" style="3" bestFit="1" customWidth="1"/>
    <col min="9" max="12" width="6.5" style="3" bestFit="1" customWidth="1"/>
    <col min="13" max="18" width="5.08203125" style="3" bestFit="1" customWidth="1"/>
    <col min="19" max="19" width="12.33203125" style="3" bestFit="1" customWidth="1"/>
    <col min="20" max="20" width="13.08203125" style="3" bestFit="1" customWidth="1"/>
    <col min="21" max="22" width="3.08203125" style="3" bestFit="1" customWidth="1"/>
    <col min="23" max="23" width="12.33203125" style="3" bestFit="1" customWidth="1"/>
    <col min="24" max="24" width="9.1640625" style="3" bestFit="1" customWidth="1"/>
    <col min="25" max="25" width="7.58203125" style="3" bestFit="1" customWidth="1"/>
    <col min="26" max="26" width="8.58203125" style="3" bestFit="1" customWidth="1"/>
    <col min="27" max="27" width="5.1640625" style="20" bestFit="1" customWidth="1"/>
    <col min="28" max="16384" width="8.6640625" style="3"/>
  </cols>
  <sheetData>
    <row r="1" spans="1:27">
      <c r="A1" s="9" t="s">
        <v>0</v>
      </c>
      <c r="B1" s="9" t="s">
        <v>169</v>
      </c>
      <c r="C1" s="9" t="s">
        <v>168</v>
      </c>
      <c r="D1" s="9" t="s">
        <v>74</v>
      </c>
      <c r="E1" s="9" t="s">
        <v>73</v>
      </c>
      <c r="F1" s="6" t="s">
        <v>1</v>
      </c>
      <c r="G1" s="6" t="s">
        <v>2</v>
      </c>
      <c r="H1" s="6" t="s">
        <v>3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10" t="s">
        <v>10</v>
      </c>
      <c r="T1" s="10" t="s">
        <v>11</v>
      </c>
      <c r="U1" s="8" t="s">
        <v>47</v>
      </c>
      <c r="V1" s="8" t="s">
        <v>48</v>
      </c>
      <c r="W1" s="10" t="s">
        <v>12</v>
      </c>
      <c r="X1" s="10" t="s">
        <v>162</v>
      </c>
      <c r="Y1" s="10" t="s">
        <v>163</v>
      </c>
      <c r="Z1" s="10" t="s">
        <v>164</v>
      </c>
      <c r="AA1" s="17" t="s">
        <v>241</v>
      </c>
    </row>
    <row r="2" spans="1:27">
      <c r="A2" s="2">
        <v>1</v>
      </c>
      <c r="B2" s="11">
        <v>127.48448620000001</v>
      </c>
      <c r="C2" s="11">
        <v>37.154076199999999</v>
      </c>
      <c r="D2" s="7">
        <v>44768</v>
      </c>
      <c r="E2" s="7">
        <v>44713</v>
      </c>
      <c r="F2" s="4">
        <v>2622</v>
      </c>
      <c r="G2" s="4">
        <v>3329</v>
      </c>
      <c r="H2" s="4">
        <v>4116</v>
      </c>
      <c r="I2" s="13">
        <v>2528</v>
      </c>
      <c r="J2" s="13">
        <v>3256</v>
      </c>
      <c r="K2" s="13">
        <v>4088</v>
      </c>
      <c r="L2" s="13">
        <v>5520</v>
      </c>
      <c r="M2" s="4">
        <v>4618</v>
      </c>
      <c r="N2" s="4">
        <v>5123</v>
      </c>
      <c r="O2" s="4">
        <v>5259</v>
      </c>
      <c r="P2" s="4">
        <v>5528</v>
      </c>
      <c r="Q2" s="4">
        <v>5615</v>
      </c>
      <c r="R2" s="4">
        <v>4297</v>
      </c>
      <c r="S2" s="5">
        <f t="shared" ref="S2:S9" si="0">(P2-H2)/(P2+H2)</f>
        <v>0.14641227706345913</v>
      </c>
      <c r="T2" s="5">
        <f t="shared" ref="T2:T9" si="1">((Q2+H2)-(P2+F2))/((Q2+H2)+(P2+F2))</f>
        <v>8.8417873720709139E-2</v>
      </c>
      <c r="W2" s="3">
        <v>0.7</v>
      </c>
      <c r="X2" s="15">
        <v>68</v>
      </c>
      <c r="Y2" s="15">
        <v>30.5</v>
      </c>
      <c r="Z2" s="15">
        <v>1.6</v>
      </c>
      <c r="AA2" s="18">
        <v>0.71</v>
      </c>
    </row>
    <row r="3" spans="1:27">
      <c r="A3" s="2">
        <v>2</v>
      </c>
      <c r="B3" s="11">
        <v>127.4852446</v>
      </c>
      <c r="C3" s="11">
        <v>37.154517300000002</v>
      </c>
      <c r="D3" s="7">
        <v>44768</v>
      </c>
      <c r="E3" s="7">
        <v>44713</v>
      </c>
      <c r="F3" s="4">
        <v>3075</v>
      </c>
      <c r="G3" s="4">
        <v>3914</v>
      </c>
      <c r="H3" s="4">
        <v>4958</v>
      </c>
      <c r="I3" s="13">
        <v>3070</v>
      </c>
      <c r="J3" s="13">
        <v>3946</v>
      </c>
      <c r="K3" s="13">
        <v>5032</v>
      </c>
      <c r="L3" s="13">
        <v>6153</v>
      </c>
      <c r="M3" s="4">
        <v>5340</v>
      </c>
      <c r="N3" s="4">
        <v>5515</v>
      </c>
      <c r="O3" s="4">
        <v>5755</v>
      </c>
      <c r="P3" s="4">
        <v>5967</v>
      </c>
      <c r="Q3" s="4">
        <v>6441</v>
      </c>
      <c r="R3" s="4">
        <v>4969</v>
      </c>
      <c r="S3" s="5">
        <f t="shared" si="0"/>
        <v>9.2356979405034331E-2</v>
      </c>
      <c r="T3" s="5">
        <f t="shared" si="1"/>
        <v>0.11530747028031897</v>
      </c>
      <c r="W3" s="3">
        <v>0.75</v>
      </c>
      <c r="X3" s="15">
        <v>75.2</v>
      </c>
      <c r="Y3" s="15">
        <v>23.6</v>
      </c>
      <c r="Z3" s="15">
        <v>1.2</v>
      </c>
      <c r="AA3" s="18">
        <v>0.86</v>
      </c>
    </row>
    <row r="4" spans="1:27">
      <c r="A4" s="2">
        <v>3</v>
      </c>
      <c r="B4" s="11">
        <v>127.4861837</v>
      </c>
      <c r="C4" s="11">
        <v>37.1552674</v>
      </c>
      <c r="D4" s="7">
        <v>44768</v>
      </c>
      <c r="E4" s="7">
        <v>44713</v>
      </c>
      <c r="F4" s="4">
        <v>2955</v>
      </c>
      <c r="G4" s="4">
        <v>3741</v>
      </c>
      <c r="H4" s="4">
        <v>4904</v>
      </c>
      <c r="I4" s="13">
        <v>2938</v>
      </c>
      <c r="J4" s="13">
        <v>3720</v>
      </c>
      <c r="K4" s="13">
        <v>4876</v>
      </c>
      <c r="L4" s="13">
        <v>5951</v>
      </c>
      <c r="M4" s="4">
        <v>5519</v>
      </c>
      <c r="N4" s="4">
        <v>5619</v>
      </c>
      <c r="O4" s="4">
        <v>5813</v>
      </c>
      <c r="P4" s="4">
        <v>5986</v>
      </c>
      <c r="Q4" s="4">
        <v>6298</v>
      </c>
      <c r="R4" s="4">
        <v>4692</v>
      </c>
      <c r="S4" s="5">
        <f t="shared" si="0"/>
        <v>9.9357208448117545E-2</v>
      </c>
      <c r="T4" s="5">
        <f t="shared" si="1"/>
        <v>0.11224743086928461</v>
      </c>
      <c r="W4" s="3">
        <v>0.8</v>
      </c>
      <c r="X4" s="15">
        <v>63.8</v>
      </c>
      <c r="Y4" s="15">
        <v>33.5</v>
      </c>
      <c r="Z4" s="15">
        <v>2.7</v>
      </c>
      <c r="AA4" s="18">
        <v>0.87</v>
      </c>
    </row>
    <row r="5" spans="1:27">
      <c r="A5" s="2">
        <v>4</v>
      </c>
      <c r="B5" s="11">
        <v>127.4828685</v>
      </c>
      <c r="C5" s="11">
        <v>37.1539711</v>
      </c>
      <c r="D5" s="7">
        <v>44768</v>
      </c>
      <c r="E5" s="7">
        <v>44713</v>
      </c>
      <c r="F5" s="4">
        <v>2907</v>
      </c>
      <c r="G5" s="4">
        <v>3692</v>
      </c>
      <c r="H5" s="4">
        <v>4737</v>
      </c>
      <c r="I5" s="13">
        <v>2946</v>
      </c>
      <c r="J5" s="13">
        <v>3728</v>
      </c>
      <c r="K5" s="13">
        <v>4760</v>
      </c>
      <c r="L5" s="13">
        <v>5856</v>
      </c>
      <c r="M5" s="4">
        <v>5347</v>
      </c>
      <c r="N5" s="4">
        <v>5423</v>
      </c>
      <c r="O5" s="4">
        <v>5666</v>
      </c>
      <c r="P5" s="4">
        <v>5909</v>
      </c>
      <c r="Q5" s="4">
        <v>6465</v>
      </c>
      <c r="R5" s="4">
        <v>4969</v>
      </c>
      <c r="S5" s="5">
        <f t="shared" si="0"/>
        <v>0.11008829607364268</v>
      </c>
      <c r="T5" s="5">
        <f t="shared" si="1"/>
        <v>0.1191927265461085</v>
      </c>
      <c r="W5" s="3">
        <v>1</v>
      </c>
      <c r="X5" s="15">
        <v>77.8</v>
      </c>
      <c r="Y5" s="15">
        <v>17.600000000000001</v>
      </c>
      <c r="Z5" s="15">
        <v>4.7</v>
      </c>
      <c r="AA5" s="18">
        <v>1</v>
      </c>
    </row>
    <row r="6" spans="1:27">
      <c r="A6" s="2">
        <v>5</v>
      </c>
      <c r="B6" s="11">
        <v>127.4812562</v>
      </c>
      <c r="C6" s="11">
        <v>37.157669400000003</v>
      </c>
      <c r="D6" s="7">
        <v>44768</v>
      </c>
      <c r="E6" s="7">
        <v>44713</v>
      </c>
      <c r="F6" s="4">
        <v>2753</v>
      </c>
      <c r="G6" s="4">
        <v>3298</v>
      </c>
      <c r="H6" s="4">
        <v>3778</v>
      </c>
      <c r="I6" s="13">
        <v>2894</v>
      </c>
      <c r="J6" s="13">
        <v>3458</v>
      </c>
      <c r="K6" s="13">
        <v>3980</v>
      </c>
      <c r="L6" s="13">
        <v>4836</v>
      </c>
      <c r="M6" s="4">
        <v>3928</v>
      </c>
      <c r="N6" s="4">
        <v>4175</v>
      </c>
      <c r="O6" s="4">
        <v>4433</v>
      </c>
      <c r="P6" s="4">
        <v>4638</v>
      </c>
      <c r="Q6" s="4">
        <v>5442</v>
      </c>
      <c r="R6" s="4">
        <v>4830</v>
      </c>
      <c r="S6" s="5">
        <f t="shared" si="0"/>
        <v>0.10218631178707224</v>
      </c>
      <c r="T6" s="5">
        <f t="shared" si="1"/>
        <v>0.11010775991812655</v>
      </c>
      <c r="W6" s="3">
        <v>0.7</v>
      </c>
      <c r="X6" s="15">
        <v>81.099999999999994</v>
      </c>
      <c r="Y6" s="15">
        <v>16</v>
      </c>
      <c r="Z6" s="15">
        <v>2.9</v>
      </c>
      <c r="AA6" s="18">
        <v>0.84</v>
      </c>
    </row>
    <row r="7" spans="1:27">
      <c r="A7" s="2">
        <v>6</v>
      </c>
      <c r="B7" s="11">
        <v>127.48933599999999</v>
      </c>
      <c r="C7" s="11">
        <v>37.140254300000002</v>
      </c>
      <c r="D7" s="7">
        <v>44768</v>
      </c>
      <c r="E7" s="7">
        <v>44713</v>
      </c>
      <c r="F7" s="4">
        <v>3080</v>
      </c>
      <c r="G7" s="4">
        <v>3774</v>
      </c>
      <c r="H7" s="4">
        <v>4587</v>
      </c>
      <c r="I7" s="13">
        <v>3386</v>
      </c>
      <c r="J7" s="13">
        <v>4152</v>
      </c>
      <c r="K7" s="13">
        <v>5136</v>
      </c>
      <c r="L7" s="13">
        <v>6208</v>
      </c>
      <c r="M7" s="4">
        <v>4769</v>
      </c>
      <c r="N7" s="4">
        <v>5372</v>
      </c>
      <c r="O7" s="4">
        <v>5739</v>
      </c>
      <c r="P7" s="4">
        <v>5826</v>
      </c>
      <c r="Q7" s="4">
        <v>6558</v>
      </c>
      <c r="R7" s="4">
        <v>5134</v>
      </c>
      <c r="S7" s="5">
        <f t="shared" si="0"/>
        <v>0.11898588303082686</v>
      </c>
      <c r="T7" s="5">
        <f t="shared" si="1"/>
        <v>0.11166525360331156</v>
      </c>
      <c r="W7" s="3">
        <v>0.7</v>
      </c>
      <c r="X7" s="15">
        <v>68</v>
      </c>
      <c r="Y7" s="15">
        <v>30.3</v>
      </c>
      <c r="Z7" s="15">
        <v>1.7</v>
      </c>
      <c r="AA7" s="18">
        <v>1.07</v>
      </c>
    </row>
    <row r="8" spans="1:27">
      <c r="A8" s="2">
        <v>7</v>
      </c>
      <c r="B8" s="11">
        <v>127.5011897</v>
      </c>
      <c r="C8" s="11">
        <v>37.150497700000003</v>
      </c>
      <c r="D8" s="7">
        <v>44768</v>
      </c>
      <c r="E8" s="7">
        <v>44713</v>
      </c>
      <c r="F8" s="4">
        <v>2290</v>
      </c>
      <c r="G8" s="4">
        <v>2391</v>
      </c>
      <c r="H8" s="4">
        <v>2459</v>
      </c>
      <c r="I8" s="13">
        <v>2096</v>
      </c>
      <c r="J8" s="13">
        <v>2230</v>
      </c>
      <c r="K8" s="13">
        <v>2318</v>
      </c>
      <c r="L8" s="13">
        <v>2433</v>
      </c>
      <c r="M8" s="4">
        <v>2618</v>
      </c>
      <c r="N8" s="4">
        <v>2702</v>
      </c>
      <c r="O8" s="4">
        <v>2703</v>
      </c>
      <c r="P8" s="4">
        <v>2729</v>
      </c>
      <c r="Q8" s="4">
        <v>3031</v>
      </c>
      <c r="R8" s="4">
        <v>2830</v>
      </c>
      <c r="S8" s="5">
        <f t="shared" si="0"/>
        <v>5.2043176561295298E-2</v>
      </c>
      <c r="T8" s="5">
        <f t="shared" si="1"/>
        <v>4.4818726805595205E-2</v>
      </c>
      <c r="W8" s="3">
        <v>0.65</v>
      </c>
      <c r="X8" s="15">
        <v>66.2</v>
      </c>
      <c r="Y8" s="15">
        <v>32.5</v>
      </c>
      <c r="Z8" s="15">
        <v>1.4</v>
      </c>
      <c r="AA8" s="18">
        <v>0.47</v>
      </c>
    </row>
    <row r="9" spans="1:27">
      <c r="A9" s="2">
        <v>8</v>
      </c>
      <c r="B9" s="11">
        <v>127.5006666</v>
      </c>
      <c r="C9" s="11">
        <v>37.150883899999997</v>
      </c>
      <c r="D9" s="7">
        <v>44768</v>
      </c>
      <c r="E9" s="7">
        <v>44713</v>
      </c>
      <c r="F9" s="4">
        <v>2186</v>
      </c>
      <c r="G9" s="4">
        <v>2262</v>
      </c>
      <c r="H9" s="4">
        <v>2302</v>
      </c>
      <c r="I9" s="13">
        <v>2030</v>
      </c>
      <c r="J9" s="13">
        <v>2010</v>
      </c>
      <c r="K9" s="13">
        <v>2023</v>
      </c>
      <c r="L9" s="13">
        <v>2157</v>
      </c>
      <c r="M9" s="4">
        <v>2538</v>
      </c>
      <c r="N9" s="4">
        <v>2561</v>
      </c>
      <c r="O9" s="4">
        <v>2580</v>
      </c>
      <c r="P9" s="4">
        <v>2565</v>
      </c>
      <c r="Q9" s="4">
        <v>2925</v>
      </c>
      <c r="R9" s="4">
        <v>2698</v>
      </c>
      <c r="S9" s="5">
        <f t="shared" si="0"/>
        <v>5.403739469899322E-2</v>
      </c>
      <c r="T9" s="5">
        <f t="shared" si="1"/>
        <v>4.7704950891962319E-2</v>
      </c>
      <c r="W9" s="3">
        <v>0.6</v>
      </c>
      <c r="X9" s="15">
        <v>67.400000000000006</v>
      </c>
      <c r="Y9" s="15">
        <v>32.6</v>
      </c>
      <c r="Z9" s="15">
        <v>0</v>
      </c>
      <c r="AA9" s="18">
        <v>0.52</v>
      </c>
    </row>
    <row r="10" spans="1:27">
      <c r="A10" s="2">
        <v>10</v>
      </c>
      <c r="B10" s="2">
        <v>127.514349925614</v>
      </c>
      <c r="C10" s="2">
        <v>37.145336365961697</v>
      </c>
      <c r="D10" s="7">
        <v>44800</v>
      </c>
      <c r="E10" s="7">
        <v>44713</v>
      </c>
      <c r="F10" s="4">
        <v>2360</v>
      </c>
      <c r="G10" s="4">
        <v>3076</v>
      </c>
      <c r="H10" s="4">
        <v>4017</v>
      </c>
      <c r="I10" s="13">
        <v>2282</v>
      </c>
      <c r="J10" s="13">
        <v>2970</v>
      </c>
      <c r="K10" s="13">
        <v>3874</v>
      </c>
      <c r="L10" s="13">
        <v>4788</v>
      </c>
      <c r="M10" s="4">
        <v>4191</v>
      </c>
      <c r="N10" s="4">
        <v>4523</v>
      </c>
      <c r="O10" s="4">
        <v>4758</v>
      </c>
      <c r="P10" s="4">
        <v>4662</v>
      </c>
      <c r="Q10" s="4">
        <v>5297</v>
      </c>
      <c r="R10" s="4">
        <v>4314</v>
      </c>
      <c r="S10" s="5">
        <f>(P10-H10)/(P10+H10)</f>
        <v>7.4317317663325264E-2</v>
      </c>
      <c r="T10" s="5">
        <f>((Q10+H10)-(P10+F10))/((Q10+H10)+(P10+F10))</f>
        <v>0.14030362389813908</v>
      </c>
      <c r="U10" s="3">
        <v>23</v>
      </c>
      <c r="V10" s="3">
        <v>37</v>
      </c>
      <c r="W10" s="3">
        <f>U10/V10</f>
        <v>0.6216216216216216</v>
      </c>
      <c r="AA10" s="19" t="s">
        <v>13</v>
      </c>
    </row>
    <row r="11" spans="1:27">
      <c r="A11" s="2">
        <v>11</v>
      </c>
      <c r="B11" s="2">
        <v>127.509622750009</v>
      </c>
      <c r="C11" s="2">
        <v>37.140433063957303</v>
      </c>
      <c r="D11" s="7">
        <v>44800</v>
      </c>
      <c r="E11" s="7">
        <v>44713</v>
      </c>
      <c r="F11" s="4">
        <v>2634</v>
      </c>
      <c r="G11" s="4">
        <v>3336</v>
      </c>
      <c r="H11" s="4">
        <v>4182</v>
      </c>
      <c r="I11" s="13">
        <v>2616</v>
      </c>
      <c r="J11" s="13">
        <v>3254</v>
      </c>
      <c r="K11" s="13">
        <v>4066</v>
      </c>
      <c r="L11" s="13">
        <v>5251</v>
      </c>
      <c r="M11" s="4">
        <v>4643</v>
      </c>
      <c r="N11" s="4">
        <v>4939</v>
      </c>
      <c r="O11" s="4">
        <v>5175</v>
      </c>
      <c r="P11" s="4">
        <v>5240</v>
      </c>
      <c r="Q11" s="4">
        <v>6247</v>
      </c>
      <c r="R11" s="4">
        <v>5120</v>
      </c>
      <c r="S11" s="5">
        <f t="shared" ref="S11:S34" si="2">(P11-H11)/(P11+H11)</f>
        <v>0.1122903842071747</v>
      </c>
      <c r="T11" s="5">
        <f t="shared" ref="T11:T34" si="3">((Q11+H11)-(P11+F11))/((Q11+H11)+(P11+F11))</f>
        <v>0.13959460197781784</v>
      </c>
      <c r="U11" s="3">
        <v>22</v>
      </c>
      <c r="V11" s="3">
        <v>42</v>
      </c>
      <c r="W11" s="3">
        <f t="shared" ref="W11:W34" si="4">U11/V11</f>
        <v>0.52380952380952384</v>
      </c>
      <c r="AA11" s="19" t="s">
        <v>14</v>
      </c>
    </row>
    <row r="12" spans="1:27">
      <c r="A12" s="2">
        <v>12</v>
      </c>
      <c r="B12" s="2">
        <v>127.51009067707299</v>
      </c>
      <c r="C12" s="2">
        <v>37.140230023506398</v>
      </c>
      <c r="D12" s="7">
        <v>44800</v>
      </c>
      <c r="E12" s="7">
        <v>44713</v>
      </c>
      <c r="F12" s="4">
        <v>2730</v>
      </c>
      <c r="G12" s="4">
        <v>3392</v>
      </c>
      <c r="H12" s="4">
        <v>4198</v>
      </c>
      <c r="I12" s="13">
        <v>2662</v>
      </c>
      <c r="J12" s="13">
        <v>3330</v>
      </c>
      <c r="K12" s="13">
        <v>3952</v>
      </c>
      <c r="L12" s="13">
        <v>5235</v>
      </c>
      <c r="M12" s="4">
        <v>4571</v>
      </c>
      <c r="N12" s="4">
        <v>4961</v>
      </c>
      <c r="O12" s="4">
        <v>5140</v>
      </c>
      <c r="P12" s="4">
        <v>5283</v>
      </c>
      <c r="Q12" s="4">
        <v>6174</v>
      </c>
      <c r="R12" s="4">
        <v>4989</v>
      </c>
      <c r="S12" s="5">
        <f t="shared" si="2"/>
        <v>0.11443940512604156</v>
      </c>
      <c r="T12" s="5">
        <f t="shared" si="3"/>
        <v>0.12831112319825946</v>
      </c>
      <c r="U12" s="3">
        <v>38</v>
      </c>
      <c r="V12" s="3">
        <v>46</v>
      </c>
      <c r="W12" s="3">
        <f t="shared" si="4"/>
        <v>0.82608695652173914</v>
      </c>
      <c r="AA12" s="19" t="s">
        <v>15</v>
      </c>
    </row>
    <row r="13" spans="1:27">
      <c r="A13" s="2">
        <v>13</v>
      </c>
      <c r="B13" s="2">
        <v>127.51153476319401</v>
      </c>
      <c r="C13" s="2">
        <v>37.139536279814898</v>
      </c>
      <c r="D13" s="7">
        <v>44800</v>
      </c>
      <c r="E13" s="7">
        <v>44713</v>
      </c>
      <c r="F13" s="4">
        <v>3003</v>
      </c>
      <c r="G13" s="4">
        <v>3748</v>
      </c>
      <c r="H13" s="4">
        <v>4562</v>
      </c>
      <c r="I13" s="13">
        <v>2790</v>
      </c>
      <c r="J13" s="13">
        <v>3556</v>
      </c>
      <c r="K13" s="13">
        <v>4456</v>
      </c>
      <c r="L13" s="13">
        <v>5540</v>
      </c>
      <c r="M13" s="4">
        <v>4921</v>
      </c>
      <c r="N13" s="4">
        <v>5308</v>
      </c>
      <c r="O13" s="4">
        <v>5437</v>
      </c>
      <c r="P13" s="4">
        <v>5578</v>
      </c>
      <c r="Q13" s="4">
        <v>6408</v>
      </c>
      <c r="R13" s="4">
        <v>5228</v>
      </c>
      <c r="S13" s="5">
        <f t="shared" si="2"/>
        <v>0.10019723865877712</v>
      </c>
      <c r="T13" s="5">
        <f t="shared" si="3"/>
        <v>0.12219323819753465</v>
      </c>
      <c r="U13" s="3">
        <v>16</v>
      </c>
      <c r="V13" s="3">
        <v>37</v>
      </c>
      <c r="W13" s="3">
        <f t="shared" si="4"/>
        <v>0.43243243243243246</v>
      </c>
      <c r="AA13" s="19" t="s">
        <v>16</v>
      </c>
    </row>
    <row r="14" spans="1:27">
      <c r="A14" s="2">
        <v>14</v>
      </c>
      <c r="B14" s="2">
        <v>127.51351223426801</v>
      </c>
      <c r="C14" s="2">
        <v>37.133029324864303</v>
      </c>
      <c r="D14" s="7">
        <v>44800</v>
      </c>
      <c r="E14" s="7">
        <v>44713</v>
      </c>
      <c r="F14" s="4">
        <v>3091</v>
      </c>
      <c r="G14" s="4">
        <v>3912</v>
      </c>
      <c r="H14" s="4">
        <v>4900</v>
      </c>
      <c r="I14" s="13">
        <v>3010</v>
      </c>
      <c r="J14" s="13">
        <v>3812</v>
      </c>
      <c r="K14" s="13">
        <v>4804</v>
      </c>
      <c r="L14" s="13">
        <v>5916</v>
      </c>
      <c r="M14" s="4">
        <v>5331</v>
      </c>
      <c r="N14" s="4">
        <v>5557</v>
      </c>
      <c r="O14" s="4">
        <v>5744</v>
      </c>
      <c r="P14" s="4">
        <v>5903</v>
      </c>
      <c r="Q14" s="4">
        <v>6858</v>
      </c>
      <c r="R14" s="4">
        <v>5025</v>
      </c>
      <c r="S14" s="5">
        <f t="shared" si="2"/>
        <v>9.2844580209201152E-2</v>
      </c>
      <c r="T14" s="5">
        <f t="shared" si="3"/>
        <v>0.13319198149575945</v>
      </c>
      <c r="U14" s="3">
        <v>16</v>
      </c>
      <c r="V14" s="3">
        <v>40</v>
      </c>
      <c r="W14" s="3">
        <f t="shared" si="4"/>
        <v>0.4</v>
      </c>
      <c r="AA14" s="19" t="s">
        <v>17</v>
      </c>
    </row>
    <row r="15" spans="1:27">
      <c r="A15" s="2">
        <v>15</v>
      </c>
      <c r="B15" s="2">
        <v>127.53705853143801</v>
      </c>
      <c r="C15" s="2">
        <v>37.118106182777403</v>
      </c>
      <c r="D15" s="7">
        <v>44800</v>
      </c>
      <c r="E15" s="7">
        <v>44713</v>
      </c>
      <c r="F15" s="4">
        <v>2502</v>
      </c>
      <c r="G15" s="4">
        <v>2993</v>
      </c>
      <c r="H15" s="4">
        <v>3540</v>
      </c>
      <c r="I15" s="13">
        <v>2462</v>
      </c>
      <c r="J15" s="13">
        <v>2904</v>
      </c>
      <c r="K15" s="13">
        <v>3496</v>
      </c>
      <c r="L15" s="13">
        <v>4421</v>
      </c>
      <c r="M15" s="4">
        <v>3895</v>
      </c>
      <c r="N15" s="4">
        <v>4206</v>
      </c>
      <c r="O15" s="4">
        <v>4352</v>
      </c>
      <c r="P15" s="4">
        <v>4397</v>
      </c>
      <c r="Q15" s="4">
        <v>4942</v>
      </c>
      <c r="R15" s="4">
        <v>3871</v>
      </c>
      <c r="S15" s="5">
        <f t="shared" si="2"/>
        <v>0.10797530553105708</v>
      </c>
      <c r="T15" s="5">
        <f t="shared" si="3"/>
        <v>0.10291918600871204</v>
      </c>
      <c r="U15" s="3">
        <v>22</v>
      </c>
      <c r="V15" s="3">
        <v>44</v>
      </c>
      <c r="W15" s="3">
        <f t="shared" si="4"/>
        <v>0.5</v>
      </c>
      <c r="AA15" s="19" t="s">
        <v>18</v>
      </c>
    </row>
    <row r="16" spans="1:27">
      <c r="A16" s="2">
        <v>16</v>
      </c>
      <c r="B16" s="2">
        <v>127.53765737685499</v>
      </c>
      <c r="C16" s="2">
        <v>37.117635382131503</v>
      </c>
      <c r="D16" s="7">
        <v>44800</v>
      </c>
      <c r="E16" s="7">
        <v>44713</v>
      </c>
      <c r="F16" s="4">
        <v>2460</v>
      </c>
      <c r="G16" s="4">
        <v>2937</v>
      </c>
      <c r="H16" s="4">
        <v>3450</v>
      </c>
      <c r="I16" s="13">
        <v>2310</v>
      </c>
      <c r="J16" s="13">
        <v>2732</v>
      </c>
      <c r="K16" s="13">
        <v>3260</v>
      </c>
      <c r="L16" s="13">
        <v>4247</v>
      </c>
      <c r="M16" s="4">
        <v>3731</v>
      </c>
      <c r="N16" s="4">
        <v>4165</v>
      </c>
      <c r="O16" s="4">
        <v>4427</v>
      </c>
      <c r="P16" s="4">
        <v>4372</v>
      </c>
      <c r="Q16" s="4">
        <v>4680</v>
      </c>
      <c r="R16" s="4">
        <v>3749</v>
      </c>
      <c r="S16" s="5">
        <f t="shared" si="2"/>
        <v>0.11787266683712605</v>
      </c>
      <c r="T16" s="5">
        <f t="shared" si="3"/>
        <v>8.6753107873278973E-2</v>
      </c>
      <c r="U16" s="3">
        <v>20</v>
      </c>
      <c r="V16" s="3">
        <v>42</v>
      </c>
      <c r="W16" s="3">
        <f t="shared" si="4"/>
        <v>0.47619047619047616</v>
      </c>
      <c r="AA16" s="19" t="s">
        <v>19</v>
      </c>
    </row>
    <row r="17" spans="1:27">
      <c r="A17" s="2">
        <v>17</v>
      </c>
      <c r="B17" s="2">
        <v>127.53669729593599</v>
      </c>
      <c r="C17" s="2">
        <v>37.119767591725598</v>
      </c>
      <c r="D17" s="7">
        <v>44800</v>
      </c>
      <c r="E17" s="7">
        <v>44713</v>
      </c>
      <c r="F17" s="4">
        <v>4953</v>
      </c>
      <c r="G17" s="4">
        <v>5427</v>
      </c>
      <c r="H17" s="4">
        <v>5950</v>
      </c>
      <c r="I17" s="13">
        <v>4156</v>
      </c>
      <c r="J17" s="13">
        <v>4768</v>
      </c>
      <c r="K17" s="13">
        <v>5576</v>
      </c>
      <c r="L17" s="13">
        <v>6413</v>
      </c>
      <c r="M17" s="4">
        <v>6381</v>
      </c>
      <c r="N17" s="4">
        <v>6370</v>
      </c>
      <c r="O17" s="4">
        <v>6356</v>
      </c>
      <c r="P17" s="4">
        <v>6447</v>
      </c>
      <c r="Q17" s="4">
        <v>7988</v>
      </c>
      <c r="R17" s="4">
        <v>7006</v>
      </c>
      <c r="S17" s="5">
        <f t="shared" si="2"/>
        <v>4.0090344438170528E-2</v>
      </c>
      <c r="T17" s="5">
        <f t="shared" si="3"/>
        <v>0.10016575893914278</v>
      </c>
      <c r="U17" s="3">
        <v>12</v>
      </c>
      <c r="V17" s="3">
        <v>36</v>
      </c>
      <c r="W17" s="3">
        <f t="shared" si="4"/>
        <v>0.33333333333333331</v>
      </c>
      <c r="AA17" s="19" t="s">
        <v>20</v>
      </c>
    </row>
    <row r="18" spans="1:27">
      <c r="A18" s="2">
        <v>18</v>
      </c>
      <c r="B18" s="2">
        <v>127.536181614686</v>
      </c>
      <c r="C18" s="2">
        <v>37.120319735186001</v>
      </c>
      <c r="D18" s="7">
        <v>44800</v>
      </c>
      <c r="E18" s="7">
        <v>44713</v>
      </c>
      <c r="F18" s="4">
        <v>3697</v>
      </c>
      <c r="G18" s="4">
        <v>4492</v>
      </c>
      <c r="H18" s="4">
        <v>5349</v>
      </c>
      <c r="I18" s="13">
        <v>3602</v>
      </c>
      <c r="J18" s="13">
        <v>4432</v>
      </c>
      <c r="K18" s="13">
        <v>5232</v>
      </c>
      <c r="L18" s="13">
        <v>6107</v>
      </c>
      <c r="M18" s="4">
        <v>5670</v>
      </c>
      <c r="N18" s="4">
        <v>5822</v>
      </c>
      <c r="O18" s="4">
        <v>6045</v>
      </c>
      <c r="P18" s="4">
        <v>6153</v>
      </c>
      <c r="Q18" s="4">
        <v>7851</v>
      </c>
      <c r="R18" s="4">
        <v>6262</v>
      </c>
      <c r="S18" s="5">
        <f t="shared" si="2"/>
        <v>6.9900886802295253E-2</v>
      </c>
      <c r="T18" s="5">
        <f t="shared" si="3"/>
        <v>0.14533622559652928</v>
      </c>
      <c r="U18" s="3">
        <v>20</v>
      </c>
      <c r="V18" s="3">
        <v>25</v>
      </c>
      <c r="W18" s="3">
        <f t="shared" si="4"/>
        <v>0.8</v>
      </c>
      <c r="AA18" s="19" t="s">
        <v>21</v>
      </c>
    </row>
    <row r="19" spans="1:27">
      <c r="A19" s="2">
        <v>19</v>
      </c>
      <c r="B19" s="2">
        <v>127.53604540318899</v>
      </c>
      <c r="C19" s="2">
        <v>37.119483496779701</v>
      </c>
      <c r="D19" s="7">
        <v>44800</v>
      </c>
      <c r="E19" s="7">
        <v>44713</v>
      </c>
      <c r="F19" s="4">
        <v>3646</v>
      </c>
      <c r="G19" s="4">
        <v>4428</v>
      </c>
      <c r="H19" s="4">
        <v>5303</v>
      </c>
      <c r="I19" s="13">
        <v>3608</v>
      </c>
      <c r="J19" s="13">
        <v>4356</v>
      </c>
      <c r="K19" s="13">
        <v>5224</v>
      </c>
      <c r="L19" s="13">
        <v>6082</v>
      </c>
      <c r="M19" s="4">
        <v>5656</v>
      </c>
      <c r="N19" s="4">
        <v>5849</v>
      </c>
      <c r="O19" s="4">
        <v>6050</v>
      </c>
      <c r="P19" s="4">
        <v>6151</v>
      </c>
      <c r="Q19" s="4">
        <v>7895</v>
      </c>
      <c r="R19" s="4">
        <v>6339</v>
      </c>
      <c r="S19" s="5">
        <f t="shared" si="2"/>
        <v>7.4035271520866072E-2</v>
      </c>
      <c r="T19" s="5">
        <f t="shared" si="3"/>
        <v>0.14790171776473146</v>
      </c>
      <c r="U19" s="3">
        <v>12</v>
      </c>
      <c r="V19" s="3">
        <v>39</v>
      </c>
      <c r="W19" s="3">
        <f t="shared" si="4"/>
        <v>0.30769230769230771</v>
      </c>
      <c r="AA19" s="19" t="s">
        <v>22</v>
      </c>
    </row>
    <row r="20" spans="1:27">
      <c r="A20" s="2">
        <v>20</v>
      </c>
      <c r="B20" s="2">
        <v>127.523045054886</v>
      </c>
      <c r="C20" s="2">
        <v>37.125712867772997</v>
      </c>
      <c r="D20" s="7">
        <v>44800</v>
      </c>
      <c r="E20" s="7">
        <v>44713</v>
      </c>
      <c r="F20" s="4">
        <v>2665</v>
      </c>
      <c r="G20" s="4">
        <v>3132</v>
      </c>
      <c r="H20" s="4">
        <v>3572</v>
      </c>
      <c r="I20" s="13">
        <v>2722</v>
      </c>
      <c r="J20" s="13">
        <v>3206</v>
      </c>
      <c r="K20" s="13">
        <v>3662</v>
      </c>
      <c r="L20" s="13">
        <v>4692</v>
      </c>
      <c r="M20" s="4">
        <v>3905</v>
      </c>
      <c r="N20" s="4">
        <v>4363</v>
      </c>
      <c r="O20" s="4">
        <v>4484</v>
      </c>
      <c r="P20" s="4">
        <v>4599</v>
      </c>
      <c r="Q20" s="4">
        <v>4782</v>
      </c>
      <c r="R20" s="4">
        <v>3943</v>
      </c>
      <c r="S20" s="5">
        <f t="shared" si="2"/>
        <v>0.12568841023130584</v>
      </c>
      <c r="T20" s="5">
        <f t="shared" si="3"/>
        <v>6.9791266487386344E-2</v>
      </c>
      <c r="U20" s="3">
        <v>19</v>
      </c>
      <c r="V20" s="3">
        <v>42</v>
      </c>
      <c r="W20" s="3">
        <f t="shared" si="4"/>
        <v>0.45238095238095238</v>
      </c>
      <c r="AA20" s="19" t="s">
        <v>23</v>
      </c>
    </row>
    <row r="21" spans="1:27">
      <c r="A21" s="2">
        <v>21</v>
      </c>
      <c r="B21" s="2">
        <v>127.52342098896101</v>
      </c>
      <c r="C21" s="2">
        <v>37.125634995351902</v>
      </c>
      <c r="D21" s="7">
        <v>44800</v>
      </c>
      <c r="E21" s="7">
        <v>44713</v>
      </c>
      <c r="F21" s="4">
        <v>2669</v>
      </c>
      <c r="G21" s="4">
        <v>3132</v>
      </c>
      <c r="H21" s="4">
        <v>3603</v>
      </c>
      <c r="I21" s="13">
        <v>2628</v>
      </c>
      <c r="J21" s="13">
        <v>3116</v>
      </c>
      <c r="K21" s="13">
        <v>3562</v>
      </c>
      <c r="L21" s="13">
        <v>4418</v>
      </c>
      <c r="M21" s="4">
        <v>3847</v>
      </c>
      <c r="N21" s="4">
        <v>4140</v>
      </c>
      <c r="O21" s="4">
        <v>4346</v>
      </c>
      <c r="P21" s="4">
        <v>4403</v>
      </c>
      <c r="Q21" s="4">
        <v>4849</v>
      </c>
      <c r="R21" s="4">
        <v>4002</v>
      </c>
      <c r="S21" s="5">
        <f t="shared" si="2"/>
        <v>9.9925056207844115E-2</v>
      </c>
      <c r="T21" s="5">
        <f t="shared" si="3"/>
        <v>8.8894614790002574E-2</v>
      </c>
      <c r="U21" s="3">
        <v>22</v>
      </c>
      <c r="V21" s="3">
        <v>26</v>
      </c>
      <c r="W21" s="3">
        <f t="shared" si="4"/>
        <v>0.84615384615384615</v>
      </c>
      <c r="AA21" s="19" t="s">
        <v>24</v>
      </c>
    </row>
    <row r="22" spans="1:27">
      <c r="A22" s="2">
        <v>22</v>
      </c>
      <c r="B22" s="2">
        <v>127.523068230842</v>
      </c>
      <c r="C22" s="2">
        <v>37.125078776356197</v>
      </c>
      <c r="D22" s="7">
        <v>44800</v>
      </c>
      <c r="E22" s="7">
        <v>44713</v>
      </c>
      <c r="F22" s="4">
        <v>2426</v>
      </c>
      <c r="G22" s="4">
        <v>2864</v>
      </c>
      <c r="H22" s="4">
        <v>3345</v>
      </c>
      <c r="I22" s="13">
        <v>2416</v>
      </c>
      <c r="J22" s="13">
        <v>2870</v>
      </c>
      <c r="K22" s="13">
        <v>3354</v>
      </c>
      <c r="L22" s="13">
        <v>4200</v>
      </c>
      <c r="M22" s="4">
        <v>3637</v>
      </c>
      <c r="N22" s="4">
        <v>4000</v>
      </c>
      <c r="O22" s="4">
        <v>4139</v>
      </c>
      <c r="P22" s="4">
        <v>4141</v>
      </c>
      <c r="Q22" s="4">
        <v>4514</v>
      </c>
      <c r="R22" s="4">
        <v>3682</v>
      </c>
      <c r="S22" s="5">
        <f t="shared" si="2"/>
        <v>0.10633181939620626</v>
      </c>
      <c r="T22" s="5">
        <f t="shared" si="3"/>
        <v>8.9560515735477617E-2</v>
      </c>
      <c r="U22" s="3">
        <v>19</v>
      </c>
      <c r="V22" s="3">
        <v>40</v>
      </c>
      <c r="W22" s="3">
        <f t="shared" si="4"/>
        <v>0.47499999999999998</v>
      </c>
      <c r="AA22" s="19" t="s">
        <v>13</v>
      </c>
    </row>
    <row r="23" spans="1:27">
      <c r="A23" s="2">
        <v>23</v>
      </c>
      <c r="B23" s="2">
        <v>127.52376425208401</v>
      </c>
      <c r="C23" s="2">
        <v>37.126121573920699</v>
      </c>
      <c r="D23" s="7">
        <v>44800</v>
      </c>
      <c r="E23" s="7">
        <v>44713</v>
      </c>
      <c r="F23" s="4">
        <v>2458</v>
      </c>
      <c r="G23" s="4">
        <v>2935</v>
      </c>
      <c r="H23" s="4">
        <v>3433</v>
      </c>
      <c r="I23" s="13">
        <v>2524</v>
      </c>
      <c r="J23" s="13">
        <v>3008</v>
      </c>
      <c r="K23" s="13">
        <v>3476</v>
      </c>
      <c r="L23" s="13">
        <v>4426</v>
      </c>
      <c r="M23" s="4">
        <v>3701</v>
      </c>
      <c r="N23" s="4">
        <v>4197</v>
      </c>
      <c r="O23" s="4">
        <v>4354</v>
      </c>
      <c r="P23" s="4">
        <v>4341</v>
      </c>
      <c r="Q23" s="4">
        <v>4800</v>
      </c>
      <c r="R23" s="4">
        <v>3820</v>
      </c>
      <c r="S23" s="5">
        <f t="shared" si="2"/>
        <v>0.11679958837149472</v>
      </c>
      <c r="T23" s="5">
        <f t="shared" si="3"/>
        <v>9.5396487493347532E-2</v>
      </c>
      <c r="U23" s="3">
        <v>27</v>
      </c>
      <c r="V23" s="3">
        <v>46</v>
      </c>
      <c r="W23" s="3">
        <f t="shared" si="4"/>
        <v>0.58695652173913049</v>
      </c>
      <c r="AA23" s="19" t="s">
        <v>25</v>
      </c>
    </row>
    <row r="24" spans="1:27">
      <c r="A24" s="2">
        <v>24</v>
      </c>
      <c r="B24" s="2">
        <v>127.524959461297</v>
      </c>
      <c r="C24" s="2">
        <v>37.127562777623901</v>
      </c>
      <c r="D24" s="7">
        <v>44800</v>
      </c>
      <c r="E24" s="7">
        <v>44713</v>
      </c>
      <c r="F24" s="4">
        <v>2914</v>
      </c>
      <c r="G24" s="4">
        <v>3671</v>
      </c>
      <c r="H24" s="4">
        <v>4644</v>
      </c>
      <c r="I24" s="13">
        <v>3014</v>
      </c>
      <c r="J24" s="13">
        <v>3778</v>
      </c>
      <c r="K24" s="13">
        <v>4720</v>
      </c>
      <c r="L24" s="13">
        <v>5720</v>
      </c>
      <c r="M24" s="4">
        <v>5049</v>
      </c>
      <c r="N24" s="4">
        <v>5236</v>
      </c>
      <c r="O24" s="4">
        <v>5512</v>
      </c>
      <c r="P24" s="4">
        <v>5569</v>
      </c>
      <c r="Q24" s="4">
        <v>6681</v>
      </c>
      <c r="R24" s="4">
        <v>5453</v>
      </c>
      <c r="S24" s="5">
        <f t="shared" si="2"/>
        <v>9.0570841084891801E-2</v>
      </c>
      <c r="T24" s="5">
        <f t="shared" si="3"/>
        <v>0.14347738287560582</v>
      </c>
      <c r="U24" s="3">
        <v>25</v>
      </c>
      <c r="V24" s="3">
        <v>35</v>
      </c>
      <c r="W24" s="3">
        <f t="shared" si="4"/>
        <v>0.7142857142857143</v>
      </c>
      <c r="AA24" s="19" t="s">
        <v>26</v>
      </c>
    </row>
    <row r="25" spans="1:27">
      <c r="A25" s="2">
        <v>25</v>
      </c>
      <c r="B25" s="2">
        <v>127.523912778281</v>
      </c>
      <c r="C25" s="2">
        <v>37.127160279638403</v>
      </c>
      <c r="D25" s="7">
        <v>44800</v>
      </c>
      <c r="E25" s="7">
        <v>44713</v>
      </c>
      <c r="F25" s="4">
        <v>2920</v>
      </c>
      <c r="G25" s="4">
        <v>3651</v>
      </c>
      <c r="H25" s="4">
        <v>4378</v>
      </c>
      <c r="I25" s="13">
        <v>3248</v>
      </c>
      <c r="J25" s="13">
        <v>4172</v>
      </c>
      <c r="K25" s="13">
        <v>4852</v>
      </c>
      <c r="L25" s="13">
        <v>6003</v>
      </c>
      <c r="M25" s="4">
        <v>4967</v>
      </c>
      <c r="N25" s="4">
        <v>5174</v>
      </c>
      <c r="O25" s="4">
        <v>5305</v>
      </c>
      <c r="P25" s="4">
        <v>5454</v>
      </c>
      <c r="Q25" s="4">
        <v>6348</v>
      </c>
      <c r="R25" s="4">
        <v>4963</v>
      </c>
      <c r="S25" s="5">
        <f t="shared" si="2"/>
        <v>0.10943856794141578</v>
      </c>
      <c r="T25" s="5">
        <f t="shared" si="3"/>
        <v>0.1231413612565445</v>
      </c>
      <c r="U25" s="3">
        <v>18</v>
      </c>
      <c r="V25" s="3">
        <v>28</v>
      </c>
      <c r="W25" s="3">
        <f t="shared" si="4"/>
        <v>0.6428571428571429</v>
      </c>
      <c r="AA25" s="19" t="s">
        <v>27</v>
      </c>
    </row>
    <row r="26" spans="1:27">
      <c r="A26" s="2">
        <v>26</v>
      </c>
      <c r="B26" s="2">
        <v>127.524152044994</v>
      </c>
      <c r="C26" s="2">
        <v>37.126877448490198</v>
      </c>
      <c r="D26" s="7">
        <v>44800</v>
      </c>
      <c r="E26" s="7">
        <v>44713</v>
      </c>
      <c r="F26" s="4">
        <v>3277</v>
      </c>
      <c r="G26" s="4">
        <v>4081</v>
      </c>
      <c r="H26" s="4">
        <v>4985</v>
      </c>
      <c r="I26" s="13">
        <v>3182</v>
      </c>
      <c r="J26" s="13">
        <v>4012</v>
      </c>
      <c r="K26" s="13">
        <v>4860</v>
      </c>
      <c r="L26" s="13">
        <v>5907</v>
      </c>
      <c r="M26" s="4">
        <v>5096</v>
      </c>
      <c r="N26" s="4">
        <v>5420</v>
      </c>
      <c r="O26" s="4">
        <v>5929</v>
      </c>
      <c r="P26" s="4">
        <v>5809</v>
      </c>
      <c r="Q26" s="4">
        <v>6733</v>
      </c>
      <c r="R26" s="4">
        <v>5398</v>
      </c>
      <c r="S26" s="5">
        <f t="shared" si="2"/>
        <v>7.6338706688901248E-2</v>
      </c>
      <c r="T26" s="5">
        <f t="shared" si="3"/>
        <v>0.12651413189771199</v>
      </c>
      <c r="U26" s="3">
        <v>20</v>
      </c>
      <c r="V26" s="3">
        <v>30</v>
      </c>
      <c r="W26" s="3">
        <f t="shared" si="4"/>
        <v>0.66666666666666663</v>
      </c>
      <c r="AA26" s="19" t="s">
        <v>28</v>
      </c>
    </row>
    <row r="27" spans="1:27">
      <c r="A27" s="2">
        <v>27</v>
      </c>
      <c r="B27" s="2">
        <v>127.52433528984101</v>
      </c>
      <c r="C27" s="2">
        <v>37.127149438758401</v>
      </c>
      <c r="D27" s="7">
        <v>44800</v>
      </c>
      <c r="E27" s="7">
        <v>44713</v>
      </c>
      <c r="F27" s="4">
        <v>3001</v>
      </c>
      <c r="G27" s="4">
        <v>3740</v>
      </c>
      <c r="H27" s="4">
        <v>4703</v>
      </c>
      <c r="I27" s="13">
        <v>2988</v>
      </c>
      <c r="J27" s="13">
        <v>3754</v>
      </c>
      <c r="K27" s="13">
        <v>4696</v>
      </c>
      <c r="L27" s="13">
        <v>5464</v>
      </c>
      <c r="M27" s="4">
        <v>5086</v>
      </c>
      <c r="N27" s="4">
        <v>5182</v>
      </c>
      <c r="O27" s="4">
        <v>5407</v>
      </c>
      <c r="P27" s="4">
        <v>5439</v>
      </c>
      <c r="Q27" s="4">
        <v>6623</v>
      </c>
      <c r="R27" s="4">
        <v>5336</v>
      </c>
      <c r="S27" s="5">
        <f t="shared" si="2"/>
        <v>7.2569512916584505E-2</v>
      </c>
      <c r="T27" s="5">
        <f t="shared" si="3"/>
        <v>0.14600829707578669</v>
      </c>
      <c r="U27" s="3">
        <v>15</v>
      </c>
      <c r="V27" s="3">
        <v>30</v>
      </c>
      <c r="W27" s="3">
        <f t="shared" si="4"/>
        <v>0.5</v>
      </c>
      <c r="AA27" s="19" t="s">
        <v>29</v>
      </c>
    </row>
    <row r="28" spans="1:27">
      <c r="A28" s="2">
        <v>28</v>
      </c>
      <c r="B28" s="2">
        <v>127.536804708985</v>
      </c>
      <c r="C28" s="2">
        <v>37.126940728976997</v>
      </c>
      <c r="D28" s="7">
        <v>44800</v>
      </c>
      <c r="E28" s="7">
        <v>44713</v>
      </c>
      <c r="F28" s="4">
        <v>2230</v>
      </c>
      <c r="G28" s="4">
        <v>2503</v>
      </c>
      <c r="H28" s="4">
        <v>2814</v>
      </c>
      <c r="I28" s="13">
        <v>2198</v>
      </c>
      <c r="J28" s="13">
        <v>2482</v>
      </c>
      <c r="K28" s="13">
        <v>2692</v>
      </c>
      <c r="L28" s="13">
        <v>3172</v>
      </c>
      <c r="M28" s="4">
        <v>3049</v>
      </c>
      <c r="N28" s="4">
        <v>3192</v>
      </c>
      <c r="O28" s="4">
        <v>3259</v>
      </c>
      <c r="P28" s="4">
        <v>3312</v>
      </c>
      <c r="Q28" s="4">
        <v>3490</v>
      </c>
      <c r="R28" s="4">
        <v>2946</v>
      </c>
      <c r="S28" s="5">
        <f t="shared" si="2"/>
        <v>8.1292850146914786E-2</v>
      </c>
      <c r="T28" s="5">
        <f t="shared" si="3"/>
        <v>6.4325510720918452E-2</v>
      </c>
      <c r="U28" s="3">
        <v>27</v>
      </c>
      <c r="V28" s="3">
        <v>46</v>
      </c>
      <c r="W28" s="3">
        <f t="shared" si="4"/>
        <v>0.58695652173913049</v>
      </c>
      <c r="AA28" s="19" t="s">
        <v>24</v>
      </c>
    </row>
    <row r="29" spans="1:27">
      <c r="A29" s="2">
        <v>29</v>
      </c>
      <c r="B29" s="2">
        <v>127.53687794791099</v>
      </c>
      <c r="C29" s="2">
        <v>37.126661860203498</v>
      </c>
      <c r="D29" s="7">
        <v>44800</v>
      </c>
      <c r="E29" s="7">
        <v>44713</v>
      </c>
      <c r="F29" s="4">
        <v>2218</v>
      </c>
      <c r="G29" s="4">
        <v>2468</v>
      </c>
      <c r="H29" s="4">
        <v>2812</v>
      </c>
      <c r="I29" s="13">
        <v>2174</v>
      </c>
      <c r="J29" s="13">
        <v>2442</v>
      </c>
      <c r="K29" s="13">
        <v>2770</v>
      </c>
      <c r="L29" s="13">
        <v>3255</v>
      </c>
      <c r="M29" s="4">
        <v>3031</v>
      </c>
      <c r="N29" s="4">
        <v>3128</v>
      </c>
      <c r="O29" s="4">
        <v>3204</v>
      </c>
      <c r="P29" s="4">
        <v>3245</v>
      </c>
      <c r="Q29" s="4">
        <v>3461</v>
      </c>
      <c r="R29" s="4">
        <v>2883</v>
      </c>
      <c r="S29" s="5">
        <f t="shared" si="2"/>
        <v>7.1487535083374604E-2</v>
      </c>
      <c r="T29" s="5">
        <f t="shared" si="3"/>
        <v>6.9018404907975464E-2</v>
      </c>
      <c r="U29" s="3">
        <v>49</v>
      </c>
      <c r="V29" s="3">
        <v>46</v>
      </c>
      <c r="W29" s="3">
        <f t="shared" si="4"/>
        <v>1.0652173913043479</v>
      </c>
      <c r="AA29" s="19" t="s">
        <v>30</v>
      </c>
    </row>
    <row r="30" spans="1:27">
      <c r="A30" s="2">
        <v>30</v>
      </c>
      <c r="B30" s="2">
        <v>127.536435581959</v>
      </c>
      <c r="C30" s="2">
        <v>37.127181727569997</v>
      </c>
      <c r="D30" s="7">
        <v>44800</v>
      </c>
      <c r="E30" s="7">
        <v>44713</v>
      </c>
      <c r="F30" s="4">
        <v>2214</v>
      </c>
      <c r="G30" s="4">
        <v>2465</v>
      </c>
      <c r="H30" s="4">
        <v>2767</v>
      </c>
      <c r="I30" s="13">
        <v>2258</v>
      </c>
      <c r="J30" s="13">
        <v>2482</v>
      </c>
      <c r="K30" s="13">
        <v>2826</v>
      </c>
      <c r="L30" s="13">
        <v>3237</v>
      </c>
      <c r="M30" s="4">
        <v>2864</v>
      </c>
      <c r="N30" s="4">
        <v>3051</v>
      </c>
      <c r="O30" s="4">
        <v>3137</v>
      </c>
      <c r="P30" s="4">
        <v>3189</v>
      </c>
      <c r="Q30" s="4">
        <v>3389</v>
      </c>
      <c r="R30" s="4">
        <v>2916</v>
      </c>
      <c r="S30" s="5">
        <f t="shared" si="2"/>
        <v>7.0852921423774348E-2</v>
      </c>
      <c r="T30" s="5">
        <f t="shared" si="3"/>
        <v>6.5144043602387749E-2</v>
      </c>
      <c r="U30" s="3">
        <v>28</v>
      </c>
      <c r="V30" s="3">
        <v>45</v>
      </c>
      <c r="W30" s="3">
        <f t="shared" si="4"/>
        <v>0.62222222222222223</v>
      </c>
      <c r="AA30" s="19" t="s">
        <v>31</v>
      </c>
    </row>
    <row r="31" spans="1:27">
      <c r="A31" s="2">
        <v>31</v>
      </c>
      <c r="B31" s="2">
        <v>127.537093685109</v>
      </c>
      <c r="C31" s="2">
        <v>37.127495301800401</v>
      </c>
      <c r="D31" s="7">
        <v>44800</v>
      </c>
      <c r="E31" s="7">
        <v>44713</v>
      </c>
      <c r="F31" s="4">
        <v>2233</v>
      </c>
      <c r="G31" s="4">
        <v>2515</v>
      </c>
      <c r="H31" s="4">
        <v>2809</v>
      </c>
      <c r="I31" s="13">
        <v>2126</v>
      </c>
      <c r="J31" s="13">
        <v>2402</v>
      </c>
      <c r="K31" s="13">
        <v>2716</v>
      </c>
      <c r="L31" s="13">
        <v>3291</v>
      </c>
      <c r="M31" s="4">
        <v>2957</v>
      </c>
      <c r="N31" s="4">
        <v>3253</v>
      </c>
      <c r="O31" s="4">
        <v>3377</v>
      </c>
      <c r="P31" s="4">
        <v>3396</v>
      </c>
      <c r="Q31" s="4">
        <v>3573</v>
      </c>
      <c r="R31" s="4">
        <v>3004</v>
      </c>
      <c r="S31" s="5">
        <f t="shared" si="2"/>
        <v>9.4601128122481865E-2</v>
      </c>
      <c r="T31" s="5">
        <f t="shared" si="3"/>
        <v>6.2692531845808003E-2</v>
      </c>
      <c r="U31" s="3">
        <v>25</v>
      </c>
      <c r="V31" s="3">
        <v>45</v>
      </c>
      <c r="W31" s="3">
        <f t="shared" si="4"/>
        <v>0.55555555555555558</v>
      </c>
      <c r="AA31" s="19" t="s">
        <v>32</v>
      </c>
    </row>
    <row r="32" spans="1:27">
      <c r="A32" s="2">
        <v>32</v>
      </c>
      <c r="B32" s="2">
        <v>127.538045799401</v>
      </c>
      <c r="C32" s="2">
        <v>37.127068269023802</v>
      </c>
      <c r="D32" s="7">
        <v>44800</v>
      </c>
      <c r="E32" s="7">
        <v>44713</v>
      </c>
      <c r="F32" s="4">
        <v>2175</v>
      </c>
      <c r="G32" s="4">
        <v>2479</v>
      </c>
      <c r="H32" s="4">
        <v>2856</v>
      </c>
      <c r="I32" s="13">
        <v>2152</v>
      </c>
      <c r="J32" s="13">
        <v>2466</v>
      </c>
      <c r="K32" s="13">
        <v>2822</v>
      </c>
      <c r="L32" s="13">
        <v>3396</v>
      </c>
      <c r="M32" s="4">
        <v>3042</v>
      </c>
      <c r="N32" s="4">
        <v>3243</v>
      </c>
      <c r="O32" s="4">
        <v>3321</v>
      </c>
      <c r="P32" s="4">
        <v>3401</v>
      </c>
      <c r="Q32" s="4">
        <v>3689</v>
      </c>
      <c r="R32" s="4">
        <v>3154</v>
      </c>
      <c r="S32" s="5">
        <f t="shared" si="2"/>
        <v>8.7102445261307337E-2</v>
      </c>
      <c r="T32" s="5">
        <f t="shared" si="3"/>
        <v>7.9943899018232817E-2</v>
      </c>
      <c r="U32" s="3">
        <v>20</v>
      </c>
      <c r="V32" s="3">
        <v>40</v>
      </c>
      <c r="W32" s="3">
        <f t="shared" si="4"/>
        <v>0.5</v>
      </c>
      <c r="AA32" s="19" t="s">
        <v>16</v>
      </c>
    </row>
    <row r="33" spans="1:27">
      <c r="A33" s="2">
        <v>33</v>
      </c>
      <c r="B33" s="2">
        <v>127.537609138379</v>
      </c>
      <c r="C33" s="2">
        <v>37.127063385404597</v>
      </c>
      <c r="D33" s="7">
        <v>44800</v>
      </c>
      <c r="E33" s="7">
        <v>44713</v>
      </c>
      <c r="F33" s="4">
        <v>2268</v>
      </c>
      <c r="G33" s="4">
        <v>2540</v>
      </c>
      <c r="H33" s="4">
        <v>2879</v>
      </c>
      <c r="I33" s="13">
        <v>2366</v>
      </c>
      <c r="J33" s="13">
        <v>2636</v>
      </c>
      <c r="K33" s="13">
        <v>2972</v>
      </c>
      <c r="L33" s="13">
        <v>3502</v>
      </c>
      <c r="M33" s="4">
        <v>3007</v>
      </c>
      <c r="N33" s="4">
        <v>3188</v>
      </c>
      <c r="O33" s="4">
        <v>3306</v>
      </c>
      <c r="P33" s="4">
        <v>3431</v>
      </c>
      <c r="Q33" s="4">
        <v>3654</v>
      </c>
      <c r="R33" s="4">
        <v>3118</v>
      </c>
      <c r="S33" s="5">
        <f t="shared" si="2"/>
        <v>8.7480190174326469E-2</v>
      </c>
      <c r="T33" s="5">
        <f t="shared" si="3"/>
        <v>6.8181818181818177E-2</v>
      </c>
      <c r="U33" s="3">
        <v>25</v>
      </c>
      <c r="V33" s="3">
        <v>40</v>
      </c>
      <c r="W33" s="3">
        <f t="shared" si="4"/>
        <v>0.625</v>
      </c>
      <c r="AA33" s="19" t="s">
        <v>33</v>
      </c>
    </row>
    <row r="34" spans="1:27">
      <c r="A34" s="2">
        <v>34</v>
      </c>
      <c r="B34" s="2">
        <v>127.53803751804099</v>
      </c>
      <c r="C34" s="2">
        <v>37.127368067329101</v>
      </c>
      <c r="D34" s="7">
        <v>44800</v>
      </c>
      <c r="E34" s="7">
        <v>44713</v>
      </c>
      <c r="F34" s="4">
        <v>2292</v>
      </c>
      <c r="G34" s="4">
        <v>2614</v>
      </c>
      <c r="H34" s="4">
        <v>2973</v>
      </c>
      <c r="I34" s="13">
        <v>2282</v>
      </c>
      <c r="J34" s="13">
        <v>2622</v>
      </c>
      <c r="K34" s="13">
        <v>2960</v>
      </c>
      <c r="L34" s="13">
        <v>3703</v>
      </c>
      <c r="M34" s="4">
        <v>3165</v>
      </c>
      <c r="N34" s="4">
        <v>3384</v>
      </c>
      <c r="O34" s="4">
        <v>3551</v>
      </c>
      <c r="P34" s="4">
        <v>3587</v>
      </c>
      <c r="Q34" s="4">
        <v>3894</v>
      </c>
      <c r="R34" s="4">
        <v>3346</v>
      </c>
      <c r="S34" s="5">
        <f t="shared" si="2"/>
        <v>9.3597560975609756E-2</v>
      </c>
      <c r="T34" s="5">
        <f t="shared" si="3"/>
        <v>7.7514514357445469E-2</v>
      </c>
      <c r="U34" s="3">
        <v>22</v>
      </c>
      <c r="V34" s="3">
        <v>29</v>
      </c>
      <c r="W34" s="3">
        <f t="shared" si="4"/>
        <v>0.75862068965517238</v>
      </c>
      <c r="AA34" s="19" t="s">
        <v>34</v>
      </c>
    </row>
    <row r="35" spans="1:27">
      <c r="A35" s="14">
        <v>35</v>
      </c>
      <c r="B35" s="14">
        <v>127.523977253556</v>
      </c>
      <c r="C35" s="14">
        <v>37.271079624407299</v>
      </c>
      <c r="D35" s="12">
        <v>44849</v>
      </c>
      <c r="E35" s="7">
        <v>44713</v>
      </c>
      <c r="F35" s="13">
        <v>1801</v>
      </c>
      <c r="G35" s="13">
        <v>2203</v>
      </c>
      <c r="H35" s="13">
        <v>2693</v>
      </c>
      <c r="I35" s="13">
        <v>1768</v>
      </c>
      <c r="J35" s="13">
        <v>2174</v>
      </c>
      <c r="K35" s="13">
        <v>2638</v>
      </c>
      <c r="L35" s="13">
        <v>4255</v>
      </c>
      <c r="M35" s="13">
        <v>3142</v>
      </c>
      <c r="N35" s="13">
        <v>3913</v>
      </c>
      <c r="O35" s="13">
        <v>4136</v>
      </c>
      <c r="P35" s="13">
        <v>4195</v>
      </c>
      <c r="Q35" s="13">
        <v>4103</v>
      </c>
      <c r="R35" s="13">
        <v>3238</v>
      </c>
      <c r="S35" s="5">
        <f t="shared" ref="S35:S93" si="5">(P35-H35)/(P35+H35)</f>
        <v>0.21806039488966319</v>
      </c>
      <c r="T35" s="5">
        <f t="shared" ref="T35:T93" si="6">((Q35+H35)-(P35+F35))/((Q35+H35)+(P35+F35))</f>
        <v>6.2539086929330828E-2</v>
      </c>
      <c r="AA35" s="20">
        <v>1</v>
      </c>
    </row>
    <row r="36" spans="1:27">
      <c r="A36" s="14">
        <v>36</v>
      </c>
      <c r="B36" s="14">
        <v>127.52318573680699</v>
      </c>
      <c r="C36" s="14">
        <v>37.2703673847708</v>
      </c>
      <c r="D36" s="12">
        <v>44849</v>
      </c>
      <c r="E36" s="7">
        <v>44713</v>
      </c>
      <c r="F36" s="13">
        <v>2172</v>
      </c>
      <c r="G36" s="13">
        <v>2675</v>
      </c>
      <c r="H36" s="13">
        <v>3118</v>
      </c>
      <c r="I36" s="13">
        <v>2190</v>
      </c>
      <c r="J36" s="13">
        <v>2706</v>
      </c>
      <c r="K36" s="13">
        <v>3116</v>
      </c>
      <c r="L36" s="13">
        <v>4497</v>
      </c>
      <c r="M36" s="13">
        <v>3513</v>
      </c>
      <c r="N36" s="13">
        <v>4149</v>
      </c>
      <c r="O36" s="13">
        <v>4388</v>
      </c>
      <c r="P36" s="13">
        <v>4411</v>
      </c>
      <c r="Q36" s="13">
        <v>4536</v>
      </c>
      <c r="R36" s="13">
        <v>3595</v>
      </c>
      <c r="S36" s="5">
        <f t="shared" si="5"/>
        <v>0.17173595431000133</v>
      </c>
      <c r="T36" s="5">
        <f t="shared" si="6"/>
        <v>7.5226522441525598E-2</v>
      </c>
      <c r="AA36" s="20">
        <v>0.86</v>
      </c>
    </row>
    <row r="37" spans="1:27">
      <c r="A37" s="14">
        <v>37</v>
      </c>
      <c r="B37" s="14">
        <v>127.52117556421101</v>
      </c>
      <c r="C37" s="14">
        <v>37.2691517508608</v>
      </c>
      <c r="D37" s="12">
        <v>44849</v>
      </c>
      <c r="E37" s="7">
        <v>44713</v>
      </c>
      <c r="F37" s="13">
        <v>2259</v>
      </c>
      <c r="G37" s="13">
        <v>2727</v>
      </c>
      <c r="H37" s="13">
        <v>3034</v>
      </c>
      <c r="I37" s="13">
        <v>2266</v>
      </c>
      <c r="J37" s="13">
        <v>2704</v>
      </c>
      <c r="K37" s="13">
        <v>2974</v>
      </c>
      <c r="L37" s="13">
        <v>4780</v>
      </c>
      <c r="M37" s="13">
        <v>3478</v>
      </c>
      <c r="N37" s="13">
        <v>4361</v>
      </c>
      <c r="O37" s="13">
        <v>4629</v>
      </c>
      <c r="P37" s="13">
        <v>4674</v>
      </c>
      <c r="Q37" s="13">
        <v>4577</v>
      </c>
      <c r="R37" s="13">
        <v>3599</v>
      </c>
      <c r="S37" s="5">
        <f t="shared" si="5"/>
        <v>0.21276595744680851</v>
      </c>
      <c r="T37" s="5">
        <f t="shared" si="6"/>
        <v>4.6617161716171619E-2</v>
      </c>
      <c r="AA37" s="20">
        <v>0.85</v>
      </c>
    </row>
    <row r="38" spans="1:27">
      <c r="A38" s="14">
        <v>38</v>
      </c>
      <c r="B38" s="14">
        <v>127.520322207893</v>
      </c>
      <c r="C38" s="14">
        <v>37.269490448026801</v>
      </c>
      <c r="D38" s="12">
        <v>44849</v>
      </c>
      <c r="E38" s="7">
        <v>44713</v>
      </c>
      <c r="F38" s="13">
        <v>2002</v>
      </c>
      <c r="G38" s="13">
        <v>2510</v>
      </c>
      <c r="H38" s="13">
        <v>3048</v>
      </c>
      <c r="I38" s="13">
        <v>2002</v>
      </c>
      <c r="J38" s="13">
        <v>2486</v>
      </c>
      <c r="K38" s="13">
        <v>3044</v>
      </c>
      <c r="L38" s="13">
        <v>4725</v>
      </c>
      <c r="M38" s="13">
        <v>3424</v>
      </c>
      <c r="N38" s="13">
        <v>4281</v>
      </c>
      <c r="O38" s="13">
        <v>4546</v>
      </c>
      <c r="P38" s="13">
        <v>4498</v>
      </c>
      <c r="Q38" s="13">
        <v>4401</v>
      </c>
      <c r="R38" s="13">
        <v>3463</v>
      </c>
      <c r="S38" s="5">
        <f t="shared" si="5"/>
        <v>0.1921547839915187</v>
      </c>
      <c r="T38" s="5">
        <f t="shared" si="6"/>
        <v>6.8033550792171479E-2</v>
      </c>
      <c r="AA38" s="20">
        <v>1.08</v>
      </c>
    </row>
    <row r="39" spans="1:27">
      <c r="A39" s="14">
        <v>39</v>
      </c>
      <c r="B39" s="14">
        <v>127.51941827237501</v>
      </c>
      <c r="C39" s="14">
        <v>37.2728454480268</v>
      </c>
      <c r="D39" s="12">
        <v>44849</v>
      </c>
      <c r="E39" s="7">
        <v>44713</v>
      </c>
      <c r="F39" s="13">
        <v>2114</v>
      </c>
      <c r="G39" s="13">
        <v>2595</v>
      </c>
      <c r="H39" s="13">
        <v>2964</v>
      </c>
      <c r="I39" s="13">
        <v>2162</v>
      </c>
      <c r="J39" s="13">
        <v>2638</v>
      </c>
      <c r="K39" s="13">
        <v>2996</v>
      </c>
      <c r="L39" s="13">
        <v>4940</v>
      </c>
      <c r="M39" s="13">
        <v>3382</v>
      </c>
      <c r="N39" s="13">
        <v>4383</v>
      </c>
      <c r="O39" s="13">
        <v>4682</v>
      </c>
      <c r="P39" s="13">
        <v>4680</v>
      </c>
      <c r="Q39" s="13">
        <v>4444</v>
      </c>
      <c r="R39" s="13">
        <v>3438</v>
      </c>
      <c r="S39" s="5">
        <f t="shared" si="5"/>
        <v>0.22448979591836735</v>
      </c>
      <c r="T39" s="5">
        <f t="shared" si="6"/>
        <v>4.3233347415856924E-2</v>
      </c>
      <c r="AA39" s="20">
        <v>0.88</v>
      </c>
    </row>
    <row r="40" spans="1:27">
      <c r="A40" s="14">
        <v>40</v>
      </c>
      <c r="B40" s="14">
        <v>127.518856947587</v>
      </c>
      <c r="C40" s="14">
        <v>37.273386113560399</v>
      </c>
      <c r="D40" s="12">
        <v>44849</v>
      </c>
      <c r="E40" s="7">
        <v>44713</v>
      </c>
      <c r="F40" s="13">
        <v>2531</v>
      </c>
      <c r="G40" s="13">
        <v>3078</v>
      </c>
      <c r="H40" s="13">
        <v>3491</v>
      </c>
      <c r="I40" s="13">
        <v>2550</v>
      </c>
      <c r="J40" s="13">
        <v>3132</v>
      </c>
      <c r="K40" s="13">
        <v>3544</v>
      </c>
      <c r="L40" s="13">
        <v>4757</v>
      </c>
      <c r="M40" s="13">
        <v>3891</v>
      </c>
      <c r="N40" s="13">
        <v>4515</v>
      </c>
      <c r="O40" s="13">
        <v>4647</v>
      </c>
      <c r="P40" s="13">
        <v>4679</v>
      </c>
      <c r="Q40" s="13">
        <v>4939</v>
      </c>
      <c r="R40" s="13">
        <v>3824</v>
      </c>
      <c r="S40" s="5">
        <f t="shared" si="5"/>
        <v>0.14541003671970623</v>
      </c>
      <c r="T40" s="5">
        <f t="shared" si="6"/>
        <v>7.8005115089514063E-2</v>
      </c>
      <c r="AA40" s="20">
        <v>0.69</v>
      </c>
    </row>
    <row r="41" spans="1:27">
      <c r="A41" s="14">
        <v>41</v>
      </c>
      <c r="B41" s="14">
        <v>127.51847889517499</v>
      </c>
      <c r="C41" s="14">
        <v>37.2739530262062</v>
      </c>
      <c r="D41" s="12">
        <v>44849</v>
      </c>
      <c r="E41" s="7">
        <v>44713</v>
      </c>
      <c r="F41" s="13">
        <v>2055</v>
      </c>
      <c r="G41" s="13">
        <v>2478</v>
      </c>
      <c r="H41" s="13">
        <v>2833</v>
      </c>
      <c r="I41" s="13">
        <v>2020</v>
      </c>
      <c r="J41" s="13">
        <v>2398</v>
      </c>
      <c r="K41" s="13">
        <v>2738</v>
      </c>
      <c r="L41" s="13">
        <v>4299</v>
      </c>
      <c r="M41" s="13">
        <v>3325</v>
      </c>
      <c r="N41" s="13">
        <v>4183</v>
      </c>
      <c r="O41" s="13">
        <v>4415</v>
      </c>
      <c r="P41" s="13">
        <v>4442</v>
      </c>
      <c r="Q41" s="13">
        <v>4314</v>
      </c>
      <c r="R41" s="13">
        <v>3377</v>
      </c>
      <c r="S41" s="5">
        <f t="shared" si="5"/>
        <v>0.22116838487972509</v>
      </c>
      <c r="T41" s="5">
        <f t="shared" si="6"/>
        <v>4.7639988273233659E-2</v>
      </c>
      <c r="AA41" s="20">
        <v>0.61</v>
      </c>
    </row>
    <row r="42" spans="1:27">
      <c r="A42" s="14">
        <v>42</v>
      </c>
      <c r="B42" s="14">
        <v>127.52203813444601</v>
      </c>
      <c r="C42" s="14">
        <v>37.269773948458798</v>
      </c>
      <c r="D42" s="12">
        <v>44849</v>
      </c>
      <c r="E42" s="7">
        <v>44713</v>
      </c>
      <c r="F42" s="13">
        <v>2014</v>
      </c>
      <c r="G42" s="13">
        <v>2537</v>
      </c>
      <c r="H42" s="13">
        <v>3112</v>
      </c>
      <c r="I42" s="13">
        <v>2005</v>
      </c>
      <c r="J42" s="13">
        <v>2556</v>
      </c>
      <c r="K42" s="13">
        <v>3160</v>
      </c>
      <c r="L42" s="13">
        <v>4308</v>
      </c>
      <c r="M42" s="13">
        <v>3519</v>
      </c>
      <c r="N42" s="13">
        <v>4057</v>
      </c>
      <c r="O42" s="13">
        <v>4202</v>
      </c>
      <c r="P42" s="13">
        <v>4225</v>
      </c>
      <c r="Q42" s="13">
        <v>4497</v>
      </c>
      <c r="R42" s="13">
        <v>3533</v>
      </c>
      <c r="S42" s="5">
        <f t="shared" si="5"/>
        <v>0.15169687883331062</v>
      </c>
      <c r="T42" s="5">
        <f t="shared" si="6"/>
        <v>9.8931253610629696E-2</v>
      </c>
      <c r="AA42" s="20">
        <v>1.04</v>
      </c>
    </row>
    <row r="43" spans="1:27">
      <c r="A43" s="14">
        <v>43</v>
      </c>
      <c r="B43" s="14">
        <v>127.522709628523</v>
      </c>
      <c r="C43" s="14">
        <v>37.269345721392398</v>
      </c>
      <c r="D43" s="12">
        <v>44849</v>
      </c>
      <c r="E43" s="7">
        <v>44713</v>
      </c>
      <c r="F43" s="13">
        <v>1871</v>
      </c>
      <c r="G43" s="13">
        <v>2284</v>
      </c>
      <c r="H43" s="13">
        <v>2759</v>
      </c>
      <c r="I43" s="13">
        <v>1890</v>
      </c>
      <c r="J43" s="13">
        <v>2300</v>
      </c>
      <c r="K43" s="13">
        <v>2764</v>
      </c>
      <c r="L43" s="13">
        <v>3873</v>
      </c>
      <c r="M43" s="13">
        <v>3108</v>
      </c>
      <c r="N43" s="13">
        <v>3661</v>
      </c>
      <c r="O43" s="13">
        <v>3812</v>
      </c>
      <c r="P43" s="13">
        <v>3824</v>
      </c>
      <c r="Q43" s="13">
        <v>3972</v>
      </c>
      <c r="R43" s="13">
        <v>3180</v>
      </c>
      <c r="S43" s="5">
        <f t="shared" si="5"/>
        <v>0.16178034330852195</v>
      </c>
      <c r="T43" s="5">
        <f t="shared" si="6"/>
        <v>8.337357154353775E-2</v>
      </c>
      <c r="AA43" s="20">
        <v>1.04</v>
      </c>
    </row>
    <row r="44" spans="1:27">
      <c r="A44" s="14">
        <v>44</v>
      </c>
      <c r="B44" s="14">
        <v>127.523696</v>
      </c>
      <c r="C44" s="14">
        <v>37.269146464346001</v>
      </c>
      <c r="D44" s="12">
        <v>44849</v>
      </c>
      <c r="E44" s="7">
        <v>44713</v>
      </c>
      <c r="F44" s="13">
        <v>1812</v>
      </c>
      <c r="G44" s="13">
        <v>2199</v>
      </c>
      <c r="H44" s="13">
        <v>2709</v>
      </c>
      <c r="I44" s="13">
        <v>1860</v>
      </c>
      <c r="J44" s="13">
        <v>2252</v>
      </c>
      <c r="K44" s="13">
        <v>2848</v>
      </c>
      <c r="L44" s="13">
        <v>3821</v>
      </c>
      <c r="M44" s="13">
        <v>3078</v>
      </c>
      <c r="N44" s="13">
        <v>3515</v>
      </c>
      <c r="O44" s="13">
        <v>3693</v>
      </c>
      <c r="P44" s="13">
        <v>3735</v>
      </c>
      <c r="Q44" s="13">
        <v>3755</v>
      </c>
      <c r="R44" s="13">
        <v>3062</v>
      </c>
      <c r="S44" s="5">
        <f t="shared" si="5"/>
        <v>0.15921787709497207</v>
      </c>
      <c r="T44" s="5">
        <f t="shared" si="6"/>
        <v>7.6346682207976024E-2</v>
      </c>
      <c r="AA44" s="20">
        <v>0.96</v>
      </c>
    </row>
    <row r="45" spans="1:27">
      <c r="A45" s="14">
        <v>45</v>
      </c>
      <c r="B45" s="14">
        <v>127.523496814262</v>
      </c>
      <c r="C45" s="14">
        <v>37.268802278607602</v>
      </c>
      <c r="D45" s="12">
        <v>44849</v>
      </c>
      <c r="E45" s="7">
        <v>44713</v>
      </c>
      <c r="F45" s="13">
        <v>1835</v>
      </c>
      <c r="G45" s="13">
        <v>2215</v>
      </c>
      <c r="H45" s="13">
        <v>2821</v>
      </c>
      <c r="I45" s="13">
        <v>1830</v>
      </c>
      <c r="J45" s="13">
        <v>2238</v>
      </c>
      <c r="K45" s="13">
        <v>2924</v>
      </c>
      <c r="L45" s="13">
        <v>3722</v>
      </c>
      <c r="M45" s="13">
        <v>3150</v>
      </c>
      <c r="N45" s="13">
        <v>3523</v>
      </c>
      <c r="O45" s="13">
        <v>3711</v>
      </c>
      <c r="P45" s="13">
        <v>3685</v>
      </c>
      <c r="Q45" s="13">
        <v>3889</v>
      </c>
      <c r="R45" s="13">
        <v>3029</v>
      </c>
      <c r="S45" s="5">
        <f t="shared" si="5"/>
        <v>0.13280049185367354</v>
      </c>
      <c r="T45" s="5">
        <f t="shared" si="6"/>
        <v>9.7301717089125106E-2</v>
      </c>
      <c r="AA45" s="20">
        <v>1.01</v>
      </c>
    </row>
    <row r="46" spans="1:27">
      <c r="A46" s="14">
        <v>46</v>
      </c>
      <c r="B46" s="14">
        <v>127.519622341854</v>
      </c>
      <c r="C46" s="14">
        <v>37.268656670926902</v>
      </c>
      <c r="D46" s="12">
        <v>44849</v>
      </c>
      <c r="E46" s="7">
        <v>44713</v>
      </c>
      <c r="F46" s="13">
        <v>2030</v>
      </c>
      <c r="G46" s="13">
        <v>2500</v>
      </c>
      <c r="H46" s="13">
        <v>2862</v>
      </c>
      <c r="I46" s="13">
        <v>1976</v>
      </c>
      <c r="J46" s="13">
        <v>2416</v>
      </c>
      <c r="K46" s="13">
        <v>2782</v>
      </c>
      <c r="L46" s="13">
        <v>4609</v>
      </c>
      <c r="M46" s="13">
        <v>3308</v>
      </c>
      <c r="N46" s="13">
        <v>4242</v>
      </c>
      <c r="O46" s="13">
        <v>4533</v>
      </c>
      <c r="P46" s="13">
        <v>4549</v>
      </c>
      <c r="Q46" s="13">
        <v>4447</v>
      </c>
      <c r="R46" s="13">
        <v>3516</v>
      </c>
      <c r="S46" s="5">
        <f t="shared" si="5"/>
        <v>0.22763459722034812</v>
      </c>
      <c r="T46" s="5">
        <f t="shared" si="6"/>
        <v>5.2563364055299537E-2</v>
      </c>
      <c r="AA46" s="20">
        <v>0.91</v>
      </c>
    </row>
    <row r="47" spans="1:27">
      <c r="A47" s="14">
        <v>47</v>
      </c>
      <c r="B47" s="14">
        <v>127.519654367415</v>
      </c>
      <c r="C47" s="14">
        <v>37.269117696488202</v>
      </c>
      <c r="D47" s="12">
        <v>44849</v>
      </c>
      <c r="E47" s="7">
        <v>44713</v>
      </c>
      <c r="F47" s="13">
        <v>1944</v>
      </c>
      <c r="G47" s="13">
        <v>2411</v>
      </c>
      <c r="H47" s="13">
        <v>2830</v>
      </c>
      <c r="I47" s="13">
        <v>1922</v>
      </c>
      <c r="J47" s="13">
        <v>2376</v>
      </c>
      <c r="K47" s="13">
        <v>2820</v>
      </c>
      <c r="L47" s="13">
        <v>4639</v>
      </c>
      <c r="M47" s="13">
        <v>3241</v>
      </c>
      <c r="N47" s="13">
        <v>4248</v>
      </c>
      <c r="O47" s="13">
        <v>4507</v>
      </c>
      <c r="P47" s="13">
        <v>4553</v>
      </c>
      <c r="Q47" s="13">
        <v>4373</v>
      </c>
      <c r="R47" s="13">
        <v>3403</v>
      </c>
      <c r="S47" s="5">
        <f t="shared" si="5"/>
        <v>0.23337396722199649</v>
      </c>
      <c r="T47" s="5">
        <f t="shared" si="6"/>
        <v>5.153284671532847E-2</v>
      </c>
      <c r="AA47" s="20">
        <v>0.92</v>
      </c>
    </row>
    <row r="48" spans="1:27">
      <c r="A48" s="14">
        <v>48</v>
      </c>
      <c r="B48" s="14">
        <v>127.52024431629199</v>
      </c>
      <c r="C48" s="14">
        <v>37.268045012780703</v>
      </c>
      <c r="D48" s="12">
        <v>44849</v>
      </c>
      <c r="E48" s="7">
        <v>44713</v>
      </c>
      <c r="F48" s="13">
        <v>1996</v>
      </c>
      <c r="G48" s="13">
        <v>2436</v>
      </c>
      <c r="H48" s="13">
        <v>2720</v>
      </c>
      <c r="I48" s="13">
        <v>1972</v>
      </c>
      <c r="J48" s="13">
        <v>2394</v>
      </c>
      <c r="K48" s="13">
        <v>2690</v>
      </c>
      <c r="L48" s="13">
        <v>4427</v>
      </c>
      <c r="M48" s="13">
        <v>3184</v>
      </c>
      <c r="N48" s="13">
        <v>4122</v>
      </c>
      <c r="O48" s="13">
        <v>4415</v>
      </c>
      <c r="P48" s="13">
        <v>4462</v>
      </c>
      <c r="Q48" s="13">
        <v>4212</v>
      </c>
      <c r="R48" s="13">
        <v>3375</v>
      </c>
      <c r="S48" s="5">
        <f t="shared" si="5"/>
        <v>0.24255082149818991</v>
      </c>
      <c r="T48" s="5">
        <f t="shared" si="6"/>
        <v>3.5399551904406273E-2</v>
      </c>
      <c r="AA48" s="20">
        <v>1.03</v>
      </c>
    </row>
    <row r="49" spans="1:27">
      <c r="A49" s="14">
        <v>49</v>
      </c>
      <c r="B49" s="14">
        <v>127.51892341853799</v>
      </c>
      <c r="C49" s="14">
        <v>37.270635875417497</v>
      </c>
      <c r="D49" s="12">
        <v>44849</v>
      </c>
      <c r="E49" s="7">
        <v>44713</v>
      </c>
      <c r="F49" s="13">
        <v>2005</v>
      </c>
      <c r="G49" s="13">
        <v>2417</v>
      </c>
      <c r="H49" s="13">
        <v>2809</v>
      </c>
      <c r="I49" s="13">
        <v>2030</v>
      </c>
      <c r="J49" s="13">
        <v>2416</v>
      </c>
      <c r="K49" s="13">
        <v>2824</v>
      </c>
      <c r="L49" s="13">
        <v>4297</v>
      </c>
      <c r="M49" s="13">
        <v>3217</v>
      </c>
      <c r="N49" s="13">
        <v>4019</v>
      </c>
      <c r="O49" s="13">
        <v>4258</v>
      </c>
      <c r="P49" s="13">
        <v>4242</v>
      </c>
      <c r="Q49" s="13">
        <v>4278</v>
      </c>
      <c r="R49" s="13">
        <v>3437</v>
      </c>
      <c r="S49" s="5">
        <f t="shared" si="5"/>
        <v>0.2032335838888101</v>
      </c>
      <c r="T49" s="5">
        <f t="shared" si="6"/>
        <v>6.2996850157492124E-2</v>
      </c>
      <c r="AA49" s="20">
        <v>0.99</v>
      </c>
    </row>
    <row r="50" spans="1:27">
      <c r="A50" s="14">
        <v>50</v>
      </c>
      <c r="B50" s="14">
        <v>127.519400025561</v>
      </c>
      <c r="C50" s="14">
        <v>37.270983354634403</v>
      </c>
      <c r="D50" s="12">
        <v>44849</v>
      </c>
      <c r="E50" s="7">
        <v>44713</v>
      </c>
      <c r="F50" s="13">
        <v>2100</v>
      </c>
      <c r="G50" s="13">
        <v>2563</v>
      </c>
      <c r="H50" s="13">
        <v>2872</v>
      </c>
      <c r="I50" s="13">
        <v>2072</v>
      </c>
      <c r="J50" s="13">
        <v>2560</v>
      </c>
      <c r="K50" s="13">
        <v>2854</v>
      </c>
      <c r="L50" s="13">
        <v>4634</v>
      </c>
      <c r="M50" s="13">
        <v>3312</v>
      </c>
      <c r="N50" s="13">
        <v>4260</v>
      </c>
      <c r="O50" s="13">
        <v>4552</v>
      </c>
      <c r="P50" s="13">
        <v>4618</v>
      </c>
      <c r="Q50" s="13">
        <v>4548</v>
      </c>
      <c r="R50" s="13">
        <v>3615</v>
      </c>
      <c r="S50" s="5">
        <f t="shared" si="5"/>
        <v>0.23311081441922563</v>
      </c>
      <c r="T50" s="5">
        <f t="shared" si="6"/>
        <v>4.9653416324798416E-2</v>
      </c>
      <c r="AA50" s="20">
        <v>0.92</v>
      </c>
    </row>
    <row r="51" spans="1:27">
      <c r="A51" s="14">
        <v>51</v>
      </c>
      <c r="B51" s="14">
        <v>127.520054316292</v>
      </c>
      <c r="C51" s="14">
        <v>37.2712579872193</v>
      </c>
      <c r="D51" s="12">
        <v>44849</v>
      </c>
      <c r="E51" s="7">
        <v>44713</v>
      </c>
      <c r="F51" s="13">
        <v>2207</v>
      </c>
      <c r="G51" s="13">
        <v>2720</v>
      </c>
      <c r="H51" s="13">
        <v>3072</v>
      </c>
      <c r="I51" s="13">
        <v>2240</v>
      </c>
      <c r="J51" s="13">
        <v>2726</v>
      </c>
      <c r="K51" s="13">
        <v>3084</v>
      </c>
      <c r="L51" s="13">
        <v>4892</v>
      </c>
      <c r="M51" s="13">
        <v>3618</v>
      </c>
      <c r="N51" s="13">
        <v>4528</v>
      </c>
      <c r="O51" s="13">
        <v>4781</v>
      </c>
      <c r="P51" s="13">
        <v>4823</v>
      </c>
      <c r="Q51" s="13">
        <v>4683</v>
      </c>
      <c r="R51" s="13">
        <v>3763</v>
      </c>
      <c r="S51" s="5">
        <f t="shared" si="5"/>
        <v>0.22178594046865105</v>
      </c>
      <c r="T51" s="5">
        <f t="shared" si="6"/>
        <v>4.9036185322962465E-2</v>
      </c>
      <c r="AA51" s="20">
        <v>0.99</v>
      </c>
    </row>
    <row r="52" spans="1:27">
      <c r="A52" s="14">
        <v>52</v>
      </c>
      <c r="B52" s="14">
        <v>127.52054502556101</v>
      </c>
      <c r="C52" s="14">
        <v>37.271746670926902</v>
      </c>
      <c r="D52" s="12">
        <v>44849</v>
      </c>
      <c r="E52" s="7">
        <v>44713</v>
      </c>
      <c r="F52" s="13">
        <v>1888</v>
      </c>
      <c r="G52" s="13">
        <v>2349</v>
      </c>
      <c r="H52" s="13">
        <v>2646</v>
      </c>
      <c r="I52" s="13">
        <v>1893</v>
      </c>
      <c r="J52" s="13">
        <v>2342</v>
      </c>
      <c r="K52" s="13">
        <v>2654</v>
      </c>
      <c r="L52" s="13">
        <v>4840</v>
      </c>
      <c r="M52" s="13">
        <v>3115</v>
      </c>
      <c r="N52" s="13">
        <v>4376</v>
      </c>
      <c r="O52" s="13">
        <v>4688</v>
      </c>
      <c r="P52" s="13">
        <v>4764</v>
      </c>
      <c r="Q52" s="13">
        <v>4238</v>
      </c>
      <c r="R52" s="13">
        <v>3300</v>
      </c>
      <c r="S52" s="5">
        <f t="shared" si="5"/>
        <v>0.28582995951417006</v>
      </c>
      <c r="T52" s="5">
        <f t="shared" si="6"/>
        <v>1.7139479905437353E-2</v>
      </c>
      <c r="AA52" s="20">
        <v>1.02</v>
      </c>
    </row>
    <row r="53" spans="1:27">
      <c r="A53" s="14">
        <v>53</v>
      </c>
      <c r="B53" s="14">
        <v>127.52105034185399</v>
      </c>
      <c r="C53" s="14">
        <v>37.2720559105354</v>
      </c>
      <c r="D53" s="12">
        <v>44849</v>
      </c>
      <c r="E53" s="7">
        <v>44713</v>
      </c>
      <c r="F53" s="13">
        <v>1876</v>
      </c>
      <c r="G53" s="13">
        <v>2255</v>
      </c>
      <c r="H53" s="13">
        <v>2498</v>
      </c>
      <c r="I53" s="13">
        <v>1872</v>
      </c>
      <c r="J53" s="13">
        <v>2252</v>
      </c>
      <c r="K53" s="13">
        <v>2494</v>
      </c>
      <c r="L53" s="13">
        <v>4616</v>
      </c>
      <c r="M53" s="13">
        <v>2946</v>
      </c>
      <c r="N53" s="13">
        <v>4114</v>
      </c>
      <c r="O53" s="13">
        <v>4461</v>
      </c>
      <c r="P53" s="13">
        <v>4513</v>
      </c>
      <c r="Q53" s="13">
        <v>4200</v>
      </c>
      <c r="R53" s="13">
        <v>3279</v>
      </c>
      <c r="S53" s="5">
        <f t="shared" si="5"/>
        <v>0.28740550563400369</v>
      </c>
      <c r="T53" s="5">
        <f t="shared" si="6"/>
        <v>2.3611217238480937E-2</v>
      </c>
      <c r="AA53" s="20">
        <v>1.06</v>
      </c>
    </row>
    <row r="54" spans="1:27">
      <c r="A54" s="14">
        <v>54</v>
      </c>
      <c r="B54" s="14">
        <v>127.519006632585</v>
      </c>
      <c r="C54" s="14">
        <v>37.274267012780697</v>
      </c>
      <c r="D54" s="12">
        <v>44849</v>
      </c>
      <c r="E54" s="7">
        <v>44713</v>
      </c>
      <c r="F54" s="13">
        <v>2492</v>
      </c>
      <c r="G54" s="13">
        <v>2978</v>
      </c>
      <c r="H54" s="13">
        <v>3386</v>
      </c>
      <c r="I54" s="13">
        <v>2516</v>
      </c>
      <c r="J54" s="13">
        <v>3014</v>
      </c>
      <c r="K54" s="13">
        <v>3394</v>
      </c>
      <c r="L54" s="13">
        <v>4752</v>
      </c>
      <c r="M54" s="13">
        <v>3747</v>
      </c>
      <c r="N54" s="13">
        <v>4390</v>
      </c>
      <c r="O54" s="13">
        <v>4680</v>
      </c>
      <c r="P54" s="13">
        <v>4694</v>
      </c>
      <c r="Q54" s="13">
        <v>4734</v>
      </c>
      <c r="R54" s="13">
        <v>3655</v>
      </c>
      <c r="S54" s="5">
        <f t="shared" si="5"/>
        <v>0.16188118811881189</v>
      </c>
      <c r="T54" s="5">
        <f t="shared" si="6"/>
        <v>6.1021821507905395E-2</v>
      </c>
      <c r="AA54" s="20">
        <v>0.75</v>
      </c>
    </row>
    <row r="55" spans="1:27">
      <c r="A55" s="14">
        <v>55</v>
      </c>
      <c r="B55" s="14">
        <v>127.51940528204101</v>
      </c>
      <c r="C55" s="14">
        <v>37.273521224278603</v>
      </c>
      <c r="D55" s="12">
        <v>44849</v>
      </c>
      <c r="E55" s="7">
        <v>44713</v>
      </c>
      <c r="F55" s="13">
        <v>2575</v>
      </c>
      <c r="G55" s="13">
        <v>3066</v>
      </c>
      <c r="H55" s="13">
        <v>3447</v>
      </c>
      <c r="I55" s="13">
        <v>2576</v>
      </c>
      <c r="J55" s="13">
        <v>3046</v>
      </c>
      <c r="K55" s="13">
        <v>3396</v>
      </c>
      <c r="L55" s="13">
        <v>4894</v>
      </c>
      <c r="M55" s="13">
        <v>3885</v>
      </c>
      <c r="N55" s="13">
        <v>4538</v>
      </c>
      <c r="O55" s="13">
        <v>4704</v>
      </c>
      <c r="P55" s="13">
        <v>4730</v>
      </c>
      <c r="Q55" s="13">
        <v>4905</v>
      </c>
      <c r="R55" s="13">
        <v>3762</v>
      </c>
      <c r="S55" s="5">
        <f t="shared" si="5"/>
        <v>0.15690350984468632</v>
      </c>
      <c r="T55" s="5">
        <f t="shared" si="6"/>
        <v>6.6871048093504498E-2</v>
      </c>
      <c r="AA55" s="20">
        <v>0.83</v>
      </c>
    </row>
    <row r="56" spans="1:27">
      <c r="A56" s="14">
        <v>56</v>
      </c>
      <c r="B56" s="14">
        <v>127.52000116485</v>
      </c>
      <c r="C56" s="14">
        <v>37.2731811778782</v>
      </c>
      <c r="D56" s="12">
        <v>44849</v>
      </c>
      <c r="E56" s="7">
        <v>44713</v>
      </c>
      <c r="F56" s="13">
        <v>2147</v>
      </c>
      <c r="G56" s="13">
        <v>2604</v>
      </c>
      <c r="H56" s="13">
        <v>2951</v>
      </c>
      <c r="I56" s="13">
        <v>2098</v>
      </c>
      <c r="J56" s="13">
        <v>2572</v>
      </c>
      <c r="K56" s="13">
        <v>2906</v>
      </c>
      <c r="L56" s="13">
        <v>4921</v>
      </c>
      <c r="M56" s="13">
        <v>3418</v>
      </c>
      <c r="N56" s="13">
        <v>4505</v>
      </c>
      <c r="O56" s="13">
        <v>4892</v>
      </c>
      <c r="P56" s="13">
        <v>4872</v>
      </c>
      <c r="Q56" s="13">
        <v>4481</v>
      </c>
      <c r="R56" s="13">
        <v>3485</v>
      </c>
      <c r="S56" s="5">
        <f t="shared" si="5"/>
        <v>0.24555797008820146</v>
      </c>
      <c r="T56" s="5">
        <f t="shared" si="6"/>
        <v>2.8579337070098954E-2</v>
      </c>
      <c r="AA56" s="20">
        <v>0.76</v>
      </c>
    </row>
    <row r="57" spans="1:27">
      <c r="A57" s="14">
        <v>57</v>
      </c>
      <c r="B57" s="14">
        <v>127.520633155844</v>
      </c>
      <c r="C57" s="14">
        <v>37.272798995671401</v>
      </c>
      <c r="D57" s="12">
        <v>44849</v>
      </c>
      <c r="E57" s="7">
        <v>44713</v>
      </c>
      <c r="F57" s="13">
        <v>2285</v>
      </c>
      <c r="G57" s="13">
        <v>2786</v>
      </c>
      <c r="H57" s="13">
        <v>3155</v>
      </c>
      <c r="I57" s="13">
        <v>2294</v>
      </c>
      <c r="J57" s="13">
        <v>2722</v>
      </c>
      <c r="K57" s="13">
        <v>3078</v>
      </c>
      <c r="L57" s="13">
        <v>4863</v>
      </c>
      <c r="M57" s="13">
        <v>3562</v>
      </c>
      <c r="N57" s="13">
        <v>4530</v>
      </c>
      <c r="O57" s="13">
        <v>4780</v>
      </c>
      <c r="P57" s="13">
        <v>4850</v>
      </c>
      <c r="Q57" s="13">
        <v>4596</v>
      </c>
      <c r="R57" s="13">
        <v>3595</v>
      </c>
      <c r="S57" s="5">
        <f t="shared" si="5"/>
        <v>0.21174266083697688</v>
      </c>
      <c r="T57" s="5">
        <f t="shared" si="6"/>
        <v>4.1381163509337633E-2</v>
      </c>
      <c r="AA57" s="20">
        <v>0.79</v>
      </c>
    </row>
    <row r="58" spans="1:27">
      <c r="A58" s="14">
        <v>58</v>
      </c>
      <c r="B58" s="14">
        <v>127.497155168227</v>
      </c>
      <c r="C58" s="14">
        <v>37.209338457943304</v>
      </c>
      <c r="D58" s="12">
        <v>44849</v>
      </c>
      <c r="E58" s="7">
        <v>44713</v>
      </c>
      <c r="F58" s="13">
        <v>2042</v>
      </c>
      <c r="G58" s="13">
        <v>2458</v>
      </c>
      <c r="H58" s="13">
        <v>2635</v>
      </c>
      <c r="I58" s="13">
        <v>2056</v>
      </c>
      <c r="J58" s="13">
        <v>2440</v>
      </c>
      <c r="K58" s="13">
        <v>2576</v>
      </c>
      <c r="L58" s="13">
        <v>4846</v>
      </c>
      <c r="M58" s="13">
        <v>3156</v>
      </c>
      <c r="N58" s="13">
        <v>4481</v>
      </c>
      <c r="O58" s="13">
        <v>4759</v>
      </c>
      <c r="P58" s="13">
        <v>4916</v>
      </c>
      <c r="Q58" s="13">
        <v>4174</v>
      </c>
      <c r="R58" s="13">
        <v>3241</v>
      </c>
      <c r="S58" s="5">
        <f t="shared" si="5"/>
        <v>0.3020791948086346</v>
      </c>
      <c r="T58" s="5">
        <f t="shared" si="6"/>
        <v>-1.0822982494370597E-2</v>
      </c>
      <c r="AA58" s="20">
        <v>0.7</v>
      </c>
    </row>
    <row r="59" spans="1:27">
      <c r="A59" s="14">
        <v>59</v>
      </c>
      <c r="B59" s="14">
        <v>127.496601887849</v>
      </c>
      <c r="C59" s="14">
        <v>37.209428485981</v>
      </c>
      <c r="D59" s="12">
        <v>44849</v>
      </c>
      <c r="E59" s="7">
        <v>44713</v>
      </c>
      <c r="F59" s="13">
        <v>1862</v>
      </c>
      <c r="G59" s="13">
        <v>2266</v>
      </c>
      <c r="H59" s="13">
        <v>2304</v>
      </c>
      <c r="I59" s="13">
        <v>1840</v>
      </c>
      <c r="J59" s="13">
        <v>2220</v>
      </c>
      <c r="K59" s="13">
        <v>2282</v>
      </c>
      <c r="L59" s="13">
        <v>5161</v>
      </c>
      <c r="M59" s="13">
        <v>2826</v>
      </c>
      <c r="N59" s="13">
        <v>4578</v>
      </c>
      <c r="O59" s="13">
        <v>4976</v>
      </c>
      <c r="P59" s="13">
        <v>5031</v>
      </c>
      <c r="Q59" s="13">
        <v>3937</v>
      </c>
      <c r="R59" s="13">
        <v>3003</v>
      </c>
      <c r="S59" s="5">
        <f t="shared" si="5"/>
        <v>0.3717791411042945</v>
      </c>
      <c r="T59" s="5">
        <f t="shared" si="6"/>
        <v>-4.9642150144662708E-2</v>
      </c>
      <c r="AA59" s="20">
        <v>1.7</v>
      </c>
    </row>
    <row r="60" spans="1:27">
      <c r="A60" s="14">
        <v>60</v>
      </c>
      <c r="B60" s="14">
        <v>127.496607835924</v>
      </c>
      <c r="C60" s="14">
        <v>37.210056968859497</v>
      </c>
      <c r="D60" s="12">
        <v>44849</v>
      </c>
      <c r="E60" s="7">
        <v>44713</v>
      </c>
      <c r="F60" s="13">
        <v>2347</v>
      </c>
      <c r="G60" s="13">
        <v>2779</v>
      </c>
      <c r="H60" s="13">
        <v>3014</v>
      </c>
      <c r="I60" s="13">
        <v>2216</v>
      </c>
      <c r="J60" s="13">
        <v>2636</v>
      </c>
      <c r="K60" s="13">
        <v>2874</v>
      </c>
      <c r="L60" s="13">
        <v>4659</v>
      </c>
      <c r="M60" s="13">
        <v>3389</v>
      </c>
      <c r="N60" s="13">
        <v>4225</v>
      </c>
      <c r="O60" s="13">
        <v>4498</v>
      </c>
      <c r="P60" s="13">
        <v>4613</v>
      </c>
      <c r="Q60" s="13">
        <v>4345</v>
      </c>
      <c r="R60" s="13">
        <v>3497</v>
      </c>
      <c r="S60" s="5">
        <f t="shared" si="5"/>
        <v>0.20964992788776715</v>
      </c>
      <c r="T60" s="5">
        <f t="shared" si="6"/>
        <v>2.7865074376702284E-2</v>
      </c>
      <c r="AA60" s="20">
        <v>0.7</v>
      </c>
    </row>
    <row r="61" spans="1:27">
      <c r="A61" s="14">
        <v>61</v>
      </c>
      <c r="B61" s="14">
        <v>127.496333827623</v>
      </c>
      <c r="C61" s="14">
        <v>37.210142771547197</v>
      </c>
      <c r="D61" s="12">
        <v>44849</v>
      </c>
      <c r="E61" s="7">
        <v>44713</v>
      </c>
      <c r="F61" s="13">
        <v>2115</v>
      </c>
      <c r="G61" s="13">
        <v>2548</v>
      </c>
      <c r="H61" s="13">
        <v>2799</v>
      </c>
      <c r="I61" s="13">
        <v>2116</v>
      </c>
      <c r="J61" s="13">
        <v>2586</v>
      </c>
      <c r="K61" s="13">
        <v>2792</v>
      </c>
      <c r="L61" s="13">
        <v>4663</v>
      </c>
      <c r="M61" s="13">
        <v>3239</v>
      </c>
      <c r="N61" s="13">
        <v>4219</v>
      </c>
      <c r="O61" s="13">
        <v>4468</v>
      </c>
      <c r="P61" s="13">
        <v>4490</v>
      </c>
      <c r="Q61" s="13">
        <v>4192</v>
      </c>
      <c r="R61" s="13">
        <v>3353</v>
      </c>
      <c r="S61" s="5">
        <f t="shared" si="5"/>
        <v>0.23199341473453147</v>
      </c>
      <c r="T61" s="5">
        <f t="shared" si="6"/>
        <v>2.8390703147984701E-2</v>
      </c>
      <c r="AA61" s="20">
        <v>0.93</v>
      </c>
    </row>
    <row r="62" spans="1:27">
      <c r="A62" s="14">
        <v>62</v>
      </c>
      <c r="B62" s="14">
        <v>127.496336370717</v>
      </c>
      <c r="C62" s="14">
        <v>37.210400685358501</v>
      </c>
      <c r="D62" s="12">
        <v>44849</v>
      </c>
      <c r="E62" s="7">
        <v>44713</v>
      </c>
      <c r="F62" s="13">
        <v>2223</v>
      </c>
      <c r="G62" s="13">
        <v>2633</v>
      </c>
      <c r="H62" s="13">
        <v>2847</v>
      </c>
      <c r="I62" s="13">
        <v>2294</v>
      </c>
      <c r="J62" s="13">
        <v>2730</v>
      </c>
      <c r="K62" s="13">
        <v>2896</v>
      </c>
      <c r="L62" s="13">
        <v>4725</v>
      </c>
      <c r="M62" s="13">
        <v>3279</v>
      </c>
      <c r="N62" s="13">
        <v>4238</v>
      </c>
      <c r="O62" s="13">
        <v>4492</v>
      </c>
      <c r="P62" s="13">
        <v>4527</v>
      </c>
      <c r="Q62" s="13">
        <v>4190</v>
      </c>
      <c r="R62" s="13">
        <v>3329</v>
      </c>
      <c r="S62" s="5">
        <f t="shared" si="5"/>
        <v>0.22782750203417412</v>
      </c>
      <c r="T62" s="5">
        <f t="shared" si="6"/>
        <v>2.0816711394792197E-2</v>
      </c>
      <c r="AA62" s="20">
        <v>0.72</v>
      </c>
    </row>
    <row r="63" spans="1:27">
      <c r="A63" s="14">
        <v>63</v>
      </c>
      <c r="B63" s="14">
        <v>127.49739991381099</v>
      </c>
      <c r="C63" s="14">
        <v>37.208799400830102</v>
      </c>
      <c r="D63" s="12">
        <v>44849</v>
      </c>
      <c r="E63" s="7">
        <v>44713</v>
      </c>
      <c r="F63" s="13">
        <v>2324</v>
      </c>
      <c r="G63" s="13">
        <v>2790</v>
      </c>
      <c r="H63" s="13">
        <v>3110</v>
      </c>
      <c r="I63" s="13">
        <v>2326</v>
      </c>
      <c r="J63" s="13">
        <v>2786</v>
      </c>
      <c r="K63" s="13">
        <v>3104</v>
      </c>
      <c r="L63" s="13">
        <v>4649</v>
      </c>
      <c r="M63" s="13">
        <v>3458</v>
      </c>
      <c r="N63" s="13">
        <v>4333</v>
      </c>
      <c r="O63" s="13">
        <v>4625</v>
      </c>
      <c r="P63" s="13">
        <v>4540</v>
      </c>
      <c r="Q63" s="13">
        <v>4462</v>
      </c>
      <c r="R63" s="13">
        <v>3482</v>
      </c>
      <c r="S63" s="5">
        <f t="shared" si="5"/>
        <v>0.1869281045751634</v>
      </c>
      <c r="T63" s="5">
        <f t="shared" si="6"/>
        <v>4.9044056525353284E-2</v>
      </c>
      <c r="AA63" s="20">
        <v>0.72</v>
      </c>
    </row>
    <row r="64" spans="1:27">
      <c r="A64" s="14">
        <v>64</v>
      </c>
      <c r="B64" s="14">
        <v>127.496622456906</v>
      </c>
      <c r="C64" s="14">
        <v>37.208797857735803</v>
      </c>
      <c r="D64" s="12">
        <v>44849</v>
      </c>
      <c r="E64" s="7">
        <v>44713</v>
      </c>
      <c r="F64" s="13">
        <v>2535</v>
      </c>
      <c r="G64" s="13">
        <v>3012</v>
      </c>
      <c r="H64" s="13">
        <v>3268</v>
      </c>
      <c r="I64" s="13">
        <v>2454</v>
      </c>
      <c r="J64" s="13">
        <v>2926</v>
      </c>
      <c r="K64" s="13">
        <v>3116</v>
      </c>
      <c r="L64" s="13">
        <v>4696</v>
      </c>
      <c r="M64" s="13">
        <v>3732</v>
      </c>
      <c r="N64" s="13">
        <v>4398</v>
      </c>
      <c r="O64" s="13">
        <v>4688</v>
      </c>
      <c r="P64" s="13">
        <v>4744</v>
      </c>
      <c r="Q64" s="13">
        <v>4783</v>
      </c>
      <c r="R64" s="13">
        <v>3795</v>
      </c>
      <c r="S64" s="5">
        <f t="shared" si="5"/>
        <v>0.18422366450324512</v>
      </c>
      <c r="T64" s="5">
        <f t="shared" si="6"/>
        <v>5.0358773646444879E-2</v>
      </c>
      <c r="AA64" s="20">
        <v>0.47</v>
      </c>
    </row>
    <row r="65" spans="1:27">
      <c r="A65" s="14">
        <v>65</v>
      </c>
      <c r="B65" s="14">
        <v>127.49695545690599</v>
      </c>
      <c r="C65" s="14">
        <v>37.208146857735798</v>
      </c>
      <c r="D65" s="12">
        <v>44849</v>
      </c>
      <c r="E65" s="7">
        <v>44713</v>
      </c>
      <c r="F65" s="13">
        <v>3371</v>
      </c>
      <c r="G65" s="13">
        <v>4238</v>
      </c>
      <c r="H65" s="13">
        <v>5243</v>
      </c>
      <c r="I65" s="13">
        <v>3324</v>
      </c>
      <c r="J65" s="13">
        <v>4152</v>
      </c>
      <c r="K65" s="13">
        <v>5140</v>
      </c>
      <c r="L65" s="13">
        <v>6087</v>
      </c>
      <c r="M65" s="13">
        <v>5743</v>
      </c>
      <c r="N65" s="13">
        <v>5825</v>
      </c>
      <c r="O65" s="13">
        <v>5981</v>
      </c>
      <c r="P65" s="13">
        <v>6113</v>
      </c>
      <c r="Q65" s="13">
        <v>7384</v>
      </c>
      <c r="R65" s="13">
        <v>5442</v>
      </c>
      <c r="S65" s="5">
        <f t="shared" si="5"/>
        <v>7.6611482916519896E-2</v>
      </c>
      <c r="T65" s="5">
        <f t="shared" si="6"/>
        <v>0.14214644294694948</v>
      </c>
      <c r="AA65" s="20">
        <v>0.47</v>
      </c>
    </row>
    <row r="66" spans="1:27">
      <c r="A66" s="14">
        <v>66</v>
      </c>
      <c r="B66" s="14">
        <v>127.497328</v>
      </c>
      <c r="C66" s="14">
        <v>37.207930228452803</v>
      </c>
      <c r="D66" s="12">
        <v>44849</v>
      </c>
      <c r="E66" s="7">
        <v>44713</v>
      </c>
      <c r="F66" s="13">
        <v>3164</v>
      </c>
      <c r="G66" s="13">
        <v>4006</v>
      </c>
      <c r="H66" s="13">
        <v>5006</v>
      </c>
      <c r="I66" s="13">
        <v>3224</v>
      </c>
      <c r="J66" s="13">
        <v>4046</v>
      </c>
      <c r="K66" s="13">
        <v>5060</v>
      </c>
      <c r="L66" s="13">
        <v>6035</v>
      </c>
      <c r="M66" s="13">
        <v>5500</v>
      </c>
      <c r="N66" s="13">
        <v>5619</v>
      </c>
      <c r="O66" s="13">
        <v>5845</v>
      </c>
      <c r="P66" s="13">
        <v>5988</v>
      </c>
      <c r="Q66" s="13">
        <v>7115</v>
      </c>
      <c r="R66" s="13">
        <v>5247</v>
      </c>
      <c r="S66" s="5">
        <f t="shared" si="5"/>
        <v>8.9321448062579592E-2</v>
      </c>
      <c r="T66" s="5">
        <f t="shared" si="6"/>
        <v>0.13956658675316128</v>
      </c>
      <c r="AA66" s="20">
        <v>0.45</v>
      </c>
    </row>
    <row r="67" spans="1:27">
      <c r="A67" s="14">
        <v>67</v>
      </c>
      <c r="B67" s="14">
        <v>127.497890827623</v>
      </c>
      <c r="C67" s="14">
        <v>37.2077143146414</v>
      </c>
      <c r="D67" s="12">
        <v>44849</v>
      </c>
      <c r="E67" s="7">
        <v>44713</v>
      </c>
      <c r="F67" s="13">
        <v>3360</v>
      </c>
      <c r="G67" s="13">
        <v>4175</v>
      </c>
      <c r="H67" s="13">
        <v>5160</v>
      </c>
      <c r="I67" s="13">
        <v>3224</v>
      </c>
      <c r="J67" s="13">
        <v>4022</v>
      </c>
      <c r="K67" s="13">
        <v>5028</v>
      </c>
      <c r="L67" s="13">
        <v>5992</v>
      </c>
      <c r="M67" s="13">
        <v>5595</v>
      </c>
      <c r="N67" s="13">
        <v>5772</v>
      </c>
      <c r="O67" s="13">
        <v>5911</v>
      </c>
      <c r="P67" s="13">
        <v>5968</v>
      </c>
      <c r="Q67" s="13">
        <v>7213</v>
      </c>
      <c r="R67" s="13">
        <v>5416</v>
      </c>
      <c r="S67" s="5">
        <f t="shared" si="5"/>
        <v>7.2609633357296907E-2</v>
      </c>
      <c r="T67" s="5">
        <f t="shared" si="6"/>
        <v>0.14031611446477121</v>
      </c>
      <c r="AA67" s="20">
        <v>0.37</v>
      </c>
    </row>
    <row r="68" spans="1:27">
      <c r="A68" s="14">
        <v>68</v>
      </c>
      <c r="B68" s="14">
        <v>127.496659543094</v>
      </c>
      <c r="C68" s="14">
        <v>37.210569771547199</v>
      </c>
      <c r="D68" s="12">
        <v>44849</v>
      </c>
      <c r="E68" s="7">
        <v>44713</v>
      </c>
      <c r="F68" s="13">
        <v>2159</v>
      </c>
      <c r="G68" s="13">
        <v>2581</v>
      </c>
      <c r="H68" s="13">
        <v>2740</v>
      </c>
      <c r="I68" s="13">
        <v>2176</v>
      </c>
      <c r="J68" s="13">
        <v>2550</v>
      </c>
      <c r="K68" s="13">
        <v>2758</v>
      </c>
      <c r="L68" s="13">
        <v>4716</v>
      </c>
      <c r="M68" s="13">
        <v>3146</v>
      </c>
      <c r="N68" s="13">
        <v>4363</v>
      </c>
      <c r="O68" s="13">
        <v>4635</v>
      </c>
      <c r="P68" s="13">
        <v>4629</v>
      </c>
      <c r="Q68" s="13">
        <v>4079</v>
      </c>
      <c r="R68" s="13">
        <v>3177</v>
      </c>
      <c r="S68" s="5">
        <f t="shared" si="5"/>
        <v>0.25634414438865516</v>
      </c>
      <c r="T68" s="5">
        <f t="shared" si="6"/>
        <v>2.2782391416182849E-3</v>
      </c>
      <c r="AA68" s="20">
        <v>0.95</v>
      </c>
    </row>
    <row r="69" spans="1:27">
      <c r="A69" s="14">
        <v>69</v>
      </c>
      <c r="B69" s="14">
        <v>127.496583456906</v>
      </c>
      <c r="C69" s="14">
        <v>37.211029228452801</v>
      </c>
      <c r="D69" s="12">
        <v>44849</v>
      </c>
      <c r="E69" s="7">
        <v>44713</v>
      </c>
      <c r="F69" s="13">
        <v>2165</v>
      </c>
      <c r="G69" s="13">
        <v>2549</v>
      </c>
      <c r="H69" s="13">
        <v>2752</v>
      </c>
      <c r="I69" s="13">
        <v>2120</v>
      </c>
      <c r="J69" s="13">
        <v>2506</v>
      </c>
      <c r="K69" s="13">
        <v>2732</v>
      </c>
      <c r="L69" s="13">
        <v>4659</v>
      </c>
      <c r="M69" s="13">
        <v>3190</v>
      </c>
      <c r="N69" s="13">
        <v>4349</v>
      </c>
      <c r="O69" s="13">
        <v>4680</v>
      </c>
      <c r="P69" s="13">
        <v>4637</v>
      </c>
      <c r="Q69" s="13">
        <v>4156</v>
      </c>
      <c r="R69" s="13">
        <v>3239</v>
      </c>
      <c r="S69" s="5">
        <f t="shared" si="5"/>
        <v>0.25510894573013937</v>
      </c>
      <c r="T69" s="5">
        <f t="shared" si="6"/>
        <v>7.7315827862873814E-3</v>
      </c>
      <c r="AA69" s="20">
        <v>0.85</v>
      </c>
    </row>
    <row r="70" spans="1:27">
      <c r="A70" s="14">
        <v>70</v>
      </c>
      <c r="B70" s="14">
        <v>127.500638086188</v>
      </c>
      <c r="C70" s="14">
        <v>37.208465857735803</v>
      </c>
      <c r="D70" s="12">
        <v>44849</v>
      </c>
      <c r="E70" s="7">
        <v>44713</v>
      </c>
      <c r="F70" s="13">
        <v>2376</v>
      </c>
      <c r="G70" s="13">
        <v>2785</v>
      </c>
      <c r="H70" s="13">
        <v>3009</v>
      </c>
      <c r="I70" s="13">
        <v>2396</v>
      </c>
      <c r="J70" s="13">
        <v>2808</v>
      </c>
      <c r="K70" s="13">
        <v>3004</v>
      </c>
      <c r="L70" s="13">
        <v>4761</v>
      </c>
      <c r="M70" s="13">
        <v>3418</v>
      </c>
      <c r="N70" s="13">
        <v>4395</v>
      </c>
      <c r="O70" s="13">
        <v>4634</v>
      </c>
      <c r="P70" s="13">
        <v>4605</v>
      </c>
      <c r="Q70" s="13">
        <v>4358</v>
      </c>
      <c r="R70" s="13">
        <v>3438</v>
      </c>
      <c r="S70" s="5">
        <f t="shared" si="5"/>
        <v>0.20961386918833727</v>
      </c>
      <c r="T70" s="5">
        <f t="shared" si="6"/>
        <v>2.6902704209645942E-2</v>
      </c>
      <c r="AA70" s="20">
        <v>0.1</v>
      </c>
    </row>
    <row r="71" spans="1:27">
      <c r="A71" s="14">
        <v>71</v>
      </c>
      <c r="B71" s="14">
        <v>127.500362456906</v>
      </c>
      <c r="C71" s="14">
        <v>37.208286314641498</v>
      </c>
      <c r="D71" s="12">
        <v>44849</v>
      </c>
      <c r="E71" s="7">
        <v>44713</v>
      </c>
      <c r="F71" s="13">
        <v>2099</v>
      </c>
      <c r="G71" s="13">
        <v>2528</v>
      </c>
      <c r="H71" s="13">
        <v>2796</v>
      </c>
      <c r="I71" s="13">
        <v>2010</v>
      </c>
      <c r="J71" s="13">
        <v>2460</v>
      </c>
      <c r="K71" s="13">
        <v>2734</v>
      </c>
      <c r="L71" s="13">
        <v>4872</v>
      </c>
      <c r="M71" s="13">
        <v>3262</v>
      </c>
      <c r="N71" s="13">
        <v>4356</v>
      </c>
      <c r="O71" s="13">
        <v>4575</v>
      </c>
      <c r="P71" s="13">
        <v>4647</v>
      </c>
      <c r="Q71" s="13">
        <v>4188</v>
      </c>
      <c r="R71" s="13">
        <v>3195</v>
      </c>
      <c r="S71" s="5">
        <f t="shared" si="5"/>
        <v>0.2486900443369609</v>
      </c>
      <c r="T71" s="5">
        <f t="shared" si="6"/>
        <v>1.7334304442825927E-2</v>
      </c>
      <c r="AA71" s="20">
        <v>0.44</v>
      </c>
    </row>
    <row r="72" spans="1:27">
      <c r="A72" s="14">
        <v>72</v>
      </c>
      <c r="B72" s="14">
        <v>127.500027456906</v>
      </c>
      <c r="C72" s="14">
        <v>37.208115857735798</v>
      </c>
      <c r="D72" s="12">
        <v>44849</v>
      </c>
      <c r="E72" s="7">
        <v>44713</v>
      </c>
      <c r="F72" s="13">
        <v>2008</v>
      </c>
      <c r="G72" s="13">
        <v>2408</v>
      </c>
      <c r="H72" s="13">
        <v>2593</v>
      </c>
      <c r="I72" s="13">
        <v>1977</v>
      </c>
      <c r="J72" s="13">
        <v>2378</v>
      </c>
      <c r="K72" s="13">
        <v>2614</v>
      </c>
      <c r="L72" s="13">
        <v>4852</v>
      </c>
      <c r="M72" s="13">
        <v>3124</v>
      </c>
      <c r="N72" s="13">
        <v>4453</v>
      </c>
      <c r="O72" s="13">
        <v>4780</v>
      </c>
      <c r="P72" s="13">
        <v>4878</v>
      </c>
      <c r="Q72" s="13">
        <v>4108</v>
      </c>
      <c r="R72" s="13">
        <v>3167</v>
      </c>
      <c r="S72" s="5">
        <f t="shared" si="5"/>
        <v>0.30584928389773791</v>
      </c>
      <c r="T72" s="5">
        <f t="shared" si="6"/>
        <v>-1.3615956428939428E-2</v>
      </c>
      <c r="AA72" s="20">
        <v>0.5</v>
      </c>
    </row>
    <row r="73" spans="1:27">
      <c r="A73" s="14">
        <v>73</v>
      </c>
      <c r="B73" s="14">
        <v>127.498623086188</v>
      </c>
      <c r="C73" s="14">
        <v>37.2093854870188</v>
      </c>
      <c r="D73" s="12">
        <v>44849</v>
      </c>
      <c r="E73" s="7">
        <v>44713</v>
      </c>
      <c r="F73" s="13">
        <v>2285</v>
      </c>
      <c r="G73" s="13">
        <v>2703</v>
      </c>
      <c r="H73" s="13">
        <v>2936</v>
      </c>
      <c r="I73" s="13">
        <v>2194</v>
      </c>
      <c r="J73" s="13">
        <v>2596</v>
      </c>
      <c r="K73" s="13">
        <v>2822</v>
      </c>
      <c r="L73" s="13">
        <v>4711</v>
      </c>
      <c r="M73" s="13">
        <v>3374</v>
      </c>
      <c r="N73" s="13">
        <v>4472</v>
      </c>
      <c r="O73" s="13">
        <v>4799</v>
      </c>
      <c r="P73" s="13">
        <v>4847</v>
      </c>
      <c r="Q73" s="13">
        <v>4328</v>
      </c>
      <c r="R73" s="13">
        <v>3351</v>
      </c>
      <c r="S73" s="5">
        <f t="shared" si="5"/>
        <v>0.24553514069125015</v>
      </c>
      <c r="T73" s="5">
        <f t="shared" si="6"/>
        <v>9.1692136704640183E-3</v>
      </c>
      <c r="AA73" s="20">
        <v>0.21</v>
      </c>
    </row>
    <row r="74" spans="1:27">
      <c r="A74" s="14">
        <v>74</v>
      </c>
      <c r="B74" s="14">
        <v>127.499403</v>
      </c>
      <c r="C74" s="14">
        <v>37.208725771547201</v>
      </c>
      <c r="D74" s="12">
        <v>44849</v>
      </c>
      <c r="E74" s="7">
        <v>44713</v>
      </c>
      <c r="F74" s="13">
        <v>2168</v>
      </c>
      <c r="G74" s="13">
        <v>2611</v>
      </c>
      <c r="H74" s="13">
        <v>2870</v>
      </c>
      <c r="I74" s="13">
        <v>2156</v>
      </c>
      <c r="J74" s="13">
        <v>2606</v>
      </c>
      <c r="K74" s="13">
        <v>2840</v>
      </c>
      <c r="L74" s="13">
        <v>4875</v>
      </c>
      <c r="M74" s="13">
        <v>3278</v>
      </c>
      <c r="N74" s="13">
        <v>4433</v>
      </c>
      <c r="O74" s="13">
        <v>4725</v>
      </c>
      <c r="P74" s="13">
        <v>4791</v>
      </c>
      <c r="Q74" s="13">
        <v>4320</v>
      </c>
      <c r="R74" s="13">
        <v>3388</v>
      </c>
      <c r="S74" s="5">
        <f t="shared" si="5"/>
        <v>0.25075055475786451</v>
      </c>
      <c r="T74" s="5">
        <f t="shared" si="6"/>
        <v>1.6326242137253515E-2</v>
      </c>
      <c r="AA74" s="20">
        <v>0.46</v>
      </c>
    </row>
    <row r="75" spans="1:27">
      <c r="A75" s="14">
        <v>75</v>
      </c>
      <c r="B75" s="14">
        <v>127.499209543094</v>
      </c>
      <c r="C75" s="14">
        <v>37.208416314641497</v>
      </c>
      <c r="D75" s="12">
        <v>44849</v>
      </c>
      <c r="E75" s="7">
        <v>44713</v>
      </c>
      <c r="F75" s="13">
        <v>2404</v>
      </c>
      <c r="G75" s="13">
        <v>2877</v>
      </c>
      <c r="H75" s="13">
        <v>3140</v>
      </c>
      <c r="I75" s="13">
        <v>2402</v>
      </c>
      <c r="J75" s="13">
        <v>2892</v>
      </c>
      <c r="K75" s="13">
        <v>3128</v>
      </c>
      <c r="L75" s="13">
        <v>5004</v>
      </c>
      <c r="M75" s="13">
        <v>3609</v>
      </c>
      <c r="N75" s="13">
        <v>4575</v>
      </c>
      <c r="O75" s="13">
        <v>4837</v>
      </c>
      <c r="P75" s="13">
        <v>4850</v>
      </c>
      <c r="Q75" s="13">
        <v>4627</v>
      </c>
      <c r="R75" s="13">
        <v>3615</v>
      </c>
      <c r="S75" s="5">
        <f t="shared" si="5"/>
        <v>0.21401752190237797</v>
      </c>
      <c r="T75" s="5">
        <f t="shared" si="6"/>
        <v>3.4152186938286401E-2</v>
      </c>
      <c r="AA75" s="20">
        <v>0.15</v>
      </c>
    </row>
    <row r="76" spans="1:27">
      <c r="A76" s="14">
        <v>76</v>
      </c>
      <c r="B76" s="14">
        <v>127.49262299999999</v>
      </c>
      <c r="C76" s="14">
        <v>37.198357771547201</v>
      </c>
      <c r="D76" s="12">
        <v>44849</v>
      </c>
      <c r="E76" s="7">
        <v>44713</v>
      </c>
      <c r="F76" s="13">
        <v>2131</v>
      </c>
      <c r="G76" s="13">
        <v>2554</v>
      </c>
      <c r="H76" s="13">
        <v>2868</v>
      </c>
      <c r="I76" s="13">
        <v>2070</v>
      </c>
      <c r="J76" s="13">
        <v>2488</v>
      </c>
      <c r="K76" s="13">
        <v>2814</v>
      </c>
      <c r="L76" s="13">
        <v>4411</v>
      </c>
      <c r="M76" s="13">
        <v>3207</v>
      </c>
      <c r="N76" s="13">
        <v>3960</v>
      </c>
      <c r="O76" s="13">
        <v>4195</v>
      </c>
      <c r="P76" s="13">
        <v>4243</v>
      </c>
      <c r="Q76" s="13">
        <v>4198</v>
      </c>
      <c r="R76" s="13">
        <v>3486</v>
      </c>
      <c r="S76" s="5">
        <f t="shared" si="5"/>
        <v>0.19336239628744198</v>
      </c>
      <c r="T76" s="5">
        <f t="shared" si="6"/>
        <v>5.1488095238095236E-2</v>
      </c>
      <c r="AA76" s="20">
        <v>0.74</v>
      </c>
    </row>
    <row r="77" spans="1:27">
      <c r="A77" s="14">
        <v>77</v>
      </c>
      <c r="B77" s="14">
        <v>127.492392172377</v>
      </c>
      <c r="C77" s="14">
        <v>37.198814685358499</v>
      </c>
      <c r="D77" s="12">
        <v>44849</v>
      </c>
      <c r="E77" s="7">
        <v>44713</v>
      </c>
      <c r="F77" s="13">
        <v>2309</v>
      </c>
      <c r="G77" s="13">
        <v>2785</v>
      </c>
      <c r="H77" s="13">
        <v>3142</v>
      </c>
      <c r="I77" s="13">
        <v>2280</v>
      </c>
      <c r="J77" s="13">
        <v>2784</v>
      </c>
      <c r="K77" s="13">
        <v>3186</v>
      </c>
      <c r="L77" s="13">
        <v>4703</v>
      </c>
      <c r="M77" s="13">
        <v>3475</v>
      </c>
      <c r="N77" s="13">
        <v>4240</v>
      </c>
      <c r="O77" s="13">
        <v>4401</v>
      </c>
      <c r="P77" s="13">
        <v>4516</v>
      </c>
      <c r="Q77" s="13">
        <v>4512</v>
      </c>
      <c r="R77" s="13">
        <v>3815</v>
      </c>
      <c r="S77" s="5">
        <f t="shared" si="5"/>
        <v>0.1794202141551319</v>
      </c>
      <c r="T77" s="5">
        <f t="shared" si="6"/>
        <v>5.7255335313212238E-2</v>
      </c>
      <c r="AA77" s="20">
        <v>0.73</v>
      </c>
    </row>
    <row r="78" spans="1:27">
      <c r="A78" s="14">
        <v>78</v>
      </c>
      <c r="B78" s="14">
        <v>127.492980913811</v>
      </c>
      <c r="C78" s="14">
        <v>37.198761685358498</v>
      </c>
      <c r="D78" s="12">
        <v>44849</v>
      </c>
      <c r="E78" s="7">
        <v>44713</v>
      </c>
      <c r="F78" s="13">
        <v>2126</v>
      </c>
      <c r="G78" s="13">
        <v>2514</v>
      </c>
      <c r="H78" s="13">
        <v>2789</v>
      </c>
      <c r="I78" s="13">
        <v>2098</v>
      </c>
      <c r="J78" s="13">
        <v>2476</v>
      </c>
      <c r="K78" s="13">
        <v>2748</v>
      </c>
      <c r="L78" s="13">
        <v>4323</v>
      </c>
      <c r="M78" s="13">
        <v>3152</v>
      </c>
      <c r="N78" s="13">
        <v>4004</v>
      </c>
      <c r="O78" s="13">
        <v>4234</v>
      </c>
      <c r="P78" s="13">
        <v>4268</v>
      </c>
      <c r="Q78" s="13">
        <v>4218</v>
      </c>
      <c r="R78" s="13">
        <v>3464</v>
      </c>
      <c r="S78" s="5">
        <f t="shared" si="5"/>
        <v>0.20957914127816352</v>
      </c>
      <c r="T78" s="5">
        <f t="shared" si="6"/>
        <v>4.5742855010820087E-2</v>
      </c>
      <c r="AA78" s="20">
        <v>0.04</v>
      </c>
    </row>
    <row r="79" spans="1:27">
      <c r="A79" s="14">
        <v>79</v>
      </c>
      <c r="B79" s="14">
        <v>127.493402284528</v>
      </c>
      <c r="C79" s="14">
        <v>37.198989943924502</v>
      </c>
      <c r="D79" s="12">
        <v>44849</v>
      </c>
      <c r="E79" s="7">
        <v>44713</v>
      </c>
      <c r="F79" s="13">
        <v>2245</v>
      </c>
      <c r="G79" s="13">
        <v>2645</v>
      </c>
      <c r="H79" s="13">
        <v>2953</v>
      </c>
      <c r="I79" s="13">
        <v>2184</v>
      </c>
      <c r="J79" s="13">
        <v>2572</v>
      </c>
      <c r="K79" s="13">
        <v>2844</v>
      </c>
      <c r="L79" s="13">
        <v>4391</v>
      </c>
      <c r="M79" s="13">
        <v>3218</v>
      </c>
      <c r="N79" s="13">
        <v>4024</v>
      </c>
      <c r="O79" s="13">
        <v>4262</v>
      </c>
      <c r="P79" s="13">
        <v>4327</v>
      </c>
      <c r="Q79" s="13">
        <v>4263</v>
      </c>
      <c r="R79" s="13">
        <v>3484</v>
      </c>
      <c r="S79" s="5">
        <f t="shared" si="5"/>
        <v>0.18873626373626373</v>
      </c>
      <c r="T79" s="5">
        <f t="shared" si="6"/>
        <v>4.6707281694226867E-2</v>
      </c>
      <c r="AA79" s="20">
        <v>0.32</v>
      </c>
    </row>
    <row r="80" spans="1:27">
      <c r="A80" s="14">
        <v>80</v>
      </c>
      <c r="B80" s="14">
        <v>127.493729827622</v>
      </c>
      <c r="C80" s="14">
        <v>37.199309771547199</v>
      </c>
      <c r="D80" s="12">
        <v>44849</v>
      </c>
      <c r="E80" s="7">
        <v>44713</v>
      </c>
      <c r="F80" s="13">
        <v>2159</v>
      </c>
      <c r="G80" s="13">
        <v>2556</v>
      </c>
      <c r="H80" s="13">
        <v>2804</v>
      </c>
      <c r="I80" s="13">
        <v>2136</v>
      </c>
      <c r="J80" s="13">
        <v>2552</v>
      </c>
      <c r="K80" s="13">
        <v>2860</v>
      </c>
      <c r="L80" s="13">
        <v>4239</v>
      </c>
      <c r="M80" s="13">
        <v>3168</v>
      </c>
      <c r="N80" s="13">
        <v>3928</v>
      </c>
      <c r="O80" s="13">
        <v>4160</v>
      </c>
      <c r="P80" s="13">
        <v>4255</v>
      </c>
      <c r="Q80" s="13">
        <v>4165</v>
      </c>
      <c r="R80" s="13">
        <v>3399</v>
      </c>
      <c r="S80" s="5">
        <f t="shared" si="5"/>
        <v>0.20555319450347076</v>
      </c>
      <c r="T80" s="5">
        <f t="shared" si="6"/>
        <v>4.1470522304416051E-2</v>
      </c>
      <c r="AA80" s="20">
        <v>0.62</v>
      </c>
    </row>
    <row r="81" spans="1:27">
      <c r="A81" s="14">
        <v>81</v>
      </c>
      <c r="B81" s="14">
        <v>127.494528456906</v>
      </c>
      <c r="C81" s="14">
        <v>37.1992247715472</v>
      </c>
      <c r="D81" s="12">
        <v>44849</v>
      </c>
      <c r="E81" s="7">
        <v>44713</v>
      </c>
      <c r="F81" s="13">
        <v>1898</v>
      </c>
      <c r="G81" s="13">
        <v>2279</v>
      </c>
      <c r="H81" s="13">
        <v>2323</v>
      </c>
      <c r="I81" s="13">
        <v>1888</v>
      </c>
      <c r="J81" s="13">
        <v>2262</v>
      </c>
      <c r="K81" s="13">
        <v>2320</v>
      </c>
      <c r="L81" s="13">
        <v>4902</v>
      </c>
      <c r="M81" s="13">
        <v>2820</v>
      </c>
      <c r="N81" s="13">
        <v>4500</v>
      </c>
      <c r="O81" s="13">
        <v>4950</v>
      </c>
      <c r="P81" s="13">
        <v>5061</v>
      </c>
      <c r="Q81" s="13">
        <v>4107</v>
      </c>
      <c r="R81" s="13">
        <v>3176</v>
      </c>
      <c r="S81" s="5">
        <f t="shared" si="5"/>
        <v>0.37080173347778983</v>
      </c>
      <c r="T81" s="5">
        <f t="shared" si="6"/>
        <v>-3.9510045559787883E-2</v>
      </c>
      <c r="AA81" s="20">
        <v>0.38</v>
      </c>
    </row>
    <row r="82" spans="1:27">
      <c r="A82" s="14">
        <v>82</v>
      </c>
      <c r="B82" s="14">
        <v>127.49520545690601</v>
      </c>
      <c r="C82" s="14">
        <v>37.198810114226397</v>
      </c>
      <c r="D82" s="12">
        <v>44849</v>
      </c>
      <c r="E82" s="7">
        <v>44713</v>
      </c>
      <c r="F82" s="13">
        <v>1993</v>
      </c>
      <c r="G82" s="13">
        <v>2371</v>
      </c>
      <c r="H82" s="13">
        <v>2482</v>
      </c>
      <c r="I82" s="13">
        <v>2054</v>
      </c>
      <c r="J82" s="13">
        <v>2436</v>
      </c>
      <c r="K82" s="13">
        <v>2568</v>
      </c>
      <c r="L82" s="13">
        <v>4893</v>
      </c>
      <c r="M82" s="13">
        <v>2944</v>
      </c>
      <c r="N82" s="13">
        <v>4369</v>
      </c>
      <c r="O82" s="13">
        <v>4815</v>
      </c>
      <c r="P82" s="13">
        <v>4862</v>
      </c>
      <c r="Q82" s="13">
        <v>4171</v>
      </c>
      <c r="R82" s="13">
        <v>3270</v>
      </c>
      <c r="S82" s="5">
        <f t="shared" si="5"/>
        <v>0.32407407407407407</v>
      </c>
      <c r="T82" s="5">
        <f t="shared" si="6"/>
        <v>-1.4954101273319514E-2</v>
      </c>
      <c r="AA82" s="20">
        <v>0.57999999999999996</v>
      </c>
    </row>
    <row r="83" spans="1:27">
      <c r="A83" s="14">
        <v>83</v>
      </c>
      <c r="B83" s="14">
        <v>127.495801543094</v>
      </c>
      <c r="C83" s="14">
        <v>37.198081885773597</v>
      </c>
      <c r="D83" s="12">
        <v>44849</v>
      </c>
      <c r="E83" s="7">
        <v>44713</v>
      </c>
      <c r="F83" s="13">
        <v>2260</v>
      </c>
      <c r="G83" s="13">
        <v>2693</v>
      </c>
      <c r="H83" s="13">
        <v>2951</v>
      </c>
      <c r="I83" s="13">
        <v>2136</v>
      </c>
      <c r="J83" s="13">
        <v>2572</v>
      </c>
      <c r="K83" s="13">
        <v>2798</v>
      </c>
      <c r="L83" s="13">
        <v>4616</v>
      </c>
      <c r="M83" s="13">
        <v>3374</v>
      </c>
      <c r="N83" s="13">
        <v>4231</v>
      </c>
      <c r="O83" s="13">
        <v>4532</v>
      </c>
      <c r="P83" s="13">
        <v>4466</v>
      </c>
      <c r="Q83" s="13">
        <v>4506</v>
      </c>
      <c r="R83" s="13">
        <v>3607</v>
      </c>
      <c r="S83" s="5">
        <f t="shared" si="5"/>
        <v>0.20426048267493596</v>
      </c>
      <c r="T83" s="5">
        <f t="shared" si="6"/>
        <v>5.1540576746809563E-2</v>
      </c>
      <c r="AA83" s="20">
        <v>0.23</v>
      </c>
    </row>
    <row r="84" spans="1:27">
      <c r="A84" s="14">
        <v>84</v>
      </c>
      <c r="B84" s="14">
        <v>127.495504771547</v>
      </c>
      <c r="C84" s="14">
        <v>37.197545428867897</v>
      </c>
      <c r="D84" s="12">
        <v>44849</v>
      </c>
      <c r="E84" s="7">
        <v>44713</v>
      </c>
      <c r="F84" s="13">
        <v>2112</v>
      </c>
      <c r="G84" s="13">
        <v>2527</v>
      </c>
      <c r="H84" s="13">
        <v>2756</v>
      </c>
      <c r="I84" s="13">
        <v>2202</v>
      </c>
      <c r="J84" s="13">
        <v>2634</v>
      </c>
      <c r="K84" s="13">
        <v>2876</v>
      </c>
      <c r="L84" s="13">
        <v>4515</v>
      </c>
      <c r="M84" s="13">
        <v>3152</v>
      </c>
      <c r="N84" s="13">
        <v>4041</v>
      </c>
      <c r="O84" s="13">
        <v>4313</v>
      </c>
      <c r="P84" s="13">
        <v>4399</v>
      </c>
      <c r="Q84" s="13">
        <v>4230</v>
      </c>
      <c r="R84" s="13">
        <v>3330</v>
      </c>
      <c r="S84" s="5">
        <f t="shared" si="5"/>
        <v>0.22962962962962963</v>
      </c>
      <c r="T84" s="5">
        <f t="shared" si="6"/>
        <v>3.5193005853152555E-2</v>
      </c>
      <c r="AA84" s="20">
        <v>0.18</v>
      </c>
    </row>
    <row r="85" spans="1:27">
      <c r="A85" s="14">
        <v>85</v>
      </c>
      <c r="B85" s="14">
        <v>127.494616629283</v>
      </c>
      <c r="C85" s="14">
        <v>37.1973231142264</v>
      </c>
      <c r="D85" s="12">
        <v>44849</v>
      </c>
      <c r="E85" s="7">
        <v>44713</v>
      </c>
      <c r="F85" s="13">
        <v>2129</v>
      </c>
      <c r="G85" s="13">
        <v>2533</v>
      </c>
      <c r="H85" s="13">
        <v>2769</v>
      </c>
      <c r="I85" s="13">
        <v>1974</v>
      </c>
      <c r="J85" s="13">
        <v>2338</v>
      </c>
      <c r="K85" s="13">
        <v>2490</v>
      </c>
      <c r="L85" s="13">
        <v>4793</v>
      </c>
      <c r="M85" s="13">
        <v>3306</v>
      </c>
      <c r="N85" s="13">
        <v>4421</v>
      </c>
      <c r="O85" s="13">
        <v>4706</v>
      </c>
      <c r="P85" s="13">
        <v>4809</v>
      </c>
      <c r="Q85" s="13">
        <v>4357</v>
      </c>
      <c r="R85" s="13">
        <v>3532</v>
      </c>
      <c r="S85" s="5">
        <f t="shared" si="5"/>
        <v>0.26920031670625494</v>
      </c>
      <c r="T85" s="5">
        <f t="shared" si="6"/>
        <v>1.3367463026166098E-2</v>
      </c>
      <c r="AA85" s="20">
        <v>0.68</v>
      </c>
    </row>
    <row r="86" spans="1:27">
      <c r="A86" s="14">
        <v>86</v>
      </c>
      <c r="B86" s="14">
        <v>127.494184685359</v>
      </c>
      <c r="C86" s="14">
        <v>37.197656342679302</v>
      </c>
      <c r="D86" s="12">
        <v>44849</v>
      </c>
      <c r="E86" s="7">
        <v>44713</v>
      </c>
      <c r="F86" s="13">
        <v>2146</v>
      </c>
      <c r="G86" s="13">
        <v>2543</v>
      </c>
      <c r="H86" s="13">
        <v>2756</v>
      </c>
      <c r="I86" s="13">
        <v>2200</v>
      </c>
      <c r="J86" s="13">
        <v>2628</v>
      </c>
      <c r="K86" s="13">
        <v>2814</v>
      </c>
      <c r="L86" s="13">
        <v>4381</v>
      </c>
      <c r="M86" s="13">
        <v>3092</v>
      </c>
      <c r="N86" s="13">
        <v>3885</v>
      </c>
      <c r="O86" s="13">
        <v>4101</v>
      </c>
      <c r="P86" s="13">
        <v>4198</v>
      </c>
      <c r="Q86" s="13">
        <v>4142</v>
      </c>
      <c r="R86" s="13">
        <v>3349</v>
      </c>
      <c r="S86" s="5">
        <f t="shared" si="5"/>
        <v>0.20736266896750072</v>
      </c>
      <c r="T86" s="5">
        <f t="shared" si="6"/>
        <v>4.1836580576952123E-2</v>
      </c>
      <c r="AA86" s="20">
        <v>0.21</v>
      </c>
    </row>
    <row r="87" spans="1:27">
      <c r="A87" s="14">
        <v>87</v>
      </c>
      <c r="B87" s="14">
        <v>127.49345099999999</v>
      </c>
      <c r="C87" s="14">
        <v>37.1975201142264</v>
      </c>
      <c r="D87" s="12">
        <v>44849</v>
      </c>
      <c r="E87" s="7">
        <v>44713</v>
      </c>
      <c r="F87" s="13">
        <v>1852</v>
      </c>
      <c r="G87" s="13">
        <v>2232</v>
      </c>
      <c r="H87" s="13">
        <v>2284</v>
      </c>
      <c r="I87" s="13">
        <v>1848</v>
      </c>
      <c r="J87" s="13">
        <v>2226</v>
      </c>
      <c r="K87" s="13">
        <v>2290</v>
      </c>
      <c r="L87" s="13">
        <v>5271</v>
      </c>
      <c r="M87" s="13">
        <v>2869</v>
      </c>
      <c r="N87" s="13">
        <v>4543</v>
      </c>
      <c r="O87" s="13">
        <v>4989</v>
      </c>
      <c r="P87" s="13">
        <v>5109</v>
      </c>
      <c r="Q87" s="13">
        <v>4129</v>
      </c>
      <c r="R87" s="13">
        <v>3143</v>
      </c>
      <c r="S87" s="5">
        <f t="shared" si="5"/>
        <v>0.382118219937779</v>
      </c>
      <c r="T87" s="5">
        <f t="shared" si="6"/>
        <v>-4.097502617018095E-2</v>
      </c>
      <c r="AA87" s="20">
        <v>0.87</v>
      </c>
    </row>
    <row r="88" spans="1:27">
      <c r="A88" s="14">
        <v>88</v>
      </c>
      <c r="B88" s="14">
        <v>127.369273708267</v>
      </c>
      <c r="C88" s="14">
        <v>37.223550583465403</v>
      </c>
      <c r="D88" s="12">
        <v>44850</v>
      </c>
      <c r="E88" s="7">
        <v>44713</v>
      </c>
      <c r="F88" s="13">
        <v>1834</v>
      </c>
      <c r="G88" s="13">
        <v>2260</v>
      </c>
      <c r="H88" s="13">
        <v>2519</v>
      </c>
      <c r="I88" s="13">
        <v>1868</v>
      </c>
      <c r="J88" s="13">
        <v>2294</v>
      </c>
      <c r="K88" s="13">
        <v>2594</v>
      </c>
      <c r="L88" s="13">
        <v>4257</v>
      </c>
      <c r="M88" s="13">
        <v>2847</v>
      </c>
      <c r="N88" s="13">
        <v>3815</v>
      </c>
      <c r="O88" s="13">
        <v>4113</v>
      </c>
      <c r="P88" s="13">
        <v>4237</v>
      </c>
      <c r="Q88" s="13">
        <v>4052</v>
      </c>
      <c r="R88" s="13">
        <v>3371</v>
      </c>
      <c r="S88" s="5">
        <f t="shared" si="5"/>
        <v>0.25429248075784489</v>
      </c>
      <c r="T88" s="5">
        <f t="shared" si="6"/>
        <v>3.9550704002531245E-2</v>
      </c>
      <c r="AA88" s="20">
        <v>2.61</v>
      </c>
    </row>
    <row r="89" spans="1:27">
      <c r="A89" s="14">
        <v>89</v>
      </c>
      <c r="B89" s="14">
        <v>127.369189708267</v>
      </c>
      <c r="C89" s="14">
        <v>37.224005291732702</v>
      </c>
      <c r="D89" s="12">
        <v>44850</v>
      </c>
      <c r="E89" s="7">
        <v>44713</v>
      </c>
      <c r="F89" s="13">
        <v>1660</v>
      </c>
      <c r="G89" s="13">
        <v>2058</v>
      </c>
      <c r="H89" s="13">
        <v>2184</v>
      </c>
      <c r="I89" s="13">
        <v>1653</v>
      </c>
      <c r="J89" s="13">
        <v>2044</v>
      </c>
      <c r="K89" s="13">
        <v>2156</v>
      </c>
      <c r="L89" s="13">
        <v>4443</v>
      </c>
      <c r="M89" s="13">
        <v>2643</v>
      </c>
      <c r="N89" s="13">
        <v>3925</v>
      </c>
      <c r="O89" s="13">
        <v>4358</v>
      </c>
      <c r="P89" s="13">
        <v>4524</v>
      </c>
      <c r="Q89" s="13">
        <v>3800</v>
      </c>
      <c r="R89" s="13">
        <v>3064</v>
      </c>
      <c r="S89" s="5">
        <f t="shared" si="5"/>
        <v>0.34883720930232559</v>
      </c>
      <c r="T89" s="5">
        <f t="shared" si="6"/>
        <v>-1.6436554898093359E-2</v>
      </c>
      <c r="AA89" s="20">
        <v>2.37</v>
      </c>
    </row>
    <row r="90" spans="1:27">
      <c r="A90" s="14">
        <v>90</v>
      </c>
      <c r="B90" s="14">
        <v>127.368676708267</v>
      </c>
      <c r="C90" s="14">
        <v>37.223736583465403</v>
      </c>
      <c r="D90" s="12">
        <v>44850</v>
      </c>
      <c r="E90" s="7">
        <v>44713</v>
      </c>
      <c r="F90" s="13">
        <v>1553</v>
      </c>
      <c r="G90" s="13">
        <v>1933</v>
      </c>
      <c r="H90" s="13">
        <v>1917</v>
      </c>
      <c r="I90" s="13">
        <v>1584</v>
      </c>
      <c r="J90" s="13">
        <v>2030</v>
      </c>
      <c r="K90" s="13">
        <v>2030</v>
      </c>
      <c r="L90" s="13">
        <v>4573</v>
      </c>
      <c r="M90" s="13">
        <v>2513</v>
      </c>
      <c r="N90" s="13">
        <v>4042</v>
      </c>
      <c r="O90" s="13">
        <v>4601</v>
      </c>
      <c r="P90" s="13">
        <v>4697</v>
      </c>
      <c r="Q90" s="13">
        <v>3768</v>
      </c>
      <c r="R90" s="13">
        <v>2872</v>
      </c>
      <c r="S90" s="5">
        <f t="shared" si="5"/>
        <v>0.4203205322044149</v>
      </c>
      <c r="T90" s="5">
        <f t="shared" si="6"/>
        <v>-4.7339757017176375E-2</v>
      </c>
      <c r="AA90" s="20">
        <v>3.68</v>
      </c>
    </row>
    <row r="91" spans="1:27">
      <c r="A91" s="14">
        <v>91</v>
      </c>
      <c r="B91" s="14">
        <v>127.36892899999999</v>
      </c>
      <c r="C91" s="14">
        <v>37.2240587082673</v>
      </c>
      <c r="D91" s="12">
        <v>44850</v>
      </c>
      <c r="E91" s="7">
        <v>44713</v>
      </c>
      <c r="F91" s="13">
        <v>1691</v>
      </c>
      <c r="G91" s="13">
        <v>2100</v>
      </c>
      <c r="H91" s="13">
        <v>2234</v>
      </c>
      <c r="I91" s="13">
        <v>1689</v>
      </c>
      <c r="J91" s="13">
        <v>2086</v>
      </c>
      <c r="K91" s="13">
        <v>2234</v>
      </c>
      <c r="L91" s="13">
        <v>4545</v>
      </c>
      <c r="M91" s="13">
        <v>2686</v>
      </c>
      <c r="N91" s="13">
        <v>4002</v>
      </c>
      <c r="O91" s="13">
        <v>4491</v>
      </c>
      <c r="P91" s="13">
        <v>4542</v>
      </c>
      <c r="Q91" s="13">
        <v>3867</v>
      </c>
      <c r="R91" s="13">
        <v>3141</v>
      </c>
      <c r="S91" s="5">
        <f t="shared" si="5"/>
        <v>0.34061393152302244</v>
      </c>
      <c r="T91" s="5">
        <f t="shared" si="6"/>
        <v>-1.0702124209502189E-2</v>
      </c>
      <c r="AA91" s="20">
        <v>3.22</v>
      </c>
    </row>
    <row r="92" spans="1:27">
      <c r="A92" s="14">
        <v>92</v>
      </c>
      <c r="B92" s="14">
        <v>127.36800741653499</v>
      </c>
      <c r="C92" s="14">
        <v>37.223941583465397</v>
      </c>
      <c r="D92" s="12">
        <v>44850</v>
      </c>
      <c r="E92" s="7">
        <v>44713</v>
      </c>
      <c r="F92" s="13">
        <v>1713</v>
      </c>
      <c r="G92" s="13">
        <v>2118</v>
      </c>
      <c r="H92" s="13">
        <v>2221</v>
      </c>
      <c r="I92" s="13">
        <v>1673</v>
      </c>
      <c r="J92" s="13">
        <v>2076</v>
      </c>
      <c r="K92" s="13">
        <v>2142</v>
      </c>
      <c r="L92" s="13">
        <v>4631</v>
      </c>
      <c r="M92" s="13">
        <v>2660</v>
      </c>
      <c r="N92" s="13">
        <v>4059</v>
      </c>
      <c r="O92" s="13">
        <v>4475</v>
      </c>
      <c r="P92" s="13">
        <v>4570</v>
      </c>
      <c r="Q92" s="13">
        <v>3895</v>
      </c>
      <c r="R92" s="13">
        <v>3125</v>
      </c>
      <c r="S92" s="5">
        <f t="shared" si="5"/>
        <v>0.34589898394934471</v>
      </c>
      <c r="T92" s="5">
        <f t="shared" si="6"/>
        <v>-1.3468828131300912E-2</v>
      </c>
      <c r="AA92" s="20">
        <v>3.3</v>
      </c>
    </row>
    <row r="93" spans="1:27">
      <c r="A93" s="14">
        <v>93</v>
      </c>
      <c r="B93" s="14">
        <v>127.367743124802</v>
      </c>
      <c r="C93" s="14">
        <v>37.2246412496036</v>
      </c>
      <c r="D93" s="12">
        <v>44850</v>
      </c>
      <c r="E93" s="7">
        <v>44713</v>
      </c>
      <c r="F93" s="13">
        <v>1882</v>
      </c>
      <c r="G93" s="13">
        <v>2347</v>
      </c>
      <c r="H93" s="13">
        <v>2593</v>
      </c>
      <c r="I93" s="13">
        <v>1933</v>
      </c>
      <c r="J93" s="13">
        <v>2402</v>
      </c>
      <c r="K93" s="13">
        <v>2656</v>
      </c>
      <c r="L93" s="13">
        <v>4411</v>
      </c>
      <c r="M93" s="13">
        <v>2697</v>
      </c>
      <c r="N93" s="13">
        <v>3786</v>
      </c>
      <c r="O93" s="13">
        <v>4303</v>
      </c>
      <c r="P93" s="13">
        <v>4331</v>
      </c>
      <c r="Q93" s="13">
        <v>3876</v>
      </c>
      <c r="R93" s="13">
        <v>3064</v>
      </c>
      <c r="S93" s="5">
        <f t="shared" si="5"/>
        <v>0.25101097631426922</v>
      </c>
      <c r="T93" s="5">
        <f t="shared" si="6"/>
        <v>2.0186090521999683E-2</v>
      </c>
      <c r="AA93" s="20">
        <v>2.5099999999999998</v>
      </c>
    </row>
  </sheetData>
  <phoneticPr fontId="18" type="noConversion"/>
  <conditionalFormatting sqref="S1 S10:S1048576">
    <cfRule type="cellIs" dxfId="7" priority="8" operator="greaterThan">
      <formula>0.3</formula>
    </cfRule>
  </conditionalFormatting>
  <conditionalFormatting sqref="T1 T10:T1048576">
    <cfRule type="cellIs" dxfId="6" priority="7" operator="lessThan">
      <formula>0.1</formula>
    </cfRule>
  </conditionalFormatting>
  <conditionalFormatting sqref="S1">
    <cfRule type="cellIs" dxfId="5" priority="5" operator="greaterThan">
      <formula>0.3</formula>
    </cfRule>
    <cfRule type="cellIs" dxfId="4" priority="6" operator="greaterThan">
      <formula>0.3</formula>
    </cfRule>
  </conditionalFormatting>
  <conditionalFormatting sqref="S2:S9">
    <cfRule type="cellIs" dxfId="3" priority="4" operator="greaterThan">
      <formula>0.3</formula>
    </cfRule>
  </conditionalFormatting>
  <conditionalFormatting sqref="T2:T9">
    <cfRule type="cellIs" dxfId="2" priority="3" operator="lessThan">
      <formula>0.1</formula>
    </cfRule>
  </conditionalFormatting>
  <conditionalFormatting sqref="S1:S1048576">
    <cfRule type="cellIs" dxfId="1" priority="2" operator="greaterThan">
      <formula>0.3</formula>
    </cfRule>
  </conditionalFormatting>
  <conditionalFormatting sqref="T1:T1048576">
    <cfRule type="cellIs" dxfId="0" priority="1" operator="lessThan">
      <formula>0.1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G93"/>
  <sheetViews>
    <sheetView topLeftCell="QQ93" workbookViewId="0">
      <selection activeCell="QY2" sqref="QY2:RG93"/>
    </sheetView>
  </sheetViews>
  <sheetFormatPr defaultRowHeight="17"/>
  <cols>
    <col min="1" max="1" width="9.08203125" bestFit="1" customWidth="1"/>
    <col min="2" max="2" width="3.25" bestFit="1" customWidth="1"/>
    <col min="3" max="3" width="3.08203125" bestFit="1" customWidth="1"/>
    <col min="4" max="9" width="8" bestFit="1" customWidth="1"/>
    <col min="10" max="10" width="8.08203125" bestFit="1" customWidth="1"/>
    <col min="11" max="12" width="8" bestFit="1" customWidth="1"/>
  </cols>
  <sheetData>
    <row r="1" spans="1:475" ht="34">
      <c r="A1" s="1" t="s">
        <v>35</v>
      </c>
      <c r="B1" s="1" t="s">
        <v>36</v>
      </c>
      <c r="C1" s="1" t="s">
        <v>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N1" s="1" t="s">
        <v>35</v>
      </c>
      <c r="O1" s="1" t="s">
        <v>36</v>
      </c>
      <c r="P1" s="1" t="s">
        <v>0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AA1" s="1" t="s">
        <v>35</v>
      </c>
      <c r="AB1" s="1" t="s">
        <v>36</v>
      </c>
      <c r="AC1" s="1" t="s">
        <v>0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N1" s="1" t="s">
        <v>35</v>
      </c>
      <c r="AO1" s="1" t="s">
        <v>36</v>
      </c>
      <c r="AP1" s="1" t="s">
        <v>0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BA1" s="1" t="s">
        <v>35</v>
      </c>
      <c r="BB1" s="1" t="s">
        <v>36</v>
      </c>
      <c r="BC1" s="1" t="s">
        <v>0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  <c r="BL1" s="1" t="s">
        <v>117</v>
      </c>
      <c r="BN1" s="1" t="s">
        <v>35</v>
      </c>
      <c r="BO1" s="1" t="s">
        <v>36</v>
      </c>
      <c r="BP1" s="1" t="s">
        <v>0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134</v>
      </c>
      <c r="BY1" s="1" t="s">
        <v>135</v>
      </c>
      <c r="CA1" s="1" t="s">
        <v>35</v>
      </c>
      <c r="CB1" s="1" t="s">
        <v>36</v>
      </c>
      <c r="CC1" s="1" t="s">
        <v>0</v>
      </c>
      <c r="CD1" s="1" t="s">
        <v>136</v>
      </c>
      <c r="CE1" s="1" t="s">
        <v>137</v>
      </c>
      <c r="CF1" s="1" t="s">
        <v>138</v>
      </c>
      <c r="CG1" s="1" t="s">
        <v>139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144</v>
      </c>
      <c r="CN1" s="1" t="s">
        <v>35</v>
      </c>
      <c r="CO1" s="1" t="s">
        <v>36</v>
      </c>
      <c r="CP1" s="1" t="s">
        <v>0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DA1" s="1" t="s">
        <v>35</v>
      </c>
      <c r="DB1" s="1" t="s">
        <v>36</v>
      </c>
      <c r="DC1" s="1" t="s">
        <v>0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N1" s="1" t="s">
        <v>35</v>
      </c>
      <c r="DO1" s="1" t="s">
        <v>36</v>
      </c>
      <c r="DP1" s="1" t="s">
        <v>0</v>
      </c>
      <c r="DQ1" s="1" t="s">
        <v>145</v>
      </c>
      <c r="DR1" s="1" t="s">
        <v>146</v>
      </c>
      <c r="DS1" s="1" t="s">
        <v>147</v>
      </c>
      <c r="DT1" s="1" t="s">
        <v>148</v>
      </c>
      <c r="DU1" s="1" t="s">
        <v>149</v>
      </c>
      <c r="DV1" s="1" t="s">
        <v>150</v>
      </c>
      <c r="DW1" s="1" t="s">
        <v>151</v>
      </c>
      <c r="DX1" s="1" t="s">
        <v>152</v>
      </c>
      <c r="DY1" s="1" t="s">
        <v>153</v>
      </c>
      <c r="EA1" s="1" t="s">
        <v>35</v>
      </c>
      <c r="EB1" s="1" t="s">
        <v>36</v>
      </c>
      <c r="EC1" s="1" t="s">
        <v>0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N1" s="1" t="s">
        <v>35</v>
      </c>
      <c r="EO1" s="1" t="s">
        <v>36</v>
      </c>
      <c r="EP1" s="1" t="s">
        <v>0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FA1" s="1" t="s">
        <v>35</v>
      </c>
      <c r="FB1" s="1" t="s">
        <v>36</v>
      </c>
      <c r="FC1" s="1" t="s">
        <v>0</v>
      </c>
      <c r="FD1" s="1" t="s">
        <v>145</v>
      </c>
      <c r="FE1" s="1" t="s">
        <v>146</v>
      </c>
      <c r="FF1" s="1" t="s">
        <v>147</v>
      </c>
      <c r="FG1" s="1" t="s">
        <v>148</v>
      </c>
      <c r="FH1" s="1" t="s">
        <v>149</v>
      </c>
      <c r="FI1" s="1" t="s">
        <v>150</v>
      </c>
      <c r="FJ1" s="1" t="s">
        <v>151</v>
      </c>
      <c r="FK1" s="1" t="s">
        <v>152</v>
      </c>
      <c r="FL1" s="1" t="s">
        <v>153</v>
      </c>
      <c r="FN1" s="1" t="s">
        <v>35</v>
      </c>
      <c r="FO1" s="1" t="s">
        <v>36</v>
      </c>
      <c r="FP1" s="1" t="s">
        <v>0</v>
      </c>
      <c r="FQ1" s="1" t="s">
        <v>109</v>
      </c>
      <c r="FR1" s="1" t="s">
        <v>110</v>
      </c>
      <c r="FS1" s="1" t="s">
        <v>111</v>
      </c>
      <c r="FT1" s="1" t="s">
        <v>112</v>
      </c>
      <c r="FU1" s="1" t="s">
        <v>113</v>
      </c>
      <c r="FV1" s="1" t="s">
        <v>114</v>
      </c>
      <c r="FW1" s="1" t="s">
        <v>115</v>
      </c>
      <c r="FX1" s="1" t="s">
        <v>116</v>
      </c>
      <c r="FY1" s="1" t="s">
        <v>117</v>
      </c>
      <c r="GA1" s="1" t="s">
        <v>35</v>
      </c>
      <c r="GB1" s="1" t="s">
        <v>36</v>
      </c>
      <c r="GC1" s="1" t="s">
        <v>0</v>
      </c>
      <c r="GD1" s="1" t="s">
        <v>109</v>
      </c>
      <c r="GE1" s="1" t="s">
        <v>110</v>
      </c>
      <c r="GF1" s="1" t="s">
        <v>111</v>
      </c>
      <c r="GG1" s="1" t="s">
        <v>112</v>
      </c>
      <c r="GH1" s="1" t="s">
        <v>113</v>
      </c>
      <c r="GI1" s="1" t="s">
        <v>114</v>
      </c>
      <c r="GJ1" s="1" t="s">
        <v>115</v>
      </c>
      <c r="GK1" s="1" t="s">
        <v>116</v>
      </c>
      <c r="GL1" s="1" t="s">
        <v>117</v>
      </c>
      <c r="GN1" s="1" t="s">
        <v>35</v>
      </c>
      <c r="GO1" s="1" t="s">
        <v>36</v>
      </c>
      <c r="GP1" s="1" t="s">
        <v>0</v>
      </c>
      <c r="GQ1" s="1" t="s">
        <v>136</v>
      </c>
      <c r="GR1" s="1" t="s">
        <v>137</v>
      </c>
      <c r="GS1" s="1" t="s">
        <v>138</v>
      </c>
      <c r="GT1" s="1" t="s">
        <v>139</v>
      </c>
      <c r="GU1" s="1" t="s">
        <v>140</v>
      </c>
      <c r="GV1" s="1" t="s">
        <v>141</v>
      </c>
      <c r="GW1" s="1" t="s">
        <v>142</v>
      </c>
      <c r="GX1" s="1" t="s">
        <v>143</v>
      </c>
      <c r="GY1" s="1" t="s">
        <v>144</v>
      </c>
      <c r="HA1" s="1" t="s">
        <v>35</v>
      </c>
      <c r="HB1" s="1" t="s">
        <v>36</v>
      </c>
      <c r="HC1" s="1" t="s">
        <v>0</v>
      </c>
      <c r="HD1" s="1" t="s">
        <v>37</v>
      </c>
      <c r="HE1" s="1" t="s">
        <v>38</v>
      </c>
      <c r="HF1" s="1" t="s">
        <v>39</v>
      </c>
      <c r="HG1" s="1" t="s">
        <v>40</v>
      </c>
      <c r="HH1" s="1" t="s">
        <v>41</v>
      </c>
      <c r="HI1" s="1" t="s">
        <v>42</v>
      </c>
      <c r="HJ1" s="1" t="s">
        <v>43</v>
      </c>
      <c r="HK1" s="1" t="s">
        <v>44</v>
      </c>
      <c r="HL1" s="1" t="s">
        <v>45</v>
      </c>
      <c r="HN1" s="1" t="s">
        <v>35</v>
      </c>
      <c r="HO1" s="1" t="s">
        <v>36</v>
      </c>
      <c r="HP1" s="1" t="s">
        <v>0</v>
      </c>
      <c r="HQ1" s="1" t="s">
        <v>75</v>
      </c>
      <c r="HR1" s="1" t="s">
        <v>76</v>
      </c>
      <c r="HS1" s="1" t="s">
        <v>77</v>
      </c>
      <c r="HT1" s="1" t="s">
        <v>78</v>
      </c>
      <c r="HU1" s="1" t="s">
        <v>79</v>
      </c>
      <c r="HV1" s="1" t="s">
        <v>80</v>
      </c>
      <c r="HW1" s="1" t="s">
        <v>81</v>
      </c>
      <c r="HX1" s="1" t="s">
        <v>82</v>
      </c>
      <c r="HY1" s="1" t="s">
        <v>83</v>
      </c>
      <c r="IA1" s="1" t="s">
        <v>35</v>
      </c>
      <c r="IB1" s="1" t="s">
        <v>36</v>
      </c>
      <c r="IC1" s="1" t="s">
        <v>0</v>
      </c>
      <c r="ID1" s="1" t="s">
        <v>118</v>
      </c>
      <c r="IE1" s="1" t="s">
        <v>119</v>
      </c>
      <c r="IF1" s="1" t="s">
        <v>120</v>
      </c>
      <c r="IG1" s="1" t="s">
        <v>121</v>
      </c>
      <c r="IH1" s="1" t="s">
        <v>122</v>
      </c>
      <c r="II1" s="1" t="s">
        <v>123</v>
      </c>
      <c r="IJ1" s="1" t="s">
        <v>124</v>
      </c>
      <c r="IK1" s="1" t="s">
        <v>125</v>
      </c>
      <c r="IL1" s="1" t="s">
        <v>126</v>
      </c>
      <c r="IN1" s="1" t="s">
        <v>35</v>
      </c>
      <c r="IO1" s="1" t="s">
        <v>36</v>
      </c>
      <c r="IP1" s="1" t="s">
        <v>0</v>
      </c>
      <c r="IQ1" s="1" t="s">
        <v>109</v>
      </c>
      <c r="IR1" s="1" t="s">
        <v>110</v>
      </c>
      <c r="IS1" s="1" t="s">
        <v>111</v>
      </c>
      <c r="IT1" s="1" t="s">
        <v>112</v>
      </c>
      <c r="IU1" s="1" t="s">
        <v>113</v>
      </c>
      <c r="IV1" s="1" t="s">
        <v>114</v>
      </c>
      <c r="IW1" s="1" t="s">
        <v>115</v>
      </c>
      <c r="IX1" s="1" t="s">
        <v>116</v>
      </c>
      <c r="IY1" s="1" t="s">
        <v>117</v>
      </c>
      <c r="JA1" s="1" t="s">
        <v>35</v>
      </c>
      <c r="JB1" s="1" t="s">
        <v>36</v>
      </c>
      <c r="JC1" s="1" t="s">
        <v>0</v>
      </c>
      <c r="JD1" s="1" t="s">
        <v>109</v>
      </c>
      <c r="JE1" s="1" t="s">
        <v>110</v>
      </c>
      <c r="JF1" s="1" t="s">
        <v>111</v>
      </c>
      <c r="JG1" s="1" t="s">
        <v>112</v>
      </c>
      <c r="JH1" s="1" t="s">
        <v>113</v>
      </c>
      <c r="JI1" s="1" t="s">
        <v>114</v>
      </c>
      <c r="JJ1" s="1" t="s">
        <v>115</v>
      </c>
      <c r="JK1" s="1" t="s">
        <v>116</v>
      </c>
      <c r="JL1" s="1" t="s">
        <v>117</v>
      </c>
      <c r="JN1" s="1" t="s">
        <v>35</v>
      </c>
      <c r="JO1" s="1" t="s">
        <v>36</v>
      </c>
      <c r="JP1" s="1" t="s">
        <v>0</v>
      </c>
      <c r="JQ1" s="1" t="s">
        <v>109</v>
      </c>
      <c r="JR1" s="1" t="s">
        <v>110</v>
      </c>
      <c r="JS1" s="1" t="s">
        <v>111</v>
      </c>
      <c r="JT1" s="1" t="s">
        <v>112</v>
      </c>
      <c r="JU1" s="1" t="s">
        <v>113</v>
      </c>
      <c r="JV1" s="1" t="s">
        <v>114</v>
      </c>
      <c r="JW1" s="1" t="s">
        <v>115</v>
      </c>
      <c r="JX1" s="1" t="s">
        <v>116</v>
      </c>
      <c r="JY1" s="1" t="s">
        <v>117</v>
      </c>
      <c r="KA1" s="1" t="s">
        <v>35</v>
      </c>
      <c r="KB1" s="1" t="s">
        <v>36</v>
      </c>
      <c r="KC1" s="1" t="s">
        <v>0</v>
      </c>
      <c r="KD1" s="1" t="s">
        <v>109</v>
      </c>
      <c r="KE1" s="1" t="s">
        <v>110</v>
      </c>
      <c r="KF1" s="1" t="s">
        <v>111</v>
      </c>
      <c r="KG1" s="1" t="s">
        <v>112</v>
      </c>
      <c r="KH1" s="1" t="s">
        <v>113</v>
      </c>
      <c r="KI1" s="1" t="s">
        <v>114</v>
      </c>
      <c r="KJ1" s="1" t="s">
        <v>115</v>
      </c>
      <c r="KK1" s="1" t="s">
        <v>116</v>
      </c>
      <c r="KL1" s="1" t="s">
        <v>117</v>
      </c>
      <c r="KN1" s="1" t="s">
        <v>35</v>
      </c>
      <c r="KO1" s="1" t="s">
        <v>36</v>
      </c>
      <c r="KP1" s="1" t="s">
        <v>0</v>
      </c>
      <c r="KQ1" s="1" t="s">
        <v>136</v>
      </c>
      <c r="KR1" s="1" t="s">
        <v>137</v>
      </c>
      <c r="KS1" s="1" t="s">
        <v>138</v>
      </c>
      <c r="KT1" s="1" t="s">
        <v>139</v>
      </c>
      <c r="KU1" s="1" t="s">
        <v>140</v>
      </c>
      <c r="KV1" s="1" t="s">
        <v>141</v>
      </c>
      <c r="KW1" s="1" t="s">
        <v>142</v>
      </c>
      <c r="KX1" s="1" t="s">
        <v>143</v>
      </c>
      <c r="KY1" s="1" t="s">
        <v>144</v>
      </c>
      <c r="LA1" s="1" t="s">
        <v>35</v>
      </c>
      <c r="LB1" s="1" t="s">
        <v>36</v>
      </c>
      <c r="LC1" s="1" t="s">
        <v>0</v>
      </c>
      <c r="LD1" s="1" t="s">
        <v>136</v>
      </c>
      <c r="LE1" s="1" t="s">
        <v>137</v>
      </c>
      <c r="LF1" s="1" t="s">
        <v>138</v>
      </c>
      <c r="LG1" s="1" t="s">
        <v>139</v>
      </c>
      <c r="LH1" s="1" t="s">
        <v>140</v>
      </c>
      <c r="LI1" s="1" t="s">
        <v>141</v>
      </c>
      <c r="LJ1" s="1" t="s">
        <v>142</v>
      </c>
      <c r="LK1" s="1" t="s">
        <v>143</v>
      </c>
      <c r="LL1" s="1" t="s">
        <v>144</v>
      </c>
      <c r="LN1" s="1" t="s">
        <v>35</v>
      </c>
      <c r="LO1" s="1" t="s">
        <v>36</v>
      </c>
      <c r="LP1" s="1" t="s">
        <v>0</v>
      </c>
      <c r="LQ1" s="1" t="s">
        <v>136</v>
      </c>
      <c r="LR1" s="1" t="s">
        <v>137</v>
      </c>
      <c r="LS1" s="1" t="s">
        <v>138</v>
      </c>
      <c r="LT1" s="1" t="s">
        <v>139</v>
      </c>
      <c r="LU1" s="1" t="s">
        <v>140</v>
      </c>
      <c r="LV1" s="1" t="s">
        <v>141</v>
      </c>
      <c r="LW1" s="1" t="s">
        <v>142</v>
      </c>
      <c r="LX1" s="1" t="s">
        <v>143</v>
      </c>
      <c r="LY1" s="1" t="s">
        <v>144</v>
      </c>
      <c r="MA1" s="1" t="s">
        <v>35</v>
      </c>
      <c r="MB1" s="1" t="s">
        <v>36</v>
      </c>
      <c r="MC1" s="1" t="s">
        <v>0</v>
      </c>
      <c r="MD1" s="1" t="s">
        <v>127</v>
      </c>
      <c r="ME1" s="1" t="s">
        <v>128</v>
      </c>
      <c r="MF1" s="1" t="s">
        <v>129</v>
      </c>
      <c r="MG1" s="1" t="s">
        <v>130</v>
      </c>
      <c r="MH1" s="1" t="s">
        <v>131</v>
      </c>
      <c r="MI1" s="1" t="s">
        <v>132</v>
      </c>
      <c r="MJ1" s="1" t="s">
        <v>133</v>
      </c>
      <c r="MK1" s="1" t="s">
        <v>134</v>
      </c>
      <c r="ML1" s="1" t="s">
        <v>135</v>
      </c>
      <c r="MN1" s="1" t="s">
        <v>35</v>
      </c>
      <c r="MO1" s="1" t="s">
        <v>36</v>
      </c>
      <c r="MP1" s="1" t="s">
        <v>0</v>
      </c>
      <c r="MQ1" s="1" t="s">
        <v>127</v>
      </c>
      <c r="MR1" s="1" t="s">
        <v>128</v>
      </c>
      <c r="MS1" s="1" t="s">
        <v>129</v>
      </c>
      <c r="MT1" s="1" t="s">
        <v>130</v>
      </c>
      <c r="MU1" s="1" t="s">
        <v>131</v>
      </c>
      <c r="MV1" s="1" t="s">
        <v>132</v>
      </c>
      <c r="MW1" s="1" t="s">
        <v>133</v>
      </c>
      <c r="MX1" s="1" t="s">
        <v>134</v>
      </c>
      <c r="MY1" s="1" t="s">
        <v>135</v>
      </c>
      <c r="NA1" s="1" t="s">
        <v>35</v>
      </c>
      <c r="NB1" s="1" t="s">
        <v>36</v>
      </c>
      <c r="NC1" s="1" t="s">
        <v>0</v>
      </c>
      <c r="ND1" s="1" t="s">
        <v>145</v>
      </c>
      <c r="NE1" s="1" t="s">
        <v>146</v>
      </c>
      <c r="NF1" s="1" t="s">
        <v>147</v>
      </c>
      <c r="NG1" s="1" t="s">
        <v>148</v>
      </c>
      <c r="NH1" s="1" t="s">
        <v>149</v>
      </c>
      <c r="NI1" s="1" t="s">
        <v>150</v>
      </c>
      <c r="NJ1" s="1" t="s">
        <v>151</v>
      </c>
      <c r="NK1" s="1" t="s">
        <v>152</v>
      </c>
      <c r="NL1" s="1" t="s">
        <v>153</v>
      </c>
      <c r="NN1" s="1" t="s">
        <v>35</v>
      </c>
      <c r="NO1" s="1" t="s">
        <v>36</v>
      </c>
      <c r="NP1" s="1" t="s">
        <v>0</v>
      </c>
      <c r="NQ1" s="1" t="s">
        <v>145</v>
      </c>
      <c r="NR1" s="1" t="s">
        <v>146</v>
      </c>
      <c r="NS1" s="1" t="s">
        <v>147</v>
      </c>
      <c r="NT1" s="1" t="s">
        <v>148</v>
      </c>
      <c r="NU1" s="1" t="s">
        <v>149</v>
      </c>
      <c r="NV1" s="1" t="s">
        <v>150</v>
      </c>
      <c r="NW1" s="1" t="s">
        <v>151</v>
      </c>
      <c r="NX1" s="1" t="s">
        <v>152</v>
      </c>
      <c r="NY1" s="1" t="s">
        <v>153</v>
      </c>
      <c r="OA1" s="1" t="s">
        <v>35</v>
      </c>
      <c r="OB1" s="1" t="s">
        <v>36</v>
      </c>
      <c r="OC1" s="1" t="s">
        <v>0</v>
      </c>
      <c r="OD1" s="1" t="s">
        <v>145</v>
      </c>
      <c r="OE1" s="1" t="s">
        <v>146</v>
      </c>
      <c r="OF1" s="1" t="s">
        <v>147</v>
      </c>
      <c r="OG1" s="1" t="s">
        <v>148</v>
      </c>
      <c r="OH1" s="1" t="s">
        <v>149</v>
      </c>
      <c r="OI1" s="1" t="s">
        <v>150</v>
      </c>
      <c r="OJ1" s="1" t="s">
        <v>151</v>
      </c>
      <c r="OK1" s="1" t="s">
        <v>152</v>
      </c>
      <c r="OL1" s="1" t="s">
        <v>153</v>
      </c>
      <c r="ON1" s="1" t="s">
        <v>35</v>
      </c>
      <c r="OO1" s="1" t="s">
        <v>36</v>
      </c>
      <c r="OP1" s="1" t="s">
        <v>0</v>
      </c>
      <c r="OQ1" s="1" t="s">
        <v>145</v>
      </c>
      <c r="OR1" s="1" t="s">
        <v>146</v>
      </c>
      <c r="OS1" s="1" t="s">
        <v>147</v>
      </c>
      <c r="OT1" s="1" t="s">
        <v>148</v>
      </c>
      <c r="OU1" s="1" t="s">
        <v>149</v>
      </c>
      <c r="OV1" s="1" t="s">
        <v>150</v>
      </c>
      <c r="OW1" s="1" t="s">
        <v>151</v>
      </c>
      <c r="OX1" s="1" t="s">
        <v>152</v>
      </c>
      <c r="OY1" s="1" t="s">
        <v>153</v>
      </c>
      <c r="PA1" s="1" t="s">
        <v>35</v>
      </c>
      <c r="PB1" s="1" t="s">
        <v>0</v>
      </c>
      <c r="PC1" s="1" t="s">
        <v>173</v>
      </c>
      <c r="PD1" s="1" t="s">
        <v>174</v>
      </c>
      <c r="PE1" s="1" t="s">
        <v>175</v>
      </c>
      <c r="PF1" s="1" t="s">
        <v>176</v>
      </c>
      <c r="PG1" s="1" t="s">
        <v>177</v>
      </c>
      <c r="PH1" s="1" t="s">
        <v>178</v>
      </c>
      <c r="PI1" s="1" t="s">
        <v>179</v>
      </c>
      <c r="PJ1" s="1" t="s">
        <v>180</v>
      </c>
      <c r="PK1" s="1" t="s">
        <v>181</v>
      </c>
      <c r="PM1" s="1" t="s">
        <v>35</v>
      </c>
      <c r="PN1" s="1" t="s">
        <v>0</v>
      </c>
      <c r="PO1" s="1" t="s">
        <v>173</v>
      </c>
      <c r="PP1" s="1" t="s">
        <v>174</v>
      </c>
      <c r="PQ1" s="1" t="s">
        <v>175</v>
      </c>
      <c r="PR1" s="1" t="s">
        <v>176</v>
      </c>
      <c r="PS1" s="1" t="s">
        <v>177</v>
      </c>
      <c r="PT1" s="1" t="s">
        <v>178</v>
      </c>
      <c r="PU1" s="1" t="s">
        <v>179</v>
      </c>
      <c r="PV1" s="1" t="s">
        <v>180</v>
      </c>
      <c r="PW1" s="1" t="s">
        <v>181</v>
      </c>
      <c r="PY1" s="1" t="s">
        <v>35</v>
      </c>
      <c r="PZ1" s="1" t="s">
        <v>0</v>
      </c>
      <c r="QA1" s="1" t="s">
        <v>242</v>
      </c>
      <c r="QB1" s="1" t="s">
        <v>243</v>
      </c>
      <c r="QC1" s="1" t="s">
        <v>244</v>
      </c>
      <c r="QD1" s="1" t="s">
        <v>245</v>
      </c>
      <c r="QE1" s="1" t="s">
        <v>246</v>
      </c>
      <c r="QF1" s="1" t="s">
        <v>247</v>
      </c>
      <c r="QG1" s="1" t="s">
        <v>248</v>
      </c>
      <c r="QH1" s="1" t="s">
        <v>249</v>
      </c>
      <c r="QI1" s="1" t="s">
        <v>250</v>
      </c>
      <c r="QK1" s="1" t="s">
        <v>35</v>
      </c>
      <c r="QL1" s="1" t="s">
        <v>0</v>
      </c>
      <c r="QM1" s="1" t="s">
        <v>173</v>
      </c>
      <c r="QN1" s="1" t="s">
        <v>174</v>
      </c>
      <c r="QO1" s="1" t="s">
        <v>175</v>
      </c>
      <c r="QP1" s="1" t="s">
        <v>176</v>
      </c>
      <c r="QQ1" s="1" t="s">
        <v>177</v>
      </c>
      <c r="QR1" s="1" t="s">
        <v>178</v>
      </c>
      <c r="QS1" s="1" t="s">
        <v>179</v>
      </c>
      <c r="QT1" s="1" t="s">
        <v>180</v>
      </c>
      <c r="QU1" s="1" t="s">
        <v>181</v>
      </c>
      <c r="QW1" s="1" t="s">
        <v>35</v>
      </c>
      <c r="QX1" s="1" t="s">
        <v>0</v>
      </c>
      <c r="QY1" s="1" t="s">
        <v>75</v>
      </c>
      <c r="QZ1" s="1" t="s">
        <v>76</v>
      </c>
      <c r="RA1" s="1" t="s">
        <v>77</v>
      </c>
      <c r="RB1" s="1" t="s">
        <v>78</v>
      </c>
      <c r="RC1" s="1" t="s">
        <v>79</v>
      </c>
      <c r="RD1" s="1" t="s">
        <v>80</v>
      </c>
      <c r="RE1" s="1" t="s">
        <v>81</v>
      </c>
      <c r="RF1" s="1" t="s">
        <v>82</v>
      </c>
      <c r="RG1" s="1" t="s">
        <v>83</v>
      </c>
    </row>
    <row r="2" spans="1:475" ht="136">
      <c r="A2" s="1" t="s">
        <v>46</v>
      </c>
      <c r="B2" s="1">
        <v>1</v>
      </c>
      <c r="C2" s="1">
        <v>10</v>
      </c>
      <c r="D2" s="1">
        <v>1793</v>
      </c>
      <c r="E2" s="1">
        <v>2328</v>
      </c>
      <c r="F2" s="1">
        <v>2963</v>
      </c>
      <c r="G2" s="1">
        <v>3215</v>
      </c>
      <c r="H2" s="1">
        <v>3429</v>
      </c>
      <c r="I2" s="1">
        <v>3515</v>
      </c>
      <c r="J2" s="1">
        <v>3540</v>
      </c>
      <c r="K2" s="1">
        <v>4190</v>
      </c>
      <c r="L2" s="1">
        <v>3238</v>
      </c>
      <c r="N2" s="1" t="s">
        <v>84</v>
      </c>
      <c r="O2" s="1">
        <v>1</v>
      </c>
      <c r="P2" s="1">
        <v>10</v>
      </c>
      <c r="Q2" s="1">
        <v>2360</v>
      </c>
      <c r="R2" s="1">
        <v>3076</v>
      </c>
      <c r="S2" s="1">
        <v>4017</v>
      </c>
      <c r="T2" s="1">
        <v>4191</v>
      </c>
      <c r="U2" s="1">
        <v>4523</v>
      </c>
      <c r="V2" s="1">
        <v>4758</v>
      </c>
      <c r="W2" s="1">
        <v>4662</v>
      </c>
      <c r="X2" s="1">
        <v>5297</v>
      </c>
      <c r="Y2" s="1">
        <v>4314</v>
      </c>
      <c r="AA2" s="1" t="s">
        <v>84</v>
      </c>
      <c r="AB2" s="1">
        <v>1</v>
      </c>
      <c r="AC2" s="1">
        <v>10</v>
      </c>
      <c r="AD2" s="1">
        <v>2080</v>
      </c>
      <c r="AE2" s="1">
        <v>2800</v>
      </c>
      <c r="AF2" s="1">
        <v>3551</v>
      </c>
      <c r="AG2" s="1">
        <v>3798</v>
      </c>
      <c r="AH2" s="1">
        <v>4005</v>
      </c>
      <c r="AI2" s="1">
        <v>4090</v>
      </c>
      <c r="AJ2" s="1">
        <v>4164</v>
      </c>
      <c r="AK2" s="1">
        <v>4663</v>
      </c>
      <c r="AL2" s="1">
        <v>3601</v>
      </c>
      <c r="AN2" s="1" t="s">
        <v>84</v>
      </c>
      <c r="AO2" s="1">
        <v>1</v>
      </c>
      <c r="AP2" s="1">
        <v>10</v>
      </c>
      <c r="AQ2" s="1">
        <v>2288</v>
      </c>
      <c r="AR2" s="1">
        <v>2991</v>
      </c>
      <c r="AS2" s="1">
        <v>3899</v>
      </c>
      <c r="AT2" s="1">
        <v>4185</v>
      </c>
      <c r="AU2" s="1">
        <v>4525</v>
      </c>
      <c r="AV2" s="1">
        <v>4609</v>
      </c>
      <c r="AW2" s="1">
        <v>4685</v>
      </c>
      <c r="AX2" s="1">
        <v>5277</v>
      </c>
      <c r="AY2" s="1">
        <v>4133</v>
      </c>
      <c r="BA2" s="1" t="s">
        <v>84</v>
      </c>
      <c r="BB2" s="1">
        <v>1</v>
      </c>
      <c r="BC2" s="1">
        <v>10</v>
      </c>
      <c r="BD2" s="1">
        <v>2042</v>
      </c>
      <c r="BE2" s="1">
        <v>2719</v>
      </c>
      <c r="BF2" s="1">
        <v>3541</v>
      </c>
      <c r="BG2" s="1">
        <v>3829</v>
      </c>
      <c r="BH2" s="1">
        <v>3942</v>
      </c>
      <c r="BI2" s="1">
        <v>4037</v>
      </c>
      <c r="BJ2" s="1">
        <v>4011</v>
      </c>
      <c r="BK2" s="1">
        <v>4735</v>
      </c>
      <c r="BL2" s="1">
        <v>3680</v>
      </c>
      <c r="BN2" s="1" t="s">
        <v>84</v>
      </c>
      <c r="BO2" s="1">
        <v>1</v>
      </c>
      <c r="BP2" s="1">
        <v>10</v>
      </c>
      <c r="BQ2" s="1">
        <v>2054</v>
      </c>
      <c r="BR2" s="1">
        <v>2430</v>
      </c>
      <c r="BS2" s="1">
        <v>3034</v>
      </c>
      <c r="BT2" s="1">
        <v>3176</v>
      </c>
      <c r="BU2" s="1">
        <v>3281</v>
      </c>
      <c r="BV2" s="1">
        <v>3414</v>
      </c>
      <c r="BW2" s="1">
        <v>3463</v>
      </c>
      <c r="BX2" s="1">
        <v>4179</v>
      </c>
      <c r="BY2" s="1">
        <v>3498</v>
      </c>
      <c r="CA2" s="1" t="s">
        <v>84</v>
      </c>
      <c r="CB2" s="1">
        <v>1</v>
      </c>
      <c r="CC2" s="1">
        <v>10</v>
      </c>
      <c r="CD2" s="1">
        <v>1656</v>
      </c>
      <c r="CE2" s="1">
        <v>1828</v>
      </c>
      <c r="CF2" s="1">
        <v>2107</v>
      </c>
      <c r="CG2" s="1">
        <v>2261</v>
      </c>
      <c r="CH2" s="1">
        <v>2409</v>
      </c>
      <c r="CI2" s="1">
        <v>2533</v>
      </c>
      <c r="CJ2" s="1">
        <v>2815</v>
      </c>
      <c r="CK2" s="1">
        <v>3674</v>
      </c>
      <c r="CL2" s="1">
        <v>2746</v>
      </c>
      <c r="CN2" s="1" t="s">
        <v>84</v>
      </c>
      <c r="CO2" s="1">
        <v>1</v>
      </c>
      <c r="CP2" s="1">
        <v>10</v>
      </c>
      <c r="CQ2" s="1">
        <v>1925</v>
      </c>
      <c r="CR2" s="1">
        <v>2422</v>
      </c>
      <c r="CS2" s="1">
        <v>3145</v>
      </c>
      <c r="CT2" s="1">
        <v>3307</v>
      </c>
      <c r="CU2" s="1">
        <v>3385</v>
      </c>
      <c r="CV2" s="1">
        <v>3505</v>
      </c>
      <c r="CW2" s="1">
        <v>3528</v>
      </c>
      <c r="CX2" s="1">
        <v>4195</v>
      </c>
      <c r="CY2" s="1">
        <v>3498</v>
      </c>
      <c r="DA2" s="1" t="s">
        <v>84</v>
      </c>
      <c r="DB2" s="1">
        <v>1</v>
      </c>
      <c r="DC2" s="1">
        <v>10</v>
      </c>
      <c r="DD2" s="1">
        <v>1788</v>
      </c>
      <c r="DE2" s="1">
        <v>2326</v>
      </c>
      <c r="DF2" s="1">
        <v>2965</v>
      </c>
      <c r="DG2" s="1">
        <v>3129</v>
      </c>
      <c r="DH2" s="1">
        <v>3263</v>
      </c>
      <c r="DI2" s="1">
        <v>3344</v>
      </c>
      <c r="DJ2" s="1">
        <v>3389</v>
      </c>
      <c r="DK2" s="1">
        <v>3952</v>
      </c>
      <c r="DL2" s="1">
        <v>3251</v>
      </c>
      <c r="DN2" s="1" t="s">
        <v>84</v>
      </c>
      <c r="DO2" s="1">
        <v>1</v>
      </c>
      <c r="DP2" s="1">
        <v>10</v>
      </c>
      <c r="DQ2" s="1">
        <v>587</v>
      </c>
      <c r="DR2" s="1">
        <v>1062</v>
      </c>
      <c r="DS2" s="1">
        <v>1642</v>
      </c>
      <c r="DT2" s="1">
        <v>1848</v>
      </c>
      <c r="DU2" s="1">
        <v>1953</v>
      </c>
      <c r="DV2" s="1">
        <v>2053</v>
      </c>
      <c r="DW2" s="1">
        <v>2119</v>
      </c>
      <c r="DX2" s="1">
        <v>2794</v>
      </c>
      <c r="DY2" s="1">
        <v>2074</v>
      </c>
      <c r="EA2" s="1" t="s">
        <v>84</v>
      </c>
      <c r="EB2" s="1">
        <v>1</v>
      </c>
      <c r="EC2" s="1">
        <v>10</v>
      </c>
      <c r="ED2" s="1">
        <v>1793</v>
      </c>
      <c r="EE2" s="1">
        <v>2234</v>
      </c>
      <c r="EF2" s="1">
        <v>2766</v>
      </c>
      <c r="EG2" s="1">
        <v>2889</v>
      </c>
      <c r="EH2" s="1">
        <v>3027</v>
      </c>
      <c r="EI2" s="1">
        <v>3122</v>
      </c>
      <c r="EJ2" s="1">
        <v>3146</v>
      </c>
      <c r="EK2" s="1">
        <v>3771</v>
      </c>
      <c r="EL2" s="1">
        <v>3123</v>
      </c>
      <c r="EN2" s="1" t="s">
        <v>84</v>
      </c>
      <c r="EO2" s="1">
        <v>1</v>
      </c>
      <c r="EP2" s="1">
        <v>10</v>
      </c>
      <c r="EQ2" s="1">
        <v>601</v>
      </c>
      <c r="ER2" s="1">
        <v>1070</v>
      </c>
      <c r="ES2" s="1">
        <v>1709</v>
      </c>
      <c r="ET2" s="1">
        <v>1915</v>
      </c>
      <c r="EU2" s="1">
        <v>2031</v>
      </c>
      <c r="EV2" s="1">
        <v>2162</v>
      </c>
      <c r="EW2" s="1">
        <v>2204</v>
      </c>
      <c r="EX2" s="1">
        <v>2956</v>
      </c>
      <c r="EY2" s="1">
        <v>2160</v>
      </c>
      <c r="FA2" s="1" t="s">
        <v>84</v>
      </c>
      <c r="FB2" s="1">
        <v>1</v>
      </c>
      <c r="FC2" s="1">
        <v>10</v>
      </c>
      <c r="FD2" s="1">
        <v>603</v>
      </c>
      <c r="FE2" s="1">
        <v>1063</v>
      </c>
      <c r="FF2" s="1">
        <v>1667</v>
      </c>
      <c r="FG2" s="1">
        <v>1762</v>
      </c>
      <c r="FH2" s="1">
        <v>1963</v>
      </c>
      <c r="FI2" s="1">
        <v>2090</v>
      </c>
      <c r="FJ2" s="1">
        <v>2134</v>
      </c>
      <c r="FK2" s="1">
        <v>2794</v>
      </c>
      <c r="FL2" s="1">
        <v>2210</v>
      </c>
      <c r="FN2" s="1" t="s">
        <v>84</v>
      </c>
      <c r="FO2" s="1">
        <v>1</v>
      </c>
      <c r="FP2" s="1">
        <v>10</v>
      </c>
      <c r="FQ2" s="1">
        <v>1985</v>
      </c>
      <c r="FR2" s="1">
        <v>2502</v>
      </c>
      <c r="FS2" s="1">
        <v>3137</v>
      </c>
      <c r="FT2" s="1">
        <v>3398</v>
      </c>
      <c r="FU2" s="1">
        <v>3485</v>
      </c>
      <c r="FV2" s="1">
        <v>3617</v>
      </c>
      <c r="FW2" s="1">
        <v>3665</v>
      </c>
      <c r="FX2" s="1">
        <v>4505</v>
      </c>
      <c r="FY2" s="1">
        <v>3535</v>
      </c>
      <c r="GA2" s="1" t="s">
        <v>84</v>
      </c>
      <c r="GB2" s="1">
        <v>1</v>
      </c>
      <c r="GC2" s="1">
        <v>10</v>
      </c>
      <c r="GD2" s="1">
        <v>1751</v>
      </c>
      <c r="GE2" s="1">
        <v>2178</v>
      </c>
      <c r="GF2" s="1">
        <v>2783</v>
      </c>
      <c r="GG2" s="1">
        <v>2959</v>
      </c>
      <c r="GH2" s="1">
        <v>3067</v>
      </c>
      <c r="GI2" s="1">
        <v>3061</v>
      </c>
      <c r="GJ2" s="1">
        <v>3083</v>
      </c>
      <c r="GK2" s="1">
        <v>3725</v>
      </c>
      <c r="GL2" s="1">
        <v>2873</v>
      </c>
      <c r="GN2" s="1" t="s">
        <v>84</v>
      </c>
      <c r="GO2" s="1">
        <v>1</v>
      </c>
      <c r="GP2" s="1">
        <v>10</v>
      </c>
      <c r="GQ2" s="1">
        <v>1958</v>
      </c>
      <c r="GR2" s="1">
        <v>2483</v>
      </c>
      <c r="GS2" s="1">
        <v>3089</v>
      </c>
      <c r="GT2" s="1">
        <v>3281</v>
      </c>
      <c r="GU2" s="1">
        <v>3412</v>
      </c>
      <c r="GV2" s="1">
        <v>3496</v>
      </c>
      <c r="GW2" s="1">
        <v>3579</v>
      </c>
      <c r="GX2" s="1">
        <v>3841</v>
      </c>
      <c r="GY2" s="1">
        <v>2949</v>
      </c>
      <c r="HA2" s="1" t="s">
        <v>154</v>
      </c>
      <c r="HB2" s="1">
        <v>1</v>
      </c>
      <c r="HC2" s="1">
        <v>1</v>
      </c>
      <c r="HD2" s="1">
        <v>2020</v>
      </c>
      <c r="HE2" s="1">
        <v>2555</v>
      </c>
      <c r="HF2" s="1">
        <v>3095</v>
      </c>
      <c r="HG2" s="1">
        <v>3264</v>
      </c>
      <c r="HH2" s="1">
        <v>3774</v>
      </c>
      <c r="HI2" s="1">
        <v>4137</v>
      </c>
      <c r="HJ2" s="1">
        <v>4234</v>
      </c>
      <c r="HK2" s="1">
        <v>5107</v>
      </c>
      <c r="HL2" s="1">
        <v>4041</v>
      </c>
      <c r="HN2" s="1" t="s">
        <v>154</v>
      </c>
      <c r="HO2" s="1">
        <v>1</v>
      </c>
      <c r="HP2" s="1">
        <v>1</v>
      </c>
      <c r="HQ2" s="1">
        <v>2622</v>
      </c>
      <c r="HR2" s="1">
        <v>3329</v>
      </c>
      <c r="HS2" s="1">
        <v>4116</v>
      </c>
      <c r="HT2" s="1">
        <v>4618</v>
      </c>
      <c r="HU2" s="1">
        <v>5123</v>
      </c>
      <c r="HV2" s="1">
        <v>5259</v>
      </c>
      <c r="HW2" s="1">
        <v>5528</v>
      </c>
      <c r="HX2" s="1">
        <v>5615</v>
      </c>
      <c r="HY2" s="1">
        <v>4297</v>
      </c>
      <c r="IA2" s="1" t="s">
        <v>154</v>
      </c>
      <c r="IB2" s="1">
        <v>1</v>
      </c>
      <c r="IC2" s="1">
        <v>1</v>
      </c>
      <c r="ID2" s="1">
        <v>2470</v>
      </c>
      <c r="IE2" s="1">
        <v>3121</v>
      </c>
      <c r="IF2" s="1">
        <v>3549</v>
      </c>
      <c r="IG2" s="1">
        <v>4315</v>
      </c>
      <c r="IH2" s="1">
        <v>4944</v>
      </c>
      <c r="II2" s="1">
        <v>5156</v>
      </c>
      <c r="IJ2" s="1">
        <v>5539</v>
      </c>
      <c r="IK2" s="1">
        <v>5784</v>
      </c>
      <c r="IL2" s="1">
        <v>4165</v>
      </c>
      <c r="IN2" s="1" t="s">
        <v>154</v>
      </c>
      <c r="IO2" s="1">
        <v>1</v>
      </c>
      <c r="IP2" s="1">
        <v>1</v>
      </c>
      <c r="IQ2" s="1">
        <v>1412</v>
      </c>
      <c r="IR2" s="1">
        <v>1780</v>
      </c>
      <c r="IS2" s="1">
        <v>1541</v>
      </c>
      <c r="IT2" s="1">
        <v>2149</v>
      </c>
      <c r="IU2" s="1">
        <v>4358</v>
      </c>
      <c r="IV2" s="1">
        <v>5277</v>
      </c>
      <c r="IW2" s="1">
        <v>5345</v>
      </c>
      <c r="IX2" s="1">
        <v>2807</v>
      </c>
      <c r="IY2" s="1">
        <v>1974</v>
      </c>
      <c r="JA2" s="1" t="s">
        <v>154</v>
      </c>
      <c r="JB2" s="1">
        <v>1</v>
      </c>
      <c r="JC2" s="1">
        <v>1</v>
      </c>
      <c r="JD2" s="1">
        <v>1444</v>
      </c>
      <c r="JE2" s="1">
        <v>1719</v>
      </c>
      <c r="JF2" s="1">
        <v>1514</v>
      </c>
      <c r="JG2" s="1">
        <v>2055</v>
      </c>
      <c r="JH2" s="1">
        <v>3895</v>
      </c>
      <c r="JI2" s="1">
        <v>4588</v>
      </c>
      <c r="JJ2" s="1">
        <v>4885</v>
      </c>
      <c r="JK2" s="1">
        <v>2771</v>
      </c>
      <c r="JL2" s="1">
        <v>1958</v>
      </c>
      <c r="JN2" s="1" t="s">
        <v>154</v>
      </c>
      <c r="JO2" s="1">
        <v>1</v>
      </c>
      <c r="JP2" s="1">
        <v>1</v>
      </c>
      <c r="JQ2" s="1">
        <v>1720</v>
      </c>
      <c r="JR2" s="1">
        <v>2032</v>
      </c>
      <c r="JS2" s="1">
        <v>1990</v>
      </c>
      <c r="JT2" s="1">
        <v>2594</v>
      </c>
      <c r="JU2" s="1">
        <v>3924</v>
      </c>
      <c r="JV2" s="1">
        <v>4373</v>
      </c>
      <c r="JW2" s="1">
        <v>4625</v>
      </c>
      <c r="JX2" s="1">
        <v>3654</v>
      </c>
      <c r="JY2" s="1">
        <v>2720</v>
      </c>
      <c r="KA2" s="1" t="s">
        <v>154</v>
      </c>
      <c r="KB2" s="1">
        <v>1</v>
      </c>
      <c r="KC2" s="1">
        <v>1</v>
      </c>
      <c r="KD2" s="1">
        <v>1592</v>
      </c>
      <c r="KE2" s="1">
        <v>1903</v>
      </c>
      <c r="KF2" s="1">
        <v>1821</v>
      </c>
      <c r="KG2" s="1">
        <v>2311</v>
      </c>
      <c r="KH2" s="1">
        <v>3610</v>
      </c>
      <c r="KI2" s="1">
        <v>4010</v>
      </c>
      <c r="KJ2" s="1">
        <v>4112</v>
      </c>
      <c r="KK2" s="1">
        <v>3257</v>
      </c>
      <c r="KL2" s="1">
        <v>2320</v>
      </c>
      <c r="KN2" s="1" t="s">
        <v>154</v>
      </c>
      <c r="KO2" s="1">
        <v>1</v>
      </c>
      <c r="KP2" s="1">
        <v>1</v>
      </c>
      <c r="KQ2" s="1">
        <v>1651</v>
      </c>
      <c r="KR2" s="1">
        <v>2032</v>
      </c>
      <c r="KS2" s="1">
        <v>2019</v>
      </c>
      <c r="KT2" s="1">
        <v>2512</v>
      </c>
      <c r="KU2" s="1">
        <v>3478</v>
      </c>
      <c r="KV2" s="1">
        <v>3895</v>
      </c>
      <c r="KW2" s="1">
        <v>3960</v>
      </c>
      <c r="KX2" s="1">
        <v>3424</v>
      </c>
      <c r="KY2" s="1">
        <v>2493</v>
      </c>
      <c r="LA2" s="1" t="s">
        <v>154</v>
      </c>
      <c r="LB2" s="1">
        <v>1</v>
      </c>
      <c r="LC2" s="1">
        <v>1</v>
      </c>
      <c r="LD2" s="1">
        <v>2221</v>
      </c>
      <c r="LE2" s="1">
        <v>2566</v>
      </c>
      <c r="LF2" s="1">
        <v>2917</v>
      </c>
      <c r="LG2" s="1">
        <v>3393</v>
      </c>
      <c r="LH2" s="1">
        <v>3781</v>
      </c>
      <c r="LI2" s="1">
        <v>4006</v>
      </c>
      <c r="LJ2" s="1">
        <v>4025</v>
      </c>
      <c r="LK2" s="1">
        <v>4744</v>
      </c>
      <c r="LL2" s="1">
        <v>3783</v>
      </c>
      <c r="LN2" s="1" t="s">
        <v>154</v>
      </c>
      <c r="LO2" s="1">
        <v>1</v>
      </c>
      <c r="LP2" s="1">
        <v>1</v>
      </c>
      <c r="LQ2" s="1">
        <v>1939</v>
      </c>
      <c r="LR2" s="1">
        <v>2265</v>
      </c>
      <c r="LS2" s="1">
        <v>2540</v>
      </c>
      <c r="LT2" s="1">
        <v>2972</v>
      </c>
      <c r="LU2" s="1">
        <v>3304</v>
      </c>
      <c r="LV2" s="1">
        <v>3522</v>
      </c>
      <c r="LW2" s="1">
        <v>3648</v>
      </c>
      <c r="LX2" s="1">
        <v>3758</v>
      </c>
      <c r="LY2" s="1">
        <v>2833</v>
      </c>
      <c r="MA2" s="1" t="s">
        <v>154</v>
      </c>
      <c r="MB2" s="1">
        <v>1</v>
      </c>
      <c r="MC2" s="1">
        <v>1</v>
      </c>
      <c r="MD2" s="1">
        <v>2366</v>
      </c>
      <c r="ME2" s="1">
        <v>2703</v>
      </c>
      <c r="MF2" s="1">
        <v>2948</v>
      </c>
      <c r="MG2" s="1">
        <v>3394</v>
      </c>
      <c r="MH2" s="1">
        <v>3671</v>
      </c>
      <c r="MI2" s="1">
        <v>3931</v>
      </c>
      <c r="MJ2" s="1">
        <v>3936</v>
      </c>
      <c r="MK2" s="1">
        <v>4613</v>
      </c>
      <c r="ML2" s="1">
        <v>3647</v>
      </c>
      <c r="MN2" s="1" t="s">
        <v>154</v>
      </c>
      <c r="MO2" s="1">
        <v>1</v>
      </c>
      <c r="MP2" s="1">
        <v>1</v>
      </c>
      <c r="MQ2" s="1">
        <v>4107</v>
      </c>
      <c r="MR2" s="1">
        <v>4316</v>
      </c>
      <c r="MS2" s="1">
        <v>4629</v>
      </c>
      <c r="MT2" s="1">
        <v>4861</v>
      </c>
      <c r="MU2" s="1">
        <v>5409</v>
      </c>
      <c r="MV2" s="1">
        <v>5384</v>
      </c>
      <c r="MW2" s="1">
        <v>5581</v>
      </c>
      <c r="MX2" s="1">
        <v>2637</v>
      </c>
      <c r="MY2" s="1">
        <v>2363</v>
      </c>
      <c r="NA2" s="1" t="s">
        <v>154</v>
      </c>
      <c r="NB2" s="1">
        <v>1</v>
      </c>
      <c r="NC2" s="1">
        <v>1</v>
      </c>
      <c r="ND2" s="1">
        <v>1968</v>
      </c>
      <c r="NE2" s="1">
        <v>2335</v>
      </c>
      <c r="NF2" s="1">
        <v>2592</v>
      </c>
      <c r="NG2" s="1">
        <v>3008</v>
      </c>
      <c r="NH2" s="1">
        <v>3361</v>
      </c>
      <c r="NI2" s="1">
        <v>3649</v>
      </c>
      <c r="NJ2" s="1">
        <v>3652</v>
      </c>
      <c r="NK2" s="1">
        <v>3970</v>
      </c>
      <c r="NL2" s="1">
        <v>3110</v>
      </c>
      <c r="NN2" s="1" t="s">
        <v>154</v>
      </c>
      <c r="NO2" s="1">
        <v>1</v>
      </c>
      <c r="NP2" s="1">
        <v>1</v>
      </c>
      <c r="NQ2" s="1">
        <v>885</v>
      </c>
      <c r="NR2" s="1">
        <v>1290</v>
      </c>
      <c r="NS2" s="1">
        <v>1654</v>
      </c>
      <c r="NT2" s="1">
        <v>1923</v>
      </c>
      <c r="NU2" s="1">
        <v>2840</v>
      </c>
      <c r="NV2" s="1">
        <v>2874</v>
      </c>
      <c r="NW2" s="1">
        <v>2944</v>
      </c>
      <c r="NX2" s="1">
        <v>3471</v>
      </c>
      <c r="NY2" s="1">
        <v>2591</v>
      </c>
      <c r="OA2" s="1" t="s">
        <v>154</v>
      </c>
      <c r="OB2" s="1">
        <v>1</v>
      </c>
      <c r="OC2" s="1">
        <v>1</v>
      </c>
      <c r="OD2" s="1">
        <v>1442</v>
      </c>
      <c r="OE2" s="1">
        <v>1733</v>
      </c>
      <c r="OF2" s="1">
        <v>1983</v>
      </c>
      <c r="OG2" s="1">
        <v>2657</v>
      </c>
      <c r="OH2" s="1">
        <v>3079</v>
      </c>
      <c r="OI2" s="1">
        <v>3104</v>
      </c>
      <c r="OJ2" s="1">
        <v>3360</v>
      </c>
      <c r="OK2" s="1">
        <v>2159</v>
      </c>
      <c r="OL2" s="1">
        <v>1695</v>
      </c>
      <c r="ON2" s="1" t="s">
        <v>154</v>
      </c>
      <c r="OO2" s="1">
        <v>1</v>
      </c>
      <c r="OP2" s="1">
        <v>1</v>
      </c>
      <c r="OQ2" s="1">
        <v>987</v>
      </c>
      <c r="OR2" s="1">
        <v>1401</v>
      </c>
      <c r="OS2" s="1">
        <v>1714</v>
      </c>
      <c r="OT2" s="1">
        <v>2383</v>
      </c>
      <c r="OU2" s="1">
        <v>2856</v>
      </c>
      <c r="OV2" s="1">
        <v>2857</v>
      </c>
      <c r="OW2" s="1">
        <v>3160</v>
      </c>
      <c r="OX2" s="1">
        <v>3566</v>
      </c>
      <c r="OY2" s="1">
        <v>2489</v>
      </c>
      <c r="PA2" s="1" t="s">
        <v>154</v>
      </c>
      <c r="PB2" s="1">
        <v>1</v>
      </c>
      <c r="PC2" s="1">
        <v>1640</v>
      </c>
      <c r="PD2" s="1">
        <v>2002</v>
      </c>
      <c r="PE2" s="1">
        <v>2397</v>
      </c>
      <c r="PF2" s="1">
        <v>2781</v>
      </c>
      <c r="PG2" s="1">
        <v>3036</v>
      </c>
      <c r="PH2" s="1">
        <v>3232</v>
      </c>
      <c r="PI2" s="1">
        <v>3188</v>
      </c>
      <c r="PJ2" s="1">
        <v>3986</v>
      </c>
      <c r="PK2" s="1">
        <v>3095</v>
      </c>
      <c r="PM2" s="1" t="s">
        <v>154</v>
      </c>
      <c r="PN2" s="1">
        <v>1</v>
      </c>
      <c r="PO2" s="1">
        <v>1445</v>
      </c>
      <c r="PP2" s="1">
        <v>1593</v>
      </c>
      <c r="PQ2" s="1">
        <v>1667</v>
      </c>
      <c r="PR2" s="1">
        <v>1722</v>
      </c>
      <c r="PS2" s="1">
        <v>1813</v>
      </c>
      <c r="PT2" s="1">
        <v>1905</v>
      </c>
      <c r="PU2" s="1">
        <v>1875</v>
      </c>
      <c r="PV2" s="1">
        <v>1943</v>
      </c>
      <c r="PW2" s="1">
        <v>1610</v>
      </c>
      <c r="PY2" s="1" t="s">
        <v>154</v>
      </c>
      <c r="PZ2" s="1">
        <v>1</v>
      </c>
      <c r="QA2" s="1">
        <v>8439</v>
      </c>
      <c r="QB2" s="1">
        <v>8205</v>
      </c>
      <c r="QC2" s="1">
        <v>8180</v>
      </c>
      <c r="QD2" s="1">
        <v>8400</v>
      </c>
      <c r="QE2" s="1">
        <v>8361</v>
      </c>
      <c r="QF2" s="1">
        <v>8381</v>
      </c>
      <c r="QG2" s="1">
        <v>8342</v>
      </c>
      <c r="QH2" s="1">
        <v>7664</v>
      </c>
      <c r="QI2" s="1">
        <v>6881</v>
      </c>
      <c r="QK2" s="1" t="s">
        <v>154</v>
      </c>
      <c r="QL2" s="1">
        <v>1</v>
      </c>
      <c r="QM2" s="1">
        <v>1929</v>
      </c>
      <c r="QN2" s="1">
        <v>2325</v>
      </c>
      <c r="QO2" s="1">
        <v>2793</v>
      </c>
      <c r="QP2" s="1">
        <v>3124</v>
      </c>
      <c r="QQ2" s="1">
        <v>3434</v>
      </c>
      <c r="QR2" s="1">
        <v>3429</v>
      </c>
      <c r="QS2" s="1">
        <v>3635</v>
      </c>
      <c r="QT2" s="1">
        <v>4849</v>
      </c>
      <c r="QU2" s="1">
        <v>3928</v>
      </c>
      <c r="QW2" s="1" t="s">
        <v>154</v>
      </c>
      <c r="QX2" s="1">
        <v>1</v>
      </c>
      <c r="QY2" s="1">
        <v>2387</v>
      </c>
      <c r="QZ2" s="1">
        <v>2955</v>
      </c>
      <c r="RA2" s="1">
        <v>3646</v>
      </c>
      <c r="RB2" s="1">
        <v>3441</v>
      </c>
      <c r="RC2" s="1">
        <v>4298</v>
      </c>
      <c r="RD2" s="1">
        <v>4607</v>
      </c>
      <c r="RE2" s="1">
        <v>4869</v>
      </c>
      <c r="RF2" s="1">
        <v>5624</v>
      </c>
      <c r="RG2" s="1">
        <v>4324</v>
      </c>
    </row>
    <row r="3" spans="1:475" ht="136">
      <c r="A3" s="1" t="s">
        <v>35</v>
      </c>
      <c r="B3" s="1" t="s">
        <v>36</v>
      </c>
      <c r="C3" s="1" t="s">
        <v>0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N3" s="1" t="s">
        <v>85</v>
      </c>
      <c r="O3" s="1">
        <v>2</v>
      </c>
      <c r="P3" s="1">
        <v>11</v>
      </c>
      <c r="Q3" s="1">
        <v>2634</v>
      </c>
      <c r="R3" s="1">
        <v>3336</v>
      </c>
      <c r="S3" s="1">
        <v>4182</v>
      </c>
      <c r="T3" s="1">
        <v>4643</v>
      </c>
      <c r="U3" s="1">
        <v>4939</v>
      </c>
      <c r="V3" s="1">
        <v>5175</v>
      </c>
      <c r="W3" s="1">
        <v>5240</v>
      </c>
      <c r="X3" s="1">
        <v>6247</v>
      </c>
      <c r="Y3" s="1">
        <v>5120</v>
      </c>
      <c r="AA3" s="1" t="s">
        <v>85</v>
      </c>
      <c r="AB3" s="1">
        <v>2</v>
      </c>
      <c r="AC3" s="1">
        <v>11</v>
      </c>
      <c r="AD3" s="1">
        <v>1972</v>
      </c>
      <c r="AE3" s="1">
        <v>2529</v>
      </c>
      <c r="AF3" s="1">
        <v>3153</v>
      </c>
      <c r="AG3" s="1">
        <v>3625</v>
      </c>
      <c r="AH3" s="1">
        <v>3945</v>
      </c>
      <c r="AI3" s="1">
        <v>4212</v>
      </c>
      <c r="AJ3" s="1">
        <v>4350</v>
      </c>
      <c r="AK3" s="1">
        <v>5021</v>
      </c>
      <c r="AL3" s="1">
        <v>3731</v>
      </c>
      <c r="AN3" s="1" t="s">
        <v>85</v>
      </c>
      <c r="AO3" s="1">
        <v>2</v>
      </c>
      <c r="AP3" s="1">
        <v>11</v>
      </c>
      <c r="AQ3" s="1">
        <v>2471</v>
      </c>
      <c r="AR3" s="1">
        <v>3130</v>
      </c>
      <c r="AS3" s="1">
        <v>3924</v>
      </c>
      <c r="AT3" s="1">
        <v>4356</v>
      </c>
      <c r="AU3" s="1">
        <v>4629</v>
      </c>
      <c r="AV3" s="1">
        <v>4868</v>
      </c>
      <c r="AW3" s="1">
        <v>4992</v>
      </c>
      <c r="AX3" s="1">
        <v>6243</v>
      </c>
      <c r="AY3" s="1">
        <v>4786</v>
      </c>
      <c r="BA3" s="1" t="s">
        <v>85</v>
      </c>
      <c r="BB3" s="1">
        <v>2</v>
      </c>
      <c r="BC3" s="1">
        <v>11</v>
      </c>
      <c r="BD3" s="1">
        <v>2633</v>
      </c>
      <c r="BE3" s="1">
        <v>3375</v>
      </c>
      <c r="BF3" s="1">
        <v>3909</v>
      </c>
      <c r="BG3" s="1">
        <v>4535</v>
      </c>
      <c r="BH3" s="1">
        <v>4959</v>
      </c>
      <c r="BI3" s="1">
        <v>5154</v>
      </c>
      <c r="BJ3" s="1">
        <v>5398</v>
      </c>
      <c r="BK3" s="1">
        <v>6410</v>
      </c>
      <c r="BL3" s="1">
        <v>5068</v>
      </c>
      <c r="BN3" s="1" t="s">
        <v>85</v>
      </c>
      <c r="BO3" s="1">
        <v>2</v>
      </c>
      <c r="BP3" s="1">
        <v>11</v>
      </c>
      <c r="BQ3" s="1">
        <v>1911</v>
      </c>
      <c r="BR3" s="1">
        <v>2077</v>
      </c>
      <c r="BS3" s="1">
        <v>2355</v>
      </c>
      <c r="BT3" s="1">
        <v>2524</v>
      </c>
      <c r="BU3" s="1">
        <v>2634</v>
      </c>
      <c r="BV3" s="1">
        <v>2779</v>
      </c>
      <c r="BW3" s="1">
        <v>3003</v>
      </c>
      <c r="BX3" s="1">
        <v>4504</v>
      </c>
      <c r="BY3" s="1">
        <v>3568</v>
      </c>
      <c r="CA3" s="1" t="s">
        <v>85</v>
      </c>
      <c r="CB3" s="1">
        <v>2</v>
      </c>
      <c r="CC3" s="1">
        <v>11</v>
      </c>
      <c r="CD3" s="1">
        <v>2173</v>
      </c>
      <c r="CE3" s="1">
        <v>2587</v>
      </c>
      <c r="CF3" s="1">
        <v>3210</v>
      </c>
      <c r="CG3" s="1">
        <v>3552</v>
      </c>
      <c r="CH3" s="1">
        <v>3651</v>
      </c>
      <c r="CI3" s="1">
        <v>3867</v>
      </c>
      <c r="CJ3" s="1">
        <v>4009</v>
      </c>
      <c r="CK3" s="1">
        <v>5390</v>
      </c>
      <c r="CL3" s="1">
        <v>4179</v>
      </c>
      <c r="CN3" s="1" t="s">
        <v>85</v>
      </c>
      <c r="CO3" s="1">
        <v>2</v>
      </c>
      <c r="CP3" s="1">
        <v>11</v>
      </c>
      <c r="CQ3" s="1">
        <v>1624</v>
      </c>
      <c r="CR3" s="1">
        <v>1812</v>
      </c>
      <c r="CS3" s="1">
        <v>2138</v>
      </c>
      <c r="CT3" s="1">
        <v>2337</v>
      </c>
      <c r="CU3" s="1">
        <v>2465</v>
      </c>
      <c r="CV3" s="1">
        <v>2575</v>
      </c>
      <c r="CW3" s="1">
        <v>2949</v>
      </c>
      <c r="CX3" s="1">
        <v>4365</v>
      </c>
      <c r="CY3" s="1">
        <v>3357</v>
      </c>
      <c r="DA3" s="1" t="s">
        <v>85</v>
      </c>
      <c r="DB3" s="1">
        <v>2</v>
      </c>
      <c r="DC3" s="1">
        <v>11</v>
      </c>
      <c r="DD3" s="1">
        <v>1589</v>
      </c>
      <c r="DE3" s="1">
        <v>1846</v>
      </c>
      <c r="DF3" s="1">
        <v>2204</v>
      </c>
      <c r="DG3" s="1">
        <v>2431</v>
      </c>
      <c r="DH3" s="1">
        <v>2559</v>
      </c>
      <c r="DI3" s="1">
        <v>2673</v>
      </c>
      <c r="DJ3" s="1">
        <v>2913</v>
      </c>
      <c r="DK3" s="1">
        <v>4343</v>
      </c>
      <c r="DL3" s="1">
        <v>3371</v>
      </c>
      <c r="DN3" s="1" t="s">
        <v>85</v>
      </c>
      <c r="DO3" s="1">
        <v>2</v>
      </c>
      <c r="DP3" s="1">
        <v>11</v>
      </c>
      <c r="DQ3" s="1">
        <v>1692</v>
      </c>
      <c r="DR3" s="1">
        <v>2419</v>
      </c>
      <c r="DS3" s="1">
        <v>3268</v>
      </c>
      <c r="DT3" s="1">
        <v>3692</v>
      </c>
      <c r="DU3" s="1">
        <v>3755</v>
      </c>
      <c r="DV3" s="1">
        <v>3927</v>
      </c>
      <c r="DW3" s="1">
        <v>4055</v>
      </c>
      <c r="DX3" s="1">
        <v>5210</v>
      </c>
      <c r="DY3" s="1">
        <v>4043</v>
      </c>
      <c r="EA3" s="1" t="s">
        <v>85</v>
      </c>
      <c r="EB3" s="1">
        <v>2</v>
      </c>
      <c r="EC3" s="1">
        <v>11</v>
      </c>
      <c r="ED3" s="1">
        <v>1673</v>
      </c>
      <c r="EE3" s="1">
        <v>1882</v>
      </c>
      <c r="EF3" s="1">
        <v>2163</v>
      </c>
      <c r="EG3" s="1">
        <v>2345</v>
      </c>
      <c r="EH3" s="1">
        <v>2430</v>
      </c>
      <c r="EI3" s="1">
        <v>2538</v>
      </c>
      <c r="EJ3" s="1">
        <v>2807</v>
      </c>
      <c r="EK3" s="1">
        <v>4175</v>
      </c>
      <c r="EL3" s="1">
        <v>3237</v>
      </c>
      <c r="EN3" s="1" t="s">
        <v>85</v>
      </c>
      <c r="EO3" s="1">
        <v>2</v>
      </c>
      <c r="EP3" s="1">
        <v>11</v>
      </c>
      <c r="EQ3" s="1">
        <v>1748</v>
      </c>
      <c r="ER3" s="1">
        <v>2448</v>
      </c>
      <c r="ES3" s="1">
        <v>3276</v>
      </c>
      <c r="ET3" s="1">
        <v>3660</v>
      </c>
      <c r="EU3" s="1">
        <v>3843</v>
      </c>
      <c r="EV3" s="1">
        <v>3907</v>
      </c>
      <c r="EW3" s="1">
        <v>4017</v>
      </c>
      <c r="EX3" s="1">
        <v>5209</v>
      </c>
      <c r="EY3" s="1">
        <v>4058</v>
      </c>
      <c r="FA3" s="1" t="s">
        <v>85</v>
      </c>
      <c r="FB3" s="1">
        <v>2</v>
      </c>
      <c r="FC3" s="1">
        <v>11</v>
      </c>
      <c r="FD3" s="1">
        <v>1884</v>
      </c>
      <c r="FE3" s="1">
        <v>2568</v>
      </c>
      <c r="FF3" s="1">
        <v>3369</v>
      </c>
      <c r="FG3" s="1">
        <v>3608</v>
      </c>
      <c r="FH3" s="1">
        <v>3839</v>
      </c>
      <c r="FI3" s="1">
        <v>3986</v>
      </c>
      <c r="FJ3" s="1">
        <v>4089</v>
      </c>
      <c r="FK3" s="1">
        <v>4792</v>
      </c>
      <c r="FL3" s="1">
        <v>3933</v>
      </c>
      <c r="FN3" s="1" t="s">
        <v>85</v>
      </c>
      <c r="FO3" s="1">
        <v>2</v>
      </c>
      <c r="FP3" s="1">
        <v>11</v>
      </c>
      <c r="FQ3" s="1">
        <v>2549</v>
      </c>
      <c r="FR3" s="1">
        <v>3205</v>
      </c>
      <c r="FS3" s="1">
        <v>3857</v>
      </c>
      <c r="FT3" s="1">
        <v>4314</v>
      </c>
      <c r="FU3" s="1">
        <v>4684</v>
      </c>
      <c r="FV3" s="1">
        <v>4941</v>
      </c>
      <c r="FW3" s="1">
        <v>5108</v>
      </c>
      <c r="FX3" s="1">
        <v>6396</v>
      </c>
      <c r="FY3" s="1">
        <v>5103</v>
      </c>
      <c r="GA3" s="1" t="s">
        <v>85</v>
      </c>
      <c r="GB3" s="1">
        <v>2</v>
      </c>
      <c r="GC3" s="1">
        <v>11</v>
      </c>
      <c r="GD3" s="1">
        <v>2151</v>
      </c>
      <c r="GE3" s="1">
        <v>2706</v>
      </c>
      <c r="GF3" s="1">
        <v>3165</v>
      </c>
      <c r="GG3" s="1">
        <v>3775</v>
      </c>
      <c r="GH3" s="1">
        <v>4118</v>
      </c>
      <c r="GI3" s="1">
        <v>4186</v>
      </c>
      <c r="GJ3" s="1">
        <v>4394</v>
      </c>
      <c r="GK3" s="1">
        <v>5194</v>
      </c>
      <c r="GL3" s="1">
        <v>4070</v>
      </c>
      <c r="GN3" s="1" t="s">
        <v>85</v>
      </c>
      <c r="GO3" s="1">
        <v>2</v>
      </c>
      <c r="GP3" s="1">
        <v>11</v>
      </c>
      <c r="GQ3" s="1">
        <v>2156</v>
      </c>
      <c r="GR3" s="1">
        <v>2647</v>
      </c>
      <c r="GS3" s="1">
        <v>3102</v>
      </c>
      <c r="GT3" s="1">
        <v>3557</v>
      </c>
      <c r="GU3" s="1">
        <v>3721</v>
      </c>
      <c r="GV3" s="1">
        <v>3882</v>
      </c>
      <c r="GW3" s="1">
        <v>4135</v>
      </c>
      <c r="GX3" s="1">
        <v>4552</v>
      </c>
      <c r="GY3" s="1">
        <v>3459</v>
      </c>
      <c r="HA3" s="1" t="s">
        <v>155</v>
      </c>
      <c r="HB3" s="1">
        <v>2</v>
      </c>
      <c r="HC3" s="1">
        <v>2</v>
      </c>
      <c r="HD3" s="1">
        <v>2019</v>
      </c>
      <c r="HE3" s="1">
        <v>2598</v>
      </c>
      <c r="HF3" s="1">
        <v>3245</v>
      </c>
      <c r="HG3" s="1">
        <v>3743</v>
      </c>
      <c r="HH3" s="1">
        <v>3882</v>
      </c>
      <c r="HI3" s="1">
        <v>3961</v>
      </c>
      <c r="HJ3" s="1">
        <v>4130</v>
      </c>
      <c r="HK3" s="1">
        <v>5577</v>
      </c>
      <c r="HL3" s="1">
        <v>4254</v>
      </c>
      <c r="HN3" s="1" t="s">
        <v>155</v>
      </c>
      <c r="HO3" s="1">
        <v>2</v>
      </c>
      <c r="HP3" s="1">
        <v>2</v>
      </c>
      <c r="HQ3" s="1">
        <v>3075</v>
      </c>
      <c r="HR3" s="1">
        <v>3914</v>
      </c>
      <c r="HS3" s="1">
        <v>4958</v>
      </c>
      <c r="HT3" s="1">
        <v>5340</v>
      </c>
      <c r="HU3" s="1">
        <v>5515</v>
      </c>
      <c r="HV3" s="1">
        <v>5755</v>
      </c>
      <c r="HW3" s="1">
        <v>5967</v>
      </c>
      <c r="HX3" s="1">
        <v>6441</v>
      </c>
      <c r="HY3" s="1">
        <v>4969</v>
      </c>
      <c r="IA3" s="1" t="s">
        <v>155</v>
      </c>
      <c r="IB3" s="1">
        <v>2</v>
      </c>
      <c r="IC3" s="1">
        <v>2</v>
      </c>
      <c r="ID3" s="1">
        <v>2864</v>
      </c>
      <c r="IE3" s="1">
        <v>3623</v>
      </c>
      <c r="IF3" s="1">
        <v>4214</v>
      </c>
      <c r="IG3" s="1">
        <v>4933</v>
      </c>
      <c r="IH3" s="1">
        <v>5439</v>
      </c>
      <c r="II3" s="1">
        <v>5700</v>
      </c>
      <c r="IJ3" s="1">
        <v>5888</v>
      </c>
      <c r="IK3" s="1">
        <v>6525</v>
      </c>
      <c r="IL3" s="1">
        <v>4869</v>
      </c>
      <c r="IN3" s="1" t="s">
        <v>155</v>
      </c>
      <c r="IO3" s="1">
        <v>2</v>
      </c>
      <c r="IP3" s="1">
        <v>2</v>
      </c>
      <c r="IQ3" s="1">
        <v>1424</v>
      </c>
      <c r="IR3" s="1">
        <v>1834</v>
      </c>
      <c r="IS3" s="1">
        <v>1616</v>
      </c>
      <c r="IT3" s="1">
        <v>2236</v>
      </c>
      <c r="IU3" s="1">
        <v>4191</v>
      </c>
      <c r="IV3" s="1">
        <v>4995</v>
      </c>
      <c r="IW3" s="1">
        <v>5103</v>
      </c>
      <c r="IX3" s="1">
        <v>2872</v>
      </c>
      <c r="IY3" s="1">
        <v>2087</v>
      </c>
      <c r="JA3" s="1" t="s">
        <v>155</v>
      </c>
      <c r="JB3" s="1">
        <v>2</v>
      </c>
      <c r="JC3" s="1">
        <v>2</v>
      </c>
      <c r="JD3" s="1">
        <v>1617</v>
      </c>
      <c r="JE3" s="1">
        <v>2016</v>
      </c>
      <c r="JF3" s="1">
        <v>1839</v>
      </c>
      <c r="JG3" s="1">
        <v>2533</v>
      </c>
      <c r="JH3" s="1">
        <v>4385</v>
      </c>
      <c r="JI3" s="1">
        <v>4870</v>
      </c>
      <c r="JJ3" s="1">
        <v>5073</v>
      </c>
      <c r="JK3" s="1">
        <v>3331</v>
      </c>
      <c r="JL3" s="1">
        <v>2475</v>
      </c>
      <c r="JN3" s="1" t="s">
        <v>155</v>
      </c>
      <c r="JO3" s="1">
        <v>2</v>
      </c>
      <c r="JP3" s="1">
        <v>2</v>
      </c>
      <c r="JQ3" s="1">
        <v>2069</v>
      </c>
      <c r="JR3" s="1">
        <v>2547</v>
      </c>
      <c r="JS3" s="1">
        <v>2569</v>
      </c>
      <c r="JT3" s="1">
        <v>3268</v>
      </c>
      <c r="JU3" s="1">
        <v>4519</v>
      </c>
      <c r="JV3" s="1">
        <v>4920</v>
      </c>
      <c r="JW3" s="1">
        <v>5120</v>
      </c>
      <c r="JX3" s="1">
        <v>4661</v>
      </c>
      <c r="JY3" s="1">
        <v>3616</v>
      </c>
      <c r="KA3" s="1" t="s">
        <v>155</v>
      </c>
      <c r="KB3" s="1">
        <v>2</v>
      </c>
      <c r="KC3" s="1">
        <v>2</v>
      </c>
      <c r="KD3" s="1">
        <v>1905</v>
      </c>
      <c r="KE3" s="1">
        <v>2331</v>
      </c>
      <c r="KF3" s="1">
        <v>2331</v>
      </c>
      <c r="KG3" s="1">
        <v>3038</v>
      </c>
      <c r="KH3" s="1">
        <v>4119</v>
      </c>
      <c r="KI3" s="1">
        <v>4460</v>
      </c>
      <c r="KJ3" s="1">
        <v>4531</v>
      </c>
      <c r="KK3" s="1">
        <v>3961</v>
      </c>
      <c r="KL3" s="1">
        <v>2978</v>
      </c>
      <c r="KN3" s="1" t="s">
        <v>155</v>
      </c>
      <c r="KO3" s="1">
        <v>2</v>
      </c>
      <c r="KP3" s="1">
        <v>2</v>
      </c>
      <c r="KQ3" s="1">
        <v>2029</v>
      </c>
      <c r="KR3" s="1">
        <v>2551</v>
      </c>
      <c r="KS3" s="1">
        <v>2561</v>
      </c>
      <c r="KT3" s="1">
        <v>3198</v>
      </c>
      <c r="KU3" s="1">
        <v>4052</v>
      </c>
      <c r="KV3" s="1">
        <v>4273</v>
      </c>
      <c r="KW3" s="1">
        <v>4367</v>
      </c>
      <c r="KX3" s="1">
        <v>4066</v>
      </c>
      <c r="KY3" s="1">
        <v>2992</v>
      </c>
      <c r="LA3" s="1" t="s">
        <v>155</v>
      </c>
      <c r="LB3" s="1">
        <v>2</v>
      </c>
      <c r="LC3" s="1">
        <v>2</v>
      </c>
      <c r="LD3" s="1">
        <v>2650</v>
      </c>
      <c r="LE3" s="1">
        <v>3144</v>
      </c>
      <c r="LF3" s="1">
        <v>3687</v>
      </c>
      <c r="LG3" s="1">
        <v>4147</v>
      </c>
      <c r="LH3" s="1">
        <v>4445</v>
      </c>
      <c r="LI3" s="1">
        <v>4614</v>
      </c>
      <c r="LJ3" s="1">
        <v>4814</v>
      </c>
      <c r="LK3" s="1">
        <v>5808</v>
      </c>
      <c r="LL3" s="1">
        <v>4805</v>
      </c>
      <c r="LN3" s="1" t="s">
        <v>155</v>
      </c>
      <c r="LO3" s="1">
        <v>2</v>
      </c>
      <c r="LP3" s="1">
        <v>2</v>
      </c>
      <c r="LQ3" s="1">
        <v>2353</v>
      </c>
      <c r="LR3" s="1">
        <v>2787</v>
      </c>
      <c r="LS3" s="1">
        <v>3215</v>
      </c>
      <c r="LT3" s="1">
        <v>3564</v>
      </c>
      <c r="LU3" s="1">
        <v>3832</v>
      </c>
      <c r="LV3" s="1">
        <v>4023</v>
      </c>
      <c r="LW3" s="1">
        <v>4172</v>
      </c>
      <c r="LX3" s="1">
        <v>4685</v>
      </c>
      <c r="LY3" s="1">
        <v>3776</v>
      </c>
      <c r="MA3" s="1" t="s">
        <v>155</v>
      </c>
      <c r="MB3" s="1">
        <v>2</v>
      </c>
      <c r="MC3" s="1">
        <v>2</v>
      </c>
      <c r="MD3" s="1">
        <v>2720</v>
      </c>
      <c r="ME3" s="1">
        <v>3167</v>
      </c>
      <c r="MF3" s="1">
        <v>3637</v>
      </c>
      <c r="MG3" s="1">
        <v>3974</v>
      </c>
      <c r="MH3" s="1">
        <v>4342</v>
      </c>
      <c r="MI3" s="1">
        <v>4454</v>
      </c>
      <c r="MJ3" s="1">
        <v>4725</v>
      </c>
      <c r="MK3" s="1">
        <v>5828</v>
      </c>
      <c r="ML3" s="1">
        <v>4910</v>
      </c>
      <c r="MN3" s="1" t="s">
        <v>155</v>
      </c>
      <c r="MO3" s="1">
        <v>2</v>
      </c>
      <c r="MP3" s="1">
        <v>2</v>
      </c>
      <c r="MQ3" s="1">
        <v>4208</v>
      </c>
      <c r="MR3" s="1">
        <v>4603</v>
      </c>
      <c r="MS3" s="1">
        <v>5069</v>
      </c>
      <c r="MT3" s="1">
        <v>5359</v>
      </c>
      <c r="MU3" s="1">
        <v>5552</v>
      </c>
      <c r="MV3" s="1">
        <v>5690</v>
      </c>
      <c r="MW3" s="1">
        <v>5840</v>
      </c>
      <c r="MX3" s="1">
        <v>3754</v>
      </c>
      <c r="MY3" s="1">
        <v>3261</v>
      </c>
      <c r="NA3" s="1" t="s">
        <v>155</v>
      </c>
      <c r="NB3" s="1">
        <v>2</v>
      </c>
      <c r="NC3" s="1">
        <v>2</v>
      </c>
      <c r="ND3" s="1">
        <v>2358</v>
      </c>
      <c r="NE3" s="1">
        <v>2842</v>
      </c>
      <c r="NF3" s="1">
        <v>3318</v>
      </c>
      <c r="NG3" s="1">
        <v>3702</v>
      </c>
      <c r="NH3" s="1">
        <v>3973</v>
      </c>
      <c r="NI3" s="1">
        <v>4136</v>
      </c>
      <c r="NJ3" s="1">
        <v>4323</v>
      </c>
      <c r="NK3" s="1">
        <v>5086</v>
      </c>
      <c r="NL3" s="1">
        <v>4117</v>
      </c>
      <c r="NN3" s="1" t="s">
        <v>155</v>
      </c>
      <c r="NO3" s="1">
        <v>2</v>
      </c>
      <c r="NP3" s="1">
        <v>2</v>
      </c>
      <c r="NQ3" s="1">
        <v>1337</v>
      </c>
      <c r="NR3" s="1">
        <v>1893</v>
      </c>
      <c r="NS3" s="1">
        <v>2540</v>
      </c>
      <c r="NT3" s="1">
        <v>3106</v>
      </c>
      <c r="NU3" s="1">
        <v>3448</v>
      </c>
      <c r="NV3" s="1">
        <v>3586</v>
      </c>
      <c r="NW3" s="1">
        <v>3879</v>
      </c>
      <c r="NX3" s="1">
        <v>4792</v>
      </c>
      <c r="NY3" s="1">
        <v>3749</v>
      </c>
      <c r="OA3" s="1" t="s">
        <v>155</v>
      </c>
      <c r="OB3" s="1">
        <v>2</v>
      </c>
      <c r="OC3" s="1">
        <v>2</v>
      </c>
      <c r="OD3" s="1">
        <v>1600</v>
      </c>
      <c r="OE3" s="1">
        <v>2082</v>
      </c>
      <c r="OF3" s="1">
        <v>2572</v>
      </c>
      <c r="OG3" s="1">
        <v>3133</v>
      </c>
      <c r="OH3" s="1">
        <v>3357</v>
      </c>
      <c r="OI3" s="1">
        <v>3583</v>
      </c>
      <c r="OJ3" s="1">
        <v>3865</v>
      </c>
      <c r="OK3" s="1">
        <v>3814</v>
      </c>
      <c r="OL3" s="1">
        <v>3073</v>
      </c>
      <c r="ON3" s="1" t="s">
        <v>155</v>
      </c>
      <c r="OO3" s="1">
        <v>2</v>
      </c>
      <c r="OP3" s="1">
        <v>2</v>
      </c>
      <c r="OQ3" s="1">
        <v>1297</v>
      </c>
      <c r="OR3" s="1">
        <v>1837</v>
      </c>
      <c r="OS3" s="1">
        <v>2430</v>
      </c>
      <c r="OT3" s="1">
        <v>2881</v>
      </c>
      <c r="OU3" s="1">
        <v>3261</v>
      </c>
      <c r="OV3" s="1">
        <v>3511</v>
      </c>
      <c r="OW3" s="1">
        <v>3781</v>
      </c>
      <c r="OX3" s="1">
        <v>4614</v>
      </c>
      <c r="OY3" s="1">
        <v>3635</v>
      </c>
      <c r="PA3" s="1" t="s">
        <v>155</v>
      </c>
      <c r="PB3" s="1">
        <v>2</v>
      </c>
      <c r="PC3" s="1">
        <v>2092</v>
      </c>
      <c r="PD3" s="1">
        <v>2660</v>
      </c>
      <c r="PE3" s="1">
        <v>3223</v>
      </c>
      <c r="PF3" s="1">
        <v>3537</v>
      </c>
      <c r="PG3" s="1">
        <v>3746</v>
      </c>
      <c r="PH3" s="1">
        <v>3870</v>
      </c>
      <c r="PI3" s="1">
        <v>4026</v>
      </c>
      <c r="PJ3" s="1">
        <v>4894</v>
      </c>
      <c r="PK3" s="1">
        <v>4060</v>
      </c>
      <c r="PM3" s="1" t="s">
        <v>155</v>
      </c>
      <c r="PN3" s="1">
        <v>2</v>
      </c>
      <c r="PO3" s="1">
        <v>1528</v>
      </c>
      <c r="PP3" s="1">
        <v>1663</v>
      </c>
      <c r="PQ3" s="1">
        <v>1751</v>
      </c>
      <c r="PR3" s="1">
        <v>1799</v>
      </c>
      <c r="PS3" s="1">
        <v>1800</v>
      </c>
      <c r="PT3" s="1">
        <v>1831</v>
      </c>
      <c r="PU3" s="1">
        <v>1880</v>
      </c>
      <c r="PV3" s="1">
        <v>1922</v>
      </c>
      <c r="PW3" s="1">
        <v>1592</v>
      </c>
      <c r="PY3" s="1" t="s">
        <v>155</v>
      </c>
      <c r="PZ3" s="1">
        <v>2</v>
      </c>
      <c r="QA3" s="1">
        <v>8712</v>
      </c>
      <c r="QB3" s="1">
        <v>8450</v>
      </c>
      <c r="QC3" s="1">
        <v>8443</v>
      </c>
      <c r="QD3" s="1">
        <v>8700</v>
      </c>
      <c r="QE3" s="1">
        <v>8578</v>
      </c>
      <c r="QF3" s="1">
        <v>8675</v>
      </c>
      <c r="QG3" s="1">
        <v>8567</v>
      </c>
      <c r="QH3" s="1">
        <v>7941</v>
      </c>
      <c r="QI3" s="1">
        <v>7112</v>
      </c>
      <c r="QK3" s="1" t="s">
        <v>155</v>
      </c>
      <c r="QL3" s="1">
        <v>2</v>
      </c>
      <c r="QM3" s="1">
        <v>2298</v>
      </c>
      <c r="QN3" s="1">
        <v>2778</v>
      </c>
      <c r="QO3" s="1">
        <v>3347</v>
      </c>
      <c r="QP3" s="1">
        <v>3668</v>
      </c>
      <c r="QQ3" s="1">
        <v>3849</v>
      </c>
      <c r="QR3" s="1">
        <v>3983</v>
      </c>
      <c r="QS3" s="1">
        <v>4165</v>
      </c>
      <c r="QT3" s="1">
        <v>5314</v>
      </c>
      <c r="QU3" s="1">
        <v>4385</v>
      </c>
      <c r="QW3" s="1" t="s">
        <v>155</v>
      </c>
      <c r="QX3" s="1">
        <v>2</v>
      </c>
      <c r="QY3" s="1">
        <v>2766</v>
      </c>
      <c r="QZ3" s="1">
        <v>3462</v>
      </c>
      <c r="RA3" s="1">
        <v>4336</v>
      </c>
      <c r="RB3" s="1">
        <v>4780</v>
      </c>
      <c r="RC3" s="1">
        <v>4884</v>
      </c>
      <c r="RD3" s="1">
        <v>5178</v>
      </c>
      <c r="RE3" s="1">
        <v>5311</v>
      </c>
      <c r="RF3" s="1">
        <v>6270</v>
      </c>
      <c r="RG3" s="1">
        <v>5186</v>
      </c>
    </row>
    <row r="4" spans="1:475" ht="136">
      <c r="A4" s="1" t="s">
        <v>49</v>
      </c>
      <c r="B4" s="1">
        <v>1</v>
      </c>
      <c r="C4" s="1">
        <v>11</v>
      </c>
      <c r="D4" s="1">
        <v>2400</v>
      </c>
      <c r="E4" s="1">
        <v>3030</v>
      </c>
      <c r="F4" s="1">
        <v>3778</v>
      </c>
      <c r="G4" s="1">
        <v>4244</v>
      </c>
      <c r="H4" s="1">
        <v>4482</v>
      </c>
      <c r="I4" s="1">
        <v>4632</v>
      </c>
      <c r="J4" s="1">
        <v>4774</v>
      </c>
      <c r="K4" s="1">
        <v>6116</v>
      </c>
      <c r="L4" s="1">
        <v>4751</v>
      </c>
      <c r="N4" s="1" t="s">
        <v>86</v>
      </c>
      <c r="O4" s="1">
        <v>3</v>
      </c>
      <c r="P4" s="1">
        <v>12</v>
      </c>
      <c r="Q4" s="1">
        <v>2730</v>
      </c>
      <c r="R4" s="1">
        <v>3392</v>
      </c>
      <c r="S4" s="1">
        <v>4198</v>
      </c>
      <c r="T4" s="1">
        <v>4571</v>
      </c>
      <c r="U4" s="1">
        <v>4961</v>
      </c>
      <c r="V4" s="1">
        <v>5140</v>
      </c>
      <c r="W4" s="1">
        <v>5283</v>
      </c>
      <c r="X4" s="1">
        <v>6174</v>
      </c>
      <c r="Y4" s="1">
        <v>4989</v>
      </c>
      <c r="AA4" s="1" t="s">
        <v>86</v>
      </c>
      <c r="AB4" s="1">
        <v>3</v>
      </c>
      <c r="AC4" s="1">
        <v>12</v>
      </c>
      <c r="AD4" s="1">
        <v>2103</v>
      </c>
      <c r="AE4" s="1">
        <v>2694</v>
      </c>
      <c r="AF4" s="1">
        <v>3300</v>
      </c>
      <c r="AG4" s="1">
        <v>3652</v>
      </c>
      <c r="AH4" s="1">
        <v>4035</v>
      </c>
      <c r="AI4" s="1">
        <v>4248</v>
      </c>
      <c r="AJ4" s="1">
        <v>4318</v>
      </c>
      <c r="AK4" s="1">
        <v>4831</v>
      </c>
      <c r="AL4" s="1">
        <v>3635</v>
      </c>
      <c r="AN4" s="1" t="s">
        <v>86</v>
      </c>
      <c r="AO4" s="1">
        <v>3</v>
      </c>
      <c r="AP4" s="1">
        <v>12</v>
      </c>
      <c r="AQ4" s="1">
        <v>2609</v>
      </c>
      <c r="AR4" s="1">
        <v>3296</v>
      </c>
      <c r="AS4" s="1">
        <v>4061</v>
      </c>
      <c r="AT4" s="1">
        <v>4475</v>
      </c>
      <c r="AU4" s="1">
        <v>4741</v>
      </c>
      <c r="AV4" s="1">
        <v>4956</v>
      </c>
      <c r="AW4" s="1">
        <v>5148</v>
      </c>
      <c r="AX4" s="1">
        <v>6251</v>
      </c>
      <c r="AY4" s="1">
        <v>4733</v>
      </c>
      <c r="BA4" s="1" t="s">
        <v>86</v>
      </c>
      <c r="BB4" s="1">
        <v>3</v>
      </c>
      <c r="BC4" s="1">
        <v>12</v>
      </c>
      <c r="BD4" s="1">
        <v>2601</v>
      </c>
      <c r="BE4" s="1">
        <v>3290</v>
      </c>
      <c r="BF4" s="1">
        <v>3758</v>
      </c>
      <c r="BG4" s="1">
        <v>4336</v>
      </c>
      <c r="BH4" s="1">
        <v>4722</v>
      </c>
      <c r="BI4" s="1">
        <v>4925</v>
      </c>
      <c r="BJ4" s="1">
        <v>5189</v>
      </c>
      <c r="BK4" s="1">
        <v>6113</v>
      </c>
      <c r="BL4" s="1">
        <v>4847</v>
      </c>
      <c r="BN4" s="1" t="s">
        <v>86</v>
      </c>
      <c r="BO4" s="1">
        <v>3</v>
      </c>
      <c r="BP4" s="1">
        <v>12</v>
      </c>
      <c r="BQ4" s="1">
        <v>1985</v>
      </c>
      <c r="BR4" s="1">
        <v>2153</v>
      </c>
      <c r="BS4" s="1">
        <v>2458</v>
      </c>
      <c r="BT4" s="1">
        <v>2616</v>
      </c>
      <c r="BU4" s="1">
        <v>2737</v>
      </c>
      <c r="BV4" s="1">
        <v>2841</v>
      </c>
      <c r="BW4" s="1">
        <v>3044</v>
      </c>
      <c r="BX4" s="1">
        <v>4503</v>
      </c>
      <c r="BY4" s="1">
        <v>3527</v>
      </c>
      <c r="CA4" s="1" t="s">
        <v>86</v>
      </c>
      <c r="CB4" s="1">
        <v>3</v>
      </c>
      <c r="CC4" s="1">
        <v>12</v>
      </c>
      <c r="CD4" s="1">
        <v>2219</v>
      </c>
      <c r="CE4" s="1">
        <v>2682</v>
      </c>
      <c r="CF4" s="1">
        <v>3281</v>
      </c>
      <c r="CG4" s="1">
        <v>3537</v>
      </c>
      <c r="CH4" s="1">
        <v>3741</v>
      </c>
      <c r="CI4" s="1">
        <v>3814</v>
      </c>
      <c r="CJ4" s="1">
        <v>4047</v>
      </c>
      <c r="CK4" s="1">
        <v>5377</v>
      </c>
      <c r="CL4" s="1">
        <v>4155</v>
      </c>
      <c r="CN4" s="1" t="s">
        <v>86</v>
      </c>
      <c r="CO4" s="1">
        <v>3</v>
      </c>
      <c r="CP4" s="1">
        <v>12</v>
      </c>
      <c r="CQ4" s="1">
        <v>1709</v>
      </c>
      <c r="CR4" s="1">
        <v>1927</v>
      </c>
      <c r="CS4" s="1">
        <v>2268</v>
      </c>
      <c r="CT4" s="1">
        <v>2377</v>
      </c>
      <c r="CU4" s="1">
        <v>2546</v>
      </c>
      <c r="CV4" s="1">
        <v>2684</v>
      </c>
      <c r="CW4" s="1">
        <v>3015</v>
      </c>
      <c r="CX4" s="1">
        <v>4404</v>
      </c>
      <c r="CY4" s="1">
        <v>3385</v>
      </c>
      <c r="DA4" s="1" t="s">
        <v>86</v>
      </c>
      <c r="DB4" s="1">
        <v>3</v>
      </c>
      <c r="DC4" s="1">
        <v>12</v>
      </c>
      <c r="DD4" s="1">
        <v>1686</v>
      </c>
      <c r="DE4" s="1">
        <v>1963</v>
      </c>
      <c r="DF4" s="1">
        <v>2340</v>
      </c>
      <c r="DG4" s="1">
        <v>2481</v>
      </c>
      <c r="DH4" s="1">
        <v>2638</v>
      </c>
      <c r="DI4" s="1">
        <v>2790</v>
      </c>
      <c r="DJ4" s="1">
        <v>3085</v>
      </c>
      <c r="DK4" s="1">
        <v>4469</v>
      </c>
      <c r="DL4" s="1">
        <v>3409</v>
      </c>
      <c r="DN4" s="1" t="s">
        <v>86</v>
      </c>
      <c r="DO4" s="1">
        <v>3</v>
      </c>
      <c r="DP4" s="1">
        <v>12</v>
      </c>
      <c r="DQ4" s="1">
        <v>1615</v>
      </c>
      <c r="DR4" s="1">
        <v>2344</v>
      </c>
      <c r="DS4" s="1">
        <v>3101</v>
      </c>
      <c r="DT4" s="1">
        <v>3448</v>
      </c>
      <c r="DU4" s="1">
        <v>3556</v>
      </c>
      <c r="DV4" s="1">
        <v>3690</v>
      </c>
      <c r="DW4" s="1">
        <v>3862</v>
      </c>
      <c r="DX4" s="1">
        <v>4890</v>
      </c>
      <c r="DY4" s="1">
        <v>3759</v>
      </c>
      <c r="EA4" s="1" t="s">
        <v>86</v>
      </c>
      <c r="EB4" s="1">
        <v>3</v>
      </c>
      <c r="EC4" s="1">
        <v>12</v>
      </c>
      <c r="ED4" s="1">
        <v>1750</v>
      </c>
      <c r="EE4" s="1">
        <v>1963</v>
      </c>
      <c r="EF4" s="1">
        <v>2253</v>
      </c>
      <c r="EG4" s="1">
        <v>2387</v>
      </c>
      <c r="EH4" s="1">
        <v>2473</v>
      </c>
      <c r="EI4" s="1">
        <v>2633</v>
      </c>
      <c r="EJ4" s="1">
        <v>2900</v>
      </c>
      <c r="EK4" s="1">
        <v>4250</v>
      </c>
      <c r="EL4" s="1">
        <v>3208</v>
      </c>
      <c r="EN4" s="1" t="s">
        <v>86</v>
      </c>
      <c r="EO4" s="1">
        <v>3</v>
      </c>
      <c r="EP4" s="1">
        <v>12</v>
      </c>
      <c r="EQ4" s="1">
        <v>1254</v>
      </c>
      <c r="ER4" s="1">
        <v>1784</v>
      </c>
      <c r="ES4" s="1">
        <v>2295</v>
      </c>
      <c r="ET4" s="1">
        <v>2457</v>
      </c>
      <c r="EU4" s="1">
        <v>2605</v>
      </c>
      <c r="EV4" s="1">
        <v>2714</v>
      </c>
      <c r="EW4" s="1">
        <v>3062</v>
      </c>
      <c r="EX4" s="1">
        <v>4208</v>
      </c>
      <c r="EY4" s="1">
        <v>3199</v>
      </c>
      <c r="FA4" s="1" t="s">
        <v>86</v>
      </c>
      <c r="FB4" s="1">
        <v>3</v>
      </c>
      <c r="FC4" s="1">
        <v>12</v>
      </c>
      <c r="FD4" s="1">
        <v>2012</v>
      </c>
      <c r="FE4" s="1">
        <v>2652</v>
      </c>
      <c r="FF4" s="1">
        <v>3327</v>
      </c>
      <c r="FG4" s="1">
        <v>3682</v>
      </c>
      <c r="FH4" s="1">
        <v>3828</v>
      </c>
      <c r="FI4" s="1">
        <v>3920</v>
      </c>
      <c r="FJ4" s="1">
        <v>3964</v>
      </c>
      <c r="FK4" s="1">
        <v>4411</v>
      </c>
      <c r="FL4" s="1">
        <v>3626</v>
      </c>
      <c r="FN4" s="1" t="s">
        <v>86</v>
      </c>
      <c r="FO4" s="1">
        <v>3</v>
      </c>
      <c r="FP4" s="1">
        <v>12</v>
      </c>
      <c r="FQ4" s="1">
        <v>2539</v>
      </c>
      <c r="FR4" s="1">
        <v>3153</v>
      </c>
      <c r="FS4" s="1">
        <v>3744</v>
      </c>
      <c r="FT4" s="1">
        <v>4219</v>
      </c>
      <c r="FU4" s="1">
        <v>4524</v>
      </c>
      <c r="FV4" s="1">
        <v>4747</v>
      </c>
      <c r="FW4" s="1">
        <v>4875</v>
      </c>
      <c r="FX4" s="1">
        <v>6155</v>
      </c>
      <c r="FY4" s="1">
        <v>4978</v>
      </c>
      <c r="GA4" s="1" t="s">
        <v>86</v>
      </c>
      <c r="GB4" s="1">
        <v>3</v>
      </c>
      <c r="GC4" s="1">
        <v>12</v>
      </c>
      <c r="GD4" s="1">
        <v>2191</v>
      </c>
      <c r="GE4" s="1">
        <v>2711</v>
      </c>
      <c r="GF4" s="1">
        <v>3173</v>
      </c>
      <c r="GG4" s="1">
        <v>3626</v>
      </c>
      <c r="GH4" s="1">
        <v>3934</v>
      </c>
      <c r="GI4" s="1">
        <v>4065</v>
      </c>
      <c r="GJ4" s="1">
        <v>4288</v>
      </c>
      <c r="GK4" s="1">
        <v>5053</v>
      </c>
      <c r="GL4" s="1">
        <v>3987</v>
      </c>
      <c r="GN4" s="1" t="s">
        <v>86</v>
      </c>
      <c r="GO4" s="1">
        <v>3</v>
      </c>
      <c r="GP4" s="1">
        <v>12</v>
      </c>
      <c r="GQ4" s="1">
        <v>2207</v>
      </c>
      <c r="GR4" s="1">
        <v>2644</v>
      </c>
      <c r="GS4" s="1">
        <v>3054</v>
      </c>
      <c r="GT4" s="1">
        <v>3384</v>
      </c>
      <c r="GU4" s="1">
        <v>3610</v>
      </c>
      <c r="GV4" s="1">
        <v>3848</v>
      </c>
      <c r="GW4" s="1">
        <v>3995</v>
      </c>
      <c r="GX4" s="1">
        <v>4425</v>
      </c>
      <c r="GY4" s="1">
        <v>3398</v>
      </c>
      <c r="HA4" s="1" t="s">
        <v>156</v>
      </c>
      <c r="HB4" s="1">
        <v>3</v>
      </c>
      <c r="HC4" s="1">
        <v>3</v>
      </c>
      <c r="HD4" s="1">
        <v>2613</v>
      </c>
      <c r="HE4" s="1">
        <v>3380</v>
      </c>
      <c r="HF4" s="1">
        <v>4201</v>
      </c>
      <c r="HG4" s="1">
        <v>4668</v>
      </c>
      <c r="HH4" s="1">
        <v>4797</v>
      </c>
      <c r="HI4" s="1">
        <v>4986</v>
      </c>
      <c r="HJ4" s="1">
        <v>5049</v>
      </c>
      <c r="HK4" s="1">
        <v>6451</v>
      </c>
      <c r="HL4" s="1">
        <v>5001</v>
      </c>
      <c r="HN4" s="1" t="s">
        <v>156</v>
      </c>
      <c r="HO4" s="1">
        <v>3</v>
      </c>
      <c r="HP4" s="1">
        <v>3</v>
      </c>
      <c r="HQ4" s="1">
        <v>2955</v>
      </c>
      <c r="HR4" s="1">
        <v>3741</v>
      </c>
      <c r="HS4" s="1">
        <v>4904</v>
      </c>
      <c r="HT4" s="1">
        <v>5519</v>
      </c>
      <c r="HU4" s="1">
        <v>5619</v>
      </c>
      <c r="HV4" s="1">
        <v>5813</v>
      </c>
      <c r="HW4" s="1">
        <v>5986</v>
      </c>
      <c r="HX4" s="1">
        <v>6298</v>
      </c>
      <c r="HY4" s="1">
        <v>4692</v>
      </c>
      <c r="IA4" s="1" t="s">
        <v>156</v>
      </c>
      <c r="IB4" s="1">
        <v>3</v>
      </c>
      <c r="IC4" s="1">
        <v>3</v>
      </c>
      <c r="ID4" s="1">
        <v>2684</v>
      </c>
      <c r="IE4" s="1">
        <v>3379</v>
      </c>
      <c r="IF4" s="1">
        <v>3912</v>
      </c>
      <c r="IG4" s="1">
        <v>4690</v>
      </c>
      <c r="IH4" s="1">
        <v>5306</v>
      </c>
      <c r="II4" s="1">
        <v>5580</v>
      </c>
      <c r="IJ4" s="1">
        <v>5929</v>
      </c>
      <c r="IK4" s="1">
        <v>6236</v>
      </c>
      <c r="IL4" s="1">
        <v>4519</v>
      </c>
      <c r="IN4" s="1" t="s">
        <v>156</v>
      </c>
      <c r="IO4" s="1">
        <v>3</v>
      </c>
      <c r="IP4" s="1">
        <v>3</v>
      </c>
      <c r="IQ4" s="1">
        <v>1382</v>
      </c>
      <c r="IR4" s="1">
        <v>1746</v>
      </c>
      <c r="IS4" s="1">
        <v>1478</v>
      </c>
      <c r="IT4" s="1">
        <v>2014</v>
      </c>
      <c r="IU4" s="1">
        <v>4655</v>
      </c>
      <c r="IV4" s="1">
        <v>5903</v>
      </c>
      <c r="IW4" s="1">
        <v>5993</v>
      </c>
      <c r="IX4" s="1">
        <v>2729</v>
      </c>
      <c r="IY4" s="1">
        <v>1906</v>
      </c>
      <c r="JA4" s="1" t="s">
        <v>156</v>
      </c>
      <c r="JB4" s="1">
        <v>3</v>
      </c>
      <c r="JC4" s="1">
        <v>3</v>
      </c>
      <c r="JD4" s="1">
        <v>1440</v>
      </c>
      <c r="JE4" s="1">
        <v>1754</v>
      </c>
      <c r="JF4" s="1">
        <v>1512</v>
      </c>
      <c r="JG4" s="1">
        <v>2050</v>
      </c>
      <c r="JH4" s="1">
        <v>4343</v>
      </c>
      <c r="JI4" s="1">
        <v>5321</v>
      </c>
      <c r="JJ4" s="1">
        <v>5442</v>
      </c>
      <c r="JK4" s="1">
        <v>2785</v>
      </c>
      <c r="JL4" s="1">
        <v>1977</v>
      </c>
      <c r="JN4" s="1" t="s">
        <v>156</v>
      </c>
      <c r="JO4" s="1">
        <v>3</v>
      </c>
      <c r="JP4" s="1">
        <v>3</v>
      </c>
      <c r="JQ4" s="1">
        <v>1856</v>
      </c>
      <c r="JR4" s="1">
        <v>2253</v>
      </c>
      <c r="JS4" s="1">
        <v>2263</v>
      </c>
      <c r="JT4" s="1">
        <v>2809</v>
      </c>
      <c r="JU4" s="1">
        <v>4417</v>
      </c>
      <c r="JV4" s="1">
        <v>4939</v>
      </c>
      <c r="JW4" s="1">
        <v>5076</v>
      </c>
      <c r="JX4" s="1">
        <v>4142</v>
      </c>
      <c r="JY4" s="1">
        <v>3123</v>
      </c>
      <c r="KA4" s="1" t="s">
        <v>156</v>
      </c>
      <c r="KB4" s="1">
        <v>3</v>
      </c>
      <c r="KC4" s="1">
        <v>3</v>
      </c>
      <c r="KD4" s="1">
        <v>1800</v>
      </c>
      <c r="KE4" s="1">
        <v>2236</v>
      </c>
      <c r="KF4" s="1">
        <v>2186</v>
      </c>
      <c r="KG4" s="1">
        <v>2766</v>
      </c>
      <c r="KH4" s="1">
        <v>4105</v>
      </c>
      <c r="KI4" s="1">
        <v>4492</v>
      </c>
      <c r="KJ4" s="1">
        <v>4603</v>
      </c>
      <c r="KK4" s="1">
        <v>3686</v>
      </c>
      <c r="KL4" s="1">
        <v>2722</v>
      </c>
      <c r="KN4" s="1" t="s">
        <v>156</v>
      </c>
      <c r="KO4" s="1">
        <v>3</v>
      </c>
      <c r="KP4" s="1">
        <v>3</v>
      </c>
      <c r="KQ4" s="1">
        <v>1959</v>
      </c>
      <c r="KR4" s="1">
        <v>2450</v>
      </c>
      <c r="KS4" s="1">
        <v>2544</v>
      </c>
      <c r="KT4" s="1">
        <v>3110</v>
      </c>
      <c r="KU4" s="1">
        <v>4082</v>
      </c>
      <c r="KV4" s="1">
        <v>4337</v>
      </c>
      <c r="KW4" s="1">
        <v>4521</v>
      </c>
      <c r="KX4" s="1">
        <v>4043</v>
      </c>
      <c r="KY4" s="1">
        <v>2995</v>
      </c>
      <c r="LA4" s="1" t="s">
        <v>156</v>
      </c>
      <c r="LB4" s="1">
        <v>3</v>
      </c>
      <c r="LC4" s="1">
        <v>3</v>
      </c>
      <c r="LD4" s="1">
        <v>2393</v>
      </c>
      <c r="LE4" s="1">
        <v>2861</v>
      </c>
      <c r="LF4" s="1">
        <v>3385</v>
      </c>
      <c r="LG4" s="1">
        <v>3824</v>
      </c>
      <c r="LH4" s="1">
        <v>4190</v>
      </c>
      <c r="LI4" s="1">
        <v>4309</v>
      </c>
      <c r="LJ4" s="1">
        <v>4527</v>
      </c>
      <c r="LK4" s="1">
        <v>5363</v>
      </c>
      <c r="LL4" s="1">
        <v>4314</v>
      </c>
      <c r="LN4" s="1" t="s">
        <v>156</v>
      </c>
      <c r="LO4" s="1">
        <v>3</v>
      </c>
      <c r="LP4" s="1">
        <v>3</v>
      </c>
      <c r="LQ4" s="1">
        <v>2126</v>
      </c>
      <c r="LR4" s="1">
        <v>2523</v>
      </c>
      <c r="LS4" s="1">
        <v>2969</v>
      </c>
      <c r="LT4" s="1">
        <v>3364</v>
      </c>
      <c r="LU4" s="1">
        <v>3675</v>
      </c>
      <c r="LV4" s="1">
        <v>3786</v>
      </c>
      <c r="LW4" s="1">
        <v>3951</v>
      </c>
      <c r="LX4" s="1">
        <v>4334</v>
      </c>
      <c r="LY4" s="1">
        <v>3344</v>
      </c>
      <c r="MA4" s="1" t="s">
        <v>156</v>
      </c>
      <c r="MB4" s="1">
        <v>3</v>
      </c>
      <c r="MC4" s="1">
        <v>3</v>
      </c>
      <c r="MD4" s="1">
        <v>2649</v>
      </c>
      <c r="ME4" s="1">
        <v>3122</v>
      </c>
      <c r="MF4" s="1">
        <v>3633</v>
      </c>
      <c r="MG4" s="1">
        <v>3976</v>
      </c>
      <c r="MH4" s="1">
        <v>4359</v>
      </c>
      <c r="MI4" s="1">
        <v>4507</v>
      </c>
      <c r="MJ4" s="1">
        <v>4668</v>
      </c>
      <c r="MK4" s="1">
        <v>5778</v>
      </c>
      <c r="ML4" s="1">
        <v>4825</v>
      </c>
      <c r="MN4" s="1" t="s">
        <v>156</v>
      </c>
      <c r="MO4" s="1">
        <v>3</v>
      </c>
      <c r="MP4" s="1">
        <v>3</v>
      </c>
      <c r="MQ4" s="1">
        <v>3120</v>
      </c>
      <c r="MR4" s="1">
        <v>3643</v>
      </c>
      <c r="MS4" s="1">
        <v>4165</v>
      </c>
      <c r="MT4" s="1">
        <v>4665</v>
      </c>
      <c r="MU4" s="1">
        <v>4809</v>
      </c>
      <c r="MV4" s="1">
        <v>4948</v>
      </c>
      <c r="MW4" s="1">
        <v>5156</v>
      </c>
      <c r="MX4" s="1">
        <v>4501</v>
      </c>
      <c r="MY4" s="1">
        <v>3773</v>
      </c>
      <c r="NA4" s="1" t="s">
        <v>156</v>
      </c>
      <c r="NB4" s="1">
        <v>3</v>
      </c>
      <c r="NC4" s="1">
        <v>3</v>
      </c>
      <c r="ND4" s="1">
        <v>2336</v>
      </c>
      <c r="NE4" s="1">
        <v>2885</v>
      </c>
      <c r="NF4" s="1">
        <v>3329</v>
      </c>
      <c r="NG4" s="1">
        <v>3754</v>
      </c>
      <c r="NH4" s="1">
        <v>4073</v>
      </c>
      <c r="NI4" s="1">
        <v>4182</v>
      </c>
      <c r="NJ4" s="1">
        <v>4445</v>
      </c>
      <c r="NK4" s="1">
        <v>5134</v>
      </c>
      <c r="NL4" s="1">
        <v>4135</v>
      </c>
      <c r="NN4" s="1" t="s">
        <v>156</v>
      </c>
      <c r="NO4" s="1">
        <v>3</v>
      </c>
      <c r="NP4" s="1">
        <v>3</v>
      </c>
      <c r="NQ4" s="1">
        <v>1321</v>
      </c>
      <c r="NR4" s="1">
        <v>1932</v>
      </c>
      <c r="NS4" s="1">
        <v>2505</v>
      </c>
      <c r="NT4" s="1">
        <v>3099</v>
      </c>
      <c r="NU4" s="1">
        <v>3430</v>
      </c>
      <c r="NV4" s="1">
        <v>3620</v>
      </c>
      <c r="NW4" s="1">
        <v>3786</v>
      </c>
      <c r="NX4" s="1">
        <v>4687</v>
      </c>
      <c r="NY4" s="1">
        <v>3586</v>
      </c>
      <c r="OA4" s="1" t="s">
        <v>156</v>
      </c>
      <c r="OB4" s="1">
        <v>3</v>
      </c>
      <c r="OC4" s="1">
        <v>3</v>
      </c>
      <c r="OD4" s="1">
        <v>1678</v>
      </c>
      <c r="OE4" s="1">
        <v>2198</v>
      </c>
      <c r="OF4" s="1">
        <v>2649</v>
      </c>
      <c r="OG4" s="1">
        <v>3063</v>
      </c>
      <c r="OH4" s="1">
        <v>3574</v>
      </c>
      <c r="OI4" s="1">
        <v>3817</v>
      </c>
      <c r="OJ4" s="1">
        <v>3910</v>
      </c>
      <c r="OK4" s="1">
        <v>3711</v>
      </c>
      <c r="OL4" s="1">
        <v>2897</v>
      </c>
      <c r="ON4" s="1" t="s">
        <v>156</v>
      </c>
      <c r="OO4" s="1">
        <v>3</v>
      </c>
      <c r="OP4" s="1">
        <v>3</v>
      </c>
      <c r="OQ4" s="1">
        <v>1358</v>
      </c>
      <c r="OR4" s="1">
        <v>1976</v>
      </c>
      <c r="OS4" s="1">
        <v>2447</v>
      </c>
      <c r="OT4" s="1">
        <v>2983</v>
      </c>
      <c r="OU4" s="1">
        <v>3436</v>
      </c>
      <c r="OV4" s="1">
        <v>3552</v>
      </c>
      <c r="OW4" s="1">
        <v>3764</v>
      </c>
      <c r="OX4" s="1">
        <v>4545</v>
      </c>
      <c r="OY4" s="1">
        <v>3445</v>
      </c>
      <c r="PA4" s="1" t="s">
        <v>156</v>
      </c>
      <c r="PB4" s="1">
        <v>3</v>
      </c>
      <c r="PC4" s="1">
        <v>2021</v>
      </c>
      <c r="PD4" s="1">
        <v>2608</v>
      </c>
      <c r="PE4" s="1">
        <v>3308</v>
      </c>
      <c r="PF4" s="1">
        <v>3639</v>
      </c>
      <c r="PG4" s="1">
        <v>3716</v>
      </c>
      <c r="PH4" s="1">
        <v>3921</v>
      </c>
      <c r="PI4" s="1">
        <v>3992</v>
      </c>
      <c r="PJ4" s="1">
        <v>5077</v>
      </c>
      <c r="PK4" s="1">
        <v>3987</v>
      </c>
      <c r="PM4" s="1" t="s">
        <v>156</v>
      </c>
      <c r="PN4" s="1">
        <v>3</v>
      </c>
      <c r="PO4" s="1">
        <v>1480</v>
      </c>
      <c r="PP4" s="1">
        <v>1614</v>
      </c>
      <c r="PQ4" s="1">
        <v>1711</v>
      </c>
      <c r="PR4" s="1">
        <v>1770</v>
      </c>
      <c r="PS4" s="1">
        <v>1808</v>
      </c>
      <c r="PT4" s="1">
        <v>1801</v>
      </c>
      <c r="PU4" s="1">
        <v>1847</v>
      </c>
      <c r="PV4" s="1">
        <v>1859</v>
      </c>
      <c r="PW4" s="1">
        <v>1561</v>
      </c>
      <c r="PY4" s="1" t="s">
        <v>156</v>
      </c>
      <c r="PZ4" s="1">
        <v>3</v>
      </c>
      <c r="QA4" s="1">
        <v>8512</v>
      </c>
      <c r="QB4" s="1">
        <v>8277</v>
      </c>
      <c r="QC4" s="1">
        <v>8333</v>
      </c>
      <c r="QD4" s="1">
        <v>8688</v>
      </c>
      <c r="QE4" s="1">
        <v>8544</v>
      </c>
      <c r="QF4" s="1">
        <v>8700</v>
      </c>
      <c r="QG4" s="1">
        <v>8660</v>
      </c>
      <c r="QH4" s="1">
        <v>8085</v>
      </c>
      <c r="QI4" s="1">
        <v>7296</v>
      </c>
      <c r="QK4" s="1" t="s">
        <v>156</v>
      </c>
      <c r="QL4" s="1">
        <v>3</v>
      </c>
      <c r="QM4" s="1">
        <v>2219</v>
      </c>
      <c r="QN4" s="1">
        <v>2787</v>
      </c>
      <c r="QO4" s="1">
        <v>3469</v>
      </c>
      <c r="QP4" s="1">
        <v>3898</v>
      </c>
      <c r="QQ4" s="1">
        <v>4111</v>
      </c>
      <c r="QR4" s="1">
        <v>4265</v>
      </c>
      <c r="QS4" s="1">
        <v>4303</v>
      </c>
      <c r="QT4" s="1">
        <v>5617</v>
      </c>
      <c r="QU4" s="1">
        <v>4448</v>
      </c>
      <c r="QW4" s="1" t="s">
        <v>156</v>
      </c>
      <c r="QX4" s="1">
        <v>3</v>
      </c>
      <c r="QY4" s="1">
        <v>2644</v>
      </c>
      <c r="QZ4" s="1">
        <v>3289</v>
      </c>
      <c r="RA4" s="1">
        <v>4224</v>
      </c>
      <c r="RB4" s="1">
        <v>4661</v>
      </c>
      <c r="RC4" s="1">
        <v>4691</v>
      </c>
      <c r="RD4" s="1">
        <v>4944</v>
      </c>
      <c r="RE4" s="1">
        <v>5192</v>
      </c>
      <c r="RF4" s="1">
        <v>5988</v>
      </c>
      <c r="RG4" s="1">
        <v>4878</v>
      </c>
    </row>
    <row r="5" spans="1:475" ht="136">
      <c r="A5" s="1" t="s">
        <v>35</v>
      </c>
      <c r="B5" s="1" t="s">
        <v>36</v>
      </c>
      <c r="C5" s="1" t="s">
        <v>0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N5" s="1" t="s">
        <v>87</v>
      </c>
      <c r="O5" s="1">
        <v>4</v>
      </c>
      <c r="P5" s="1">
        <v>13</v>
      </c>
      <c r="Q5" s="1">
        <v>3003</v>
      </c>
      <c r="R5" s="1">
        <v>3748</v>
      </c>
      <c r="S5" s="1">
        <v>4562</v>
      </c>
      <c r="T5" s="1">
        <v>4921</v>
      </c>
      <c r="U5" s="1">
        <v>5308</v>
      </c>
      <c r="V5" s="1">
        <v>5437</v>
      </c>
      <c r="W5" s="1">
        <v>5578</v>
      </c>
      <c r="X5" s="1">
        <v>6408</v>
      </c>
      <c r="Y5" s="1">
        <v>5228</v>
      </c>
      <c r="AA5" s="1" t="s">
        <v>87</v>
      </c>
      <c r="AB5" s="1">
        <v>4</v>
      </c>
      <c r="AC5" s="1">
        <v>13</v>
      </c>
      <c r="AD5" s="1">
        <v>2217</v>
      </c>
      <c r="AE5" s="1">
        <v>2829</v>
      </c>
      <c r="AF5" s="1">
        <v>3458</v>
      </c>
      <c r="AG5" s="1">
        <v>3702</v>
      </c>
      <c r="AH5" s="1">
        <v>4108</v>
      </c>
      <c r="AI5" s="1">
        <v>4272</v>
      </c>
      <c r="AJ5" s="1">
        <v>4405</v>
      </c>
      <c r="AK5" s="1">
        <v>4780</v>
      </c>
      <c r="AL5" s="1">
        <v>3555</v>
      </c>
      <c r="AN5" s="1" t="s">
        <v>87</v>
      </c>
      <c r="AO5" s="1">
        <v>4</v>
      </c>
      <c r="AP5" s="1">
        <v>13</v>
      </c>
      <c r="AQ5" s="1">
        <v>3079</v>
      </c>
      <c r="AR5" s="1">
        <v>3895</v>
      </c>
      <c r="AS5" s="1">
        <v>4699</v>
      </c>
      <c r="AT5" s="1">
        <v>5206</v>
      </c>
      <c r="AU5" s="1">
        <v>5471</v>
      </c>
      <c r="AV5" s="1">
        <v>5599</v>
      </c>
      <c r="AW5" s="1">
        <v>5761</v>
      </c>
      <c r="AX5" s="1">
        <v>6648</v>
      </c>
      <c r="AY5" s="1">
        <v>5168</v>
      </c>
      <c r="BA5" s="1" t="s">
        <v>87</v>
      </c>
      <c r="BB5" s="1">
        <v>4</v>
      </c>
      <c r="BC5" s="1">
        <v>13</v>
      </c>
      <c r="BD5" s="1">
        <v>2825</v>
      </c>
      <c r="BE5" s="1">
        <v>3571</v>
      </c>
      <c r="BF5" s="1">
        <v>4116</v>
      </c>
      <c r="BG5" s="1">
        <v>4655</v>
      </c>
      <c r="BH5" s="1">
        <v>4870</v>
      </c>
      <c r="BI5" s="1">
        <v>5035</v>
      </c>
      <c r="BJ5" s="1">
        <v>5249</v>
      </c>
      <c r="BK5" s="1">
        <v>6175</v>
      </c>
      <c r="BL5" s="1">
        <v>4881</v>
      </c>
      <c r="BN5" s="1" t="s">
        <v>87</v>
      </c>
      <c r="BO5" s="1">
        <v>4</v>
      </c>
      <c r="BP5" s="1">
        <v>13</v>
      </c>
      <c r="BQ5" s="1">
        <v>2024</v>
      </c>
      <c r="BR5" s="1">
        <v>2243</v>
      </c>
      <c r="BS5" s="1">
        <v>2535</v>
      </c>
      <c r="BT5" s="1">
        <v>2690</v>
      </c>
      <c r="BU5" s="1">
        <v>2747</v>
      </c>
      <c r="BV5" s="1">
        <v>2907</v>
      </c>
      <c r="BW5" s="1">
        <v>3257</v>
      </c>
      <c r="BX5" s="1">
        <v>4877</v>
      </c>
      <c r="BY5" s="1">
        <v>3785</v>
      </c>
      <c r="CA5" s="1" t="s">
        <v>87</v>
      </c>
      <c r="CB5" s="1">
        <v>4</v>
      </c>
      <c r="CC5" s="1">
        <v>13</v>
      </c>
      <c r="CD5" s="1">
        <v>2376</v>
      </c>
      <c r="CE5" s="1">
        <v>2902</v>
      </c>
      <c r="CF5" s="1">
        <v>3567</v>
      </c>
      <c r="CG5" s="1">
        <v>3861</v>
      </c>
      <c r="CH5" s="1">
        <v>3938</v>
      </c>
      <c r="CI5" s="1">
        <v>4069</v>
      </c>
      <c r="CJ5" s="1">
        <v>4197</v>
      </c>
      <c r="CK5" s="1">
        <v>5488</v>
      </c>
      <c r="CL5" s="1">
        <v>4221</v>
      </c>
      <c r="CN5" s="1" t="s">
        <v>87</v>
      </c>
      <c r="CO5" s="1">
        <v>4</v>
      </c>
      <c r="CP5" s="1">
        <v>13</v>
      </c>
      <c r="CQ5" s="1">
        <v>1743</v>
      </c>
      <c r="CR5" s="1">
        <v>1970</v>
      </c>
      <c r="CS5" s="1">
        <v>2364</v>
      </c>
      <c r="CT5" s="1">
        <v>2536</v>
      </c>
      <c r="CU5" s="1">
        <v>2701</v>
      </c>
      <c r="CV5" s="1">
        <v>2891</v>
      </c>
      <c r="CW5" s="1">
        <v>3163</v>
      </c>
      <c r="CX5" s="1">
        <v>4730</v>
      </c>
      <c r="CY5" s="1">
        <v>3692</v>
      </c>
      <c r="DA5" s="1" t="s">
        <v>87</v>
      </c>
      <c r="DB5" s="1">
        <v>4</v>
      </c>
      <c r="DC5" s="1">
        <v>13</v>
      </c>
      <c r="DD5" s="1">
        <v>1635</v>
      </c>
      <c r="DE5" s="1">
        <v>1907</v>
      </c>
      <c r="DF5" s="1">
        <v>2345</v>
      </c>
      <c r="DG5" s="1">
        <v>2436</v>
      </c>
      <c r="DH5" s="1">
        <v>2707</v>
      </c>
      <c r="DI5" s="1">
        <v>2921</v>
      </c>
      <c r="DJ5" s="1">
        <v>3201</v>
      </c>
      <c r="DK5" s="1">
        <v>4684</v>
      </c>
      <c r="DL5" s="1">
        <v>3558</v>
      </c>
      <c r="DN5" s="1" t="s">
        <v>87</v>
      </c>
      <c r="DO5" s="1">
        <v>4</v>
      </c>
      <c r="DP5" s="1">
        <v>13</v>
      </c>
      <c r="DQ5" s="1">
        <v>1674</v>
      </c>
      <c r="DR5" s="1">
        <v>2401</v>
      </c>
      <c r="DS5" s="1">
        <v>3169</v>
      </c>
      <c r="DT5" s="1">
        <v>3435</v>
      </c>
      <c r="DU5" s="1">
        <v>3603</v>
      </c>
      <c r="DV5" s="1">
        <v>3594</v>
      </c>
      <c r="DW5" s="1">
        <v>3629</v>
      </c>
      <c r="DX5" s="1">
        <v>4780</v>
      </c>
      <c r="DY5" s="1">
        <v>3673</v>
      </c>
      <c r="EA5" s="1" t="s">
        <v>87</v>
      </c>
      <c r="EB5" s="1">
        <v>4</v>
      </c>
      <c r="EC5" s="1">
        <v>13</v>
      </c>
      <c r="ED5" s="1">
        <v>1723</v>
      </c>
      <c r="EE5" s="1">
        <v>1957</v>
      </c>
      <c r="EF5" s="1">
        <v>2252</v>
      </c>
      <c r="EG5" s="1">
        <v>2399</v>
      </c>
      <c r="EH5" s="1">
        <v>2625</v>
      </c>
      <c r="EI5" s="1">
        <v>2665</v>
      </c>
      <c r="EJ5" s="1">
        <v>3046</v>
      </c>
      <c r="EK5" s="1">
        <v>4439</v>
      </c>
      <c r="EL5" s="1">
        <v>3324</v>
      </c>
      <c r="EN5" s="1" t="s">
        <v>87</v>
      </c>
      <c r="EO5" s="1">
        <v>4</v>
      </c>
      <c r="EP5" s="1">
        <v>13</v>
      </c>
      <c r="EQ5" s="1">
        <v>684</v>
      </c>
      <c r="ER5" s="1">
        <v>1047</v>
      </c>
      <c r="ES5" s="1">
        <v>1440</v>
      </c>
      <c r="ET5" s="1">
        <v>1527</v>
      </c>
      <c r="EU5" s="1">
        <v>1752</v>
      </c>
      <c r="EV5" s="1">
        <v>1949</v>
      </c>
      <c r="EW5" s="1">
        <v>2225</v>
      </c>
      <c r="EX5" s="1">
        <v>3741</v>
      </c>
      <c r="EY5" s="1">
        <v>2540</v>
      </c>
      <c r="FA5" s="1" t="s">
        <v>87</v>
      </c>
      <c r="FB5" s="1">
        <v>4</v>
      </c>
      <c r="FC5" s="1">
        <v>13</v>
      </c>
      <c r="FD5" s="1">
        <v>1945</v>
      </c>
      <c r="FE5" s="1">
        <v>2589</v>
      </c>
      <c r="FF5" s="1">
        <v>3417</v>
      </c>
      <c r="FG5" s="1">
        <v>3655</v>
      </c>
      <c r="FH5" s="1">
        <v>3705</v>
      </c>
      <c r="FI5" s="1">
        <v>3892</v>
      </c>
      <c r="FJ5" s="1">
        <v>3815</v>
      </c>
      <c r="FK5" s="1">
        <v>4681</v>
      </c>
      <c r="FL5" s="1">
        <v>3857</v>
      </c>
      <c r="FN5" s="1" t="s">
        <v>87</v>
      </c>
      <c r="FO5" s="1">
        <v>4</v>
      </c>
      <c r="FP5" s="1">
        <v>13</v>
      </c>
      <c r="FQ5" s="1">
        <v>2850</v>
      </c>
      <c r="FR5" s="1">
        <v>3516</v>
      </c>
      <c r="FS5" s="1">
        <v>4192</v>
      </c>
      <c r="FT5" s="1">
        <v>4669</v>
      </c>
      <c r="FU5" s="1">
        <v>4864</v>
      </c>
      <c r="FV5" s="1">
        <v>5054</v>
      </c>
      <c r="FW5" s="1">
        <v>5153</v>
      </c>
      <c r="FX5" s="1">
        <v>6449</v>
      </c>
      <c r="FY5" s="1">
        <v>5196</v>
      </c>
      <c r="GA5" s="1" t="s">
        <v>87</v>
      </c>
      <c r="GB5" s="1">
        <v>4</v>
      </c>
      <c r="GC5" s="1">
        <v>13</v>
      </c>
      <c r="GD5" s="1">
        <v>2408</v>
      </c>
      <c r="GE5" s="1">
        <v>2938</v>
      </c>
      <c r="GF5" s="1">
        <v>3448</v>
      </c>
      <c r="GG5" s="1">
        <v>3827</v>
      </c>
      <c r="GH5" s="1">
        <v>4088</v>
      </c>
      <c r="GI5" s="1">
        <v>4244</v>
      </c>
      <c r="GJ5" s="1">
        <v>4356</v>
      </c>
      <c r="GK5" s="1">
        <v>5058</v>
      </c>
      <c r="GL5" s="1">
        <v>4006</v>
      </c>
      <c r="GN5" s="1" t="s">
        <v>87</v>
      </c>
      <c r="GO5" s="1">
        <v>4</v>
      </c>
      <c r="GP5" s="1">
        <v>13</v>
      </c>
      <c r="GQ5" s="1">
        <v>2436</v>
      </c>
      <c r="GR5" s="1">
        <v>2869</v>
      </c>
      <c r="GS5" s="1">
        <v>3350</v>
      </c>
      <c r="GT5" s="1">
        <v>3605</v>
      </c>
      <c r="GU5" s="1">
        <v>3787</v>
      </c>
      <c r="GV5" s="1">
        <v>3960</v>
      </c>
      <c r="GW5" s="1">
        <v>4156</v>
      </c>
      <c r="GX5" s="1">
        <v>4448</v>
      </c>
      <c r="GY5" s="1">
        <v>3410</v>
      </c>
      <c r="HA5" s="1" t="s">
        <v>157</v>
      </c>
      <c r="HB5" s="1">
        <v>4</v>
      </c>
      <c r="HC5" s="1">
        <v>4</v>
      </c>
      <c r="HD5" s="1">
        <v>2226</v>
      </c>
      <c r="HE5" s="1">
        <v>2842</v>
      </c>
      <c r="HF5" s="1">
        <v>3530</v>
      </c>
      <c r="HG5" s="1">
        <v>3903</v>
      </c>
      <c r="HH5" s="1">
        <v>4018</v>
      </c>
      <c r="HI5" s="1">
        <v>4186</v>
      </c>
      <c r="HJ5" s="1">
        <v>4289</v>
      </c>
      <c r="HK5" s="1">
        <v>5753</v>
      </c>
      <c r="HL5" s="1">
        <v>4479</v>
      </c>
      <c r="HN5" s="1" t="s">
        <v>157</v>
      </c>
      <c r="HO5" s="1">
        <v>4</v>
      </c>
      <c r="HP5" s="1">
        <v>4</v>
      </c>
      <c r="HQ5" s="1">
        <v>2907</v>
      </c>
      <c r="HR5" s="1">
        <v>3692</v>
      </c>
      <c r="HS5" s="1">
        <v>4737</v>
      </c>
      <c r="HT5" s="1">
        <v>5347</v>
      </c>
      <c r="HU5" s="1">
        <v>5423</v>
      </c>
      <c r="HV5" s="1">
        <v>5666</v>
      </c>
      <c r="HW5" s="1">
        <v>5909</v>
      </c>
      <c r="HX5" s="1">
        <v>6465</v>
      </c>
      <c r="HY5" s="1">
        <v>4969</v>
      </c>
      <c r="IA5" s="1" t="s">
        <v>157</v>
      </c>
      <c r="IB5" s="1">
        <v>4</v>
      </c>
      <c r="IC5" s="1">
        <v>4</v>
      </c>
      <c r="ID5" s="1">
        <v>2686</v>
      </c>
      <c r="IE5" s="1">
        <v>3369</v>
      </c>
      <c r="IF5" s="1">
        <v>3969</v>
      </c>
      <c r="IG5" s="1">
        <v>4641</v>
      </c>
      <c r="IH5" s="1">
        <v>5147</v>
      </c>
      <c r="II5" s="1">
        <v>5500</v>
      </c>
      <c r="IJ5" s="1">
        <v>5767</v>
      </c>
      <c r="IK5" s="1">
        <v>6569</v>
      </c>
      <c r="IL5" s="1">
        <v>4926</v>
      </c>
      <c r="IN5" s="1" t="s">
        <v>157</v>
      </c>
      <c r="IO5" s="1">
        <v>4</v>
      </c>
      <c r="IP5" s="1">
        <v>4</v>
      </c>
      <c r="IQ5" s="1">
        <v>1406</v>
      </c>
      <c r="IR5" s="1">
        <v>1720</v>
      </c>
      <c r="IS5" s="1">
        <v>1482</v>
      </c>
      <c r="IT5" s="1">
        <v>2004</v>
      </c>
      <c r="IU5" s="1">
        <v>4687</v>
      </c>
      <c r="IV5" s="1">
        <v>6038</v>
      </c>
      <c r="IW5" s="1">
        <v>6224</v>
      </c>
      <c r="IX5" s="1">
        <v>2783</v>
      </c>
      <c r="IY5" s="1">
        <v>1981</v>
      </c>
      <c r="JA5" s="1" t="s">
        <v>157</v>
      </c>
      <c r="JB5" s="1">
        <v>4</v>
      </c>
      <c r="JC5" s="1">
        <v>4</v>
      </c>
      <c r="JD5" s="1">
        <v>1418</v>
      </c>
      <c r="JE5" s="1">
        <v>1703</v>
      </c>
      <c r="JF5" s="1">
        <v>1430</v>
      </c>
      <c r="JG5" s="1">
        <v>1889</v>
      </c>
      <c r="JH5" s="1">
        <v>4362</v>
      </c>
      <c r="JI5" s="1">
        <v>5408</v>
      </c>
      <c r="JJ5" s="1">
        <v>5575</v>
      </c>
      <c r="JK5" s="1">
        <v>2670</v>
      </c>
      <c r="JL5" s="1">
        <v>1848</v>
      </c>
      <c r="JN5" s="1" t="s">
        <v>157</v>
      </c>
      <c r="JO5" s="1">
        <v>4</v>
      </c>
      <c r="JP5" s="1">
        <v>4</v>
      </c>
      <c r="JQ5" s="1">
        <v>1631</v>
      </c>
      <c r="JR5" s="1">
        <v>1995</v>
      </c>
      <c r="JS5" s="1">
        <v>1864</v>
      </c>
      <c r="JT5" s="1">
        <v>2461</v>
      </c>
      <c r="JU5" s="1">
        <v>4161</v>
      </c>
      <c r="JV5" s="1">
        <v>4751</v>
      </c>
      <c r="JW5" s="1">
        <v>4998</v>
      </c>
      <c r="JX5" s="1">
        <v>3484</v>
      </c>
      <c r="JY5" s="1">
        <v>2588</v>
      </c>
      <c r="KA5" s="1" t="s">
        <v>157</v>
      </c>
      <c r="KB5" s="1">
        <v>4</v>
      </c>
      <c r="KC5" s="1">
        <v>4</v>
      </c>
      <c r="KD5" s="1">
        <v>1606</v>
      </c>
      <c r="KE5" s="1">
        <v>1974</v>
      </c>
      <c r="KF5" s="1">
        <v>1794</v>
      </c>
      <c r="KG5" s="1">
        <v>2434</v>
      </c>
      <c r="KH5" s="1">
        <v>3983</v>
      </c>
      <c r="KI5" s="1">
        <v>4465</v>
      </c>
      <c r="KJ5" s="1">
        <v>4596</v>
      </c>
      <c r="KK5" s="1">
        <v>3352</v>
      </c>
      <c r="KL5" s="1">
        <v>2423</v>
      </c>
      <c r="KN5" s="1" t="s">
        <v>157</v>
      </c>
      <c r="KO5" s="1">
        <v>4</v>
      </c>
      <c r="KP5" s="1">
        <v>4</v>
      </c>
      <c r="KQ5" s="1">
        <v>1677</v>
      </c>
      <c r="KR5" s="1">
        <v>2137</v>
      </c>
      <c r="KS5" s="1">
        <v>2028</v>
      </c>
      <c r="KT5" s="1">
        <v>2723</v>
      </c>
      <c r="KU5" s="1">
        <v>3818</v>
      </c>
      <c r="KV5" s="1">
        <v>4086</v>
      </c>
      <c r="KW5" s="1">
        <v>4224</v>
      </c>
      <c r="KX5" s="1">
        <v>3407</v>
      </c>
      <c r="KY5" s="1">
        <v>2318</v>
      </c>
      <c r="LA5" s="1" t="s">
        <v>157</v>
      </c>
      <c r="LB5" s="1">
        <v>4</v>
      </c>
      <c r="LC5" s="1">
        <v>4</v>
      </c>
      <c r="LD5" s="1">
        <v>2214</v>
      </c>
      <c r="LE5" s="1">
        <v>2618</v>
      </c>
      <c r="LF5" s="1">
        <v>3048</v>
      </c>
      <c r="LG5" s="1">
        <v>3598</v>
      </c>
      <c r="LH5" s="1">
        <v>3928</v>
      </c>
      <c r="LI5" s="1">
        <v>4147</v>
      </c>
      <c r="LJ5" s="1">
        <v>4337</v>
      </c>
      <c r="LK5" s="1">
        <v>4765</v>
      </c>
      <c r="LL5" s="1">
        <v>3793</v>
      </c>
      <c r="LN5" s="1" t="s">
        <v>157</v>
      </c>
      <c r="LO5" s="1">
        <v>4</v>
      </c>
      <c r="LP5" s="1">
        <v>4</v>
      </c>
      <c r="LQ5" s="1">
        <v>2071</v>
      </c>
      <c r="LR5" s="1">
        <v>2459</v>
      </c>
      <c r="LS5" s="1">
        <v>2817</v>
      </c>
      <c r="LT5" s="1">
        <v>3225</v>
      </c>
      <c r="LU5" s="1">
        <v>3594</v>
      </c>
      <c r="LV5" s="1">
        <v>3768</v>
      </c>
      <c r="LW5" s="1">
        <v>3951</v>
      </c>
      <c r="LX5" s="1">
        <v>4102</v>
      </c>
      <c r="LY5" s="1">
        <v>3115</v>
      </c>
      <c r="MA5" s="1" t="s">
        <v>157</v>
      </c>
      <c r="MB5" s="1">
        <v>4</v>
      </c>
      <c r="MC5" s="1">
        <v>4</v>
      </c>
      <c r="MD5" s="1">
        <v>2546</v>
      </c>
      <c r="ME5" s="1">
        <v>2963</v>
      </c>
      <c r="MF5" s="1">
        <v>3364</v>
      </c>
      <c r="MG5" s="1">
        <v>3871</v>
      </c>
      <c r="MH5" s="1">
        <v>4144</v>
      </c>
      <c r="MI5" s="1">
        <v>4369</v>
      </c>
      <c r="MJ5" s="1">
        <v>4639</v>
      </c>
      <c r="MK5" s="1">
        <v>5502</v>
      </c>
      <c r="ML5" s="1">
        <v>4468</v>
      </c>
      <c r="MN5" s="1" t="s">
        <v>157</v>
      </c>
      <c r="MO5" s="1">
        <v>4</v>
      </c>
      <c r="MP5" s="1">
        <v>4</v>
      </c>
      <c r="MQ5" s="1">
        <v>2556</v>
      </c>
      <c r="MR5" s="1">
        <v>3154</v>
      </c>
      <c r="MS5" s="1">
        <v>3582</v>
      </c>
      <c r="MT5" s="1">
        <v>4191</v>
      </c>
      <c r="MU5" s="1">
        <v>4499</v>
      </c>
      <c r="MV5" s="1">
        <v>4665</v>
      </c>
      <c r="MW5" s="1">
        <v>4836</v>
      </c>
      <c r="MX5" s="1">
        <v>4960</v>
      </c>
      <c r="MY5" s="1">
        <v>3990</v>
      </c>
      <c r="NA5" s="1" t="s">
        <v>157</v>
      </c>
      <c r="NB5" s="1">
        <v>4</v>
      </c>
      <c r="NC5" s="1">
        <v>4</v>
      </c>
      <c r="ND5" s="1">
        <v>2133</v>
      </c>
      <c r="NE5" s="1">
        <v>2635</v>
      </c>
      <c r="NF5" s="1">
        <v>2970</v>
      </c>
      <c r="NG5" s="1">
        <v>3504</v>
      </c>
      <c r="NH5" s="1">
        <v>3930</v>
      </c>
      <c r="NI5" s="1">
        <v>4031</v>
      </c>
      <c r="NJ5" s="1">
        <v>4277</v>
      </c>
      <c r="NK5" s="1">
        <v>4679</v>
      </c>
      <c r="NL5" s="1">
        <v>3691</v>
      </c>
      <c r="NN5" s="1" t="s">
        <v>157</v>
      </c>
      <c r="NO5" s="1">
        <v>4</v>
      </c>
      <c r="NP5" s="1">
        <v>4</v>
      </c>
      <c r="NQ5" s="1">
        <v>1225</v>
      </c>
      <c r="NR5" s="1">
        <v>1837</v>
      </c>
      <c r="NS5" s="1">
        <v>2282</v>
      </c>
      <c r="NT5" s="1">
        <v>2900</v>
      </c>
      <c r="NU5" s="1">
        <v>3289</v>
      </c>
      <c r="NV5" s="1">
        <v>3518</v>
      </c>
      <c r="NW5" s="1">
        <v>3757</v>
      </c>
      <c r="NX5" s="1">
        <v>4440</v>
      </c>
      <c r="NY5" s="1">
        <v>3341</v>
      </c>
      <c r="OA5" s="1" t="s">
        <v>157</v>
      </c>
      <c r="OB5" s="1">
        <v>4</v>
      </c>
      <c r="OC5" s="1">
        <v>4</v>
      </c>
      <c r="OD5" s="1">
        <v>1963</v>
      </c>
      <c r="OE5" s="1">
        <v>2434</v>
      </c>
      <c r="OF5" s="1">
        <v>2769</v>
      </c>
      <c r="OG5" s="1">
        <v>3275</v>
      </c>
      <c r="OH5" s="1">
        <v>3567</v>
      </c>
      <c r="OI5" s="1">
        <v>3771</v>
      </c>
      <c r="OJ5" s="1">
        <v>3960</v>
      </c>
      <c r="OK5" s="1">
        <v>3100</v>
      </c>
      <c r="OL5" s="1">
        <v>2333</v>
      </c>
      <c r="ON5" s="1" t="s">
        <v>157</v>
      </c>
      <c r="OO5" s="1">
        <v>4</v>
      </c>
      <c r="OP5" s="1">
        <v>4</v>
      </c>
      <c r="OQ5" s="1">
        <v>1224</v>
      </c>
      <c r="OR5" s="1">
        <v>1845</v>
      </c>
      <c r="OS5" s="1">
        <v>2197</v>
      </c>
      <c r="OT5" s="1">
        <v>2836</v>
      </c>
      <c r="OU5" s="1">
        <v>3352</v>
      </c>
      <c r="OV5" s="1">
        <v>3540</v>
      </c>
      <c r="OW5" s="1">
        <v>3803</v>
      </c>
      <c r="OX5" s="1">
        <v>4323</v>
      </c>
      <c r="OY5" s="1">
        <v>3185</v>
      </c>
      <c r="PA5" s="1" t="s">
        <v>157</v>
      </c>
      <c r="PB5" s="1">
        <v>4</v>
      </c>
      <c r="PC5" s="1">
        <v>2167</v>
      </c>
      <c r="PD5" s="1">
        <v>2741</v>
      </c>
      <c r="PE5" s="1">
        <v>3361</v>
      </c>
      <c r="PF5" s="1">
        <v>3570</v>
      </c>
      <c r="PG5" s="1">
        <v>3739</v>
      </c>
      <c r="PH5" s="1">
        <v>3890</v>
      </c>
      <c r="PI5" s="1">
        <v>3921</v>
      </c>
      <c r="PJ5" s="1">
        <v>4994</v>
      </c>
      <c r="PK5" s="1">
        <v>4043</v>
      </c>
      <c r="PM5" s="1" t="s">
        <v>157</v>
      </c>
      <c r="PN5" s="1">
        <v>4</v>
      </c>
      <c r="PO5" s="1">
        <v>1609</v>
      </c>
      <c r="PP5" s="1">
        <v>1747</v>
      </c>
      <c r="PQ5" s="1">
        <v>1840</v>
      </c>
      <c r="PR5" s="1">
        <v>1826</v>
      </c>
      <c r="PS5" s="1">
        <v>1889</v>
      </c>
      <c r="PT5" s="1">
        <v>1957</v>
      </c>
      <c r="PU5" s="1">
        <v>1915</v>
      </c>
      <c r="PV5" s="1">
        <v>1991</v>
      </c>
      <c r="PW5" s="1">
        <v>1675</v>
      </c>
      <c r="PY5" s="1" t="s">
        <v>157</v>
      </c>
      <c r="PZ5" s="1">
        <v>4</v>
      </c>
      <c r="QA5" s="1">
        <v>7947</v>
      </c>
      <c r="QB5" s="1">
        <v>7766</v>
      </c>
      <c r="QC5" s="1">
        <v>7820</v>
      </c>
      <c r="QD5" s="1">
        <v>8186</v>
      </c>
      <c r="QE5" s="1">
        <v>8169</v>
      </c>
      <c r="QF5" s="1">
        <v>8255</v>
      </c>
      <c r="QG5" s="1">
        <v>8185</v>
      </c>
      <c r="QH5" s="1">
        <v>7759</v>
      </c>
      <c r="QI5" s="1">
        <v>7052</v>
      </c>
      <c r="QK5" s="1" t="s">
        <v>157</v>
      </c>
      <c r="QL5" s="1">
        <v>4</v>
      </c>
      <c r="QM5" s="1">
        <v>2171</v>
      </c>
      <c r="QN5" s="1">
        <v>2654</v>
      </c>
      <c r="QO5" s="1">
        <v>3191</v>
      </c>
      <c r="QP5" s="1">
        <v>3550</v>
      </c>
      <c r="QQ5" s="1">
        <v>3702</v>
      </c>
      <c r="QR5" s="1">
        <v>3827</v>
      </c>
      <c r="QS5" s="1">
        <v>3951</v>
      </c>
      <c r="QT5" s="1">
        <v>5078</v>
      </c>
      <c r="QU5" s="1">
        <v>4200</v>
      </c>
      <c r="QW5" s="1" t="s">
        <v>157</v>
      </c>
      <c r="QX5" s="1">
        <v>4</v>
      </c>
      <c r="QY5" s="1">
        <v>2647</v>
      </c>
      <c r="QZ5" s="1">
        <v>3298</v>
      </c>
      <c r="RA5" s="1">
        <v>4216</v>
      </c>
      <c r="RB5" s="1">
        <v>4684</v>
      </c>
      <c r="RC5" s="1">
        <v>4753</v>
      </c>
      <c r="RD5" s="1">
        <v>5015</v>
      </c>
      <c r="RE5" s="1">
        <v>5263</v>
      </c>
      <c r="RF5" s="1">
        <v>6288</v>
      </c>
      <c r="RG5" s="1">
        <v>5087</v>
      </c>
    </row>
    <row r="6" spans="1:475" ht="136">
      <c r="A6" s="1" t="s">
        <v>50</v>
      </c>
      <c r="B6" s="1">
        <v>1</v>
      </c>
      <c r="C6" s="1">
        <v>12</v>
      </c>
      <c r="D6" s="1">
        <v>2434</v>
      </c>
      <c r="E6" s="1">
        <v>3086</v>
      </c>
      <c r="F6" s="1">
        <v>3820</v>
      </c>
      <c r="G6" s="1">
        <v>4194</v>
      </c>
      <c r="H6" s="1">
        <v>4611</v>
      </c>
      <c r="I6" s="1">
        <v>4735</v>
      </c>
      <c r="J6" s="1">
        <v>4874</v>
      </c>
      <c r="K6" s="1">
        <v>5925</v>
      </c>
      <c r="L6" s="1">
        <v>4609</v>
      </c>
      <c r="N6" s="1" t="s">
        <v>88</v>
      </c>
      <c r="O6" s="1">
        <v>5</v>
      </c>
      <c r="P6" s="1">
        <v>14</v>
      </c>
      <c r="Q6" s="1">
        <v>3091</v>
      </c>
      <c r="R6" s="1">
        <v>3912</v>
      </c>
      <c r="S6" s="1">
        <v>4900</v>
      </c>
      <c r="T6" s="1">
        <v>5331</v>
      </c>
      <c r="U6" s="1">
        <v>5557</v>
      </c>
      <c r="V6" s="1">
        <v>5744</v>
      </c>
      <c r="W6" s="1">
        <v>5903</v>
      </c>
      <c r="X6" s="1">
        <v>6858</v>
      </c>
      <c r="Y6" s="1">
        <v>5025</v>
      </c>
      <c r="AA6" s="1" t="s">
        <v>88</v>
      </c>
      <c r="AB6" s="1">
        <v>5</v>
      </c>
      <c r="AC6" s="1">
        <v>14</v>
      </c>
      <c r="AD6" s="1">
        <v>1596</v>
      </c>
      <c r="AE6" s="1">
        <v>2007</v>
      </c>
      <c r="AF6" s="1">
        <v>1847</v>
      </c>
      <c r="AG6" s="1">
        <v>2548</v>
      </c>
      <c r="AH6" s="1">
        <v>4253</v>
      </c>
      <c r="AI6" s="1">
        <v>4745</v>
      </c>
      <c r="AJ6" s="1">
        <v>4878</v>
      </c>
      <c r="AK6" s="1">
        <v>3498</v>
      </c>
      <c r="AL6" s="1">
        <v>2394</v>
      </c>
      <c r="AN6" s="1" t="s">
        <v>88</v>
      </c>
      <c r="AO6" s="1">
        <v>5</v>
      </c>
      <c r="AP6" s="1">
        <v>14</v>
      </c>
      <c r="AQ6" s="1">
        <v>1530</v>
      </c>
      <c r="AR6" s="1">
        <v>1794</v>
      </c>
      <c r="AS6" s="1">
        <v>1558</v>
      </c>
      <c r="AT6" s="1">
        <v>2169</v>
      </c>
      <c r="AU6" s="1">
        <v>4802</v>
      </c>
      <c r="AV6" s="1">
        <v>5996</v>
      </c>
      <c r="AW6" s="1">
        <v>6251</v>
      </c>
      <c r="AX6" s="1">
        <v>3044</v>
      </c>
      <c r="AY6" s="1">
        <v>2137</v>
      </c>
      <c r="BA6" s="1" t="s">
        <v>88</v>
      </c>
      <c r="BB6" s="1">
        <v>5</v>
      </c>
      <c r="BC6" s="1">
        <v>14</v>
      </c>
      <c r="BD6" s="1">
        <v>2245</v>
      </c>
      <c r="BE6" s="1">
        <v>2924</v>
      </c>
      <c r="BF6" s="1">
        <v>3031</v>
      </c>
      <c r="BG6" s="1">
        <v>3896</v>
      </c>
      <c r="BH6" s="1">
        <v>4606</v>
      </c>
      <c r="BI6" s="1">
        <v>4866</v>
      </c>
      <c r="BJ6" s="1">
        <v>4996</v>
      </c>
      <c r="BK6" s="1">
        <v>5413</v>
      </c>
      <c r="BL6" s="1">
        <v>3850</v>
      </c>
      <c r="BN6" s="1" t="s">
        <v>88</v>
      </c>
      <c r="BO6" s="1">
        <v>5</v>
      </c>
      <c r="BP6" s="1">
        <v>14</v>
      </c>
      <c r="BQ6" s="1">
        <v>2878</v>
      </c>
      <c r="BR6" s="1">
        <v>3472</v>
      </c>
      <c r="BS6" s="1">
        <v>4203</v>
      </c>
      <c r="BT6" s="1">
        <v>4439</v>
      </c>
      <c r="BU6" s="1">
        <v>4591</v>
      </c>
      <c r="BV6" s="1">
        <v>4801</v>
      </c>
      <c r="BW6" s="1">
        <v>4934</v>
      </c>
      <c r="BX6" s="1">
        <v>6530</v>
      </c>
      <c r="BY6" s="1">
        <v>5325</v>
      </c>
      <c r="CA6" s="1" t="s">
        <v>88</v>
      </c>
      <c r="CB6" s="1">
        <v>5</v>
      </c>
      <c r="CC6" s="1">
        <v>14</v>
      </c>
      <c r="CD6" s="1">
        <v>2463</v>
      </c>
      <c r="CE6" s="1">
        <v>2972</v>
      </c>
      <c r="CF6" s="1">
        <v>3630</v>
      </c>
      <c r="CG6" s="1">
        <v>3943</v>
      </c>
      <c r="CH6" s="1">
        <v>4079</v>
      </c>
      <c r="CI6" s="1">
        <v>4241</v>
      </c>
      <c r="CJ6" s="1">
        <v>4408</v>
      </c>
      <c r="CK6" s="1">
        <v>5472</v>
      </c>
      <c r="CL6" s="1">
        <v>4185</v>
      </c>
      <c r="CN6" s="1" t="s">
        <v>88</v>
      </c>
      <c r="CO6" s="1">
        <v>5</v>
      </c>
      <c r="CP6" s="1">
        <v>14</v>
      </c>
      <c r="CQ6" s="1">
        <v>2382</v>
      </c>
      <c r="CR6" s="1">
        <v>2911</v>
      </c>
      <c r="CS6" s="1">
        <v>3561</v>
      </c>
      <c r="CT6" s="1">
        <v>3785</v>
      </c>
      <c r="CU6" s="1">
        <v>3911</v>
      </c>
      <c r="CV6" s="1">
        <v>3997</v>
      </c>
      <c r="CW6" s="1">
        <v>4189</v>
      </c>
      <c r="CX6" s="1">
        <v>5102</v>
      </c>
      <c r="CY6" s="1">
        <v>3887</v>
      </c>
      <c r="DA6" s="1" t="s">
        <v>88</v>
      </c>
      <c r="DB6" s="1">
        <v>5</v>
      </c>
      <c r="DC6" s="1">
        <v>14</v>
      </c>
      <c r="DD6" s="1">
        <v>2836</v>
      </c>
      <c r="DE6" s="1">
        <v>3568</v>
      </c>
      <c r="DF6" s="1">
        <v>4328</v>
      </c>
      <c r="DG6" s="1">
        <v>4605</v>
      </c>
      <c r="DH6" s="1">
        <v>4642</v>
      </c>
      <c r="DI6" s="1">
        <v>4775</v>
      </c>
      <c r="DJ6" s="1">
        <v>4961</v>
      </c>
      <c r="DK6" s="1">
        <v>6296</v>
      </c>
      <c r="DL6" s="1">
        <v>4935</v>
      </c>
      <c r="DN6" s="1" t="s">
        <v>88</v>
      </c>
      <c r="DO6" s="1">
        <v>5</v>
      </c>
      <c r="DP6" s="1">
        <v>14</v>
      </c>
      <c r="DQ6" s="1">
        <v>1707</v>
      </c>
      <c r="DR6" s="1">
        <v>2358</v>
      </c>
      <c r="DS6" s="1">
        <v>3184</v>
      </c>
      <c r="DT6" s="1">
        <v>3459</v>
      </c>
      <c r="DU6" s="1">
        <v>3717</v>
      </c>
      <c r="DV6" s="1">
        <v>3811</v>
      </c>
      <c r="DW6" s="1">
        <v>4060</v>
      </c>
      <c r="DX6" s="1">
        <v>5640</v>
      </c>
      <c r="DY6" s="1">
        <v>4117</v>
      </c>
      <c r="EA6" s="1" t="s">
        <v>88</v>
      </c>
      <c r="EB6" s="1">
        <v>5</v>
      </c>
      <c r="EC6" s="1">
        <v>14</v>
      </c>
      <c r="ED6" s="1">
        <v>2491</v>
      </c>
      <c r="EE6" s="1">
        <v>3073</v>
      </c>
      <c r="EF6" s="1">
        <v>3764</v>
      </c>
      <c r="EG6" s="1">
        <v>4023</v>
      </c>
      <c r="EH6" s="1">
        <v>4187</v>
      </c>
      <c r="EI6" s="1">
        <v>4287</v>
      </c>
      <c r="EJ6" s="1">
        <v>4499</v>
      </c>
      <c r="EK6" s="1">
        <v>5760</v>
      </c>
      <c r="EL6" s="1">
        <v>4438</v>
      </c>
      <c r="EN6" s="1" t="s">
        <v>88</v>
      </c>
      <c r="EO6" s="1">
        <v>5</v>
      </c>
      <c r="EP6" s="1">
        <v>14</v>
      </c>
      <c r="EQ6" s="1">
        <v>1845</v>
      </c>
      <c r="ER6" s="1">
        <v>2506</v>
      </c>
      <c r="ES6" s="1">
        <v>3342</v>
      </c>
      <c r="ET6" s="1">
        <v>3721</v>
      </c>
      <c r="EU6" s="1">
        <v>3813</v>
      </c>
      <c r="EV6" s="1">
        <v>3956</v>
      </c>
      <c r="EW6" s="1">
        <v>4115</v>
      </c>
      <c r="EX6" s="1">
        <v>5727</v>
      </c>
      <c r="EY6" s="1">
        <v>4170</v>
      </c>
      <c r="FA6" s="1" t="s">
        <v>88</v>
      </c>
      <c r="FB6" s="1">
        <v>5</v>
      </c>
      <c r="FC6" s="1">
        <v>14</v>
      </c>
      <c r="FD6" s="1">
        <v>2081</v>
      </c>
      <c r="FE6" s="1">
        <v>2722</v>
      </c>
      <c r="FF6" s="1">
        <v>3550</v>
      </c>
      <c r="FG6" s="1">
        <v>3809</v>
      </c>
      <c r="FH6" s="1">
        <v>3945</v>
      </c>
      <c r="FI6" s="1">
        <v>4058</v>
      </c>
      <c r="FJ6" s="1">
        <v>4224</v>
      </c>
      <c r="FK6" s="1">
        <v>5195</v>
      </c>
      <c r="FL6" s="1">
        <v>4035</v>
      </c>
      <c r="FN6" s="1" t="s">
        <v>88</v>
      </c>
      <c r="FO6" s="1">
        <v>5</v>
      </c>
      <c r="FP6" s="1">
        <v>14</v>
      </c>
      <c r="FQ6" s="1">
        <v>2731</v>
      </c>
      <c r="FR6" s="1">
        <v>3451</v>
      </c>
      <c r="FS6" s="1">
        <v>3933</v>
      </c>
      <c r="FT6" s="1">
        <v>4657</v>
      </c>
      <c r="FU6" s="1">
        <v>5041</v>
      </c>
      <c r="FV6" s="1">
        <v>5129</v>
      </c>
      <c r="FW6" s="1">
        <v>5358</v>
      </c>
      <c r="FX6" s="1">
        <v>6628</v>
      </c>
      <c r="FY6" s="1">
        <v>5053</v>
      </c>
      <c r="GA6" s="1" t="s">
        <v>88</v>
      </c>
      <c r="GB6" s="1">
        <v>5</v>
      </c>
      <c r="GC6" s="1">
        <v>14</v>
      </c>
      <c r="GD6" s="1">
        <v>2328</v>
      </c>
      <c r="GE6" s="1">
        <v>2972</v>
      </c>
      <c r="GF6" s="1">
        <v>3141</v>
      </c>
      <c r="GG6" s="1">
        <v>3927</v>
      </c>
      <c r="GH6" s="1">
        <v>4308</v>
      </c>
      <c r="GI6" s="1">
        <v>4495</v>
      </c>
      <c r="GJ6" s="1">
        <v>4613</v>
      </c>
      <c r="GK6" s="1">
        <v>5257</v>
      </c>
      <c r="GL6" s="1">
        <v>3887</v>
      </c>
      <c r="GN6" s="1" t="s">
        <v>88</v>
      </c>
      <c r="GO6" s="1">
        <v>5</v>
      </c>
      <c r="GP6" s="1">
        <v>14</v>
      </c>
      <c r="GQ6" s="1">
        <v>2224</v>
      </c>
      <c r="GR6" s="1">
        <v>2803</v>
      </c>
      <c r="GS6" s="1">
        <v>3013</v>
      </c>
      <c r="GT6" s="1">
        <v>3567</v>
      </c>
      <c r="GU6" s="1">
        <v>3883</v>
      </c>
      <c r="GV6" s="1">
        <v>4000</v>
      </c>
      <c r="GW6" s="1">
        <v>4200</v>
      </c>
      <c r="GX6" s="1">
        <v>4437</v>
      </c>
      <c r="GY6" s="1">
        <v>3135</v>
      </c>
      <c r="HA6" s="1" t="s">
        <v>158</v>
      </c>
      <c r="HB6" s="1">
        <v>5</v>
      </c>
      <c r="HC6" s="1">
        <v>5</v>
      </c>
      <c r="HD6" s="1">
        <v>1394</v>
      </c>
      <c r="HE6" s="1">
        <v>1768</v>
      </c>
      <c r="HF6" s="1">
        <v>1552</v>
      </c>
      <c r="HG6" s="1">
        <v>2474</v>
      </c>
      <c r="HH6" s="1">
        <v>4592</v>
      </c>
      <c r="HI6" s="1">
        <v>5099</v>
      </c>
      <c r="HJ6" s="1">
        <v>5432</v>
      </c>
      <c r="HK6" s="1">
        <v>3179</v>
      </c>
      <c r="HL6" s="1">
        <v>2254</v>
      </c>
      <c r="HN6" s="1" t="s">
        <v>158</v>
      </c>
      <c r="HO6" s="1">
        <v>5</v>
      </c>
      <c r="HP6" s="1">
        <v>5</v>
      </c>
      <c r="HQ6" s="1">
        <v>2753</v>
      </c>
      <c r="HR6" s="1">
        <v>3298</v>
      </c>
      <c r="HS6" s="1">
        <v>3778</v>
      </c>
      <c r="HT6" s="1">
        <v>3928</v>
      </c>
      <c r="HU6" s="1">
        <v>4175</v>
      </c>
      <c r="HV6" s="1">
        <v>4433</v>
      </c>
      <c r="HW6" s="1">
        <v>4638</v>
      </c>
      <c r="HX6" s="1">
        <v>5442</v>
      </c>
      <c r="HY6" s="1">
        <v>4830</v>
      </c>
      <c r="IA6" s="1" t="s">
        <v>158</v>
      </c>
      <c r="IB6" s="1">
        <v>5</v>
      </c>
      <c r="IC6" s="1">
        <v>5</v>
      </c>
      <c r="ID6" s="1">
        <v>2520</v>
      </c>
      <c r="IE6" s="1">
        <v>3085</v>
      </c>
      <c r="IF6" s="1">
        <v>3599</v>
      </c>
      <c r="IG6" s="1">
        <v>3937</v>
      </c>
      <c r="IH6" s="1">
        <v>4115</v>
      </c>
      <c r="II6" s="1">
        <v>4341</v>
      </c>
      <c r="IJ6" s="1">
        <v>4516</v>
      </c>
      <c r="IK6" s="1">
        <v>5537</v>
      </c>
      <c r="IL6" s="1">
        <v>4920</v>
      </c>
      <c r="IN6" s="1" t="s">
        <v>158</v>
      </c>
      <c r="IO6" s="1">
        <v>5</v>
      </c>
      <c r="IP6" s="1">
        <v>5</v>
      </c>
      <c r="IQ6" s="1">
        <v>2427</v>
      </c>
      <c r="IR6" s="1">
        <v>3035</v>
      </c>
      <c r="IS6" s="1">
        <v>3317</v>
      </c>
      <c r="IT6" s="1">
        <v>3688</v>
      </c>
      <c r="IU6" s="1">
        <v>4025</v>
      </c>
      <c r="IV6" s="1">
        <v>4229</v>
      </c>
      <c r="IW6" s="1">
        <v>4432</v>
      </c>
      <c r="IX6" s="1">
        <v>4795</v>
      </c>
      <c r="IY6" s="1">
        <v>3991</v>
      </c>
      <c r="JA6" s="1" t="s">
        <v>158</v>
      </c>
      <c r="JB6" s="1">
        <v>5</v>
      </c>
      <c r="JC6" s="1">
        <v>5</v>
      </c>
      <c r="JD6" s="1">
        <v>2475</v>
      </c>
      <c r="JE6" s="1">
        <v>2979</v>
      </c>
      <c r="JF6" s="1">
        <v>3381</v>
      </c>
      <c r="JG6" s="1">
        <v>3633</v>
      </c>
      <c r="JH6" s="1">
        <v>3896</v>
      </c>
      <c r="JI6" s="1">
        <v>4029</v>
      </c>
      <c r="JJ6" s="1">
        <v>4190</v>
      </c>
      <c r="JK6" s="1">
        <v>4982</v>
      </c>
      <c r="JL6" s="1">
        <v>4307</v>
      </c>
      <c r="JN6" s="1" t="s">
        <v>158</v>
      </c>
      <c r="JO6" s="1">
        <v>5</v>
      </c>
      <c r="JP6" s="1">
        <v>5</v>
      </c>
      <c r="JQ6" s="1">
        <v>2444</v>
      </c>
      <c r="JR6" s="1">
        <v>2890</v>
      </c>
      <c r="JS6" s="1">
        <v>3283</v>
      </c>
      <c r="JT6" s="1">
        <v>3334</v>
      </c>
      <c r="JU6" s="1">
        <v>3534</v>
      </c>
      <c r="JV6" s="1">
        <v>3694</v>
      </c>
      <c r="JW6" s="1">
        <v>3938</v>
      </c>
      <c r="JX6" s="1">
        <v>4973</v>
      </c>
      <c r="JY6" s="1">
        <v>4342</v>
      </c>
      <c r="KA6" s="1" t="s">
        <v>158</v>
      </c>
      <c r="KB6" s="1">
        <v>5</v>
      </c>
      <c r="KC6" s="1">
        <v>5</v>
      </c>
      <c r="KD6" s="1">
        <v>2341</v>
      </c>
      <c r="KE6" s="1">
        <v>2784</v>
      </c>
      <c r="KF6" s="1">
        <v>3068</v>
      </c>
      <c r="KG6" s="1">
        <v>3249</v>
      </c>
      <c r="KH6" s="1">
        <v>3529</v>
      </c>
      <c r="KI6" s="1">
        <v>3668</v>
      </c>
      <c r="KJ6" s="1">
        <v>3697</v>
      </c>
      <c r="KK6" s="1">
        <v>4426</v>
      </c>
      <c r="KL6" s="1">
        <v>3848</v>
      </c>
      <c r="KN6" s="1" t="s">
        <v>158</v>
      </c>
      <c r="KO6" s="1">
        <v>5</v>
      </c>
      <c r="KP6" s="1">
        <v>5</v>
      </c>
      <c r="KQ6" s="1">
        <v>2282</v>
      </c>
      <c r="KR6" s="1">
        <v>2794</v>
      </c>
      <c r="KS6" s="1">
        <v>3082</v>
      </c>
      <c r="KT6" s="1">
        <v>3107</v>
      </c>
      <c r="KU6" s="1">
        <v>3276</v>
      </c>
      <c r="KV6" s="1">
        <v>3650</v>
      </c>
      <c r="KW6" s="1">
        <v>3620</v>
      </c>
      <c r="KX6" s="1">
        <v>4339</v>
      </c>
      <c r="KY6" s="1">
        <v>3573</v>
      </c>
      <c r="LA6" s="1" t="s">
        <v>158</v>
      </c>
      <c r="LB6" s="1">
        <v>5</v>
      </c>
      <c r="LC6" s="1">
        <v>5</v>
      </c>
      <c r="LD6" s="1">
        <v>2400</v>
      </c>
      <c r="LE6" s="1">
        <v>2833</v>
      </c>
      <c r="LF6" s="1">
        <v>3218</v>
      </c>
      <c r="LG6" s="1">
        <v>3179</v>
      </c>
      <c r="LH6" s="1">
        <v>3386</v>
      </c>
      <c r="LI6" s="1">
        <v>3725</v>
      </c>
      <c r="LJ6" s="1">
        <v>3826</v>
      </c>
      <c r="LK6" s="1">
        <v>4632</v>
      </c>
      <c r="LL6" s="1">
        <v>3858</v>
      </c>
      <c r="LN6" s="1" t="s">
        <v>158</v>
      </c>
      <c r="LO6" s="1">
        <v>5</v>
      </c>
      <c r="LP6" s="1">
        <v>5</v>
      </c>
      <c r="LQ6" s="1">
        <v>2198</v>
      </c>
      <c r="LR6" s="1">
        <v>2505</v>
      </c>
      <c r="LS6" s="1">
        <v>2920</v>
      </c>
      <c r="LT6" s="1">
        <v>3043</v>
      </c>
      <c r="LU6" s="1">
        <v>3199</v>
      </c>
      <c r="LV6" s="1">
        <v>3316</v>
      </c>
      <c r="LW6" s="1">
        <v>3451</v>
      </c>
      <c r="LX6" s="1">
        <v>4038</v>
      </c>
      <c r="LY6" s="1">
        <v>3461</v>
      </c>
      <c r="MA6" s="1" t="s">
        <v>158</v>
      </c>
      <c r="MB6" s="1">
        <v>5</v>
      </c>
      <c r="MC6" s="1">
        <v>5</v>
      </c>
      <c r="MD6" s="1">
        <v>2576</v>
      </c>
      <c r="ME6" s="1">
        <v>2946</v>
      </c>
      <c r="MF6" s="1">
        <v>3288</v>
      </c>
      <c r="MG6" s="1">
        <v>3454</v>
      </c>
      <c r="MH6" s="1">
        <v>3415</v>
      </c>
      <c r="MI6" s="1">
        <v>3537</v>
      </c>
      <c r="MJ6" s="1">
        <v>3654</v>
      </c>
      <c r="MK6" s="1">
        <v>4727</v>
      </c>
      <c r="ML6" s="1">
        <v>4185</v>
      </c>
      <c r="MN6" s="1" t="s">
        <v>158</v>
      </c>
      <c r="MO6" s="1">
        <v>5</v>
      </c>
      <c r="MP6" s="1">
        <v>5</v>
      </c>
      <c r="MQ6" s="1">
        <v>2442</v>
      </c>
      <c r="MR6" s="1">
        <v>2966</v>
      </c>
      <c r="MS6" s="1">
        <v>3328</v>
      </c>
      <c r="MT6" s="1">
        <v>3195</v>
      </c>
      <c r="MU6" s="1">
        <v>3639</v>
      </c>
      <c r="MV6" s="1">
        <v>3473</v>
      </c>
      <c r="MW6" s="1">
        <v>3866</v>
      </c>
      <c r="MX6" s="1">
        <v>4533</v>
      </c>
      <c r="MY6" s="1">
        <v>4083</v>
      </c>
      <c r="NA6" s="1" t="s">
        <v>158</v>
      </c>
      <c r="NB6" s="1">
        <v>5</v>
      </c>
      <c r="NC6" s="1">
        <v>5</v>
      </c>
      <c r="ND6" s="1">
        <v>2237</v>
      </c>
      <c r="NE6" s="1">
        <v>2640</v>
      </c>
      <c r="NF6" s="1">
        <v>3018</v>
      </c>
      <c r="NG6" s="1">
        <v>3186</v>
      </c>
      <c r="NH6" s="1">
        <v>3162</v>
      </c>
      <c r="NI6" s="1">
        <v>3413</v>
      </c>
      <c r="NJ6" s="1">
        <v>3412</v>
      </c>
      <c r="NK6" s="1">
        <v>4234</v>
      </c>
      <c r="NL6" s="1">
        <v>3690</v>
      </c>
      <c r="NN6" s="1" t="s">
        <v>158</v>
      </c>
      <c r="NO6" s="1">
        <v>5</v>
      </c>
      <c r="NP6" s="1">
        <v>5</v>
      </c>
      <c r="NQ6" s="1">
        <v>1193</v>
      </c>
      <c r="NR6" s="1">
        <v>1654</v>
      </c>
      <c r="NS6" s="1">
        <v>2134</v>
      </c>
      <c r="NT6" s="1">
        <v>2083</v>
      </c>
      <c r="NU6" s="1">
        <v>2555</v>
      </c>
      <c r="NV6" s="1">
        <v>2586</v>
      </c>
      <c r="NW6" s="1">
        <v>2574</v>
      </c>
      <c r="NX6" s="1">
        <v>3628</v>
      </c>
      <c r="NY6" s="1">
        <v>3122</v>
      </c>
      <c r="OA6" s="1" t="s">
        <v>158</v>
      </c>
      <c r="OB6" s="1">
        <v>5</v>
      </c>
      <c r="OC6" s="1">
        <v>5</v>
      </c>
      <c r="OD6" s="1">
        <v>1193</v>
      </c>
      <c r="OE6" s="1">
        <v>1636</v>
      </c>
      <c r="OF6" s="1">
        <v>2122</v>
      </c>
      <c r="OG6" s="1">
        <v>2204</v>
      </c>
      <c r="OH6" s="1">
        <v>2344</v>
      </c>
      <c r="OI6" s="1">
        <v>2431</v>
      </c>
      <c r="OJ6" s="1">
        <v>2697</v>
      </c>
      <c r="OK6" s="1">
        <v>3647</v>
      </c>
      <c r="OL6" s="1">
        <v>3021</v>
      </c>
      <c r="ON6" s="1" t="s">
        <v>158</v>
      </c>
      <c r="OO6" s="1">
        <v>5</v>
      </c>
      <c r="OP6" s="1">
        <v>5</v>
      </c>
      <c r="OQ6" s="1">
        <v>1225</v>
      </c>
      <c r="OR6" s="1">
        <v>1658</v>
      </c>
      <c r="OS6" s="1">
        <v>2137</v>
      </c>
      <c r="OT6" s="1">
        <v>2398</v>
      </c>
      <c r="OU6" s="1">
        <v>2418</v>
      </c>
      <c r="OV6" s="1">
        <v>2382</v>
      </c>
      <c r="OW6" s="1">
        <v>2685</v>
      </c>
      <c r="OX6" s="1">
        <v>3687</v>
      </c>
      <c r="OY6" s="1">
        <v>3059</v>
      </c>
      <c r="PA6" s="1" t="s">
        <v>158</v>
      </c>
      <c r="PB6" s="1">
        <v>5</v>
      </c>
      <c r="PC6" s="1">
        <v>1617</v>
      </c>
      <c r="PD6" s="1">
        <v>1843</v>
      </c>
      <c r="PE6" s="1">
        <v>2017</v>
      </c>
      <c r="PF6" s="1">
        <v>2271</v>
      </c>
      <c r="PG6" s="1">
        <v>2725</v>
      </c>
      <c r="PH6" s="1">
        <v>2914</v>
      </c>
      <c r="PI6" s="1">
        <v>3348</v>
      </c>
      <c r="PJ6" s="1">
        <v>3875</v>
      </c>
      <c r="PK6" s="1">
        <v>3020</v>
      </c>
      <c r="PM6" s="1" t="s">
        <v>158</v>
      </c>
      <c r="PN6" s="1">
        <v>5</v>
      </c>
      <c r="PO6" s="1">
        <v>9458</v>
      </c>
      <c r="PP6" s="1">
        <v>9264</v>
      </c>
      <c r="PQ6" s="1">
        <v>9092</v>
      </c>
      <c r="PR6" s="1">
        <v>9442</v>
      </c>
      <c r="PS6" s="1">
        <v>9275</v>
      </c>
      <c r="PT6" s="1">
        <v>9234</v>
      </c>
      <c r="PU6" s="1">
        <v>9349</v>
      </c>
      <c r="PV6" s="1">
        <v>8105</v>
      </c>
      <c r="PW6" s="1">
        <v>7415</v>
      </c>
      <c r="PY6" s="1" t="s">
        <v>158</v>
      </c>
      <c r="PZ6" s="1">
        <v>5</v>
      </c>
      <c r="QA6" s="1">
        <v>7027</v>
      </c>
      <c r="QB6" s="1">
        <v>6927</v>
      </c>
      <c r="QC6" s="1">
        <v>6906</v>
      </c>
      <c r="QD6" s="1">
        <v>7242</v>
      </c>
      <c r="QE6" s="1">
        <v>7404</v>
      </c>
      <c r="QF6" s="1">
        <v>7544</v>
      </c>
      <c r="QG6" s="1">
        <v>7553</v>
      </c>
      <c r="QH6" s="1">
        <v>7020</v>
      </c>
      <c r="QI6" s="1">
        <v>6297</v>
      </c>
      <c r="QK6" s="1" t="s">
        <v>158</v>
      </c>
      <c r="QL6" s="1">
        <v>5</v>
      </c>
      <c r="QM6" s="1">
        <v>1790</v>
      </c>
      <c r="QN6" s="1">
        <v>2012</v>
      </c>
      <c r="QO6" s="1">
        <v>2292</v>
      </c>
      <c r="QP6" s="1">
        <v>2565</v>
      </c>
      <c r="QQ6" s="1">
        <v>2807</v>
      </c>
      <c r="QR6" s="1">
        <v>3083</v>
      </c>
      <c r="QS6" s="1">
        <v>3344</v>
      </c>
      <c r="QT6" s="1">
        <v>4109</v>
      </c>
      <c r="QU6" s="1">
        <v>3290</v>
      </c>
      <c r="QW6" s="1" t="s">
        <v>158</v>
      </c>
      <c r="QX6" s="1">
        <v>5</v>
      </c>
      <c r="QY6" s="1">
        <v>2718</v>
      </c>
      <c r="QZ6" s="1">
        <v>3288</v>
      </c>
      <c r="RA6" s="1">
        <v>3676</v>
      </c>
      <c r="RB6" s="1">
        <v>4094</v>
      </c>
      <c r="RC6" s="1">
        <v>4347</v>
      </c>
      <c r="RD6" s="1">
        <v>4433</v>
      </c>
      <c r="RE6" s="1">
        <v>4573</v>
      </c>
      <c r="RF6" s="1">
        <v>5314</v>
      </c>
      <c r="RG6" s="1">
        <v>4774</v>
      </c>
    </row>
    <row r="7" spans="1:475" ht="136">
      <c r="N7" s="1" t="s">
        <v>89</v>
      </c>
      <c r="O7" s="1">
        <v>6</v>
      </c>
      <c r="P7" s="1">
        <v>15</v>
      </c>
      <c r="Q7" s="1">
        <v>2502</v>
      </c>
      <c r="R7" s="1">
        <v>2993</v>
      </c>
      <c r="S7" s="1">
        <v>3540</v>
      </c>
      <c r="T7" s="1">
        <v>3895</v>
      </c>
      <c r="U7" s="1">
        <v>4206</v>
      </c>
      <c r="V7" s="1">
        <v>4352</v>
      </c>
      <c r="W7" s="1">
        <v>4397</v>
      </c>
      <c r="X7" s="1">
        <v>4942</v>
      </c>
      <c r="Y7" s="1">
        <v>3871</v>
      </c>
      <c r="AA7" s="1" t="s">
        <v>89</v>
      </c>
      <c r="AB7" s="1">
        <v>6</v>
      </c>
      <c r="AC7" s="1">
        <v>15</v>
      </c>
      <c r="AD7" s="1">
        <v>2351</v>
      </c>
      <c r="AE7" s="1">
        <v>3082</v>
      </c>
      <c r="AF7" s="1">
        <v>3920</v>
      </c>
      <c r="AG7" s="1">
        <v>4258</v>
      </c>
      <c r="AH7" s="1">
        <v>4477</v>
      </c>
      <c r="AI7" s="1">
        <v>4618</v>
      </c>
      <c r="AJ7" s="1">
        <v>4651</v>
      </c>
      <c r="AK7" s="1">
        <v>5025</v>
      </c>
      <c r="AL7" s="1">
        <v>3422</v>
      </c>
      <c r="AN7" s="1" t="s">
        <v>89</v>
      </c>
      <c r="AO7" s="1">
        <v>6</v>
      </c>
      <c r="AP7" s="1">
        <v>15</v>
      </c>
      <c r="AQ7" s="1">
        <v>2596</v>
      </c>
      <c r="AR7" s="1">
        <v>3138</v>
      </c>
      <c r="AS7" s="1">
        <v>3748</v>
      </c>
      <c r="AT7" s="1">
        <v>4038</v>
      </c>
      <c r="AU7" s="1">
        <v>4163</v>
      </c>
      <c r="AV7" s="1">
        <v>4249</v>
      </c>
      <c r="AW7" s="1">
        <v>4352</v>
      </c>
      <c r="AX7" s="1">
        <v>5056</v>
      </c>
      <c r="AY7" s="1">
        <v>3729</v>
      </c>
      <c r="BA7" s="1" t="s">
        <v>89</v>
      </c>
      <c r="BB7" s="1">
        <v>6</v>
      </c>
      <c r="BC7" s="1">
        <v>15</v>
      </c>
      <c r="BD7" s="1">
        <v>2272</v>
      </c>
      <c r="BE7" s="1">
        <v>2872</v>
      </c>
      <c r="BF7" s="1">
        <v>3631</v>
      </c>
      <c r="BG7" s="1">
        <v>3929</v>
      </c>
      <c r="BH7" s="1">
        <v>4061</v>
      </c>
      <c r="BI7" s="1">
        <v>4190</v>
      </c>
      <c r="BJ7" s="1">
        <v>4196</v>
      </c>
      <c r="BK7" s="1">
        <v>4688</v>
      </c>
      <c r="BL7" s="1">
        <v>3256</v>
      </c>
      <c r="BN7" s="1" t="s">
        <v>89</v>
      </c>
      <c r="BO7" s="1">
        <v>6</v>
      </c>
      <c r="BP7" s="1">
        <v>15</v>
      </c>
      <c r="BQ7" s="1">
        <v>2775</v>
      </c>
      <c r="BR7" s="1">
        <v>3338</v>
      </c>
      <c r="BS7" s="1">
        <v>4082</v>
      </c>
      <c r="BT7" s="1">
        <v>4346</v>
      </c>
      <c r="BU7" s="1">
        <v>4506</v>
      </c>
      <c r="BV7" s="1">
        <v>4630</v>
      </c>
      <c r="BW7" s="1">
        <v>4799</v>
      </c>
      <c r="BX7" s="1">
        <v>6013</v>
      </c>
      <c r="BY7" s="1">
        <v>4845</v>
      </c>
      <c r="CA7" s="1" t="s">
        <v>89</v>
      </c>
      <c r="CB7" s="1">
        <v>6</v>
      </c>
      <c r="CC7" s="1">
        <v>15</v>
      </c>
      <c r="CD7" s="1">
        <v>2124</v>
      </c>
      <c r="CE7" s="1">
        <v>2546</v>
      </c>
      <c r="CF7" s="1">
        <v>3106</v>
      </c>
      <c r="CG7" s="1">
        <v>3448</v>
      </c>
      <c r="CH7" s="1">
        <v>3580</v>
      </c>
      <c r="CI7" s="1">
        <v>3747</v>
      </c>
      <c r="CJ7" s="1">
        <v>3930</v>
      </c>
      <c r="CK7" s="1">
        <v>4640</v>
      </c>
      <c r="CL7" s="1">
        <v>3472</v>
      </c>
      <c r="CN7" s="1" t="s">
        <v>89</v>
      </c>
      <c r="CO7" s="1">
        <v>6</v>
      </c>
      <c r="CP7" s="1">
        <v>15</v>
      </c>
      <c r="CQ7" s="1">
        <v>2210</v>
      </c>
      <c r="CR7" s="1">
        <v>2672</v>
      </c>
      <c r="CS7" s="1">
        <v>3310</v>
      </c>
      <c r="CT7" s="1">
        <v>3545</v>
      </c>
      <c r="CU7" s="1">
        <v>3720</v>
      </c>
      <c r="CV7" s="1">
        <v>3851</v>
      </c>
      <c r="CW7" s="1">
        <v>4011</v>
      </c>
      <c r="CX7" s="1">
        <v>4680</v>
      </c>
      <c r="CY7" s="1">
        <v>3530</v>
      </c>
      <c r="DA7" s="1" t="s">
        <v>89</v>
      </c>
      <c r="DB7" s="1">
        <v>6</v>
      </c>
      <c r="DC7" s="1">
        <v>15</v>
      </c>
      <c r="DD7" s="1">
        <v>2727</v>
      </c>
      <c r="DE7" s="1">
        <v>3389</v>
      </c>
      <c r="DF7" s="1">
        <v>4147</v>
      </c>
      <c r="DG7" s="1">
        <v>4428</v>
      </c>
      <c r="DH7" s="1">
        <v>4552</v>
      </c>
      <c r="DI7" s="1">
        <v>4694</v>
      </c>
      <c r="DJ7" s="1">
        <v>4786</v>
      </c>
      <c r="DK7" s="1">
        <v>5793</v>
      </c>
      <c r="DL7" s="1">
        <v>4521</v>
      </c>
      <c r="DN7" s="1" t="s">
        <v>89</v>
      </c>
      <c r="DO7" s="1">
        <v>6</v>
      </c>
      <c r="DP7" s="1">
        <v>15</v>
      </c>
      <c r="DQ7" s="1">
        <v>1673</v>
      </c>
      <c r="DR7" s="1">
        <v>2358</v>
      </c>
      <c r="DS7" s="1">
        <v>3141</v>
      </c>
      <c r="DT7" s="1">
        <v>3520</v>
      </c>
      <c r="DU7" s="1">
        <v>3582</v>
      </c>
      <c r="DV7" s="1">
        <v>3717</v>
      </c>
      <c r="DW7" s="1">
        <v>3929</v>
      </c>
      <c r="DX7" s="1">
        <v>4817</v>
      </c>
      <c r="DY7" s="1">
        <v>3501</v>
      </c>
      <c r="EA7" s="1" t="s">
        <v>89</v>
      </c>
      <c r="EB7" s="1">
        <v>6</v>
      </c>
      <c r="EC7" s="1">
        <v>15</v>
      </c>
      <c r="ED7" s="1">
        <v>2332</v>
      </c>
      <c r="EE7" s="1">
        <v>2884</v>
      </c>
      <c r="EF7" s="1">
        <v>3537</v>
      </c>
      <c r="EG7" s="1">
        <v>3832</v>
      </c>
      <c r="EH7" s="1">
        <v>3917</v>
      </c>
      <c r="EI7" s="1">
        <v>4123</v>
      </c>
      <c r="EJ7" s="1">
        <v>4253</v>
      </c>
      <c r="EK7" s="1">
        <v>5092</v>
      </c>
      <c r="EL7" s="1">
        <v>3913</v>
      </c>
      <c r="EN7" s="1" t="s">
        <v>89</v>
      </c>
      <c r="EO7" s="1">
        <v>6</v>
      </c>
      <c r="EP7" s="1">
        <v>15</v>
      </c>
      <c r="EQ7" s="1">
        <v>1663</v>
      </c>
      <c r="ER7" s="1">
        <v>2311</v>
      </c>
      <c r="ES7" s="1">
        <v>3140</v>
      </c>
      <c r="ET7" s="1">
        <v>3493</v>
      </c>
      <c r="EU7" s="1">
        <v>3580</v>
      </c>
      <c r="EV7" s="1">
        <v>3738</v>
      </c>
      <c r="EW7" s="1">
        <v>3935</v>
      </c>
      <c r="EX7" s="1">
        <v>5013</v>
      </c>
      <c r="EY7" s="1">
        <v>3634</v>
      </c>
      <c r="FA7" s="1" t="s">
        <v>89</v>
      </c>
      <c r="FB7" s="1">
        <v>6</v>
      </c>
      <c r="FC7" s="1">
        <v>15</v>
      </c>
      <c r="FD7" s="1">
        <v>1723</v>
      </c>
      <c r="FE7" s="1">
        <v>2419</v>
      </c>
      <c r="FF7" s="1">
        <v>3242</v>
      </c>
      <c r="FG7" s="1">
        <v>3501</v>
      </c>
      <c r="FH7" s="1">
        <v>3662</v>
      </c>
      <c r="FI7" s="1">
        <v>3808</v>
      </c>
      <c r="FJ7" s="1">
        <v>3949</v>
      </c>
      <c r="FK7" s="1">
        <v>4789</v>
      </c>
      <c r="FL7" s="1">
        <v>3629</v>
      </c>
      <c r="FN7" s="1" t="s">
        <v>89</v>
      </c>
      <c r="FO7" s="1">
        <v>6</v>
      </c>
      <c r="FP7" s="1">
        <v>15</v>
      </c>
      <c r="FQ7" s="1">
        <v>2437</v>
      </c>
      <c r="FR7" s="1">
        <v>3044</v>
      </c>
      <c r="FS7" s="1">
        <v>3825</v>
      </c>
      <c r="FT7" s="1">
        <v>4147</v>
      </c>
      <c r="FU7" s="1">
        <v>4299</v>
      </c>
      <c r="FV7" s="1">
        <v>4458</v>
      </c>
      <c r="FW7" s="1">
        <v>4498</v>
      </c>
      <c r="FX7" s="1">
        <v>5854</v>
      </c>
      <c r="FY7" s="1">
        <v>4180</v>
      </c>
      <c r="GA7" s="1" t="s">
        <v>89</v>
      </c>
      <c r="GB7" s="1">
        <v>6</v>
      </c>
      <c r="GC7" s="1">
        <v>15</v>
      </c>
      <c r="GD7" s="1">
        <v>2522</v>
      </c>
      <c r="GE7" s="1">
        <v>3192</v>
      </c>
      <c r="GF7" s="1">
        <v>3947</v>
      </c>
      <c r="GG7" s="1">
        <v>4281</v>
      </c>
      <c r="GH7" s="1">
        <v>4505</v>
      </c>
      <c r="GI7" s="1">
        <v>4635</v>
      </c>
      <c r="GJ7" s="1">
        <v>4694</v>
      </c>
      <c r="GK7" s="1">
        <v>5017</v>
      </c>
      <c r="GL7" s="1">
        <v>3601</v>
      </c>
      <c r="GN7" s="1" t="s">
        <v>89</v>
      </c>
      <c r="GO7" s="1">
        <v>6</v>
      </c>
      <c r="GP7" s="1">
        <v>15</v>
      </c>
      <c r="GQ7" s="1">
        <v>2339</v>
      </c>
      <c r="GR7" s="1">
        <v>2953</v>
      </c>
      <c r="GS7" s="1">
        <v>3702</v>
      </c>
      <c r="GT7" s="1">
        <v>3950</v>
      </c>
      <c r="GU7" s="1">
        <v>4108</v>
      </c>
      <c r="GV7" s="1">
        <v>4280</v>
      </c>
      <c r="GW7" s="1">
        <v>4331</v>
      </c>
      <c r="GX7" s="1">
        <v>4344</v>
      </c>
      <c r="GY7" s="1">
        <v>3033</v>
      </c>
      <c r="HA7" s="1" t="s">
        <v>159</v>
      </c>
      <c r="HB7" s="1">
        <v>6</v>
      </c>
      <c r="HC7" s="1">
        <v>6</v>
      </c>
      <c r="HD7" s="1">
        <v>2619</v>
      </c>
      <c r="HE7" s="1">
        <v>3291</v>
      </c>
      <c r="HF7" s="1">
        <v>3892</v>
      </c>
      <c r="HG7" s="1">
        <v>4050</v>
      </c>
      <c r="HH7" s="1">
        <v>4372</v>
      </c>
      <c r="HI7" s="1">
        <v>4792</v>
      </c>
      <c r="HJ7" s="1">
        <v>4939</v>
      </c>
      <c r="HK7" s="1">
        <v>5744</v>
      </c>
      <c r="HL7" s="1">
        <v>4258</v>
      </c>
      <c r="HN7" s="1" t="s">
        <v>159</v>
      </c>
      <c r="HO7" s="1">
        <v>6</v>
      </c>
      <c r="HP7" s="1">
        <v>6</v>
      </c>
      <c r="HQ7" s="1">
        <v>3080</v>
      </c>
      <c r="HR7" s="1">
        <v>3774</v>
      </c>
      <c r="HS7" s="1">
        <v>4587</v>
      </c>
      <c r="HT7" s="1">
        <v>4769</v>
      </c>
      <c r="HU7" s="1">
        <v>5372</v>
      </c>
      <c r="HV7" s="1">
        <v>5739</v>
      </c>
      <c r="HW7" s="1">
        <v>5826</v>
      </c>
      <c r="HX7" s="1">
        <v>6558</v>
      </c>
      <c r="HY7" s="1">
        <v>5134</v>
      </c>
      <c r="IA7" s="1" t="s">
        <v>159</v>
      </c>
      <c r="IB7" s="1">
        <v>6</v>
      </c>
      <c r="IC7" s="1">
        <v>6</v>
      </c>
      <c r="ID7" s="1">
        <v>1932</v>
      </c>
      <c r="IE7" s="1">
        <v>2363</v>
      </c>
      <c r="IF7" s="1">
        <v>2376</v>
      </c>
      <c r="IG7" s="1">
        <v>2901</v>
      </c>
      <c r="IH7" s="1">
        <v>4377</v>
      </c>
      <c r="II7" s="1">
        <v>4934</v>
      </c>
      <c r="IJ7" s="1">
        <v>5188</v>
      </c>
      <c r="IK7" s="1">
        <v>3705</v>
      </c>
      <c r="IL7" s="1">
        <v>2795</v>
      </c>
      <c r="IN7" s="1" t="s">
        <v>159</v>
      </c>
      <c r="IO7" s="1">
        <v>6</v>
      </c>
      <c r="IP7" s="1">
        <v>6</v>
      </c>
      <c r="IQ7" s="1">
        <v>1843</v>
      </c>
      <c r="IR7" s="1">
        <v>2323</v>
      </c>
      <c r="IS7" s="1">
        <v>2288</v>
      </c>
      <c r="IT7" s="1">
        <v>2855</v>
      </c>
      <c r="IU7" s="1">
        <v>4059</v>
      </c>
      <c r="IV7" s="1">
        <v>4367</v>
      </c>
      <c r="IW7" s="1">
        <v>4443</v>
      </c>
      <c r="IX7" s="1">
        <v>3326</v>
      </c>
      <c r="IY7" s="1">
        <v>2387</v>
      </c>
      <c r="JA7" s="1" t="s">
        <v>159</v>
      </c>
      <c r="JB7" s="1">
        <v>6</v>
      </c>
      <c r="JC7" s="1">
        <v>6</v>
      </c>
      <c r="JD7" s="1">
        <v>2036</v>
      </c>
      <c r="JE7" s="1">
        <v>2504</v>
      </c>
      <c r="JF7" s="1">
        <v>2548</v>
      </c>
      <c r="JG7" s="1">
        <v>3045</v>
      </c>
      <c r="JH7" s="1">
        <v>4135</v>
      </c>
      <c r="JI7" s="1">
        <v>4565</v>
      </c>
      <c r="JJ7" s="1">
        <v>4664</v>
      </c>
      <c r="JK7" s="1">
        <v>4070</v>
      </c>
      <c r="JL7" s="1">
        <v>3048</v>
      </c>
      <c r="JN7" s="1" t="s">
        <v>159</v>
      </c>
      <c r="JO7" s="1">
        <v>6</v>
      </c>
      <c r="JP7" s="1">
        <v>6</v>
      </c>
      <c r="JQ7" s="1">
        <v>2337</v>
      </c>
      <c r="JR7" s="1">
        <v>2814</v>
      </c>
      <c r="JS7" s="1">
        <v>3021</v>
      </c>
      <c r="JT7" s="1">
        <v>3525</v>
      </c>
      <c r="JU7" s="1">
        <v>4317</v>
      </c>
      <c r="JV7" s="1">
        <v>4608</v>
      </c>
      <c r="JW7" s="1">
        <v>4782</v>
      </c>
      <c r="JX7" s="1">
        <v>4912</v>
      </c>
      <c r="JY7" s="1">
        <v>3744</v>
      </c>
      <c r="KA7" s="1" t="s">
        <v>159</v>
      </c>
      <c r="KB7" s="1">
        <v>6</v>
      </c>
      <c r="KC7" s="1">
        <v>6</v>
      </c>
      <c r="KD7" s="1">
        <v>2130</v>
      </c>
      <c r="KE7" s="1">
        <v>2603</v>
      </c>
      <c r="KF7" s="1">
        <v>2701</v>
      </c>
      <c r="KG7" s="1">
        <v>3250</v>
      </c>
      <c r="KH7" s="1">
        <v>3918</v>
      </c>
      <c r="KI7" s="1">
        <v>4235</v>
      </c>
      <c r="KJ7" s="1">
        <v>4419</v>
      </c>
      <c r="KK7" s="1">
        <v>4198</v>
      </c>
      <c r="KL7" s="1">
        <v>3056</v>
      </c>
      <c r="KN7" s="1" t="s">
        <v>159</v>
      </c>
      <c r="KO7" s="1">
        <v>6</v>
      </c>
      <c r="KP7" s="1">
        <v>6</v>
      </c>
      <c r="KQ7" s="1">
        <v>2141</v>
      </c>
      <c r="KR7" s="1">
        <v>2630</v>
      </c>
      <c r="KS7" s="1">
        <v>2785</v>
      </c>
      <c r="KT7" s="1">
        <v>3181</v>
      </c>
      <c r="KU7" s="1">
        <v>3739</v>
      </c>
      <c r="KV7" s="1">
        <v>3982</v>
      </c>
      <c r="KW7" s="1">
        <v>4053</v>
      </c>
      <c r="KX7" s="1">
        <v>4093</v>
      </c>
      <c r="KY7" s="1">
        <v>3006</v>
      </c>
      <c r="LA7" s="1" t="s">
        <v>159</v>
      </c>
      <c r="LB7" s="1">
        <v>6</v>
      </c>
      <c r="LC7" s="1">
        <v>6</v>
      </c>
      <c r="LD7" s="1">
        <v>2543</v>
      </c>
      <c r="LE7" s="1">
        <v>3019</v>
      </c>
      <c r="LF7" s="1">
        <v>3494</v>
      </c>
      <c r="LG7" s="1">
        <v>3778</v>
      </c>
      <c r="LH7" s="1">
        <v>4067</v>
      </c>
      <c r="LI7" s="1">
        <v>4174</v>
      </c>
      <c r="LJ7" s="1">
        <v>4349</v>
      </c>
      <c r="LK7" s="1">
        <v>5357</v>
      </c>
      <c r="LL7" s="1">
        <v>4210</v>
      </c>
      <c r="LN7" s="1" t="s">
        <v>159</v>
      </c>
      <c r="LO7" s="1">
        <v>6</v>
      </c>
      <c r="LP7" s="1">
        <v>6</v>
      </c>
      <c r="LQ7" s="1">
        <v>2236</v>
      </c>
      <c r="LR7" s="1">
        <v>2620</v>
      </c>
      <c r="LS7" s="1">
        <v>3119</v>
      </c>
      <c r="LT7" s="1">
        <v>3404</v>
      </c>
      <c r="LU7" s="1">
        <v>3608</v>
      </c>
      <c r="LV7" s="1">
        <v>3658</v>
      </c>
      <c r="LW7" s="1">
        <v>3871</v>
      </c>
      <c r="LX7" s="1">
        <v>4369</v>
      </c>
      <c r="LY7" s="1">
        <v>3398</v>
      </c>
      <c r="MA7" s="1" t="s">
        <v>159</v>
      </c>
      <c r="MB7" s="1">
        <v>6</v>
      </c>
      <c r="MC7" s="1">
        <v>6</v>
      </c>
      <c r="MD7" s="1">
        <v>2646</v>
      </c>
      <c r="ME7" s="1">
        <v>3042</v>
      </c>
      <c r="MF7" s="1">
        <v>3478</v>
      </c>
      <c r="MG7" s="1">
        <v>3852</v>
      </c>
      <c r="MH7" s="1">
        <v>4022</v>
      </c>
      <c r="MI7" s="1">
        <v>4103</v>
      </c>
      <c r="MJ7" s="1">
        <v>4420</v>
      </c>
      <c r="MK7" s="1">
        <v>5427</v>
      </c>
      <c r="ML7" s="1">
        <v>4380</v>
      </c>
      <c r="MN7" s="1" t="s">
        <v>159</v>
      </c>
      <c r="MO7" s="1">
        <v>6</v>
      </c>
      <c r="MP7" s="1">
        <v>6</v>
      </c>
      <c r="MQ7" s="1">
        <v>4712</v>
      </c>
      <c r="MR7" s="1">
        <v>5017</v>
      </c>
      <c r="MS7" s="1">
        <v>5264</v>
      </c>
      <c r="MT7" s="1">
        <v>5070</v>
      </c>
      <c r="MU7" s="1">
        <v>5078</v>
      </c>
      <c r="MV7" s="1">
        <v>5467</v>
      </c>
      <c r="MW7" s="1">
        <v>5541</v>
      </c>
      <c r="MX7" s="1">
        <v>3647</v>
      </c>
      <c r="MY7" s="1">
        <v>2969</v>
      </c>
      <c r="NA7" s="1" t="s">
        <v>159</v>
      </c>
      <c r="NB7" s="1">
        <v>6</v>
      </c>
      <c r="NC7" s="1">
        <v>6</v>
      </c>
      <c r="ND7" s="1">
        <v>2251</v>
      </c>
      <c r="NE7" s="1">
        <v>2710</v>
      </c>
      <c r="NF7" s="1">
        <v>3104</v>
      </c>
      <c r="NG7" s="1">
        <v>3343</v>
      </c>
      <c r="NH7" s="1">
        <v>3714</v>
      </c>
      <c r="NI7" s="1">
        <v>3831</v>
      </c>
      <c r="NJ7" s="1">
        <v>3817</v>
      </c>
      <c r="NK7" s="1">
        <v>4522</v>
      </c>
      <c r="NL7" s="1">
        <v>3644</v>
      </c>
      <c r="NN7" s="1" t="s">
        <v>159</v>
      </c>
      <c r="NO7" s="1">
        <v>6</v>
      </c>
      <c r="NP7" s="1">
        <v>6</v>
      </c>
      <c r="NQ7" s="1">
        <v>1484</v>
      </c>
      <c r="NR7" s="1">
        <v>2050</v>
      </c>
      <c r="NS7" s="1">
        <v>2531</v>
      </c>
      <c r="NT7" s="1">
        <v>2977</v>
      </c>
      <c r="NU7" s="1">
        <v>3121</v>
      </c>
      <c r="NV7" s="1">
        <v>3295</v>
      </c>
      <c r="NW7" s="1">
        <v>3530</v>
      </c>
      <c r="NX7" s="1">
        <v>4363</v>
      </c>
      <c r="NY7" s="1">
        <v>3260</v>
      </c>
      <c r="OA7" s="1" t="s">
        <v>159</v>
      </c>
      <c r="OB7" s="1">
        <v>6</v>
      </c>
      <c r="OC7" s="1">
        <v>6</v>
      </c>
      <c r="OD7" s="1">
        <v>2896</v>
      </c>
      <c r="OE7" s="1">
        <v>3183</v>
      </c>
      <c r="OF7" s="1">
        <v>3513</v>
      </c>
      <c r="OG7" s="1">
        <v>3722</v>
      </c>
      <c r="OH7" s="1">
        <v>4054</v>
      </c>
      <c r="OI7" s="1">
        <v>4098</v>
      </c>
      <c r="OJ7" s="1">
        <v>4197</v>
      </c>
      <c r="OK7" s="1">
        <v>2480</v>
      </c>
      <c r="OL7" s="1">
        <v>1900</v>
      </c>
      <c r="ON7" s="1" t="s">
        <v>159</v>
      </c>
      <c r="OO7" s="1">
        <v>6</v>
      </c>
      <c r="OP7" s="1">
        <v>6</v>
      </c>
      <c r="OQ7" s="1">
        <v>1466</v>
      </c>
      <c r="OR7" s="1">
        <v>2017</v>
      </c>
      <c r="OS7" s="1">
        <v>2507</v>
      </c>
      <c r="OT7" s="1">
        <v>2830</v>
      </c>
      <c r="OU7" s="1">
        <v>3194</v>
      </c>
      <c r="OV7" s="1">
        <v>3316</v>
      </c>
      <c r="OW7" s="1">
        <v>3426</v>
      </c>
      <c r="OX7" s="1">
        <v>4197</v>
      </c>
      <c r="OY7" s="1">
        <v>3108</v>
      </c>
      <c r="PA7" s="1" t="s">
        <v>159</v>
      </c>
      <c r="PB7" s="1">
        <v>6</v>
      </c>
      <c r="PC7" s="1">
        <v>2365</v>
      </c>
      <c r="PD7" s="1">
        <v>2894</v>
      </c>
      <c r="PE7" s="1">
        <v>3555</v>
      </c>
      <c r="PF7" s="1">
        <v>3695</v>
      </c>
      <c r="PG7" s="1">
        <v>3960</v>
      </c>
      <c r="PH7" s="1">
        <v>4118</v>
      </c>
      <c r="PI7" s="1">
        <v>4291</v>
      </c>
      <c r="PJ7" s="1">
        <v>5450</v>
      </c>
      <c r="PK7" s="1">
        <v>4175</v>
      </c>
      <c r="PM7" s="1" t="s">
        <v>159</v>
      </c>
      <c r="PN7" s="1">
        <v>6</v>
      </c>
      <c r="PO7" s="1">
        <v>4271</v>
      </c>
      <c r="PP7" s="1">
        <v>4472</v>
      </c>
      <c r="PQ7" s="1">
        <v>4628</v>
      </c>
      <c r="PR7" s="1">
        <v>5057</v>
      </c>
      <c r="PS7" s="1">
        <v>5418</v>
      </c>
      <c r="PT7" s="1">
        <v>5673</v>
      </c>
      <c r="PU7" s="1">
        <v>5946</v>
      </c>
      <c r="PV7" s="1">
        <v>4413</v>
      </c>
      <c r="PW7" s="1">
        <v>4060</v>
      </c>
      <c r="PY7" s="1" t="s">
        <v>159</v>
      </c>
      <c r="PZ7" s="1">
        <v>6</v>
      </c>
      <c r="QA7" s="1">
        <v>9735</v>
      </c>
      <c r="QB7" s="1">
        <v>9307</v>
      </c>
      <c r="QC7" s="1">
        <v>9161</v>
      </c>
      <c r="QD7" s="1">
        <v>9324</v>
      </c>
      <c r="QE7" s="1">
        <v>9119</v>
      </c>
      <c r="QF7" s="1">
        <v>9141</v>
      </c>
      <c r="QG7" s="1">
        <v>8982</v>
      </c>
      <c r="QH7" s="1">
        <v>8154</v>
      </c>
      <c r="QI7" s="1">
        <v>7333</v>
      </c>
      <c r="QK7" s="1" t="s">
        <v>159</v>
      </c>
      <c r="QL7" s="1">
        <v>6</v>
      </c>
      <c r="QM7" s="1">
        <v>2533</v>
      </c>
      <c r="QN7" s="1">
        <v>3107</v>
      </c>
      <c r="QO7" s="1">
        <v>3838</v>
      </c>
      <c r="QP7" s="1">
        <v>4507</v>
      </c>
      <c r="QQ7" s="1">
        <v>4335</v>
      </c>
      <c r="QR7" s="1">
        <v>4410</v>
      </c>
      <c r="QS7" s="1">
        <v>4543</v>
      </c>
      <c r="QT7" s="1">
        <v>6085</v>
      </c>
      <c r="QU7" s="1">
        <v>4712</v>
      </c>
      <c r="QW7" s="1" t="s">
        <v>159</v>
      </c>
      <c r="QX7" s="1">
        <v>6</v>
      </c>
      <c r="QY7" s="1">
        <v>3291</v>
      </c>
      <c r="QZ7" s="1">
        <v>3994</v>
      </c>
      <c r="RA7" s="1">
        <v>4704</v>
      </c>
      <c r="RB7" s="1">
        <v>4898</v>
      </c>
      <c r="RC7" s="1">
        <v>5407</v>
      </c>
      <c r="RD7" s="1">
        <v>5798</v>
      </c>
      <c r="RE7" s="1">
        <v>5954</v>
      </c>
      <c r="RF7" s="1">
        <v>6588</v>
      </c>
      <c r="RG7" s="1">
        <v>5174</v>
      </c>
    </row>
    <row r="8" spans="1:475" ht="136">
      <c r="A8" s="1" t="s">
        <v>35</v>
      </c>
      <c r="B8" s="1" t="s">
        <v>36</v>
      </c>
      <c r="C8" s="1" t="s">
        <v>0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N8" s="1" t="s">
        <v>90</v>
      </c>
      <c r="O8" s="1">
        <v>7</v>
      </c>
      <c r="P8" s="1">
        <v>16</v>
      </c>
      <c r="Q8" s="1">
        <v>2460</v>
      </c>
      <c r="R8" s="1">
        <v>2937</v>
      </c>
      <c r="S8" s="1">
        <v>3450</v>
      </c>
      <c r="T8" s="1">
        <v>3731</v>
      </c>
      <c r="U8" s="1">
        <v>4165</v>
      </c>
      <c r="V8" s="1">
        <v>4427</v>
      </c>
      <c r="W8" s="1">
        <v>4372</v>
      </c>
      <c r="X8" s="1">
        <v>4680</v>
      </c>
      <c r="Y8" s="1">
        <v>3749</v>
      </c>
      <c r="AA8" s="1" t="s">
        <v>90</v>
      </c>
      <c r="AB8" s="1">
        <v>7</v>
      </c>
      <c r="AC8" s="1">
        <v>16</v>
      </c>
      <c r="AD8" s="1">
        <v>2700</v>
      </c>
      <c r="AE8" s="1">
        <v>3483</v>
      </c>
      <c r="AF8" s="1">
        <v>4328</v>
      </c>
      <c r="AG8" s="1">
        <v>4661</v>
      </c>
      <c r="AH8" s="1">
        <v>4876</v>
      </c>
      <c r="AI8" s="1">
        <v>4948</v>
      </c>
      <c r="AJ8" s="1">
        <v>4979</v>
      </c>
      <c r="AK8" s="1">
        <v>5556</v>
      </c>
      <c r="AL8" s="1">
        <v>4075</v>
      </c>
      <c r="AN8" s="1" t="s">
        <v>90</v>
      </c>
      <c r="AO8" s="1">
        <v>7</v>
      </c>
      <c r="AP8" s="1">
        <v>16</v>
      </c>
      <c r="AQ8" s="1">
        <v>2433</v>
      </c>
      <c r="AR8" s="1">
        <v>2978</v>
      </c>
      <c r="AS8" s="1">
        <v>3602</v>
      </c>
      <c r="AT8" s="1">
        <v>3882</v>
      </c>
      <c r="AU8" s="1">
        <v>4059</v>
      </c>
      <c r="AV8" s="1">
        <v>4164</v>
      </c>
      <c r="AW8" s="1">
        <v>4156</v>
      </c>
      <c r="AX8" s="1">
        <v>4818</v>
      </c>
      <c r="AY8" s="1">
        <v>3688</v>
      </c>
      <c r="BA8" s="1" t="s">
        <v>90</v>
      </c>
      <c r="BB8" s="1">
        <v>7</v>
      </c>
      <c r="BC8" s="1">
        <v>16</v>
      </c>
      <c r="BD8" s="1">
        <v>2960</v>
      </c>
      <c r="BE8" s="1">
        <v>3726</v>
      </c>
      <c r="BF8" s="1">
        <v>4612</v>
      </c>
      <c r="BG8" s="1">
        <v>4846</v>
      </c>
      <c r="BH8" s="1">
        <v>5044</v>
      </c>
      <c r="BI8" s="1">
        <v>5150</v>
      </c>
      <c r="BJ8" s="1">
        <v>5187</v>
      </c>
      <c r="BK8" s="1">
        <v>5972</v>
      </c>
      <c r="BL8" s="1">
        <v>4482</v>
      </c>
      <c r="BN8" s="1" t="s">
        <v>90</v>
      </c>
      <c r="BO8" s="1">
        <v>7</v>
      </c>
      <c r="BP8" s="1">
        <v>16</v>
      </c>
      <c r="BQ8" s="1">
        <v>2821</v>
      </c>
      <c r="BR8" s="1">
        <v>3446</v>
      </c>
      <c r="BS8" s="1">
        <v>4191</v>
      </c>
      <c r="BT8" s="1">
        <v>4431</v>
      </c>
      <c r="BU8" s="1">
        <v>4517</v>
      </c>
      <c r="BV8" s="1">
        <v>4664</v>
      </c>
      <c r="BW8" s="1">
        <v>4744</v>
      </c>
      <c r="BX8" s="1">
        <v>5882</v>
      </c>
      <c r="BY8" s="1">
        <v>4866</v>
      </c>
      <c r="CA8" s="1" t="s">
        <v>90</v>
      </c>
      <c r="CB8" s="1">
        <v>7</v>
      </c>
      <c r="CC8" s="1">
        <v>16</v>
      </c>
      <c r="CD8" s="1">
        <v>2612</v>
      </c>
      <c r="CE8" s="1">
        <v>3224</v>
      </c>
      <c r="CF8" s="1">
        <v>3936</v>
      </c>
      <c r="CG8" s="1">
        <v>4216</v>
      </c>
      <c r="CH8" s="1">
        <v>4340</v>
      </c>
      <c r="CI8" s="1">
        <v>4464</v>
      </c>
      <c r="CJ8" s="1">
        <v>4599</v>
      </c>
      <c r="CK8" s="1">
        <v>5504</v>
      </c>
      <c r="CL8" s="1">
        <v>4438</v>
      </c>
      <c r="CN8" s="1" t="s">
        <v>90</v>
      </c>
      <c r="CO8" s="1">
        <v>7</v>
      </c>
      <c r="CP8" s="1">
        <v>16</v>
      </c>
      <c r="CQ8" s="1">
        <v>2555</v>
      </c>
      <c r="CR8" s="1">
        <v>3122</v>
      </c>
      <c r="CS8" s="1">
        <v>3821</v>
      </c>
      <c r="CT8" s="1">
        <v>4102</v>
      </c>
      <c r="CU8" s="1">
        <v>4204</v>
      </c>
      <c r="CV8" s="1">
        <v>4320</v>
      </c>
      <c r="CW8" s="1">
        <v>4425</v>
      </c>
      <c r="CX8" s="1">
        <v>5086</v>
      </c>
      <c r="CY8" s="1">
        <v>4142</v>
      </c>
      <c r="DA8" s="1" t="s">
        <v>90</v>
      </c>
      <c r="DB8" s="1">
        <v>7</v>
      </c>
      <c r="DC8" s="1">
        <v>16</v>
      </c>
      <c r="DD8" s="1">
        <v>2762</v>
      </c>
      <c r="DE8" s="1">
        <v>3494</v>
      </c>
      <c r="DF8" s="1">
        <v>4260</v>
      </c>
      <c r="DG8" s="1">
        <v>4462</v>
      </c>
      <c r="DH8" s="1">
        <v>4550</v>
      </c>
      <c r="DI8" s="1">
        <v>4671</v>
      </c>
      <c r="DJ8" s="1">
        <v>4735</v>
      </c>
      <c r="DK8" s="1">
        <v>5692</v>
      </c>
      <c r="DL8" s="1">
        <v>4527</v>
      </c>
      <c r="DN8" s="1" t="s">
        <v>90</v>
      </c>
      <c r="DO8" s="1">
        <v>7</v>
      </c>
      <c r="DP8" s="1">
        <v>16</v>
      </c>
      <c r="DQ8" s="1">
        <v>1759</v>
      </c>
      <c r="DR8" s="1">
        <v>2482</v>
      </c>
      <c r="DS8" s="1">
        <v>3255</v>
      </c>
      <c r="DT8" s="1">
        <v>3558</v>
      </c>
      <c r="DU8" s="1">
        <v>3697</v>
      </c>
      <c r="DV8" s="1">
        <v>3785</v>
      </c>
      <c r="DW8" s="1">
        <v>3850</v>
      </c>
      <c r="DX8" s="1">
        <v>4834</v>
      </c>
      <c r="DY8" s="1">
        <v>3600</v>
      </c>
      <c r="EA8" s="1" t="s">
        <v>90</v>
      </c>
      <c r="EB8" s="1">
        <v>7</v>
      </c>
      <c r="EC8" s="1">
        <v>16</v>
      </c>
      <c r="ED8" s="1">
        <v>2437</v>
      </c>
      <c r="EE8" s="1">
        <v>3035</v>
      </c>
      <c r="EF8" s="1">
        <v>3707</v>
      </c>
      <c r="EG8" s="1">
        <v>3964</v>
      </c>
      <c r="EH8" s="1">
        <v>4092</v>
      </c>
      <c r="EI8" s="1">
        <v>4183</v>
      </c>
      <c r="EJ8" s="1">
        <v>4355</v>
      </c>
      <c r="EK8" s="1">
        <v>5162</v>
      </c>
      <c r="EL8" s="1">
        <v>4103</v>
      </c>
      <c r="EN8" s="1" t="s">
        <v>90</v>
      </c>
      <c r="EO8" s="1">
        <v>7</v>
      </c>
      <c r="EP8" s="1">
        <v>16</v>
      </c>
      <c r="EQ8" s="1">
        <v>1806</v>
      </c>
      <c r="ER8" s="1">
        <v>2513</v>
      </c>
      <c r="ES8" s="1">
        <v>3307</v>
      </c>
      <c r="ET8" s="1">
        <v>3563</v>
      </c>
      <c r="EU8" s="1">
        <v>3717</v>
      </c>
      <c r="EV8" s="1">
        <v>3800</v>
      </c>
      <c r="EW8" s="1">
        <v>3965</v>
      </c>
      <c r="EX8" s="1">
        <v>4927</v>
      </c>
      <c r="EY8" s="1">
        <v>3693</v>
      </c>
      <c r="FA8" s="1" t="s">
        <v>90</v>
      </c>
      <c r="FB8" s="1">
        <v>7</v>
      </c>
      <c r="FC8" s="1">
        <v>16</v>
      </c>
      <c r="FD8" s="1">
        <v>1966</v>
      </c>
      <c r="FE8" s="1">
        <v>2657</v>
      </c>
      <c r="FF8" s="1">
        <v>3472</v>
      </c>
      <c r="FG8" s="1">
        <v>3660</v>
      </c>
      <c r="FH8" s="1">
        <v>3755</v>
      </c>
      <c r="FI8" s="1">
        <v>3908</v>
      </c>
      <c r="FJ8" s="1">
        <v>3978</v>
      </c>
      <c r="FK8" s="1">
        <v>4450</v>
      </c>
      <c r="FL8" s="1">
        <v>3483</v>
      </c>
      <c r="FN8" s="1" t="s">
        <v>90</v>
      </c>
      <c r="FO8" s="1">
        <v>7</v>
      </c>
      <c r="FP8" s="1">
        <v>16</v>
      </c>
      <c r="FQ8" s="1">
        <v>2522</v>
      </c>
      <c r="FR8" s="1">
        <v>3136</v>
      </c>
      <c r="FS8" s="1">
        <v>3901</v>
      </c>
      <c r="FT8" s="1">
        <v>4243</v>
      </c>
      <c r="FU8" s="1">
        <v>4412</v>
      </c>
      <c r="FV8" s="1">
        <v>4465</v>
      </c>
      <c r="FW8" s="1">
        <v>4557</v>
      </c>
      <c r="FX8" s="1">
        <v>5920</v>
      </c>
      <c r="FY8" s="1">
        <v>4440</v>
      </c>
      <c r="GA8" s="1" t="s">
        <v>90</v>
      </c>
      <c r="GB8" s="1">
        <v>7</v>
      </c>
      <c r="GC8" s="1">
        <v>16</v>
      </c>
      <c r="GD8" s="1">
        <v>2742</v>
      </c>
      <c r="GE8" s="1">
        <v>3487</v>
      </c>
      <c r="GF8" s="1">
        <v>4273</v>
      </c>
      <c r="GG8" s="1">
        <v>4585</v>
      </c>
      <c r="GH8" s="1">
        <v>4775</v>
      </c>
      <c r="GI8" s="1">
        <v>4885</v>
      </c>
      <c r="GJ8" s="1">
        <v>4941</v>
      </c>
      <c r="GK8" s="1">
        <v>5462</v>
      </c>
      <c r="GL8" s="1">
        <v>4247</v>
      </c>
      <c r="GN8" s="1" t="s">
        <v>90</v>
      </c>
      <c r="GO8" s="1">
        <v>7</v>
      </c>
      <c r="GP8" s="1">
        <v>16</v>
      </c>
      <c r="GQ8" s="1">
        <v>2610</v>
      </c>
      <c r="GR8" s="1">
        <v>3287</v>
      </c>
      <c r="GS8" s="1">
        <v>4056</v>
      </c>
      <c r="GT8" s="1">
        <v>4319</v>
      </c>
      <c r="GU8" s="1">
        <v>4451</v>
      </c>
      <c r="GV8" s="1">
        <v>4583</v>
      </c>
      <c r="GW8" s="1">
        <v>4580</v>
      </c>
      <c r="GX8" s="1">
        <v>5062</v>
      </c>
      <c r="GY8" s="1">
        <v>3755</v>
      </c>
      <c r="HA8" s="1" t="s">
        <v>160</v>
      </c>
      <c r="HB8" s="1">
        <v>7</v>
      </c>
      <c r="HC8" s="1">
        <v>7</v>
      </c>
      <c r="HD8" s="1">
        <v>1711</v>
      </c>
      <c r="HE8" s="1">
        <v>1825</v>
      </c>
      <c r="HF8" s="1">
        <v>1900</v>
      </c>
      <c r="HG8" s="1">
        <v>2187</v>
      </c>
      <c r="HH8" s="1">
        <v>2123</v>
      </c>
      <c r="HI8" s="1">
        <v>2180</v>
      </c>
      <c r="HJ8" s="1">
        <v>2328</v>
      </c>
      <c r="HK8" s="1">
        <v>2770</v>
      </c>
      <c r="HL8" s="1">
        <v>2607</v>
      </c>
      <c r="HN8" s="1" t="s">
        <v>160</v>
      </c>
      <c r="HO8" s="1">
        <v>7</v>
      </c>
      <c r="HP8" s="1">
        <v>7</v>
      </c>
      <c r="HQ8" s="1">
        <v>2290</v>
      </c>
      <c r="HR8" s="1">
        <v>2391</v>
      </c>
      <c r="HS8" s="1">
        <v>2459</v>
      </c>
      <c r="HT8" s="1">
        <v>2618</v>
      </c>
      <c r="HU8" s="1">
        <v>2702</v>
      </c>
      <c r="HV8" s="1">
        <v>2703</v>
      </c>
      <c r="HW8" s="1">
        <v>2729</v>
      </c>
      <c r="HX8" s="1">
        <v>3031</v>
      </c>
      <c r="HY8" s="1">
        <v>2830</v>
      </c>
      <c r="IA8" s="1" t="s">
        <v>160</v>
      </c>
      <c r="IB8" s="1">
        <v>7</v>
      </c>
      <c r="IC8" s="1">
        <v>7</v>
      </c>
      <c r="ID8" s="1">
        <v>2239</v>
      </c>
      <c r="IE8" s="1">
        <v>2362</v>
      </c>
      <c r="IF8" s="1">
        <v>2443</v>
      </c>
      <c r="IG8" s="1">
        <v>2702</v>
      </c>
      <c r="IH8" s="1">
        <v>2794</v>
      </c>
      <c r="II8" s="1">
        <v>2692</v>
      </c>
      <c r="IJ8" s="1">
        <v>2871</v>
      </c>
      <c r="IK8" s="1">
        <v>3283</v>
      </c>
      <c r="IL8" s="1">
        <v>2942</v>
      </c>
      <c r="IN8" s="1" t="s">
        <v>160</v>
      </c>
      <c r="IO8" s="1">
        <v>7</v>
      </c>
      <c r="IP8" s="1">
        <v>7</v>
      </c>
      <c r="IQ8" s="1">
        <v>2200</v>
      </c>
      <c r="IR8" s="1">
        <v>2345</v>
      </c>
      <c r="IS8" s="1">
        <v>2430</v>
      </c>
      <c r="IT8" s="1">
        <v>2618</v>
      </c>
      <c r="IU8" s="1">
        <v>2789</v>
      </c>
      <c r="IV8" s="1">
        <v>2686</v>
      </c>
      <c r="IW8" s="1">
        <v>2799</v>
      </c>
      <c r="IX8" s="1">
        <v>3163</v>
      </c>
      <c r="IY8" s="1">
        <v>2844</v>
      </c>
      <c r="JA8" s="1" t="s">
        <v>160</v>
      </c>
      <c r="JB8" s="1">
        <v>7</v>
      </c>
      <c r="JC8" s="1">
        <v>7</v>
      </c>
      <c r="JD8" s="1">
        <v>9023</v>
      </c>
      <c r="JE8" s="1">
        <v>9355</v>
      </c>
      <c r="JF8" s="1">
        <v>9821</v>
      </c>
      <c r="JG8" s="1">
        <v>9780</v>
      </c>
      <c r="JH8" s="1">
        <v>9558</v>
      </c>
      <c r="JI8" s="1">
        <v>9199</v>
      </c>
      <c r="JJ8" s="1">
        <v>9131</v>
      </c>
      <c r="JK8" s="1">
        <v>9825</v>
      </c>
      <c r="JL8" s="1">
        <v>8719</v>
      </c>
      <c r="JN8" s="1" t="s">
        <v>160</v>
      </c>
      <c r="JO8" s="1">
        <v>7</v>
      </c>
      <c r="JP8" s="1">
        <v>7</v>
      </c>
      <c r="JQ8" s="1">
        <v>7855</v>
      </c>
      <c r="JR8" s="1">
        <v>8355</v>
      </c>
      <c r="JS8" s="1">
        <v>9011</v>
      </c>
      <c r="JT8" s="1">
        <v>8686</v>
      </c>
      <c r="JU8" s="1">
        <v>8693</v>
      </c>
      <c r="JV8" s="1">
        <v>8761</v>
      </c>
      <c r="JW8" s="1">
        <v>8664</v>
      </c>
      <c r="JX8" s="1">
        <v>9901</v>
      </c>
      <c r="JY8" s="1">
        <v>9004</v>
      </c>
      <c r="KA8" s="1" t="s">
        <v>160</v>
      </c>
      <c r="KB8" s="1">
        <v>7</v>
      </c>
      <c r="KC8" s="1">
        <v>7</v>
      </c>
      <c r="KD8" s="1">
        <v>9680</v>
      </c>
      <c r="KE8" s="1">
        <v>9997</v>
      </c>
      <c r="KF8" s="1">
        <v>10498</v>
      </c>
      <c r="KG8" s="1">
        <v>10222</v>
      </c>
      <c r="KH8" s="1">
        <v>9670</v>
      </c>
      <c r="KI8" s="1">
        <v>9514</v>
      </c>
      <c r="KJ8" s="1">
        <v>9680</v>
      </c>
      <c r="KK8" s="1">
        <v>10398</v>
      </c>
      <c r="KL8" s="1">
        <v>9755</v>
      </c>
      <c r="KN8" s="1" t="s">
        <v>160</v>
      </c>
      <c r="KO8" s="1">
        <v>7</v>
      </c>
      <c r="KP8" s="1">
        <v>7</v>
      </c>
      <c r="KQ8" s="1">
        <v>2381</v>
      </c>
      <c r="KR8" s="1">
        <v>2870</v>
      </c>
      <c r="KS8" s="1">
        <v>3375</v>
      </c>
      <c r="KT8" s="1">
        <v>3532</v>
      </c>
      <c r="KU8" s="1">
        <v>3777</v>
      </c>
      <c r="KV8" s="1">
        <v>3819</v>
      </c>
      <c r="KW8" s="1">
        <v>3985</v>
      </c>
      <c r="KX8" s="1">
        <v>4642</v>
      </c>
      <c r="KY8" s="1">
        <v>3693</v>
      </c>
      <c r="LA8" s="1" t="s">
        <v>160</v>
      </c>
      <c r="LB8" s="1">
        <v>7</v>
      </c>
      <c r="LC8" s="1">
        <v>7</v>
      </c>
      <c r="LD8" s="1">
        <v>2312</v>
      </c>
      <c r="LE8" s="1">
        <v>2729</v>
      </c>
      <c r="LF8" s="1">
        <v>3345</v>
      </c>
      <c r="LG8" s="1">
        <v>3613</v>
      </c>
      <c r="LH8" s="1">
        <v>3677</v>
      </c>
      <c r="LI8" s="1">
        <v>3853</v>
      </c>
      <c r="LJ8" s="1">
        <v>4044</v>
      </c>
      <c r="LK8" s="1">
        <v>4716</v>
      </c>
      <c r="LL8" s="1">
        <v>3798</v>
      </c>
      <c r="LN8" s="1" t="s">
        <v>160</v>
      </c>
      <c r="LO8" s="1">
        <v>7</v>
      </c>
      <c r="LP8" s="1">
        <v>7</v>
      </c>
      <c r="LQ8" s="1">
        <v>2271</v>
      </c>
      <c r="LR8" s="1">
        <v>2713</v>
      </c>
      <c r="LS8" s="1">
        <v>3371</v>
      </c>
      <c r="LT8" s="1">
        <v>3609</v>
      </c>
      <c r="LU8" s="1">
        <v>3657</v>
      </c>
      <c r="LV8" s="1">
        <v>3767</v>
      </c>
      <c r="LW8" s="1">
        <v>4024</v>
      </c>
      <c r="LX8" s="1">
        <v>4636</v>
      </c>
      <c r="LY8" s="1">
        <v>3715</v>
      </c>
      <c r="MA8" s="1" t="s">
        <v>160</v>
      </c>
      <c r="MB8" s="1">
        <v>7</v>
      </c>
      <c r="MC8" s="1">
        <v>7</v>
      </c>
      <c r="MD8" s="1">
        <v>2486</v>
      </c>
      <c r="ME8" s="1">
        <v>2866</v>
      </c>
      <c r="MF8" s="1">
        <v>3458</v>
      </c>
      <c r="MG8" s="1">
        <v>3687</v>
      </c>
      <c r="MH8" s="1">
        <v>3844</v>
      </c>
      <c r="MI8" s="1">
        <v>3991</v>
      </c>
      <c r="MJ8" s="1">
        <v>4183</v>
      </c>
      <c r="MK8" s="1">
        <v>5015</v>
      </c>
      <c r="ML8" s="1">
        <v>4144</v>
      </c>
      <c r="MN8" s="1" t="s">
        <v>160</v>
      </c>
      <c r="MO8" s="1">
        <v>7</v>
      </c>
      <c r="MP8" s="1">
        <v>7</v>
      </c>
      <c r="MQ8" s="1">
        <v>2593</v>
      </c>
      <c r="MR8" s="1">
        <v>3072</v>
      </c>
      <c r="MS8" s="1">
        <v>3679</v>
      </c>
      <c r="MT8" s="1">
        <v>3928</v>
      </c>
      <c r="MU8" s="1">
        <v>4048</v>
      </c>
      <c r="MV8" s="1">
        <v>4049</v>
      </c>
      <c r="MW8" s="1">
        <v>4220</v>
      </c>
      <c r="MX8" s="1">
        <v>4487</v>
      </c>
      <c r="MY8" s="1">
        <v>3652</v>
      </c>
      <c r="NA8" s="1" t="s">
        <v>160</v>
      </c>
      <c r="NB8" s="1">
        <v>7</v>
      </c>
      <c r="NC8" s="1">
        <v>7</v>
      </c>
      <c r="ND8" s="1">
        <v>2175</v>
      </c>
      <c r="NE8" s="1">
        <v>2632</v>
      </c>
      <c r="NF8" s="1">
        <v>3179</v>
      </c>
      <c r="NG8" s="1">
        <v>3426</v>
      </c>
      <c r="NH8" s="1">
        <v>3571</v>
      </c>
      <c r="NI8" s="1">
        <v>3601</v>
      </c>
      <c r="NJ8" s="1">
        <v>3885</v>
      </c>
      <c r="NK8" s="1">
        <v>4518</v>
      </c>
      <c r="NL8" s="1">
        <v>3637</v>
      </c>
      <c r="NN8" s="1" t="s">
        <v>160</v>
      </c>
      <c r="NO8" s="1">
        <v>7</v>
      </c>
      <c r="NP8" s="1">
        <v>7</v>
      </c>
      <c r="NQ8" s="1">
        <v>1086</v>
      </c>
      <c r="NR8" s="1">
        <v>1577</v>
      </c>
      <c r="NS8" s="1">
        <v>2233</v>
      </c>
      <c r="NT8" s="1">
        <v>2619</v>
      </c>
      <c r="NU8" s="1">
        <v>2753</v>
      </c>
      <c r="NV8" s="1">
        <v>2879</v>
      </c>
      <c r="NW8" s="1">
        <v>3011</v>
      </c>
      <c r="NX8" s="1">
        <v>3955</v>
      </c>
      <c r="NY8" s="1">
        <v>2922</v>
      </c>
      <c r="OA8" s="1" t="s">
        <v>160</v>
      </c>
      <c r="OB8" s="1">
        <v>7</v>
      </c>
      <c r="OC8" s="1">
        <v>7</v>
      </c>
      <c r="OD8" s="1">
        <v>1225</v>
      </c>
      <c r="OE8" s="1">
        <v>1665</v>
      </c>
      <c r="OF8" s="1">
        <v>2352</v>
      </c>
      <c r="OG8" s="1">
        <v>2644</v>
      </c>
      <c r="OH8" s="1">
        <v>2806</v>
      </c>
      <c r="OI8" s="1">
        <v>2972</v>
      </c>
      <c r="OJ8" s="1">
        <v>3043</v>
      </c>
      <c r="OK8" s="1">
        <v>3695</v>
      </c>
      <c r="OL8" s="1">
        <v>2767</v>
      </c>
      <c r="ON8" s="1" t="s">
        <v>160</v>
      </c>
      <c r="OO8" s="1">
        <v>7</v>
      </c>
      <c r="OP8" s="1">
        <v>7</v>
      </c>
      <c r="OQ8" s="1">
        <v>1125</v>
      </c>
      <c r="OR8" s="1">
        <v>1637</v>
      </c>
      <c r="OS8" s="1">
        <v>2291</v>
      </c>
      <c r="OT8" s="1">
        <v>2517</v>
      </c>
      <c r="OU8" s="1">
        <v>2733</v>
      </c>
      <c r="OV8" s="1">
        <v>2786</v>
      </c>
      <c r="OW8" s="1">
        <v>3063</v>
      </c>
      <c r="OX8" s="1">
        <v>3833</v>
      </c>
      <c r="OY8" s="1">
        <v>2747</v>
      </c>
      <c r="PA8" s="1" t="s">
        <v>160</v>
      </c>
      <c r="PB8" s="1">
        <v>7</v>
      </c>
      <c r="PC8" s="1">
        <v>1566</v>
      </c>
      <c r="PD8" s="1">
        <v>1578</v>
      </c>
      <c r="PE8" s="1">
        <v>1597</v>
      </c>
      <c r="PF8" s="1">
        <v>1751</v>
      </c>
      <c r="PG8" s="1">
        <v>1818</v>
      </c>
      <c r="PH8" s="1">
        <v>1796</v>
      </c>
      <c r="PI8" s="1">
        <v>1812</v>
      </c>
      <c r="PJ8" s="1">
        <v>2450</v>
      </c>
      <c r="PK8" s="1">
        <v>2245</v>
      </c>
      <c r="PM8" s="1" t="s">
        <v>160</v>
      </c>
      <c r="PN8" s="1">
        <v>7</v>
      </c>
      <c r="PO8" s="1">
        <v>1986</v>
      </c>
      <c r="PP8" s="1">
        <v>2064</v>
      </c>
      <c r="PQ8" s="1">
        <v>2065</v>
      </c>
      <c r="PR8" s="1">
        <v>2128</v>
      </c>
      <c r="PS8" s="1">
        <v>2267</v>
      </c>
      <c r="PT8" s="1">
        <v>2248</v>
      </c>
      <c r="PU8" s="1">
        <v>2468</v>
      </c>
      <c r="PV8" s="1">
        <v>3050</v>
      </c>
      <c r="PW8" s="1">
        <v>2667</v>
      </c>
      <c r="PY8" s="1" t="s">
        <v>160</v>
      </c>
      <c r="PZ8" s="1">
        <v>7</v>
      </c>
      <c r="QA8" s="1">
        <v>7988</v>
      </c>
      <c r="QB8" s="1">
        <v>7572</v>
      </c>
      <c r="QC8" s="1">
        <v>7327</v>
      </c>
      <c r="QD8" s="1">
        <v>7550</v>
      </c>
      <c r="QE8" s="1">
        <v>7432</v>
      </c>
      <c r="QF8" s="1">
        <v>7438</v>
      </c>
      <c r="QG8" s="1">
        <v>7319</v>
      </c>
      <c r="QH8" s="1">
        <v>6599</v>
      </c>
      <c r="QI8" s="1">
        <v>5786</v>
      </c>
      <c r="QK8" s="1" t="s">
        <v>160</v>
      </c>
      <c r="QL8" s="1">
        <v>7</v>
      </c>
      <c r="QM8" s="1">
        <v>1661</v>
      </c>
      <c r="QN8" s="1">
        <v>1655</v>
      </c>
      <c r="QO8" s="1">
        <v>1643</v>
      </c>
      <c r="QP8" s="1">
        <v>1642</v>
      </c>
      <c r="QQ8" s="1">
        <v>1690</v>
      </c>
      <c r="QR8" s="1">
        <v>1721</v>
      </c>
      <c r="QS8" s="1">
        <v>1835</v>
      </c>
      <c r="QT8" s="1">
        <v>2147</v>
      </c>
      <c r="QU8" s="1">
        <v>2011</v>
      </c>
      <c r="QW8" s="1" t="s">
        <v>160</v>
      </c>
      <c r="QX8" s="1">
        <v>7</v>
      </c>
      <c r="QY8" s="1">
        <v>2302</v>
      </c>
      <c r="QZ8" s="1">
        <v>2354</v>
      </c>
      <c r="RA8" s="1">
        <v>2436</v>
      </c>
      <c r="RB8" s="1">
        <v>2663</v>
      </c>
      <c r="RC8" s="1">
        <v>2690</v>
      </c>
      <c r="RD8" s="1">
        <v>2706</v>
      </c>
      <c r="RE8" s="1">
        <v>2665</v>
      </c>
      <c r="RF8" s="1">
        <v>3042</v>
      </c>
      <c r="RG8" s="1">
        <v>2780</v>
      </c>
    </row>
    <row r="9" spans="1:475" ht="136">
      <c r="A9" s="1" t="s">
        <v>51</v>
      </c>
      <c r="B9" s="1">
        <v>1</v>
      </c>
      <c r="C9" s="1">
        <v>13</v>
      </c>
      <c r="D9" s="1">
        <v>2666</v>
      </c>
      <c r="E9" s="1">
        <v>3373</v>
      </c>
      <c r="F9" s="1">
        <v>4128</v>
      </c>
      <c r="G9" s="1">
        <v>4477</v>
      </c>
      <c r="H9" s="1">
        <v>4617</v>
      </c>
      <c r="I9" s="1">
        <v>4777</v>
      </c>
      <c r="J9" s="1">
        <v>4852</v>
      </c>
      <c r="K9" s="1">
        <v>5969</v>
      </c>
      <c r="L9" s="1">
        <v>4535</v>
      </c>
      <c r="N9" s="1" t="s">
        <v>91</v>
      </c>
      <c r="O9" s="1">
        <v>8</v>
      </c>
      <c r="P9" s="1">
        <v>17</v>
      </c>
      <c r="Q9" s="1">
        <v>4953</v>
      </c>
      <c r="R9" s="1">
        <v>5427</v>
      </c>
      <c r="S9" s="1">
        <v>5950</v>
      </c>
      <c r="T9" s="1">
        <v>6381</v>
      </c>
      <c r="U9" s="1">
        <v>6370</v>
      </c>
      <c r="V9" s="1">
        <v>6356</v>
      </c>
      <c r="W9" s="1">
        <v>6447</v>
      </c>
      <c r="X9" s="1">
        <v>7988</v>
      </c>
      <c r="Y9" s="1">
        <v>7006</v>
      </c>
      <c r="AA9" s="1" t="s">
        <v>91</v>
      </c>
      <c r="AB9" s="1">
        <v>8</v>
      </c>
      <c r="AC9" s="1">
        <v>17</v>
      </c>
      <c r="AD9" s="1">
        <v>5051</v>
      </c>
      <c r="AE9" s="1">
        <v>5409</v>
      </c>
      <c r="AF9" s="1">
        <v>5812</v>
      </c>
      <c r="AG9" s="1">
        <v>6223</v>
      </c>
      <c r="AH9" s="1">
        <v>6267</v>
      </c>
      <c r="AI9" s="1">
        <v>6074</v>
      </c>
      <c r="AJ9" s="1">
        <v>6170</v>
      </c>
      <c r="AK9" s="1">
        <v>7304</v>
      </c>
      <c r="AL9" s="1">
        <v>6126</v>
      </c>
      <c r="AN9" s="1" t="s">
        <v>91</v>
      </c>
      <c r="AO9" s="1">
        <v>8</v>
      </c>
      <c r="AP9" s="1">
        <v>17</v>
      </c>
      <c r="AQ9" s="1">
        <v>4831</v>
      </c>
      <c r="AR9" s="1">
        <v>5298</v>
      </c>
      <c r="AS9" s="1">
        <v>5884</v>
      </c>
      <c r="AT9" s="1">
        <v>6303</v>
      </c>
      <c r="AU9" s="1">
        <v>6373</v>
      </c>
      <c r="AV9" s="1">
        <v>6376</v>
      </c>
      <c r="AW9" s="1">
        <v>6440</v>
      </c>
      <c r="AX9" s="1">
        <v>7940</v>
      </c>
      <c r="AY9" s="1">
        <v>6549</v>
      </c>
      <c r="BA9" s="1" t="s">
        <v>91</v>
      </c>
      <c r="BB9" s="1">
        <v>8</v>
      </c>
      <c r="BC9" s="1">
        <v>17</v>
      </c>
      <c r="BD9" s="1">
        <v>4997</v>
      </c>
      <c r="BE9" s="1">
        <v>5381</v>
      </c>
      <c r="BF9" s="1">
        <v>5946</v>
      </c>
      <c r="BG9" s="1">
        <v>6192</v>
      </c>
      <c r="BH9" s="1">
        <v>6301</v>
      </c>
      <c r="BI9" s="1">
        <v>6244</v>
      </c>
      <c r="BJ9" s="1">
        <v>6223</v>
      </c>
      <c r="BK9" s="1">
        <v>7335</v>
      </c>
      <c r="BL9" s="1">
        <v>6216</v>
      </c>
      <c r="BN9" s="1" t="s">
        <v>91</v>
      </c>
      <c r="BO9" s="1">
        <v>8</v>
      </c>
      <c r="BP9" s="1">
        <v>17</v>
      </c>
      <c r="BQ9" s="1">
        <v>2697</v>
      </c>
      <c r="BR9" s="1">
        <v>3147</v>
      </c>
      <c r="BS9" s="1">
        <v>3810</v>
      </c>
      <c r="BT9" s="1">
        <v>4079</v>
      </c>
      <c r="BU9" s="1">
        <v>4372</v>
      </c>
      <c r="BV9" s="1">
        <v>4424</v>
      </c>
      <c r="BW9" s="1">
        <v>4737</v>
      </c>
      <c r="BX9" s="1">
        <v>5432</v>
      </c>
      <c r="BY9" s="1">
        <v>4221</v>
      </c>
      <c r="CA9" s="1" t="s">
        <v>91</v>
      </c>
      <c r="CB9" s="1">
        <v>8</v>
      </c>
      <c r="CC9" s="1">
        <v>17</v>
      </c>
      <c r="CD9" s="1">
        <v>4444</v>
      </c>
      <c r="CE9" s="1">
        <v>4933</v>
      </c>
      <c r="CF9" s="1">
        <v>5409</v>
      </c>
      <c r="CG9" s="1">
        <v>5846</v>
      </c>
      <c r="CH9" s="1">
        <v>5856</v>
      </c>
      <c r="CI9" s="1">
        <v>5677</v>
      </c>
      <c r="CJ9" s="1">
        <v>5753</v>
      </c>
      <c r="CK9" s="1">
        <v>7168</v>
      </c>
      <c r="CL9" s="1">
        <v>5966</v>
      </c>
      <c r="CN9" s="1" t="s">
        <v>91</v>
      </c>
      <c r="CO9" s="1">
        <v>8</v>
      </c>
      <c r="CP9" s="1">
        <v>17</v>
      </c>
      <c r="CQ9" s="1">
        <v>4675</v>
      </c>
      <c r="CR9" s="1">
        <v>4984</v>
      </c>
      <c r="CS9" s="1">
        <v>5352</v>
      </c>
      <c r="CT9" s="1">
        <v>5600</v>
      </c>
      <c r="CU9" s="1">
        <v>5700</v>
      </c>
      <c r="CV9" s="1">
        <v>5580</v>
      </c>
      <c r="CW9" s="1">
        <v>5516</v>
      </c>
      <c r="CX9" s="1">
        <v>7227</v>
      </c>
      <c r="CY9" s="1">
        <v>6508</v>
      </c>
      <c r="DA9" s="1" t="s">
        <v>91</v>
      </c>
      <c r="DB9" s="1">
        <v>8</v>
      </c>
      <c r="DC9" s="1">
        <v>17</v>
      </c>
      <c r="DD9" s="1">
        <v>3582</v>
      </c>
      <c r="DE9" s="1">
        <v>3994</v>
      </c>
      <c r="DF9" s="1">
        <v>4585</v>
      </c>
      <c r="DG9" s="1">
        <v>5049</v>
      </c>
      <c r="DH9" s="1">
        <v>4986</v>
      </c>
      <c r="DI9" s="1">
        <v>5280</v>
      </c>
      <c r="DJ9" s="1">
        <v>5426</v>
      </c>
      <c r="DK9" s="1">
        <v>4133</v>
      </c>
      <c r="DL9" s="1">
        <v>3365</v>
      </c>
      <c r="DN9" s="1" t="s">
        <v>91</v>
      </c>
      <c r="DO9" s="1">
        <v>8</v>
      </c>
      <c r="DP9" s="1">
        <v>17</v>
      </c>
      <c r="DQ9" s="1">
        <v>1427</v>
      </c>
      <c r="DR9" s="1">
        <v>2023</v>
      </c>
      <c r="DS9" s="1">
        <v>2771</v>
      </c>
      <c r="DT9" s="1">
        <v>3302</v>
      </c>
      <c r="DU9" s="1">
        <v>3343</v>
      </c>
      <c r="DV9" s="1">
        <v>3594</v>
      </c>
      <c r="DW9" s="1">
        <v>3833</v>
      </c>
      <c r="DX9" s="1">
        <v>4667</v>
      </c>
      <c r="DY9" s="1">
        <v>3238</v>
      </c>
      <c r="EA9" s="1" t="s">
        <v>91</v>
      </c>
      <c r="EB9" s="1">
        <v>8</v>
      </c>
      <c r="EC9" s="1">
        <v>17</v>
      </c>
      <c r="ED9" s="1">
        <v>2252</v>
      </c>
      <c r="EE9" s="1">
        <v>2737</v>
      </c>
      <c r="EF9" s="1">
        <v>3336</v>
      </c>
      <c r="EG9" s="1">
        <v>3752</v>
      </c>
      <c r="EH9" s="1">
        <v>3787</v>
      </c>
      <c r="EI9" s="1">
        <v>3932</v>
      </c>
      <c r="EJ9" s="1">
        <v>4153</v>
      </c>
      <c r="EK9" s="1">
        <v>4726</v>
      </c>
      <c r="EL9" s="1">
        <v>3607</v>
      </c>
      <c r="EN9" s="1" t="s">
        <v>91</v>
      </c>
      <c r="EO9" s="1">
        <v>8</v>
      </c>
      <c r="EP9" s="1">
        <v>17</v>
      </c>
      <c r="EQ9" s="1">
        <v>1429</v>
      </c>
      <c r="ER9" s="1">
        <v>2032</v>
      </c>
      <c r="ES9" s="1">
        <v>2830</v>
      </c>
      <c r="ET9" s="1">
        <v>3352</v>
      </c>
      <c r="EU9" s="1">
        <v>3420</v>
      </c>
      <c r="EV9" s="1">
        <v>3581</v>
      </c>
      <c r="EW9" s="1">
        <v>3856</v>
      </c>
      <c r="EX9" s="1">
        <v>4794</v>
      </c>
      <c r="EY9" s="1">
        <v>3393</v>
      </c>
      <c r="FA9" s="1" t="s">
        <v>91</v>
      </c>
      <c r="FB9" s="1">
        <v>8</v>
      </c>
      <c r="FC9" s="1">
        <v>17</v>
      </c>
      <c r="FD9" s="1">
        <v>1569</v>
      </c>
      <c r="FE9" s="1">
        <v>2098</v>
      </c>
      <c r="FF9" s="1">
        <v>2892</v>
      </c>
      <c r="FG9" s="1">
        <v>3234</v>
      </c>
      <c r="FH9" s="1">
        <v>3518</v>
      </c>
      <c r="FI9" s="1">
        <v>3679</v>
      </c>
      <c r="FJ9" s="1">
        <v>3861</v>
      </c>
      <c r="FK9" s="1">
        <v>4102</v>
      </c>
      <c r="FL9" s="1">
        <v>2983</v>
      </c>
      <c r="FN9" s="1" t="s">
        <v>91</v>
      </c>
      <c r="FO9" s="1">
        <v>8</v>
      </c>
      <c r="FP9" s="1">
        <v>17</v>
      </c>
      <c r="FQ9" s="1">
        <v>4440</v>
      </c>
      <c r="FR9" s="1">
        <v>4970</v>
      </c>
      <c r="FS9" s="1">
        <v>5602</v>
      </c>
      <c r="FT9" s="1">
        <v>5999</v>
      </c>
      <c r="FU9" s="1">
        <v>5975</v>
      </c>
      <c r="FV9" s="1">
        <v>5931</v>
      </c>
      <c r="FW9" s="1">
        <v>6058</v>
      </c>
      <c r="FX9" s="1">
        <v>7892</v>
      </c>
      <c r="FY9" s="1">
        <v>6657</v>
      </c>
      <c r="GA9" s="1" t="s">
        <v>91</v>
      </c>
      <c r="GB9" s="1">
        <v>8</v>
      </c>
      <c r="GC9" s="1">
        <v>17</v>
      </c>
      <c r="GD9" s="1">
        <v>5508</v>
      </c>
      <c r="GE9" s="1">
        <v>5836</v>
      </c>
      <c r="GF9" s="1">
        <v>6300</v>
      </c>
      <c r="GG9" s="1">
        <v>6520</v>
      </c>
      <c r="GH9" s="1">
        <v>6606</v>
      </c>
      <c r="GI9" s="1">
        <v>6346</v>
      </c>
      <c r="GJ9" s="1">
        <v>6371</v>
      </c>
      <c r="GK9" s="1">
        <v>7869</v>
      </c>
      <c r="GL9" s="1">
        <v>6946</v>
      </c>
      <c r="GN9" s="1" t="s">
        <v>91</v>
      </c>
      <c r="GO9" s="1">
        <v>8</v>
      </c>
      <c r="GP9" s="1">
        <v>17</v>
      </c>
      <c r="GQ9" s="1">
        <v>5126</v>
      </c>
      <c r="GR9" s="1">
        <v>5386</v>
      </c>
      <c r="GS9" s="1">
        <v>5789</v>
      </c>
      <c r="GT9" s="1">
        <v>5865</v>
      </c>
      <c r="GU9" s="1">
        <v>5915</v>
      </c>
      <c r="GV9" s="1">
        <v>5893</v>
      </c>
      <c r="GW9" s="1">
        <v>5809</v>
      </c>
      <c r="GX9" s="1">
        <v>6846</v>
      </c>
      <c r="GY9" s="1">
        <v>5596</v>
      </c>
      <c r="HA9" s="1" t="s">
        <v>161</v>
      </c>
      <c r="HB9" s="1">
        <v>8</v>
      </c>
      <c r="HC9" s="1">
        <v>8</v>
      </c>
      <c r="HD9" s="1">
        <v>1690</v>
      </c>
      <c r="HE9" s="1">
        <v>1758</v>
      </c>
      <c r="HF9" s="1">
        <v>1843</v>
      </c>
      <c r="HG9" s="1">
        <v>1995</v>
      </c>
      <c r="HH9" s="1">
        <v>2207</v>
      </c>
      <c r="HI9" s="1">
        <v>2174</v>
      </c>
      <c r="HJ9" s="1">
        <v>2155</v>
      </c>
      <c r="HK9" s="1">
        <v>2619</v>
      </c>
      <c r="HL9" s="1">
        <v>2538</v>
      </c>
      <c r="HN9" s="1" t="s">
        <v>161</v>
      </c>
      <c r="HO9" s="1">
        <v>8</v>
      </c>
      <c r="HP9" s="1">
        <v>8</v>
      </c>
      <c r="HQ9" s="1">
        <v>2186</v>
      </c>
      <c r="HR9" s="1">
        <v>2262</v>
      </c>
      <c r="HS9" s="1">
        <v>2302</v>
      </c>
      <c r="HT9" s="1">
        <v>2538</v>
      </c>
      <c r="HU9" s="1">
        <v>2561</v>
      </c>
      <c r="HV9" s="1">
        <v>2580</v>
      </c>
      <c r="HW9" s="1">
        <v>2565</v>
      </c>
      <c r="HX9" s="1">
        <v>2925</v>
      </c>
      <c r="HY9" s="1">
        <v>2698</v>
      </c>
      <c r="IA9" s="1" t="s">
        <v>161</v>
      </c>
      <c r="IB9" s="1">
        <v>8</v>
      </c>
      <c r="IC9" s="1">
        <v>8</v>
      </c>
      <c r="ID9" s="1">
        <v>2134</v>
      </c>
      <c r="IE9" s="1">
        <v>2279</v>
      </c>
      <c r="IF9" s="1">
        <v>2300</v>
      </c>
      <c r="IG9" s="1">
        <v>2365</v>
      </c>
      <c r="IH9" s="1">
        <v>2534</v>
      </c>
      <c r="II9" s="1">
        <v>2657</v>
      </c>
      <c r="IJ9" s="1">
        <v>2852</v>
      </c>
      <c r="IK9" s="1">
        <v>3090</v>
      </c>
      <c r="IL9" s="1">
        <v>2728</v>
      </c>
      <c r="IN9" s="1" t="s">
        <v>161</v>
      </c>
      <c r="IO9" s="1">
        <v>8</v>
      </c>
      <c r="IP9" s="1">
        <v>8</v>
      </c>
      <c r="IQ9" s="1">
        <v>2124</v>
      </c>
      <c r="IR9" s="1">
        <v>2218</v>
      </c>
      <c r="IS9" s="1">
        <v>2319</v>
      </c>
      <c r="IT9" s="1">
        <v>2441</v>
      </c>
      <c r="IU9" s="1">
        <v>2521</v>
      </c>
      <c r="IV9" s="1">
        <v>2693</v>
      </c>
      <c r="IW9" s="1">
        <v>2697</v>
      </c>
      <c r="IX9" s="1">
        <v>3046</v>
      </c>
      <c r="IY9" s="1">
        <v>2671</v>
      </c>
      <c r="JA9" s="1" t="s">
        <v>161</v>
      </c>
      <c r="JB9" s="1">
        <v>8</v>
      </c>
      <c r="JC9" s="1">
        <v>8</v>
      </c>
      <c r="JD9" s="1">
        <v>8986</v>
      </c>
      <c r="JE9" s="1">
        <v>9175</v>
      </c>
      <c r="JF9" s="1">
        <v>9324</v>
      </c>
      <c r="JG9" s="1">
        <v>9054</v>
      </c>
      <c r="JH9" s="1">
        <v>8804</v>
      </c>
      <c r="JI9" s="1">
        <v>8984</v>
      </c>
      <c r="JJ9" s="1">
        <v>8712</v>
      </c>
      <c r="JK9" s="1">
        <v>9492</v>
      </c>
      <c r="JL9" s="1">
        <v>8144</v>
      </c>
      <c r="JN9" s="1" t="s">
        <v>161</v>
      </c>
      <c r="JO9" s="1">
        <v>8</v>
      </c>
      <c r="JP9" s="1">
        <v>8</v>
      </c>
      <c r="JQ9" s="1">
        <v>7933</v>
      </c>
      <c r="JR9" s="1">
        <v>8363</v>
      </c>
      <c r="JS9" s="1">
        <v>8838</v>
      </c>
      <c r="JT9" s="1">
        <v>9053</v>
      </c>
      <c r="JU9" s="1">
        <v>8857</v>
      </c>
      <c r="JV9" s="1">
        <v>8459</v>
      </c>
      <c r="JW9" s="1">
        <v>8681</v>
      </c>
      <c r="JX9" s="1">
        <v>10034</v>
      </c>
      <c r="JY9" s="1">
        <v>9219</v>
      </c>
      <c r="KA9" s="1" t="s">
        <v>161</v>
      </c>
      <c r="KB9" s="1">
        <v>8</v>
      </c>
      <c r="KC9" s="1">
        <v>8</v>
      </c>
      <c r="KD9" s="1">
        <v>9907</v>
      </c>
      <c r="KE9" s="1">
        <v>10148</v>
      </c>
      <c r="KF9" s="1">
        <v>10544</v>
      </c>
      <c r="KG9" s="1">
        <v>10338</v>
      </c>
      <c r="KH9" s="1">
        <v>10006</v>
      </c>
      <c r="KI9" s="1">
        <v>10010</v>
      </c>
      <c r="KJ9" s="1">
        <v>9987</v>
      </c>
      <c r="KK9" s="1">
        <v>11230</v>
      </c>
      <c r="KL9" s="1">
        <v>10214</v>
      </c>
      <c r="KN9" s="1" t="s">
        <v>161</v>
      </c>
      <c r="KO9" s="1">
        <v>8</v>
      </c>
      <c r="KP9" s="1">
        <v>8</v>
      </c>
      <c r="KQ9" s="1">
        <v>2377</v>
      </c>
      <c r="KR9" s="1">
        <v>2843</v>
      </c>
      <c r="KS9" s="1">
        <v>3388</v>
      </c>
      <c r="KT9" s="1">
        <v>3505</v>
      </c>
      <c r="KU9" s="1">
        <v>3696</v>
      </c>
      <c r="KV9" s="1">
        <v>3874</v>
      </c>
      <c r="KW9" s="1">
        <v>3953</v>
      </c>
      <c r="KX9" s="1">
        <v>4724</v>
      </c>
      <c r="KY9" s="1">
        <v>3749</v>
      </c>
      <c r="LA9" s="1" t="s">
        <v>161</v>
      </c>
      <c r="LB9" s="1">
        <v>8</v>
      </c>
      <c r="LC9" s="1">
        <v>8</v>
      </c>
      <c r="LD9" s="1">
        <v>2319</v>
      </c>
      <c r="LE9" s="1">
        <v>2758</v>
      </c>
      <c r="LF9" s="1">
        <v>3391</v>
      </c>
      <c r="LG9" s="1">
        <v>3672</v>
      </c>
      <c r="LH9" s="1">
        <v>3844</v>
      </c>
      <c r="LI9" s="1">
        <v>3884</v>
      </c>
      <c r="LJ9" s="1">
        <v>4131</v>
      </c>
      <c r="LK9" s="1">
        <v>4922</v>
      </c>
      <c r="LL9" s="1">
        <v>3926</v>
      </c>
      <c r="LN9" s="1" t="s">
        <v>161</v>
      </c>
      <c r="LO9" s="1">
        <v>8</v>
      </c>
      <c r="LP9" s="1">
        <v>8</v>
      </c>
      <c r="LQ9" s="1">
        <v>2279</v>
      </c>
      <c r="LR9" s="1">
        <v>2741</v>
      </c>
      <c r="LS9" s="1">
        <v>3393</v>
      </c>
      <c r="LT9" s="1">
        <v>3642</v>
      </c>
      <c r="LU9" s="1">
        <v>3800</v>
      </c>
      <c r="LV9" s="1">
        <v>4017</v>
      </c>
      <c r="LW9" s="1">
        <v>4151</v>
      </c>
      <c r="LX9" s="1">
        <v>4815</v>
      </c>
      <c r="LY9" s="1">
        <v>3791</v>
      </c>
      <c r="MA9" s="1" t="s">
        <v>161</v>
      </c>
      <c r="MB9" s="1">
        <v>8</v>
      </c>
      <c r="MC9" s="1">
        <v>8</v>
      </c>
      <c r="MD9" s="1">
        <v>2464</v>
      </c>
      <c r="ME9" s="1">
        <v>2887</v>
      </c>
      <c r="MF9" s="1">
        <v>3515</v>
      </c>
      <c r="MG9" s="1">
        <v>3804</v>
      </c>
      <c r="MH9" s="1">
        <v>3904</v>
      </c>
      <c r="MI9" s="1">
        <v>4069</v>
      </c>
      <c r="MJ9" s="1">
        <v>4182</v>
      </c>
      <c r="MK9" s="1">
        <v>5356</v>
      </c>
      <c r="ML9" s="1">
        <v>4270</v>
      </c>
      <c r="MN9" s="1" t="s">
        <v>161</v>
      </c>
      <c r="MO9" s="1">
        <v>8</v>
      </c>
      <c r="MP9" s="1">
        <v>8</v>
      </c>
      <c r="MQ9" s="1">
        <v>2529</v>
      </c>
      <c r="MR9" s="1">
        <v>3017</v>
      </c>
      <c r="MS9" s="1">
        <v>3699</v>
      </c>
      <c r="MT9" s="1">
        <v>3890</v>
      </c>
      <c r="MU9" s="1">
        <v>3999</v>
      </c>
      <c r="MV9" s="1">
        <v>4220</v>
      </c>
      <c r="MW9" s="1">
        <v>4420</v>
      </c>
      <c r="MX9" s="1">
        <v>4844</v>
      </c>
      <c r="MY9" s="1">
        <v>3828</v>
      </c>
      <c r="NA9" s="1" t="s">
        <v>161</v>
      </c>
      <c r="NB9" s="1">
        <v>8</v>
      </c>
      <c r="NC9" s="1">
        <v>8</v>
      </c>
      <c r="ND9" s="1">
        <v>2204</v>
      </c>
      <c r="NE9" s="1">
        <v>2629</v>
      </c>
      <c r="NF9" s="1">
        <v>3252</v>
      </c>
      <c r="NG9" s="1">
        <v>3442</v>
      </c>
      <c r="NH9" s="1">
        <v>3574</v>
      </c>
      <c r="NI9" s="1">
        <v>3845</v>
      </c>
      <c r="NJ9" s="1">
        <v>4021</v>
      </c>
      <c r="NK9" s="1">
        <v>4825</v>
      </c>
      <c r="NL9" s="1">
        <v>3771</v>
      </c>
      <c r="NN9" s="1" t="s">
        <v>161</v>
      </c>
      <c r="NO9" s="1">
        <v>8</v>
      </c>
      <c r="NP9" s="1">
        <v>8</v>
      </c>
      <c r="NQ9" s="1">
        <v>1073</v>
      </c>
      <c r="NR9" s="1">
        <v>1573</v>
      </c>
      <c r="NS9" s="1">
        <v>2340</v>
      </c>
      <c r="NT9" s="1">
        <v>2684</v>
      </c>
      <c r="NU9" s="1">
        <v>2836</v>
      </c>
      <c r="NV9" s="1">
        <v>2911</v>
      </c>
      <c r="NW9" s="1">
        <v>3149</v>
      </c>
      <c r="NX9" s="1">
        <v>4308</v>
      </c>
      <c r="NY9" s="1">
        <v>3145</v>
      </c>
      <c r="OA9" s="1" t="s">
        <v>161</v>
      </c>
      <c r="OB9" s="1">
        <v>8</v>
      </c>
      <c r="OC9" s="1">
        <v>8</v>
      </c>
      <c r="OD9" s="1">
        <v>1190</v>
      </c>
      <c r="OE9" s="1">
        <v>1673</v>
      </c>
      <c r="OF9" s="1">
        <v>2421</v>
      </c>
      <c r="OG9" s="1">
        <v>2749</v>
      </c>
      <c r="OH9" s="1">
        <v>2869</v>
      </c>
      <c r="OI9" s="1">
        <v>2942</v>
      </c>
      <c r="OJ9" s="1">
        <v>3139</v>
      </c>
      <c r="OK9" s="1">
        <v>4063</v>
      </c>
      <c r="OL9" s="1">
        <v>3032</v>
      </c>
      <c r="ON9" s="1" t="s">
        <v>161</v>
      </c>
      <c r="OO9" s="1">
        <v>8</v>
      </c>
      <c r="OP9" s="1">
        <v>8</v>
      </c>
      <c r="OQ9" s="1">
        <v>1133</v>
      </c>
      <c r="OR9" s="1">
        <v>1639</v>
      </c>
      <c r="OS9" s="1">
        <v>2342</v>
      </c>
      <c r="OT9" s="1">
        <v>2669</v>
      </c>
      <c r="OU9" s="1">
        <v>2806</v>
      </c>
      <c r="OV9" s="1">
        <v>2968</v>
      </c>
      <c r="OW9" s="1">
        <v>3154</v>
      </c>
      <c r="OX9" s="1">
        <v>4152</v>
      </c>
      <c r="OY9" s="1">
        <v>2906</v>
      </c>
      <c r="PA9" s="1" t="s">
        <v>161</v>
      </c>
      <c r="PB9" s="1">
        <v>8</v>
      </c>
      <c r="PC9" s="1">
        <v>1570</v>
      </c>
      <c r="PD9" s="1">
        <v>1611</v>
      </c>
      <c r="PE9" s="1">
        <v>1625</v>
      </c>
      <c r="PF9" s="1">
        <v>1667</v>
      </c>
      <c r="PG9" s="1">
        <v>1706</v>
      </c>
      <c r="PH9" s="1">
        <v>1677</v>
      </c>
      <c r="PI9" s="1">
        <v>1824</v>
      </c>
      <c r="PJ9" s="1">
        <v>2147</v>
      </c>
      <c r="PK9" s="1">
        <v>2257</v>
      </c>
      <c r="PM9" s="1" t="s">
        <v>161</v>
      </c>
      <c r="PN9" s="1">
        <v>8</v>
      </c>
      <c r="PO9" s="1">
        <v>1839</v>
      </c>
      <c r="PP9" s="1">
        <v>1875</v>
      </c>
      <c r="PQ9" s="1">
        <v>1884</v>
      </c>
      <c r="PR9" s="1">
        <v>1893</v>
      </c>
      <c r="PS9" s="1">
        <v>1915</v>
      </c>
      <c r="PT9" s="1">
        <v>1960</v>
      </c>
      <c r="PU9" s="1">
        <v>1996</v>
      </c>
      <c r="PV9" s="1">
        <v>2425</v>
      </c>
      <c r="PW9" s="1">
        <v>2274</v>
      </c>
      <c r="PY9" s="1" t="s">
        <v>161</v>
      </c>
      <c r="PZ9" s="1">
        <v>8</v>
      </c>
      <c r="QA9" s="1">
        <v>9180</v>
      </c>
      <c r="QB9" s="1">
        <v>8655</v>
      </c>
      <c r="QC9" s="1">
        <v>8480</v>
      </c>
      <c r="QD9" s="1">
        <v>8637</v>
      </c>
      <c r="QE9" s="1">
        <v>8451</v>
      </c>
      <c r="QF9" s="1">
        <v>8469</v>
      </c>
      <c r="QG9" s="1">
        <v>8283</v>
      </c>
      <c r="QH9" s="1">
        <v>7441</v>
      </c>
      <c r="QI9" s="1">
        <v>6705</v>
      </c>
      <c r="QK9" s="1" t="s">
        <v>161</v>
      </c>
      <c r="QL9" s="1">
        <v>8</v>
      </c>
      <c r="QM9" s="1">
        <v>1669</v>
      </c>
      <c r="QN9" s="1">
        <v>1689</v>
      </c>
      <c r="QO9" s="1">
        <v>1670</v>
      </c>
      <c r="QP9" s="1">
        <v>1666</v>
      </c>
      <c r="QQ9" s="1">
        <v>1749</v>
      </c>
      <c r="QR9" s="1">
        <v>1765</v>
      </c>
      <c r="QS9" s="1">
        <v>1838</v>
      </c>
      <c r="QT9" s="1">
        <v>2186</v>
      </c>
      <c r="QU9" s="1">
        <v>2124</v>
      </c>
      <c r="QW9" s="1" t="s">
        <v>161</v>
      </c>
      <c r="QX9" s="1">
        <v>8</v>
      </c>
      <c r="QY9" s="1">
        <v>2206</v>
      </c>
      <c r="QZ9" s="1">
        <v>2273</v>
      </c>
      <c r="RA9" s="1">
        <v>2299</v>
      </c>
      <c r="RB9" s="1">
        <v>2425</v>
      </c>
      <c r="RC9" s="1">
        <v>2414</v>
      </c>
      <c r="RD9" s="1">
        <v>2419</v>
      </c>
      <c r="RE9" s="1">
        <v>2493</v>
      </c>
      <c r="RF9" s="1">
        <v>2933</v>
      </c>
      <c r="RG9" s="1">
        <v>2614</v>
      </c>
    </row>
    <row r="10" spans="1:475" ht="136">
      <c r="A10" s="1" t="s">
        <v>52</v>
      </c>
      <c r="B10" s="1">
        <v>2</v>
      </c>
      <c r="C10" s="1">
        <v>14</v>
      </c>
      <c r="D10" s="1">
        <v>2994</v>
      </c>
      <c r="E10" s="1">
        <v>3855</v>
      </c>
      <c r="F10" s="1">
        <v>4680</v>
      </c>
      <c r="G10" s="1">
        <v>5113</v>
      </c>
      <c r="H10" s="1">
        <v>5273</v>
      </c>
      <c r="I10" s="1">
        <v>5380</v>
      </c>
      <c r="J10" s="1">
        <v>5386</v>
      </c>
      <c r="K10" s="1">
        <v>6996</v>
      </c>
      <c r="L10" s="1">
        <v>4873</v>
      </c>
      <c r="N10" s="1" t="s">
        <v>92</v>
      </c>
      <c r="O10" s="1">
        <v>9</v>
      </c>
      <c r="P10" s="1">
        <v>18</v>
      </c>
      <c r="Q10" s="1">
        <v>3697</v>
      </c>
      <c r="R10" s="1">
        <v>4492</v>
      </c>
      <c r="S10" s="1">
        <v>5349</v>
      </c>
      <c r="T10" s="1">
        <v>5670</v>
      </c>
      <c r="U10" s="1">
        <v>5822</v>
      </c>
      <c r="V10" s="1">
        <v>6045</v>
      </c>
      <c r="W10" s="1">
        <v>6153</v>
      </c>
      <c r="X10" s="1">
        <v>7851</v>
      </c>
      <c r="Y10" s="1">
        <v>6262</v>
      </c>
      <c r="AA10" s="1" t="s">
        <v>92</v>
      </c>
      <c r="AB10" s="1">
        <v>9</v>
      </c>
      <c r="AC10" s="1">
        <v>18</v>
      </c>
      <c r="AD10" s="1">
        <v>2844</v>
      </c>
      <c r="AE10" s="1">
        <v>3498</v>
      </c>
      <c r="AF10" s="1">
        <v>4181</v>
      </c>
      <c r="AG10" s="1">
        <v>4499</v>
      </c>
      <c r="AH10" s="1">
        <v>4671</v>
      </c>
      <c r="AI10" s="1">
        <v>4757</v>
      </c>
      <c r="AJ10" s="1">
        <v>4865</v>
      </c>
      <c r="AK10" s="1">
        <v>5300</v>
      </c>
      <c r="AL10" s="1">
        <v>3822</v>
      </c>
      <c r="AN10" s="1" t="s">
        <v>92</v>
      </c>
      <c r="AO10" s="1">
        <v>9</v>
      </c>
      <c r="AP10" s="1">
        <v>18</v>
      </c>
      <c r="AQ10" s="1">
        <v>3084</v>
      </c>
      <c r="AR10" s="1">
        <v>3926</v>
      </c>
      <c r="AS10" s="1">
        <v>4892</v>
      </c>
      <c r="AT10" s="1">
        <v>5253</v>
      </c>
      <c r="AU10" s="1">
        <v>5400</v>
      </c>
      <c r="AV10" s="1">
        <v>5600</v>
      </c>
      <c r="AW10" s="1">
        <v>5766</v>
      </c>
      <c r="AX10" s="1">
        <v>7350</v>
      </c>
      <c r="AY10" s="1">
        <v>5320</v>
      </c>
      <c r="BA10" s="1" t="s">
        <v>92</v>
      </c>
      <c r="BB10" s="1">
        <v>9</v>
      </c>
      <c r="BC10" s="1">
        <v>18</v>
      </c>
      <c r="BD10" s="1">
        <v>2712</v>
      </c>
      <c r="BE10" s="1">
        <v>3330</v>
      </c>
      <c r="BF10" s="1">
        <v>4038</v>
      </c>
      <c r="BG10" s="1">
        <v>4387</v>
      </c>
      <c r="BH10" s="1">
        <v>4471</v>
      </c>
      <c r="BI10" s="1">
        <v>4589</v>
      </c>
      <c r="BJ10" s="1">
        <v>4597</v>
      </c>
      <c r="BK10" s="1">
        <v>4854</v>
      </c>
      <c r="BL10" s="1">
        <v>3377</v>
      </c>
      <c r="BN10" s="1" t="s">
        <v>92</v>
      </c>
      <c r="BO10" s="1">
        <v>9</v>
      </c>
      <c r="BP10" s="1">
        <v>18</v>
      </c>
      <c r="BQ10" s="1">
        <v>2964</v>
      </c>
      <c r="BR10" s="1">
        <v>3636</v>
      </c>
      <c r="BS10" s="1">
        <v>4593</v>
      </c>
      <c r="BT10" s="1">
        <v>4944</v>
      </c>
      <c r="BU10" s="1">
        <v>5098</v>
      </c>
      <c r="BV10" s="1">
        <v>5446</v>
      </c>
      <c r="BW10" s="1">
        <v>5404</v>
      </c>
      <c r="BX10" s="1">
        <v>6302</v>
      </c>
      <c r="BY10" s="1">
        <v>4847</v>
      </c>
      <c r="CA10" s="1" t="s">
        <v>92</v>
      </c>
      <c r="CB10" s="1">
        <v>9</v>
      </c>
      <c r="CC10" s="1">
        <v>18</v>
      </c>
      <c r="CD10" s="1">
        <v>2790</v>
      </c>
      <c r="CE10" s="1">
        <v>3411</v>
      </c>
      <c r="CF10" s="1">
        <v>4243</v>
      </c>
      <c r="CG10" s="1">
        <v>4547</v>
      </c>
      <c r="CH10" s="1">
        <v>4718</v>
      </c>
      <c r="CI10" s="1">
        <v>4886</v>
      </c>
      <c r="CJ10" s="1">
        <v>4925</v>
      </c>
      <c r="CK10" s="1">
        <v>5870</v>
      </c>
      <c r="CL10" s="1">
        <v>4286</v>
      </c>
      <c r="CN10" s="1" t="s">
        <v>92</v>
      </c>
      <c r="CO10" s="1">
        <v>9</v>
      </c>
      <c r="CP10" s="1">
        <v>18</v>
      </c>
      <c r="CQ10" s="1">
        <v>2838</v>
      </c>
      <c r="CR10" s="1">
        <v>3424</v>
      </c>
      <c r="CS10" s="1">
        <v>4221</v>
      </c>
      <c r="CT10" s="1">
        <v>4541</v>
      </c>
      <c r="CU10" s="1">
        <v>4604</v>
      </c>
      <c r="CV10" s="1">
        <v>4757</v>
      </c>
      <c r="CW10" s="1">
        <v>4827</v>
      </c>
      <c r="CX10" s="1">
        <v>5461</v>
      </c>
      <c r="CY10" s="1">
        <v>4123</v>
      </c>
      <c r="DA10" s="1" t="s">
        <v>92</v>
      </c>
      <c r="DB10" s="1">
        <v>9</v>
      </c>
      <c r="DC10" s="1">
        <v>18</v>
      </c>
      <c r="DD10" s="1">
        <v>3072</v>
      </c>
      <c r="DE10" s="1">
        <v>3902</v>
      </c>
      <c r="DF10" s="1">
        <v>4815</v>
      </c>
      <c r="DG10" s="1">
        <v>5001</v>
      </c>
      <c r="DH10" s="1">
        <v>5467</v>
      </c>
      <c r="DI10" s="1">
        <v>5116</v>
      </c>
      <c r="DJ10" s="1">
        <v>5289</v>
      </c>
      <c r="DK10" s="1">
        <v>5897</v>
      </c>
      <c r="DL10" s="1">
        <v>4504</v>
      </c>
      <c r="DN10" s="1" t="s">
        <v>92</v>
      </c>
      <c r="DO10" s="1">
        <v>9</v>
      </c>
      <c r="DP10" s="1">
        <v>18</v>
      </c>
      <c r="DQ10" s="1">
        <v>1172</v>
      </c>
      <c r="DR10" s="1">
        <v>1853</v>
      </c>
      <c r="DS10" s="1">
        <v>2768</v>
      </c>
      <c r="DT10" s="1">
        <v>3112</v>
      </c>
      <c r="DU10" s="1">
        <v>3309</v>
      </c>
      <c r="DV10" s="1">
        <v>3384</v>
      </c>
      <c r="DW10" s="1">
        <v>3584</v>
      </c>
      <c r="DX10" s="1">
        <v>4511</v>
      </c>
      <c r="DY10" s="1">
        <v>3396</v>
      </c>
      <c r="EA10" s="1" t="s">
        <v>92</v>
      </c>
      <c r="EB10" s="1">
        <v>9</v>
      </c>
      <c r="EC10" s="1">
        <v>18</v>
      </c>
      <c r="ED10" s="1">
        <v>2307</v>
      </c>
      <c r="EE10" s="1">
        <v>2971</v>
      </c>
      <c r="EF10" s="1">
        <v>3856</v>
      </c>
      <c r="EG10" s="1">
        <v>4075</v>
      </c>
      <c r="EH10" s="1">
        <v>4199</v>
      </c>
      <c r="EI10" s="1">
        <v>4358</v>
      </c>
      <c r="EJ10" s="1">
        <v>4368</v>
      </c>
      <c r="EK10" s="1">
        <v>4527</v>
      </c>
      <c r="EL10" s="1">
        <v>3227</v>
      </c>
      <c r="EN10" s="1" t="s">
        <v>92</v>
      </c>
      <c r="EO10" s="1">
        <v>9</v>
      </c>
      <c r="EP10" s="1">
        <v>18</v>
      </c>
      <c r="EQ10" s="1">
        <v>1228</v>
      </c>
      <c r="ER10" s="1">
        <v>1934</v>
      </c>
      <c r="ES10" s="1">
        <v>3004</v>
      </c>
      <c r="ET10" s="1">
        <v>3317</v>
      </c>
      <c r="EU10" s="1">
        <v>3446</v>
      </c>
      <c r="EV10" s="1">
        <v>3616</v>
      </c>
      <c r="EW10" s="1">
        <v>3602</v>
      </c>
      <c r="EX10" s="1">
        <v>4555</v>
      </c>
      <c r="EY10" s="1">
        <v>3319</v>
      </c>
      <c r="FA10" s="1" t="s">
        <v>92</v>
      </c>
      <c r="FB10" s="1">
        <v>9</v>
      </c>
      <c r="FC10" s="1">
        <v>18</v>
      </c>
      <c r="FD10" s="1">
        <v>1206</v>
      </c>
      <c r="FE10" s="1">
        <v>1917</v>
      </c>
      <c r="FF10" s="1">
        <v>2880</v>
      </c>
      <c r="FG10" s="1">
        <v>3109</v>
      </c>
      <c r="FH10" s="1">
        <v>3308</v>
      </c>
      <c r="FI10" s="1">
        <v>3490</v>
      </c>
      <c r="FJ10" s="1">
        <v>3405</v>
      </c>
      <c r="FK10" s="1">
        <v>4247</v>
      </c>
      <c r="FL10" s="1">
        <v>3342</v>
      </c>
      <c r="FN10" s="1" t="s">
        <v>92</v>
      </c>
      <c r="FO10" s="1">
        <v>9</v>
      </c>
      <c r="FP10" s="1">
        <v>18</v>
      </c>
      <c r="FQ10" s="1">
        <v>2642</v>
      </c>
      <c r="FR10" s="1">
        <v>3371</v>
      </c>
      <c r="FS10" s="1">
        <v>4283</v>
      </c>
      <c r="FT10" s="1">
        <v>4682</v>
      </c>
      <c r="FU10" s="1">
        <v>4796</v>
      </c>
      <c r="FV10" s="1">
        <v>5015</v>
      </c>
      <c r="FW10" s="1">
        <v>5105</v>
      </c>
      <c r="FX10" s="1">
        <v>6396</v>
      </c>
      <c r="FY10" s="1">
        <v>4599</v>
      </c>
      <c r="GA10" s="1" t="s">
        <v>92</v>
      </c>
      <c r="GB10" s="1">
        <v>9</v>
      </c>
      <c r="GC10" s="1">
        <v>18</v>
      </c>
      <c r="GD10" s="1">
        <v>2315</v>
      </c>
      <c r="GE10" s="1">
        <v>2975</v>
      </c>
      <c r="GF10" s="1">
        <v>3843</v>
      </c>
      <c r="GG10" s="1">
        <v>4101</v>
      </c>
      <c r="GH10" s="1">
        <v>4317</v>
      </c>
      <c r="GI10" s="1">
        <v>4477</v>
      </c>
      <c r="GJ10" s="1">
        <v>4328</v>
      </c>
      <c r="GK10" s="1">
        <v>4946</v>
      </c>
      <c r="GL10" s="1">
        <v>3361</v>
      </c>
      <c r="GN10" s="1" t="s">
        <v>92</v>
      </c>
      <c r="GO10" s="1">
        <v>9</v>
      </c>
      <c r="GP10" s="1">
        <v>18</v>
      </c>
      <c r="GQ10" s="1">
        <v>2766</v>
      </c>
      <c r="GR10" s="1">
        <v>3333</v>
      </c>
      <c r="GS10" s="1">
        <v>4011</v>
      </c>
      <c r="GT10" s="1">
        <v>4133</v>
      </c>
      <c r="GU10" s="1">
        <v>4335</v>
      </c>
      <c r="GV10" s="1">
        <v>4429</v>
      </c>
      <c r="GW10" s="1">
        <v>4396</v>
      </c>
      <c r="GX10" s="1">
        <v>4483</v>
      </c>
      <c r="GY10" s="1">
        <v>3236</v>
      </c>
      <c r="PA10" s="1" t="s">
        <v>84</v>
      </c>
      <c r="PB10" s="1">
        <v>10</v>
      </c>
      <c r="PC10" s="1">
        <v>1498</v>
      </c>
      <c r="PD10" s="1">
        <v>1952</v>
      </c>
      <c r="PE10" s="1">
        <v>1963</v>
      </c>
      <c r="PF10" s="1">
        <v>2667</v>
      </c>
      <c r="PG10" s="1">
        <v>4048</v>
      </c>
      <c r="PH10" s="1">
        <v>4224</v>
      </c>
      <c r="PI10" s="1">
        <v>4294</v>
      </c>
      <c r="PJ10" s="1">
        <v>3371</v>
      </c>
      <c r="PK10" s="1">
        <v>2559</v>
      </c>
      <c r="PM10" s="1" t="s">
        <v>84</v>
      </c>
      <c r="PN10" s="1">
        <v>10</v>
      </c>
      <c r="PO10" s="1">
        <v>1621</v>
      </c>
      <c r="PP10" s="1">
        <v>2104</v>
      </c>
      <c r="PQ10" s="1">
        <v>2171</v>
      </c>
      <c r="PR10" s="1">
        <v>2970</v>
      </c>
      <c r="PS10" s="1">
        <v>4531</v>
      </c>
      <c r="PT10" s="1">
        <v>4751</v>
      </c>
      <c r="PU10" s="1">
        <v>4939</v>
      </c>
      <c r="PV10" s="1">
        <v>3818</v>
      </c>
      <c r="PW10" s="1">
        <v>2704</v>
      </c>
      <c r="PY10" s="1" t="s">
        <v>84</v>
      </c>
      <c r="PZ10" s="1">
        <v>10</v>
      </c>
      <c r="QA10" s="1">
        <v>9622</v>
      </c>
      <c r="QB10" s="1">
        <v>9198</v>
      </c>
      <c r="QC10" s="1">
        <v>9064</v>
      </c>
      <c r="QD10" s="1">
        <v>9270</v>
      </c>
      <c r="QE10" s="1">
        <v>8996</v>
      </c>
      <c r="QF10" s="1">
        <v>9008</v>
      </c>
      <c r="QG10" s="1">
        <v>8884</v>
      </c>
      <c r="QH10" s="1">
        <v>7846</v>
      </c>
      <c r="QI10" s="1">
        <v>6691</v>
      </c>
      <c r="QK10" s="1" t="s">
        <v>84</v>
      </c>
      <c r="QL10" s="1">
        <v>10</v>
      </c>
      <c r="QM10" s="1">
        <v>1612</v>
      </c>
      <c r="QN10" s="1">
        <v>2015</v>
      </c>
      <c r="QO10" s="1">
        <v>2039</v>
      </c>
      <c r="QP10" s="1">
        <v>2704</v>
      </c>
      <c r="QQ10" s="1">
        <v>3961</v>
      </c>
      <c r="QR10" s="1">
        <v>4181</v>
      </c>
      <c r="QS10" s="1">
        <v>4236</v>
      </c>
      <c r="QT10" s="1">
        <v>3400</v>
      </c>
      <c r="QU10" s="1">
        <v>2595</v>
      </c>
      <c r="QW10" s="1" t="s">
        <v>84</v>
      </c>
      <c r="QX10" s="1">
        <v>10</v>
      </c>
      <c r="QY10" s="1">
        <v>2267</v>
      </c>
      <c r="QZ10" s="1">
        <v>3039</v>
      </c>
      <c r="RA10" s="1">
        <v>4062</v>
      </c>
      <c r="RB10" s="1">
        <v>4326</v>
      </c>
      <c r="RC10" s="1">
        <v>4623</v>
      </c>
      <c r="RD10" s="1">
        <v>4678</v>
      </c>
      <c r="RE10" s="1">
        <v>4761</v>
      </c>
      <c r="RF10" s="1">
        <v>5346</v>
      </c>
      <c r="RG10" s="1">
        <v>4223</v>
      </c>
    </row>
    <row r="11" spans="1:475" ht="136">
      <c r="A11" s="1" t="s">
        <v>53</v>
      </c>
      <c r="B11" s="1">
        <v>3</v>
      </c>
      <c r="C11" s="1">
        <v>15</v>
      </c>
      <c r="D11" s="1">
        <v>2000</v>
      </c>
      <c r="E11" s="1">
        <v>2645</v>
      </c>
      <c r="F11" s="1">
        <v>2513</v>
      </c>
      <c r="G11" s="1">
        <v>3590</v>
      </c>
      <c r="H11" s="1">
        <v>5747</v>
      </c>
      <c r="I11" s="1">
        <v>6095</v>
      </c>
      <c r="J11" s="1">
        <v>6201</v>
      </c>
      <c r="K11" s="1">
        <v>4315</v>
      </c>
      <c r="L11" s="1">
        <v>2971</v>
      </c>
      <c r="N11" s="1" t="s">
        <v>93</v>
      </c>
      <c r="O11" s="1">
        <v>10</v>
      </c>
      <c r="P11" s="1">
        <v>19</v>
      </c>
      <c r="Q11" s="1">
        <v>3646</v>
      </c>
      <c r="R11" s="1">
        <v>4428</v>
      </c>
      <c r="S11" s="1">
        <v>5303</v>
      </c>
      <c r="T11" s="1">
        <v>5656</v>
      </c>
      <c r="U11" s="1">
        <v>5849</v>
      </c>
      <c r="V11" s="1">
        <v>6050</v>
      </c>
      <c r="W11" s="1">
        <v>6151</v>
      </c>
      <c r="X11" s="1">
        <v>7895</v>
      </c>
      <c r="Y11" s="1">
        <v>6339</v>
      </c>
      <c r="AA11" s="1" t="s">
        <v>93</v>
      </c>
      <c r="AB11" s="1">
        <v>10</v>
      </c>
      <c r="AC11" s="1">
        <v>19</v>
      </c>
      <c r="AD11" s="1">
        <v>2337</v>
      </c>
      <c r="AE11" s="1">
        <v>2901</v>
      </c>
      <c r="AF11" s="1">
        <v>3465</v>
      </c>
      <c r="AG11" s="1">
        <v>3962</v>
      </c>
      <c r="AH11" s="1">
        <v>4179</v>
      </c>
      <c r="AI11" s="1">
        <v>4103</v>
      </c>
      <c r="AJ11" s="1">
        <v>4419</v>
      </c>
      <c r="AK11" s="1">
        <v>4917</v>
      </c>
      <c r="AL11" s="1">
        <v>3481</v>
      </c>
      <c r="AN11" s="1" t="s">
        <v>93</v>
      </c>
      <c r="AO11" s="1">
        <v>10</v>
      </c>
      <c r="AP11" s="1">
        <v>19</v>
      </c>
      <c r="AQ11" s="1">
        <v>3228</v>
      </c>
      <c r="AR11" s="1">
        <v>4075</v>
      </c>
      <c r="AS11" s="1">
        <v>5037</v>
      </c>
      <c r="AT11" s="1">
        <v>5492</v>
      </c>
      <c r="AU11" s="1">
        <v>5605</v>
      </c>
      <c r="AV11" s="1">
        <v>5758</v>
      </c>
      <c r="AW11" s="1">
        <v>5853</v>
      </c>
      <c r="AX11" s="1">
        <v>7536</v>
      </c>
      <c r="AY11" s="1">
        <v>5435</v>
      </c>
      <c r="BA11" s="1" t="s">
        <v>93</v>
      </c>
      <c r="BB11" s="1">
        <v>10</v>
      </c>
      <c r="BC11" s="1">
        <v>19</v>
      </c>
      <c r="BD11" s="1">
        <v>2501</v>
      </c>
      <c r="BE11" s="1">
        <v>3068</v>
      </c>
      <c r="BF11" s="1">
        <v>3714</v>
      </c>
      <c r="BG11" s="1">
        <v>3918</v>
      </c>
      <c r="BH11" s="1">
        <v>4284</v>
      </c>
      <c r="BI11" s="1">
        <v>4336</v>
      </c>
      <c r="BJ11" s="1">
        <v>4542</v>
      </c>
      <c r="BK11" s="1">
        <v>4869</v>
      </c>
      <c r="BL11" s="1">
        <v>3365</v>
      </c>
      <c r="BN11" s="1" t="s">
        <v>93</v>
      </c>
      <c r="BO11" s="1">
        <v>10</v>
      </c>
      <c r="BP11" s="1">
        <v>19</v>
      </c>
      <c r="BQ11" s="1">
        <v>3204</v>
      </c>
      <c r="BR11" s="1">
        <v>3982</v>
      </c>
      <c r="BS11" s="1">
        <v>5118</v>
      </c>
      <c r="BT11" s="1">
        <v>5289</v>
      </c>
      <c r="BU11" s="1">
        <v>5441</v>
      </c>
      <c r="BV11" s="1">
        <v>5540</v>
      </c>
      <c r="BW11" s="1">
        <v>5499</v>
      </c>
      <c r="BX11" s="1">
        <v>6363</v>
      </c>
      <c r="BY11" s="1">
        <v>4922</v>
      </c>
      <c r="CA11" s="1" t="s">
        <v>93</v>
      </c>
      <c r="CB11" s="1">
        <v>10</v>
      </c>
      <c r="CC11" s="1">
        <v>19</v>
      </c>
      <c r="CD11" s="1">
        <v>2776</v>
      </c>
      <c r="CE11" s="1">
        <v>3461</v>
      </c>
      <c r="CF11" s="1">
        <v>4527</v>
      </c>
      <c r="CG11" s="1">
        <v>4980</v>
      </c>
      <c r="CH11" s="1">
        <v>5090</v>
      </c>
      <c r="CI11" s="1">
        <v>5204</v>
      </c>
      <c r="CJ11" s="1">
        <v>5226</v>
      </c>
      <c r="CK11" s="1">
        <v>5771</v>
      </c>
      <c r="CL11" s="1">
        <v>4127</v>
      </c>
      <c r="CN11" s="1" t="s">
        <v>93</v>
      </c>
      <c r="CO11" s="1">
        <v>10</v>
      </c>
      <c r="CP11" s="1">
        <v>19</v>
      </c>
      <c r="CQ11" s="1">
        <v>2657</v>
      </c>
      <c r="CR11" s="1">
        <v>3277</v>
      </c>
      <c r="CS11" s="1">
        <v>4254</v>
      </c>
      <c r="CT11" s="1">
        <v>4551</v>
      </c>
      <c r="CU11" s="1">
        <v>4648</v>
      </c>
      <c r="CV11" s="1">
        <v>4745</v>
      </c>
      <c r="CW11" s="1">
        <v>4766</v>
      </c>
      <c r="CX11" s="1">
        <v>5020</v>
      </c>
      <c r="CY11" s="1">
        <v>3720</v>
      </c>
      <c r="DA11" s="1" t="s">
        <v>93</v>
      </c>
      <c r="DB11" s="1">
        <v>10</v>
      </c>
      <c r="DC11" s="1">
        <v>19</v>
      </c>
      <c r="DD11" s="1">
        <v>3583</v>
      </c>
      <c r="DE11" s="1">
        <v>4404</v>
      </c>
      <c r="DF11" s="1">
        <v>5333</v>
      </c>
      <c r="DG11" s="1">
        <v>5793</v>
      </c>
      <c r="DH11" s="1">
        <v>5724</v>
      </c>
      <c r="DI11" s="1">
        <v>5782</v>
      </c>
      <c r="DJ11" s="1">
        <v>5737</v>
      </c>
      <c r="DK11" s="1">
        <v>5838</v>
      </c>
      <c r="DL11" s="1">
        <v>4515</v>
      </c>
      <c r="DN11" s="1" t="s">
        <v>93</v>
      </c>
      <c r="DO11" s="1">
        <v>10</v>
      </c>
      <c r="DP11" s="1">
        <v>19</v>
      </c>
      <c r="DQ11" s="1">
        <v>1084</v>
      </c>
      <c r="DR11" s="1">
        <v>1741</v>
      </c>
      <c r="DS11" s="1">
        <v>2635</v>
      </c>
      <c r="DT11" s="1">
        <v>2875</v>
      </c>
      <c r="DU11" s="1">
        <v>3193</v>
      </c>
      <c r="DV11" s="1">
        <v>3128</v>
      </c>
      <c r="DW11" s="1">
        <v>3130</v>
      </c>
      <c r="DX11" s="1">
        <v>4156</v>
      </c>
      <c r="DY11" s="1">
        <v>2960</v>
      </c>
      <c r="EA11" s="1" t="s">
        <v>93</v>
      </c>
      <c r="EB11" s="1">
        <v>10</v>
      </c>
      <c r="EC11" s="1">
        <v>19</v>
      </c>
      <c r="ED11" s="1">
        <v>1985</v>
      </c>
      <c r="EE11" s="1">
        <v>2507</v>
      </c>
      <c r="EF11" s="1">
        <v>3263</v>
      </c>
      <c r="EG11" s="1">
        <v>3493</v>
      </c>
      <c r="EH11" s="1">
        <v>3568</v>
      </c>
      <c r="EI11" s="1">
        <v>3683</v>
      </c>
      <c r="EJ11" s="1">
        <v>3722</v>
      </c>
      <c r="EK11" s="1">
        <v>3711</v>
      </c>
      <c r="EL11" s="1">
        <v>2642</v>
      </c>
      <c r="EN11" s="1" t="s">
        <v>93</v>
      </c>
      <c r="EO11" s="1">
        <v>10</v>
      </c>
      <c r="EP11" s="1">
        <v>19</v>
      </c>
      <c r="EQ11" s="1">
        <v>1130</v>
      </c>
      <c r="ER11" s="1">
        <v>1769</v>
      </c>
      <c r="ES11" s="1">
        <v>2710</v>
      </c>
      <c r="ET11" s="1">
        <v>2911</v>
      </c>
      <c r="EU11" s="1">
        <v>3082</v>
      </c>
      <c r="EV11" s="1">
        <v>3176</v>
      </c>
      <c r="EW11" s="1">
        <v>3349</v>
      </c>
      <c r="EX11" s="1">
        <v>4287</v>
      </c>
      <c r="EY11" s="1">
        <v>3030</v>
      </c>
      <c r="FA11" s="1" t="s">
        <v>93</v>
      </c>
      <c r="FB11" s="1">
        <v>10</v>
      </c>
      <c r="FC11" s="1">
        <v>19</v>
      </c>
      <c r="FD11" s="1">
        <v>1336</v>
      </c>
      <c r="FE11" s="1">
        <v>1889</v>
      </c>
      <c r="FF11" s="1">
        <v>2746</v>
      </c>
      <c r="FG11" s="1">
        <v>2913</v>
      </c>
      <c r="FH11" s="1">
        <v>3028</v>
      </c>
      <c r="FI11" s="1">
        <v>3129</v>
      </c>
      <c r="FJ11" s="1">
        <v>3210</v>
      </c>
      <c r="FK11" s="1">
        <v>3704</v>
      </c>
      <c r="FL11" s="1">
        <v>2837</v>
      </c>
      <c r="FN11" s="1" t="s">
        <v>93</v>
      </c>
      <c r="FO11" s="1">
        <v>10</v>
      </c>
      <c r="FP11" s="1">
        <v>19</v>
      </c>
      <c r="FQ11" s="1">
        <v>2828</v>
      </c>
      <c r="FR11" s="1">
        <v>3625</v>
      </c>
      <c r="FS11" s="1">
        <v>4587</v>
      </c>
      <c r="FT11" s="1">
        <v>4996</v>
      </c>
      <c r="FU11" s="1">
        <v>5117</v>
      </c>
      <c r="FV11" s="1">
        <v>5338</v>
      </c>
      <c r="FW11" s="1">
        <v>5409</v>
      </c>
      <c r="FX11" s="1">
        <v>6948</v>
      </c>
      <c r="FY11" s="1">
        <v>5030</v>
      </c>
      <c r="GA11" s="1" t="s">
        <v>93</v>
      </c>
      <c r="GB11" s="1">
        <v>10</v>
      </c>
      <c r="GC11" s="1">
        <v>19</v>
      </c>
      <c r="GD11" s="1">
        <v>2489</v>
      </c>
      <c r="GE11" s="1">
        <v>3142</v>
      </c>
      <c r="GF11" s="1">
        <v>3946</v>
      </c>
      <c r="GG11" s="1">
        <v>4165</v>
      </c>
      <c r="GH11" s="1">
        <v>4364</v>
      </c>
      <c r="GI11" s="1">
        <v>4439</v>
      </c>
      <c r="GJ11" s="1">
        <v>4424</v>
      </c>
      <c r="GK11" s="1">
        <v>4378</v>
      </c>
      <c r="GL11" s="1">
        <v>3006</v>
      </c>
      <c r="GN11" s="1" t="s">
        <v>93</v>
      </c>
      <c r="GO11" s="1">
        <v>10</v>
      </c>
      <c r="GP11" s="1">
        <v>19</v>
      </c>
      <c r="GQ11" s="1">
        <v>2620</v>
      </c>
      <c r="GR11" s="1">
        <v>3389</v>
      </c>
      <c r="GS11" s="1">
        <v>4342</v>
      </c>
      <c r="GT11" s="1">
        <v>4597</v>
      </c>
      <c r="GU11" s="1">
        <v>4733</v>
      </c>
      <c r="GV11" s="1">
        <v>4831</v>
      </c>
      <c r="GW11" s="1">
        <v>4786</v>
      </c>
      <c r="GX11" s="1">
        <v>4335</v>
      </c>
      <c r="GY11" s="1">
        <v>3002</v>
      </c>
      <c r="PA11" s="1" t="s">
        <v>85</v>
      </c>
      <c r="PB11" s="1">
        <v>11</v>
      </c>
      <c r="PC11" s="1">
        <v>2519</v>
      </c>
      <c r="PD11" s="1">
        <v>3209</v>
      </c>
      <c r="PE11" s="1">
        <v>3717</v>
      </c>
      <c r="PF11" s="1">
        <v>4432</v>
      </c>
      <c r="PG11" s="1">
        <v>4708</v>
      </c>
      <c r="PH11" s="1">
        <v>4845</v>
      </c>
      <c r="PI11" s="1">
        <v>4978</v>
      </c>
      <c r="PJ11" s="1">
        <v>5634</v>
      </c>
      <c r="PK11" s="1">
        <v>4519</v>
      </c>
      <c r="PM11" s="1" t="s">
        <v>85</v>
      </c>
      <c r="PN11" s="1">
        <v>11</v>
      </c>
      <c r="PO11" s="1">
        <v>3085</v>
      </c>
      <c r="PP11" s="1">
        <v>4003</v>
      </c>
      <c r="PQ11" s="1">
        <v>4527</v>
      </c>
      <c r="PR11" s="1">
        <v>5472</v>
      </c>
      <c r="PS11" s="1">
        <v>5873</v>
      </c>
      <c r="PT11" s="1">
        <v>5999</v>
      </c>
      <c r="PU11" s="1">
        <v>6148</v>
      </c>
      <c r="PV11" s="1">
        <v>6991</v>
      </c>
      <c r="PW11" s="1">
        <v>5382</v>
      </c>
      <c r="PY11" s="1" t="s">
        <v>85</v>
      </c>
      <c r="PZ11" s="1">
        <v>11</v>
      </c>
      <c r="QA11" s="1">
        <v>9915</v>
      </c>
      <c r="QB11" s="1">
        <v>9374</v>
      </c>
      <c r="QC11" s="1">
        <v>9245</v>
      </c>
      <c r="QD11" s="1">
        <v>9359</v>
      </c>
      <c r="QE11" s="1">
        <v>9076</v>
      </c>
      <c r="QF11" s="1">
        <v>9014</v>
      </c>
      <c r="QG11" s="1">
        <v>8912</v>
      </c>
      <c r="QH11" s="1">
        <v>7828</v>
      </c>
      <c r="QI11" s="1">
        <v>6906</v>
      </c>
      <c r="QK11" s="1" t="s">
        <v>85</v>
      </c>
      <c r="QL11" s="1">
        <v>11</v>
      </c>
      <c r="QM11" s="1">
        <v>2390</v>
      </c>
      <c r="QN11" s="1">
        <v>2941</v>
      </c>
      <c r="QO11" s="1">
        <v>3580</v>
      </c>
      <c r="QP11" s="1">
        <v>4010</v>
      </c>
      <c r="QQ11" s="1">
        <v>4284</v>
      </c>
      <c r="QR11" s="1">
        <v>4454</v>
      </c>
      <c r="QS11" s="1">
        <v>4566</v>
      </c>
      <c r="QT11" s="1">
        <v>5809</v>
      </c>
      <c r="QU11" s="1">
        <v>4737</v>
      </c>
      <c r="QW11" s="1" t="s">
        <v>85</v>
      </c>
      <c r="QX11" s="1">
        <v>11</v>
      </c>
      <c r="QY11" s="1">
        <v>2478</v>
      </c>
      <c r="QZ11" s="1">
        <v>3158</v>
      </c>
      <c r="RA11" s="1">
        <v>4009</v>
      </c>
      <c r="RB11" s="1">
        <v>4484</v>
      </c>
      <c r="RC11" s="1">
        <v>4852</v>
      </c>
      <c r="RD11" s="1">
        <v>5071</v>
      </c>
      <c r="RE11" s="1">
        <v>5323</v>
      </c>
      <c r="RF11" s="1">
        <v>6147</v>
      </c>
      <c r="RG11" s="1">
        <v>4949</v>
      </c>
    </row>
    <row r="12" spans="1:475" ht="136">
      <c r="A12" s="1" t="s">
        <v>54</v>
      </c>
      <c r="B12" s="1">
        <v>4</v>
      </c>
      <c r="C12" s="1">
        <v>16</v>
      </c>
      <c r="D12" s="1">
        <v>2363</v>
      </c>
      <c r="E12" s="1">
        <v>3109</v>
      </c>
      <c r="F12" s="1">
        <v>3166</v>
      </c>
      <c r="G12" s="1">
        <v>4191</v>
      </c>
      <c r="H12" s="1">
        <v>5929</v>
      </c>
      <c r="I12" s="1">
        <v>6252</v>
      </c>
      <c r="J12" s="1">
        <v>6260</v>
      </c>
      <c r="K12" s="1">
        <v>5071</v>
      </c>
      <c r="L12" s="1">
        <v>3649</v>
      </c>
      <c r="N12" s="1" t="s">
        <v>94</v>
      </c>
      <c r="O12" s="1">
        <v>11</v>
      </c>
      <c r="P12" s="1">
        <v>20</v>
      </c>
      <c r="Q12" s="1">
        <v>2665</v>
      </c>
      <c r="R12" s="1">
        <v>3132</v>
      </c>
      <c r="S12" s="1">
        <v>3572</v>
      </c>
      <c r="T12" s="1">
        <v>3905</v>
      </c>
      <c r="U12" s="1">
        <v>4363</v>
      </c>
      <c r="V12" s="1">
        <v>4484</v>
      </c>
      <c r="W12" s="1">
        <v>4599</v>
      </c>
      <c r="X12" s="1">
        <v>4782</v>
      </c>
      <c r="Y12" s="1">
        <v>3943</v>
      </c>
      <c r="AA12" s="1" t="s">
        <v>94</v>
      </c>
      <c r="AB12" s="1">
        <v>11</v>
      </c>
      <c r="AC12" s="1">
        <v>20</v>
      </c>
      <c r="AD12" s="1">
        <v>2517</v>
      </c>
      <c r="AE12" s="1">
        <v>3167</v>
      </c>
      <c r="AF12" s="1">
        <v>3785</v>
      </c>
      <c r="AG12" s="1">
        <v>4076</v>
      </c>
      <c r="AH12" s="1">
        <v>4292</v>
      </c>
      <c r="AI12" s="1">
        <v>4346</v>
      </c>
      <c r="AJ12" s="1">
        <v>4448</v>
      </c>
      <c r="AK12" s="1">
        <v>4607</v>
      </c>
      <c r="AL12" s="1">
        <v>3320</v>
      </c>
      <c r="AN12" s="1" t="s">
        <v>94</v>
      </c>
      <c r="AO12" s="1">
        <v>11</v>
      </c>
      <c r="AP12" s="1">
        <v>20</v>
      </c>
      <c r="AQ12" s="1">
        <v>2762</v>
      </c>
      <c r="AR12" s="1">
        <v>3323</v>
      </c>
      <c r="AS12" s="1">
        <v>3827</v>
      </c>
      <c r="AT12" s="1">
        <v>4122</v>
      </c>
      <c r="AU12" s="1">
        <v>4220</v>
      </c>
      <c r="AV12" s="1">
        <v>4344</v>
      </c>
      <c r="AW12" s="1">
        <v>4433</v>
      </c>
      <c r="AX12" s="1">
        <v>4991</v>
      </c>
      <c r="AY12" s="1">
        <v>3898</v>
      </c>
      <c r="BA12" s="1" t="s">
        <v>94</v>
      </c>
      <c r="BB12" s="1">
        <v>11</v>
      </c>
      <c r="BC12" s="1">
        <v>20</v>
      </c>
      <c r="BD12" s="1">
        <v>2468</v>
      </c>
      <c r="BE12" s="1">
        <v>3192</v>
      </c>
      <c r="BF12" s="1">
        <v>3575</v>
      </c>
      <c r="BG12" s="1">
        <v>4200</v>
      </c>
      <c r="BH12" s="1">
        <v>4349</v>
      </c>
      <c r="BI12" s="1">
        <v>4406</v>
      </c>
      <c r="BJ12" s="1">
        <v>4491</v>
      </c>
      <c r="BK12" s="1">
        <v>4788</v>
      </c>
      <c r="BL12" s="1">
        <v>3532</v>
      </c>
      <c r="BN12" s="1" t="s">
        <v>94</v>
      </c>
      <c r="BO12" s="1">
        <v>11</v>
      </c>
      <c r="BP12" s="1">
        <v>20</v>
      </c>
      <c r="BQ12" s="1">
        <v>2923</v>
      </c>
      <c r="BR12" s="1">
        <v>3544</v>
      </c>
      <c r="BS12" s="1">
        <v>4206</v>
      </c>
      <c r="BT12" s="1">
        <v>4414</v>
      </c>
      <c r="BU12" s="1">
        <v>4508</v>
      </c>
      <c r="BV12" s="1">
        <v>4567</v>
      </c>
      <c r="BW12" s="1">
        <v>4690</v>
      </c>
      <c r="BX12" s="1">
        <v>6024</v>
      </c>
      <c r="BY12" s="1">
        <v>4968</v>
      </c>
      <c r="CA12" s="1" t="s">
        <v>94</v>
      </c>
      <c r="CB12" s="1">
        <v>11</v>
      </c>
      <c r="CC12" s="1">
        <v>20</v>
      </c>
      <c r="CD12" s="1">
        <v>2067</v>
      </c>
      <c r="CE12" s="1">
        <v>2492</v>
      </c>
      <c r="CF12" s="1">
        <v>2937</v>
      </c>
      <c r="CG12" s="1">
        <v>3277</v>
      </c>
      <c r="CH12" s="1">
        <v>3359</v>
      </c>
      <c r="CI12" s="1">
        <v>3372</v>
      </c>
      <c r="CJ12" s="1">
        <v>3500</v>
      </c>
      <c r="CK12" s="1">
        <v>3845</v>
      </c>
      <c r="CL12" s="1">
        <v>2816</v>
      </c>
      <c r="CN12" s="1" t="s">
        <v>94</v>
      </c>
      <c r="CO12" s="1">
        <v>11</v>
      </c>
      <c r="CP12" s="1">
        <v>20</v>
      </c>
      <c r="CQ12" s="1">
        <v>2132</v>
      </c>
      <c r="CR12" s="1">
        <v>2606</v>
      </c>
      <c r="CS12" s="1">
        <v>3091</v>
      </c>
      <c r="CT12" s="1">
        <v>3291</v>
      </c>
      <c r="CU12" s="1">
        <v>3458</v>
      </c>
      <c r="CV12" s="1">
        <v>3601</v>
      </c>
      <c r="CW12" s="1">
        <v>3605</v>
      </c>
      <c r="CX12" s="1">
        <v>4033</v>
      </c>
      <c r="CY12" s="1">
        <v>2976</v>
      </c>
      <c r="DA12" s="1" t="s">
        <v>94</v>
      </c>
      <c r="DB12" s="1">
        <v>11</v>
      </c>
      <c r="DC12" s="1">
        <v>20</v>
      </c>
      <c r="DD12" s="1">
        <v>2980</v>
      </c>
      <c r="DE12" s="1">
        <v>3713</v>
      </c>
      <c r="DF12" s="1">
        <v>4383</v>
      </c>
      <c r="DG12" s="1">
        <v>4691</v>
      </c>
      <c r="DH12" s="1">
        <v>4662</v>
      </c>
      <c r="DI12" s="1">
        <v>4894</v>
      </c>
      <c r="DJ12" s="1">
        <v>4971</v>
      </c>
      <c r="DK12" s="1">
        <v>5943</v>
      </c>
      <c r="DL12" s="1">
        <v>4747</v>
      </c>
      <c r="DN12" s="1" t="s">
        <v>94</v>
      </c>
      <c r="DO12" s="1">
        <v>11</v>
      </c>
      <c r="DP12" s="1">
        <v>20</v>
      </c>
      <c r="DQ12" s="1">
        <v>1779</v>
      </c>
      <c r="DR12" s="1">
        <v>2514</v>
      </c>
      <c r="DS12" s="1">
        <v>3208</v>
      </c>
      <c r="DT12" s="1">
        <v>3555</v>
      </c>
      <c r="DU12" s="1">
        <v>3668</v>
      </c>
      <c r="DV12" s="1">
        <v>3668</v>
      </c>
      <c r="DW12" s="1">
        <v>3803</v>
      </c>
      <c r="DX12" s="1">
        <v>4994</v>
      </c>
      <c r="DY12" s="1">
        <v>3714</v>
      </c>
      <c r="EA12" s="1" t="s">
        <v>94</v>
      </c>
      <c r="EB12" s="1">
        <v>11</v>
      </c>
      <c r="EC12" s="1">
        <v>20</v>
      </c>
      <c r="ED12" s="1">
        <v>2233</v>
      </c>
      <c r="EE12" s="1">
        <v>2790</v>
      </c>
      <c r="EF12" s="1">
        <v>3356</v>
      </c>
      <c r="EG12" s="1">
        <v>3584</v>
      </c>
      <c r="EH12" s="1">
        <v>3685</v>
      </c>
      <c r="EI12" s="1">
        <v>3869</v>
      </c>
      <c r="EJ12" s="1">
        <v>3886</v>
      </c>
      <c r="EK12" s="1">
        <v>4815</v>
      </c>
      <c r="EL12" s="1">
        <v>3674</v>
      </c>
      <c r="EN12" s="1" t="s">
        <v>94</v>
      </c>
      <c r="EO12" s="1">
        <v>11</v>
      </c>
      <c r="EP12" s="1">
        <v>20</v>
      </c>
      <c r="EQ12" s="1">
        <v>1964</v>
      </c>
      <c r="ER12" s="1">
        <v>2661</v>
      </c>
      <c r="ES12" s="1">
        <v>3383</v>
      </c>
      <c r="ET12" s="1">
        <v>3763</v>
      </c>
      <c r="EU12" s="1">
        <v>3737</v>
      </c>
      <c r="EV12" s="1">
        <v>3936</v>
      </c>
      <c r="EW12" s="1">
        <v>4046</v>
      </c>
      <c r="EX12" s="1">
        <v>5205</v>
      </c>
      <c r="EY12" s="1">
        <v>3886</v>
      </c>
      <c r="FA12" s="1" t="s">
        <v>94</v>
      </c>
      <c r="FB12" s="1">
        <v>11</v>
      </c>
      <c r="FC12" s="1">
        <v>20</v>
      </c>
      <c r="FD12" s="1">
        <v>1999</v>
      </c>
      <c r="FE12" s="1">
        <v>2713</v>
      </c>
      <c r="FF12" s="1">
        <v>3423</v>
      </c>
      <c r="FG12" s="1">
        <v>3614</v>
      </c>
      <c r="FH12" s="1">
        <v>3746</v>
      </c>
      <c r="FI12" s="1">
        <v>3887</v>
      </c>
      <c r="FJ12" s="1">
        <v>3890</v>
      </c>
      <c r="FK12" s="1">
        <v>4896</v>
      </c>
      <c r="FL12" s="1">
        <v>3904</v>
      </c>
      <c r="FN12" s="1" t="s">
        <v>94</v>
      </c>
      <c r="FO12" s="1">
        <v>11</v>
      </c>
      <c r="FP12" s="1">
        <v>20</v>
      </c>
      <c r="FQ12" s="1">
        <v>2455</v>
      </c>
      <c r="FR12" s="1">
        <v>3083</v>
      </c>
      <c r="FS12" s="1">
        <v>3628</v>
      </c>
      <c r="FT12" s="1">
        <v>4100</v>
      </c>
      <c r="FU12" s="1">
        <v>4248</v>
      </c>
      <c r="FV12" s="1">
        <v>4385</v>
      </c>
      <c r="FW12" s="1">
        <v>4494</v>
      </c>
      <c r="FX12" s="1">
        <v>5283</v>
      </c>
      <c r="FY12" s="1">
        <v>3966</v>
      </c>
      <c r="GA12" s="1" t="s">
        <v>94</v>
      </c>
      <c r="GB12" s="1">
        <v>11</v>
      </c>
      <c r="GC12" s="1">
        <v>20</v>
      </c>
      <c r="GD12" s="1">
        <v>2356</v>
      </c>
      <c r="GE12" s="1">
        <v>2948</v>
      </c>
      <c r="GF12" s="1">
        <v>3543</v>
      </c>
      <c r="GG12" s="1">
        <v>3825</v>
      </c>
      <c r="GH12" s="1">
        <v>3956</v>
      </c>
      <c r="GI12" s="1">
        <v>4095</v>
      </c>
      <c r="GJ12" s="1">
        <v>4057</v>
      </c>
      <c r="GK12" s="1">
        <v>4311</v>
      </c>
      <c r="GL12" s="1">
        <v>3057</v>
      </c>
      <c r="GN12" s="1" t="s">
        <v>94</v>
      </c>
      <c r="GO12" s="1">
        <v>11</v>
      </c>
      <c r="GP12" s="1">
        <v>20</v>
      </c>
      <c r="GQ12" s="1">
        <v>2065</v>
      </c>
      <c r="GR12" s="1">
        <v>2620</v>
      </c>
      <c r="GS12" s="1">
        <v>3164</v>
      </c>
      <c r="GT12" s="1">
        <v>3464</v>
      </c>
      <c r="GU12" s="1">
        <v>3583</v>
      </c>
      <c r="GV12" s="1">
        <v>3640</v>
      </c>
      <c r="GW12" s="1">
        <v>3748</v>
      </c>
      <c r="GX12" s="1">
        <v>3904</v>
      </c>
      <c r="GY12" s="1">
        <v>2711</v>
      </c>
      <c r="PA12" s="1" t="s">
        <v>86</v>
      </c>
      <c r="PB12" s="1">
        <v>12</v>
      </c>
      <c r="PC12" s="1">
        <v>2426</v>
      </c>
      <c r="PD12" s="1">
        <v>2997</v>
      </c>
      <c r="PE12" s="1">
        <v>3544</v>
      </c>
      <c r="PF12" s="1">
        <v>3990</v>
      </c>
      <c r="PG12" s="1">
        <v>4288</v>
      </c>
      <c r="PH12" s="1">
        <v>4346</v>
      </c>
      <c r="PI12" s="1">
        <v>4472</v>
      </c>
      <c r="PJ12" s="1">
        <v>5231</v>
      </c>
      <c r="PK12" s="1">
        <v>4178</v>
      </c>
      <c r="PM12" s="1" t="s">
        <v>86</v>
      </c>
      <c r="PN12" s="1">
        <v>12</v>
      </c>
      <c r="PO12" s="1">
        <v>2636</v>
      </c>
      <c r="PP12" s="1">
        <v>3368</v>
      </c>
      <c r="PQ12" s="1">
        <v>4002</v>
      </c>
      <c r="PR12" s="1">
        <v>4623</v>
      </c>
      <c r="PS12" s="1">
        <v>4928</v>
      </c>
      <c r="PT12" s="1">
        <v>5124</v>
      </c>
      <c r="PU12" s="1">
        <v>5210</v>
      </c>
      <c r="PV12" s="1">
        <v>6164</v>
      </c>
      <c r="PW12" s="1">
        <v>4582</v>
      </c>
      <c r="PY12" s="1" t="s">
        <v>86</v>
      </c>
      <c r="PZ12" s="1">
        <v>12</v>
      </c>
      <c r="QA12" s="1">
        <v>9744</v>
      </c>
      <c r="QB12" s="1">
        <v>9299</v>
      </c>
      <c r="QC12" s="1">
        <v>9089</v>
      </c>
      <c r="QD12" s="1">
        <v>9326</v>
      </c>
      <c r="QE12" s="1">
        <v>9014</v>
      </c>
      <c r="QF12" s="1">
        <v>8973</v>
      </c>
      <c r="QG12" s="1">
        <v>8791</v>
      </c>
      <c r="QH12" s="1">
        <v>7798</v>
      </c>
      <c r="QI12" s="1">
        <v>6871</v>
      </c>
      <c r="QK12" s="1" t="s">
        <v>86</v>
      </c>
      <c r="QL12" s="1">
        <v>12</v>
      </c>
      <c r="QM12" s="1">
        <v>2376</v>
      </c>
      <c r="QN12" s="1">
        <v>2903</v>
      </c>
      <c r="QO12" s="1">
        <v>3516</v>
      </c>
      <c r="QP12" s="1">
        <v>3873</v>
      </c>
      <c r="QQ12" s="1">
        <v>4066</v>
      </c>
      <c r="QR12" s="1">
        <v>4180</v>
      </c>
      <c r="QS12" s="1">
        <v>4296</v>
      </c>
      <c r="QT12" s="1">
        <v>5518</v>
      </c>
      <c r="QU12" s="1">
        <v>4478</v>
      </c>
      <c r="QW12" s="1" t="s">
        <v>86</v>
      </c>
      <c r="QX12" s="1">
        <v>12</v>
      </c>
      <c r="QY12" s="1">
        <v>2534</v>
      </c>
      <c r="QZ12" s="1">
        <v>3175</v>
      </c>
      <c r="RA12" s="1">
        <v>3945</v>
      </c>
      <c r="RB12" s="1">
        <v>4392</v>
      </c>
      <c r="RC12" s="1">
        <v>4822</v>
      </c>
      <c r="RD12" s="1">
        <v>5062</v>
      </c>
      <c r="RE12" s="1">
        <v>5212</v>
      </c>
      <c r="RF12" s="1">
        <v>5951</v>
      </c>
      <c r="RG12" s="1">
        <v>4788</v>
      </c>
    </row>
    <row r="13" spans="1:475" ht="136">
      <c r="A13" s="1" t="s">
        <v>55</v>
      </c>
      <c r="B13" s="1">
        <v>5</v>
      </c>
      <c r="C13" s="1">
        <v>17</v>
      </c>
      <c r="D13" s="1">
        <v>4326</v>
      </c>
      <c r="E13" s="1">
        <v>4730</v>
      </c>
      <c r="F13" s="1">
        <v>5144</v>
      </c>
      <c r="G13" s="1">
        <v>5574</v>
      </c>
      <c r="H13" s="1">
        <v>5695</v>
      </c>
      <c r="I13" s="1">
        <v>5585</v>
      </c>
      <c r="J13" s="1">
        <v>5628</v>
      </c>
      <c r="K13" s="1">
        <v>7213</v>
      </c>
      <c r="L13" s="1">
        <v>6117</v>
      </c>
      <c r="N13" s="1" t="s">
        <v>95</v>
      </c>
      <c r="O13" s="1">
        <v>12</v>
      </c>
      <c r="P13" s="1">
        <v>21</v>
      </c>
      <c r="Q13" s="1">
        <v>2669</v>
      </c>
      <c r="R13" s="1">
        <v>3132</v>
      </c>
      <c r="S13" s="1">
        <v>3603</v>
      </c>
      <c r="T13" s="1">
        <v>3847</v>
      </c>
      <c r="U13" s="1">
        <v>4140</v>
      </c>
      <c r="V13" s="1">
        <v>4346</v>
      </c>
      <c r="W13" s="1">
        <v>4403</v>
      </c>
      <c r="X13" s="1">
        <v>4849</v>
      </c>
      <c r="Y13" s="1">
        <v>4002</v>
      </c>
      <c r="AA13" s="1" t="s">
        <v>95</v>
      </c>
      <c r="AB13" s="1">
        <v>12</v>
      </c>
      <c r="AC13" s="1">
        <v>21</v>
      </c>
      <c r="AD13" s="1">
        <v>2438</v>
      </c>
      <c r="AE13" s="1">
        <v>3055</v>
      </c>
      <c r="AF13" s="1">
        <v>3664</v>
      </c>
      <c r="AG13" s="1">
        <v>3977</v>
      </c>
      <c r="AH13" s="1">
        <v>4137</v>
      </c>
      <c r="AI13" s="1">
        <v>4180</v>
      </c>
      <c r="AJ13" s="1">
        <v>4283</v>
      </c>
      <c r="AK13" s="1">
        <v>4501</v>
      </c>
      <c r="AL13" s="1">
        <v>3219</v>
      </c>
      <c r="AN13" s="1" t="s">
        <v>95</v>
      </c>
      <c r="AO13" s="1">
        <v>12</v>
      </c>
      <c r="AP13" s="1">
        <v>21</v>
      </c>
      <c r="AQ13" s="1">
        <v>2694</v>
      </c>
      <c r="AR13" s="1">
        <v>3223</v>
      </c>
      <c r="AS13" s="1">
        <v>3730</v>
      </c>
      <c r="AT13" s="1">
        <v>3967</v>
      </c>
      <c r="AU13" s="1">
        <v>4120</v>
      </c>
      <c r="AV13" s="1">
        <v>4236</v>
      </c>
      <c r="AW13" s="1">
        <v>4347</v>
      </c>
      <c r="AX13" s="1">
        <v>4869</v>
      </c>
      <c r="AY13" s="1">
        <v>3868</v>
      </c>
      <c r="BA13" s="1" t="s">
        <v>95</v>
      </c>
      <c r="BB13" s="1">
        <v>12</v>
      </c>
      <c r="BC13" s="1">
        <v>21</v>
      </c>
      <c r="BD13" s="1">
        <v>2293</v>
      </c>
      <c r="BE13" s="1">
        <v>2936</v>
      </c>
      <c r="BF13" s="1">
        <v>3470</v>
      </c>
      <c r="BG13" s="1">
        <v>3826</v>
      </c>
      <c r="BH13" s="1">
        <v>3965</v>
      </c>
      <c r="BI13" s="1">
        <v>4100</v>
      </c>
      <c r="BJ13" s="1">
        <v>4063</v>
      </c>
      <c r="BK13" s="1">
        <v>4403</v>
      </c>
      <c r="BL13" s="1">
        <v>3134</v>
      </c>
      <c r="BN13" s="1" t="s">
        <v>95</v>
      </c>
      <c r="BO13" s="1">
        <v>12</v>
      </c>
      <c r="BP13" s="1">
        <v>21</v>
      </c>
      <c r="BQ13" s="1">
        <v>2850</v>
      </c>
      <c r="BR13" s="1">
        <v>3446</v>
      </c>
      <c r="BS13" s="1">
        <v>4136</v>
      </c>
      <c r="BT13" s="1">
        <v>4287</v>
      </c>
      <c r="BU13" s="1">
        <v>4413</v>
      </c>
      <c r="BV13" s="1">
        <v>4481</v>
      </c>
      <c r="BW13" s="1">
        <v>4582</v>
      </c>
      <c r="BX13" s="1">
        <v>5893</v>
      </c>
      <c r="BY13" s="1">
        <v>4858</v>
      </c>
      <c r="CA13" s="1" t="s">
        <v>95</v>
      </c>
      <c r="CB13" s="1">
        <v>12</v>
      </c>
      <c r="CC13" s="1">
        <v>21</v>
      </c>
      <c r="CD13" s="1">
        <v>2139</v>
      </c>
      <c r="CE13" s="1">
        <v>2585</v>
      </c>
      <c r="CF13" s="1">
        <v>3074</v>
      </c>
      <c r="CG13" s="1">
        <v>3282</v>
      </c>
      <c r="CH13" s="1">
        <v>3409</v>
      </c>
      <c r="CI13" s="1">
        <v>3445</v>
      </c>
      <c r="CJ13" s="1">
        <v>3574</v>
      </c>
      <c r="CK13" s="1">
        <v>4105</v>
      </c>
      <c r="CL13" s="1">
        <v>3065</v>
      </c>
      <c r="CN13" s="1" t="s">
        <v>95</v>
      </c>
      <c r="CO13" s="1">
        <v>12</v>
      </c>
      <c r="CP13" s="1">
        <v>21</v>
      </c>
      <c r="CQ13" s="1">
        <v>2156</v>
      </c>
      <c r="CR13" s="1">
        <v>2651</v>
      </c>
      <c r="CS13" s="1">
        <v>3163</v>
      </c>
      <c r="CT13" s="1">
        <v>3286</v>
      </c>
      <c r="CU13" s="1">
        <v>3463</v>
      </c>
      <c r="CV13" s="1">
        <v>3604</v>
      </c>
      <c r="CW13" s="1">
        <v>3568</v>
      </c>
      <c r="CX13" s="1">
        <v>4083</v>
      </c>
      <c r="CY13" s="1">
        <v>3055</v>
      </c>
      <c r="DA13" s="1" t="s">
        <v>95</v>
      </c>
      <c r="DB13" s="1">
        <v>12</v>
      </c>
      <c r="DC13" s="1">
        <v>21</v>
      </c>
      <c r="DD13" s="1">
        <v>2973</v>
      </c>
      <c r="DE13" s="1">
        <v>3689</v>
      </c>
      <c r="DF13" s="1">
        <v>4332</v>
      </c>
      <c r="DG13" s="1">
        <v>4547</v>
      </c>
      <c r="DH13" s="1">
        <v>4612</v>
      </c>
      <c r="DI13" s="1">
        <v>4690</v>
      </c>
      <c r="DJ13" s="1">
        <v>4757</v>
      </c>
      <c r="DK13" s="1">
        <v>5654</v>
      </c>
      <c r="DL13" s="1">
        <v>4586</v>
      </c>
      <c r="DN13" s="1" t="s">
        <v>95</v>
      </c>
      <c r="DO13" s="1">
        <v>12</v>
      </c>
      <c r="DP13" s="1">
        <v>21</v>
      </c>
      <c r="DQ13" s="1">
        <v>1753</v>
      </c>
      <c r="DR13" s="1">
        <v>2507</v>
      </c>
      <c r="DS13" s="1">
        <v>3190</v>
      </c>
      <c r="DT13" s="1">
        <v>3503</v>
      </c>
      <c r="DU13" s="1">
        <v>3557</v>
      </c>
      <c r="DV13" s="1">
        <v>3699</v>
      </c>
      <c r="DW13" s="1">
        <v>3655</v>
      </c>
      <c r="DX13" s="1">
        <v>4843</v>
      </c>
      <c r="DY13" s="1">
        <v>3577</v>
      </c>
      <c r="EA13" s="1" t="s">
        <v>95</v>
      </c>
      <c r="EB13" s="1">
        <v>12</v>
      </c>
      <c r="EC13" s="1">
        <v>21</v>
      </c>
      <c r="ED13" s="1">
        <v>2225</v>
      </c>
      <c r="EE13" s="1">
        <v>2796</v>
      </c>
      <c r="EF13" s="1">
        <v>3318</v>
      </c>
      <c r="EG13" s="1">
        <v>3535</v>
      </c>
      <c r="EH13" s="1">
        <v>3607</v>
      </c>
      <c r="EI13" s="1">
        <v>3745</v>
      </c>
      <c r="EJ13" s="1">
        <v>3843</v>
      </c>
      <c r="EK13" s="1">
        <v>4709</v>
      </c>
      <c r="EL13" s="1">
        <v>3605</v>
      </c>
      <c r="EN13" s="1" t="s">
        <v>95</v>
      </c>
      <c r="EO13" s="1">
        <v>12</v>
      </c>
      <c r="EP13" s="1">
        <v>21</v>
      </c>
      <c r="EQ13" s="1">
        <v>1846</v>
      </c>
      <c r="ER13" s="1">
        <v>2612</v>
      </c>
      <c r="ES13" s="1">
        <v>3313</v>
      </c>
      <c r="ET13" s="1">
        <v>3598</v>
      </c>
      <c r="EU13" s="1">
        <v>3667</v>
      </c>
      <c r="EV13" s="1">
        <v>3762</v>
      </c>
      <c r="EW13" s="1">
        <v>3872</v>
      </c>
      <c r="EX13" s="1">
        <v>5065</v>
      </c>
      <c r="EY13" s="1">
        <v>3818</v>
      </c>
      <c r="FA13" s="1" t="s">
        <v>95</v>
      </c>
      <c r="FB13" s="1">
        <v>12</v>
      </c>
      <c r="FC13" s="1">
        <v>21</v>
      </c>
      <c r="FD13" s="1">
        <v>1961</v>
      </c>
      <c r="FE13" s="1">
        <v>2671</v>
      </c>
      <c r="FF13" s="1">
        <v>3356</v>
      </c>
      <c r="FG13" s="1">
        <v>3640</v>
      </c>
      <c r="FH13" s="1">
        <v>3730</v>
      </c>
      <c r="FI13" s="1">
        <v>3791</v>
      </c>
      <c r="FJ13" s="1">
        <v>3926</v>
      </c>
      <c r="FK13" s="1">
        <v>4784</v>
      </c>
      <c r="FL13" s="1">
        <v>3787</v>
      </c>
      <c r="FN13" s="1" t="s">
        <v>95</v>
      </c>
      <c r="FO13" s="1">
        <v>12</v>
      </c>
      <c r="FP13" s="1">
        <v>21</v>
      </c>
      <c r="FQ13" s="1">
        <v>2454</v>
      </c>
      <c r="FR13" s="1">
        <v>3053</v>
      </c>
      <c r="FS13" s="1">
        <v>3694</v>
      </c>
      <c r="FT13" s="1">
        <v>3906</v>
      </c>
      <c r="FU13" s="1">
        <v>4047</v>
      </c>
      <c r="FV13" s="1">
        <v>4174</v>
      </c>
      <c r="FW13" s="1">
        <v>4257</v>
      </c>
      <c r="FX13" s="1">
        <v>5225</v>
      </c>
      <c r="FY13" s="1">
        <v>3959</v>
      </c>
      <c r="GA13" s="1" t="s">
        <v>95</v>
      </c>
      <c r="GB13" s="1">
        <v>12</v>
      </c>
      <c r="GC13" s="1">
        <v>21</v>
      </c>
      <c r="GD13" s="1">
        <v>2287</v>
      </c>
      <c r="GE13" s="1">
        <v>2807</v>
      </c>
      <c r="GF13" s="1">
        <v>3444</v>
      </c>
      <c r="GG13" s="1">
        <v>3607</v>
      </c>
      <c r="GH13" s="1">
        <v>3733</v>
      </c>
      <c r="GI13" s="1">
        <v>3789</v>
      </c>
      <c r="GJ13" s="1">
        <v>3837</v>
      </c>
      <c r="GK13" s="1">
        <v>4111</v>
      </c>
      <c r="GL13" s="1">
        <v>2935</v>
      </c>
      <c r="GN13" s="1" t="s">
        <v>95</v>
      </c>
      <c r="GO13" s="1">
        <v>12</v>
      </c>
      <c r="GP13" s="1">
        <v>21</v>
      </c>
      <c r="GQ13" s="1">
        <v>1988</v>
      </c>
      <c r="GR13" s="1">
        <v>2497</v>
      </c>
      <c r="GS13" s="1">
        <v>3074</v>
      </c>
      <c r="GT13" s="1">
        <v>3267</v>
      </c>
      <c r="GU13" s="1">
        <v>3380</v>
      </c>
      <c r="GV13" s="1">
        <v>3494</v>
      </c>
      <c r="GW13" s="1">
        <v>3530</v>
      </c>
      <c r="GX13" s="1">
        <v>3766</v>
      </c>
      <c r="GY13" s="1">
        <v>2624</v>
      </c>
      <c r="PA13" s="1" t="s">
        <v>87</v>
      </c>
      <c r="PB13" s="1">
        <v>13</v>
      </c>
      <c r="PC13" s="1">
        <v>2166</v>
      </c>
      <c r="PD13" s="1">
        <v>2706</v>
      </c>
      <c r="PE13" s="1">
        <v>3350</v>
      </c>
      <c r="PF13" s="1">
        <v>3554</v>
      </c>
      <c r="PG13" s="1">
        <v>3736</v>
      </c>
      <c r="PH13" s="1">
        <v>3818</v>
      </c>
      <c r="PI13" s="1">
        <v>3952</v>
      </c>
      <c r="PJ13" s="1">
        <v>4798</v>
      </c>
      <c r="PK13" s="1">
        <v>3755</v>
      </c>
      <c r="PM13" s="1" t="s">
        <v>87</v>
      </c>
      <c r="PN13" s="1">
        <v>13</v>
      </c>
      <c r="PO13" s="1">
        <v>2395</v>
      </c>
      <c r="PP13" s="1">
        <v>3089</v>
      </c>
      <c r="PQ13" s="1">
        <v>3740</v>
      </c>
      <c r="PR13" s="1">
        <v>4200</v>
      </c>
      <c r="PS13" s="1">
        <v>4436</v>
      </c>
      <c r="PT13" s="1">
        <v>4489</v>
      </c>
      <c r="PU13" s="1">
        <v>4578</v>
      </c>
      <c r="PV13" s="1">
        <v>5566</v>
      </c>
      <c r="PW13" s="1">
        <v>4056</v>
      </c>
      <c r="PY13" s="1" t="s">
        <v>87</v>
      </c>
      <c r="PZ13" s="1">
        <v>13</v>
      </c>
      <c r="QA13" s="1">
        <v>10272</v>
      </c>
      <c r="QB13" s="1">
        <v>9713</v>
      </c>
      <c r="QC13" s="1">
        <v>9469</v>
      </c>
      <c r="QD13" s="1">
        <v>9636</v>
      </c>
      <c r="QE13" s="1">
        <v>9346</v>
      </c>
      <c r="QF13" s="1">
        <v>9236</v>
      </c>
      <c r="QG13" s="1">
        <v>8997</v>
      </c>
      <c r="QH13" s="1">
        <v>7880</v>
      </c>
      <c r="QI13" s="1">
        <v>6892</v>
      </c>
      <c r="QK13" s="1" t="s">
        <v>87</v>
      </c>
      <c r="QL13" s="1">
        <v>13</v>
      </c>
      <c r="QM13" s="1">
        <v>2431</v>
      </c>
      <c r="QN13" s="1">
        <v>3041</v>
      </c>
      <c r="QO13" s="1">
        <v>3720</v>
      </c>
      <c r="QP13" s="1">
        <v>4092</v>
      </c>
      <c r="QQ13" s="1">
        <v>4201</v>
      </c>
      <c r="QR13" s="1">
        <v>4386</v>
      </c>
      <c r="QS13" s="1">
        <v>4417</v>
      </c>
      <c r="QT13" s="1">
        <v>5690</v>
      </c>
      <c r="QU13" s="1">
        <v>4583</v>
      </c>
      <c r="QW13" s="1" t="s">
        <v>87</v>
      </c>
      <c r="QX13" s="1">
        <v>13</v>
      </c>
      <c r="QY13" s="1">
        <v>3095</v>
      </c>
      <c r="QZ13" s="1">
        <v>3874</v>
      </c>
      <c r="RA13" s="1">
        <v>4741</v>
      </c>
      <c r="RB13" s="1">
        <v>5240</v>
      </c>
      <c r="RC13" s="1">
        <v>5721</v>
      </c>
      <c r="RD13" s="1">
        <v>5982</v>
      </c>
      <c r="RE13" s="1">
        <v>6013</v>
      </c>
      <c r="RF13" s="1">
        <v>6608</v>
      </c>
      <c r="RG13" s="1">
        <v>5421</v>
      </c>
    </row>
    <row r="14" spans="1:475" ht="136">
      <c r="A14" s="1" t="s">
        <v>56</v>
      </c>
      <c r="B14" s="1">
        <v>6</v>
      </c>
      <c r="C14" s="1">
        <v>18</v>
      </c>
      <c r="D14" s="1">
        <v>2777</v>
      </c>
      <c r="E14" s="1">
        <v>3442</v>
      </c>
      <c r="F14" s="1">
        <v>4121</v>
      </c>
      <c r="G14" s="1">
        <v>4477</v>
      </c>
      <c r="H14" s="1">
        <v>4628</v>
      </c>
      <c r="I14" s="1">
        <v>4790</v>
      </c>
      <c r="J14" s="1">
        <v>4905</v>
      </c>
      <c r="K14" s="1">
        <v>6638</v>
      </c>
      <c r="L14" s="1">
        <v>4887</v>
      </c>
      <c r="N14" s="1" t="s">
        <v>96</v>
      </c>
      <c r="O14" s="1">
        <v>13</v>
      </c>
      <c r="P14" s="1">
        <v>22</v>
      </c>
      <c r="Q14" s="1">
        <v>2426</v>
      </c>
      <c r="R14" s="1">
        <v>2864</v>
      </c>
      <c r="S14" s="1">
        <v>3345</v>
      </c>
      <c r="T14" s="1">
        <v>3637</v>
      </c>
      <c r="U14" s="1">
        <v>4000</v>
      </c>
      <c r="V14" s="1">
        <v>4139</v>
      </c>
      <c r="W14" s="1">
        <v>4141</v>
      </c>
      <c r="X14" s="1">
        <v>4514</v>
      </c>
      <c r="Y14" s="1">
        <v>3682</v>
      </c>
      <c r="AA14" s="1" t="s">
        <v>96</v>
      </c>
      <c r="AB14" s="1">
        <v>13</v>
      </c>
      <c r="AC14" s="1">
        <v>22</v>
      </c>
      <c r="AD14" s="1">
        <v>2148</v>
      </c>
      <c r="AE14" s="1">
        <v>2790</v>
      </c>
      <c r="AF14" s="1">
        <v>3483</v>
      </c>
      <c r="AG14" s="1">
        <v>3815</v>
      </c>
      <c r="AH14" s="1">
        <v>4036</v>
      </c>
      <c r="AI14" s="1">
        <v>4161</v>
      </c>
      <c r="AJ14" s="1">
        <v>4246</v>
      </c>
      <c r="AK14" s="1">
        <v>4491</v>
      </c>
      <c r="AL14" s="1">
        <v>3204</v>
      </c>
      <c r="AN14" s="1" t="s">
        <v>96</v>
      </c>
      <c r="AO14" s="1">
        <v>13</v>
      </c>
      <c r="AP14" s="1">
        <v>22</v>
      </c>
      <c r="AQ14" s="1">
        <v>2475</v>
      </c>
      <c r="AR14" s="1">
        <v>2990</v>
      </c>
      <c r="AS14" s="1">
        <v>3490</v>
      </c>
      <c r="AT14" s="1">
        <v>3831</v>
      </c>
      <c r="AU14" s="1">
        <v>3963</v>
      </c>
      <c r="AV14" s="1">
        <v>3984</v>
      </c>
      <c r="AW14" s="1">
        <v>4067</v>
      </c>
      <c r="AX14" s="1">
        <v>4584</v>
      </c>
      <c r="AY14" s="1">
        <v>3554</v>
      </c>
      <c r="BA14" s="1" t="s">
        <v>96</v>
      </c>
      <c r="BB14" s="1">
        <v>13</v>
      </c>
      <c r="BC14" s="1">
        <v>22</v>
      </c>
      <c r="BD14" s="1">
        <v>2106</v>
      </c>
      <c r="BE14" s="1">
        <v>2722</v>
      </c>
      <c r="BF14" s="1">
        <v>3301</v>
      </c>
      <c r="BG14" s="1">
        <v>3812</v>
      </c>
      <c r="BH14" s="1">
        <v>3833</v>
      </c>
      <c r="BI14" s="1">
        <v>3992</v>
      </c>
      <c r="BJ14" s="1">
        <v>4010</v>
      </c>
      <c r="BK14" s="1">
        <v>4449</v>
      </c>
      <c r="BL14" s="1">
        <v>3159</v>
      </c>
      <c r="BN14" s="1" t="s">
        <v>96</v>
      </c>
      <c r="BO14" s="1">
        <v>13</v>
      </c>
      <c r="BP14" s="1">
        <v>22</v>
      </c>
      <c r="BQ14" s="1">
        <v>2521</v>
      </c>
      <c r="BR14" s="1">
        <v>3062</v>
      </c>
      <c r="BS14" s="1">
        <v>3809</v>
      </c>
      <c r="BT14" s="1">
        <v>4114</v>
      </c>
      <c r="BU14" s="1">
        <v>4179</v>
      </c>
      <c r="BV14" s="1">
        <v>4315</v>
      </c>
      <c r="BW14" s="1">
        <v>4373</v>
      </c>
      <c r="BX14" s="1">
        <v>5554</v>
      </c>
      <c r="BY14" s="1">
        <v>4753</v>
      </c>
      <c r="CA14" s="1" t="s">
        <v>96</v>
      </c>
      <c r="CB14" s="1">
        <v>13</v>
      </c>
      <c r="CC14" s="1">
        <v>22</v>
      </c>
      <c r="CD14" s="1">
        <v>2263</v>
      </c>
      <c r="CE14" s="1">
        <v>2752</v>
      </c>
      <c r="CF14" s="1">
        <v>3496</v>
      </c>
      <c r="CG14" s="1">
        <v>3765</v>
      </c>
      <c r="CH14" s="1">
        <v>3885</v>
      </c>
      <c r="CI14" s="1">
        <v>3987</v>
      </c>
      <c r="CJ14" s="1">
        <v>4055</v>
      </c>
      <c r="CK14" s="1">
        <v>4878</v>
      </c>
      <c r="CL14" s="1">
        <v>3953</v>
      </c>
      <c r="CN14" s="1" t="s">
        <v>96</v>
      </c>
      <c r="CO14" s="1">
        <v>13</v>
      </c>
      <c r="CP14" s="1">
        <v>22</v>
      </c>
      <c r="CQ14" s="1">
        <v>2133</v>
      </c>
      <c r="CR14" s="1">
        <v>2697</v>
      </c>
      <c r="CS14" s="1">
        <v>3456</v>
      </c>
      <c r="CT14" s="1">
        <v>3666</v>
      </c>
      <c r="CU14" s="1">
        <v>3796</v>
      </c>
      <c r="CV14" s="1">
        <v>3885</v>
      </c>
      <c r="CW14" s="1">
        <v>3899</v>
      </c>
      <c r="CX14" s="1">
        <v>4584</v>
      </c>
      <c r="CY14" s="1">
        <v>3818</v>
      </c>
      <c r="DA14" s="1" t="s">
        <v>96</v>
      </c>
      <c r="DB14" s="1">
        <v>13</v>
      </c>
      <c r="DC14" s="1">
        <v>22</v>
      </c>
      <c r="DD14" s="1">
        <v>2353</v>
      </c>
      <c r="DE14" s="1">
        <v>3075</v>
      </c>
      <c r="DF14" s="1">
        <v>3845</v>
      </c>
      <c r="DG14" s="1">
        <v>4240</v>
      </c>
      <c r="DH14" s="1">
        <v>4245</v>
      </c>
      <c r="DI14" s="1">
        <v>4342</v>
      </c>
      <c r="DJ14" s="1">
        <v>4403</v>
      </c>
      <c r="DK14" s="1">
        <v>5101</v>
      </c>
      <c r="DL14" s="1">
        <v>4300</v>
      </c>
      <c r="DN14" s="1" t="s">
        <v>96</v>
      </c>
      <c r="DO14" s="1">
        <v>13</v>
      </c>
      <c r="DP14" s="1">
        <v>22</v>
      </c>
      <c r="DQ14" s="1">
        <v>1346</v>
      </c>
      <c r="DR14" s="1">
        <v>1996</v>
      </c>
      <c r="DS14" s="1">
        <v>2719</v>
      </c>
      <c r="DT14" s="1">
        <v>3046</v>
      </c>
      <c r="DU14" s="1">
        <v>3198</v>
      </c>
      <c r="DV14" s="1">
        <v>3275</v>
      </c>
      <c r="DW14" s="1">
        <v>3370</v>
      </c>
      <c r="DX14" s="1">
        <v>4403</v>
      </c>
      <c r="DY14" s="1">
        <v>3375</v>
      </c>
      <c r="EA14" s="1" t="s">
        <v>96</v>
      </c>
      <c r="EB14" s="1">
        <v>13</v>
      </c>
      <c r="EC14" s="1">
        <v>22</v>
      </c>
      <c r="ED14" s="1">
        <v>2181</v>
      </c>
      <c r="EE14" s="1">
        <v>2750</v>
      </c>
      <c r="EF14" s="1">
        <v>3445</v>
      </c>
      <c r="EG14" s="1">
        <v>3673</v>
      </c>
      <c r="EH14" s="1">
        <v>3757</v>
      </c>
      <c r="EI14" s="1">
        <v>3924</v>
      </c>
      <c r="EJ14" s="1">
        <v>3964</v>
      </c>
      <c r="EK14" s="1">
        <v>4897</v>
      </c>
      <c r="EL14" s="1">
        <v>4053</v>
      </c>
      <c r="EN14" s="1" t="s">
        <v>96</v>
      </c>
      <c r="EO14" s="1">
        <v>13</v>
      </c>
      <c r="EP14" s="1">
        <v>22</v>
      </c>
      <c r="EQ14" s="1">
        <v>1286</v>
      </c>
      <c r="ER14" s="1">
        <v>1951</v>
      </c>
      <c r="ES14" s="1">
        <v>2783</v>
      </c>
      <c r="ET14" s="1">
        <v>3148</v>
      </c>
      <c r="EU14" s="1">
        <v>3202</v>
      </c>
      <c r="EV14" s="1">
        <v>3340</v>
      </c>
      <c r="EW14" s="1">
        <v>3443</v>
      </c>
      <c r="EX14" s="1">
        <v>4525</v>
      </c>
      <c r="EY14" s="1">
        <v>3521</v>
      </c>
      <c r="FA14" s="1" t="s">
        <v>96</v>
      </c>
      <c r="FB14" s="1">
        <v>13</v>
      </c>
      <c r="FC14" s="1">
        <v>22</v>
      </c>
      <c r="FD14" s="1">
        <v>1473</v>
      </c>
      <c r="FE14" s="1">
        <v>2119</v>
      </c>
      <c r="FF14" s="1">
        <v>2933</v>
      </c>
      <c r="FG14" s="1">
        <v>3202</v>
      </c>
      <c r="FH14" s="1">
        <v>3310</v>
      </c>
      <c r="FI14" s="1">
        <v>3470</v>
      </c>
      <c r="FJ14" s="1">
        <v>3505</v>
      </c>
      <c r="FK14" s="1">
        <v>4356</v>
      </c>
      <c r="FL14" s="1">
        <v>3510</v>
      </c>
      <c r="FN14" s="1" t="s">
        <v>96</v>
      </c>
      <c r="FO14" s="1">
        <v>13</v>
      </c>
      <c r="FP14" s="1">
        <v>22</v>
      </c>
      <c r="FQ14" s="1">
        <v>2293</v>
      </c>
      <c r="FR14" s="1">
        <v>2852</v>
      </c>
      <c r="FS14" s="1">
        <v>3579</v>
      </c>
      <c r="FT14" s="1">
        <v>4022</v>
      </c>
      <c r="FU14" s="1">
        <v>4095</v>
      </c>
      <c r="FV14" s="1">
        <v>4232</v>
      </c>
      <c r="FW14" s="1">
        <v>4361</v>
      </c>
      <c r="FX14" s="1">
        <v>5211</v>
      </c>
      <c r="FY14" s="1">
        <v>3934</v>
      </c>
      <c r="GA14" s="1" t="s">
        <v>96</v>
      </c>
      <c r="GB14" s="1">
        <v>13</v>
      </c>
      <c r="GC14" s="1">
        <v>22</v>
      </c>
      <c r="GD14" s="1">
        <v>2067</v>
      </c>
      <c r="GE14" s="1">
        <v>2576</v>
      </c>
      <c r="GF14" s="1">
        <v>3240</v>
      </c>
      <c r="GG14" s="1">
        <v>3507</v>
      </c>
      <c r="GH14" s="1">
        <v>3652</v>
      </c>
      <c r="GI14" s="1">
        <v>3800</v>
      </c>
      <c r="GJ14" s="1">
        <v>3770</v>
      </c>
      <c r="GK14" s="1">
        <v>4102</v>
      </c>
      <c r="GL14" s="1">
        <v>2937</v>
      </c>
      <c r="GN14" s="1" t="s">
        <v>96</v>
      </c>
      <c r="GO14" s="1">
        <v>13</v>
      </c>
      <c r="GP14" s="1">
        <v>22</v>
      </c>
      <c r="GQ14" s="1">
        <v>1833</v>
      </c>
      <c r="GR14" s="1">
        <v>2317</v>
      </c>
      <c r="GS14" s="1">
        <v>2878</v>
      </c>
      <c r="GT14" s="1">
        <v>3182</v>
      </c>
      <c r="GU14" s="1">
        <v>3280</v>
      </c>
      <c r="GV14" s="1">
        <v>3286</v>
      </c>
      <c r="GW14" s="1">
        <v>3400</v>
      </c>
      <c r="GX14" s="1">
        <v>3645</v>
      </c>
      <c r="GY14" s="1">
        <v>2585</v>
      </c>
      <c r="PA14" s="1" t="s">
        <v>88</v>
      </c>
      <c r="PB14" s="1">
        <v>14</v>
      </c>
      <c r="PC14" s="1">
        <v>2357</v>
      </c>
      <c r="PD14" s="1">
        <v>2975</v>
      </c>
      <c r="PE14" s="1">
        <v>3666</v>
      </c>
      <c r="PF14" s="1">
        <v>3891</v>
      </c>
      <c r="PG14" s="1">
        <v>4077</v>
      </c>
      <c r="PH14" s="1">
        <v>4144</v>
      </c>
      <c r="PI14" s="1">
        <v>4179</v>
      </c>
      <c r="PJ14" s="1">
        <v>5415</v>
      </c>
      <c r="PK14" s="1">
        <v>3828</v>
      </c>
      <c r="PM14" s="1" t="s">
        <v>88</v>
      </c>
      <c r="PN14" s="1">
        <v>14</v>
      </c>
      <c r="PO14" s="1">
        <v>1564</v>
      </c>
      <c r="PP14" s="1">
        <v>1710</v>
      </c>
      <c r="PQ14" s="1">
        <v>1805</v>
      </c>
      <c r="PR14" s="1">
        <v>1826</v>
      </c>
      <c r="PS14" s="1">
        <v>1867</v>
      </c>
      <c r="PT14" s="1">
        <v>1914</v>
      </c>
      <c r="PU14" s="1">
        <v>1868</v>
      </c>
      <c r="PV14" s="1">
        <v>2005</v>
      </c>
      <c r="PW14" s="1">
        <v>1550</v>
      </c>
      <c r="PY14" s="1" t="s">
        <v>88</v>
      </c>
      <c r="PZ14" s="1">
        <v>14</v>
      </c>
      <c r="QA14" s="1">
        <v>9601</v>
      </c>
      <c r="QB14" s="1">
        <v>9103</v>
      </c>
      <c r="QC14" s="1">
        <v>8923</v>
      </c>
      <c r="QD14" s="1">
        <v>9122</v>
      </c>
      <c r="QE14" s="1">
        <v>8894</v>
      </c>
      <c r="QF14" s="1">
        <v>8871</v>
      </c>
      <c r="QG14" s="1">
        <v>8722</v>
      </c>
      <c r="QH14" s="1">
        <v>7640</v>
      </c>
      <c r="QI14" s="1">
        <v>6808</v>
      </c>
      <c r="QK14" s="1" t="s">
        <v>88</v>
      </c>
      <c r="QL14" s="1">
        <v>14</v>
      </c>
      <c r="QM14" s="1">
        <v>2737</v>
      </c>
      <c r="QN14" s="1">
        <v>3454</v>
      </c>
      <c r="QO14" s="1">
        <v>4236</v>
      </c>
      <c r="QP14" s="1">
        <v>4619</v>
      </c>
      <c r="QQ14" s="1">
        <v>4733</v>
      </c>
      <c r="QR14" s="1">
        <v>4877</v>
      </c>
      <c r="QS14" s="1">
        <v>4872</v>
      </c>
      <c r="QT14" s="1">
        <v>6484</v>
      </c>
      <c r="QU14" s="1">
        <v>4811</v>
      </c>
      <c r="QW14" s="1" t="s">
        <v>88</v>
      </c>
      <c r="QX14" s="1">
        <v>14</v>
      </c>
      <c r="QY14" s="1">
        <v>3453</v>
      </c>
      <c r="QZ14" s="1">
        <v>4308</v>
      </c>
      <c r="RA14" s="1">
        <v>5263</v>
      </c>
      <c r="RB14" s="1">
        <v>5663</v>
      </c>
      <c r="RC14" s="1">
        <v>5731</v>
      </c>
      <c r="RD14" s="1">
        <v>5951</v>
      </c>
      <c r="RE14" s="1">
        <v>6004</v>
      </c>
      <c r="RF14" s="1">
        <v>7660</v>
      </c>
      <c r="RG14" s="1">
        <v>5984</v>
      </c>
    </row>
    <row r="15" spans="1:475" ht="136">
      <c r="A15" s="1" t="s">
        <v>57</v>
      </c>
      <c r="B15" s="1">
        <v>7</v>
      </c>
      <c r="C15" s="1">
        <v>19</v>
      </c>
      <c r="D15" s="1">
        <v>2697</v>
      </c>
      <c r="E15" s="1">
        <v>3343</v>
      </c>
      <c r="F15" s="1">
        <v>3987</v>
      </c>
      <c r="G15" s="1">
        <v>4322</v>
      </c>
      <c r="H15" s="1">
        <v>4517</v>
      </c>
      <c r="I15" s="1">
        <v>4640</v>
      </c>
      <c r="J15" s="1">
        <v>4830</v>
      </c>
      <c r="K15" s="1">
        <v>6400</v>
      </c>
      <c r="L15" s="1">
        <v>4723</v>
      </c>
      <c r="N15" s="1" t="s">
        <v>97</v>
      </c>
      <c r="O15" s="1">
        <v>14</v>
      </c>
      <c r="P15" s="1">
        <v>23</v>
      </c>
      <c r="Q15" s="1">
        <v>2458</v>
      </c>
      <c r="R15" s="1">
        <v>2935</v>
      </c>
      <c r="S15" s="1">
        <v>3433</v>
      </c>
      <c r="T15" s="1">
        <v>3701</v>
      </c>
      <c r="U15" s="1">
        <v>4197</v>
      </c>
      <c r="V15" s="1">
        <v>4354</v>
      </c>
      <c r="W15" s="1">
        <v>4341</v>
      </c>
      <c r="X15" s="1">
        <v>4800</v>
      </c>
      <c r="Y15" s="1">
        <v>3820</v>
      </c>
      <c r="AA15" s="1" t="s">
        <v>97</v>
      </c>
      <c r="AB15" s="1">
        <v>14</v>
      </c>
      <c r="AC15" s="1">
        <v>23</v>
      </c>
      <c r="AD15" s="1">
        <v>2227</v>
      </c>
      <c r="AE15" s="1">
        <v>2942</v>
      </c>
      <c r="AF15" s="1">
        <v>3764</v>
      </c>
      <c r="AG15" s="1">
        <v>4110</v>
      </c>
      <c r="AH15" s="1">
        <v>4283</v>
      </c>
      <c r="AI15" s="1">
        <v>4478</v>
      </c>
      <c r="AJ15" s="1">
        <v>4499</v>
      </c>
      <c r="AK15" s="1">
        <v>4957</v>
      </c>
      <c r="AL15" s="1">
        <v>3513</v>
      </c>
      <c r="AN15" s="1" t="s">
        <v>97</v>
      </c>
      <c r="AO15" s="1">
        <v>14</v>
      </c>
      <c r="AP15" s="1">
        <v>23</v>
      </c>
      <c r="AQ15" s="1">
        <v>2521</v>
      </c>
      <c r="AR15" s="1">
        <v>3047</v>
      </c>
      <c r="AS15" s="1">
        <v>3672</v>
      </c>
      <c r="AT15" s="1">
        <v>3982</v>
      </c>
      <c r="AU15" s="1">
        <v>4129</v>
      </c>
      <c r="AV15" s="1">
        <v>4192</v>
      </c>
      <c r="AW15" s="1">
        <v>4262</v>
      </c>
      <c r="AX15" s="1">
        <v>4927</v>
      </c>
      <c r="AY15" s="1">
        <v>3779</v>
      </c>
      <c r="BA15" s="1" t="s">
        <v>97</v>
      </c>
      <c r="BB15" s="1">
        <v>14</v>
      </c>
      <c r="BC15" s="1">
        <v>23</v>
      </c>
      <c r="BD15" s="1">
        <v>2365</v>
      </c>
      <c r="BE15" s="1">
        <v>3126</v>
      </c>
      <c r="BF15" s="1">
        <v>3711</v>
      </c>
      <c r="BG15" s="1">
        <v>4369</v>
      </c>
      <c r="BH15" s="1">
        <v>4599</v>
      </c>
      <c r="BI15" s="1">
        <v>4703</v>
      </c>
      <c r="BJ15" s="1">
        <v>4747</v>
      </c>
      <c r="BK15" s="1">
        <v>5404</v>
      </c>
      <c r="BL15" s="1">
        <v>3956</v>
      </c>
      <c r="BN15" s="1" t="s">
        <v>97</v>
      </c>
      <c r="BO15" s="1">
        <v>14</v>
      </c>
      <c r="BP15" s="1">
        <v>23</v>
      </c>
      <c r="BQ15" s="1">
        <v>2771</v>
      </c>
      <c r="BR15" s="1">
        <v>3416</v>
      </c>
      <c r="BS15" s="1">
        <v>4172</v>
      </c>
      <c r="BT15" s="1">
        <v>4505</v>
      </c>
      <c r="BU15" s="1">
        <v>4598</v>
      </c>
      <c r="BV15" s="1">
        <v>4812</v>
      </c>
      <c r="BW15" s="1">
        <v>4834</v>
      </c>
      <c r="BX15" s="1">
        <v>6031</v>
      </c>
      <c r="BY15" s="1">
        <v>4851</v>
      </c>
      <c r="CA15" s="1" t="s">
        <v>97</v>
      </c>
      <c r="CB15" s="1">
        <v>14</v>
      </c>
      <c r="CC15" s="1">
        <v>23</v>
      </c>
      <c r="CD15" s="1">
        <v>2077</v>
      </c>
      <c r="CE15" s="1">
        <v>2617</v>
      </c>
      <c r="CF15" s="1">
        <v>3201</v>
      </c>
      <c r="CG15" s="1">
        <v>3426</v>
      </c>
      <c r="CH15" s="1">
        <v>3579</v>
      </c>
      <c r="CI15" s="1">
        <v>3752</v>
      </c>
      <c r="CJ15" s="1">
        <v>3845</v>
      </c>
      <c r="CK15" s="1">
        <v>4625</v>
      </c>
      <c r="CL15" s="1">
        <v>3345</v>
      </c>
      <c r="CN15" s="1" t="s">
        <v>97</v>
      </c>
      <c r="CO15" s="1">
        <v>14</v>
      </c>
      <c r="CP15" s="1">
        <v>23</v>
      </c>
      <c r="CQ15" s="1">
        <v>2090</v>
      </c>
      <c r="CR15" s="1">
        <v>2614</v>
      </c>
      <c r="CS15" s="1">
        <v>3292</v>
      </c>
      <c r="CT15" s="1">
        <v>3556</v>
      </c>
      <c r="CU15" s="1">
        <v>3663</v>
      </c>
      <c r="CV15" s="1">
        <v>3749</v>
      </c>
      <c r="CW15" s="1">
        <v>3849</v>
      </c>
      <c r="CX15" s="1">
        <v>4573</v>
      </c>
      <c r="CY15" s="1">
        <v>3409</v>
      </c>
      <c r="DA15" s="1" t="s">
        <v>97</v>
      </c>
      <c r="DB15" s="1">
        <v>14</v>
      </c>
      <c r="DC15" s="1">
        <v>23</v>
      </c>
      <c r="DD15" s="1">
        <v>2656</v>
      </c>
      <c r="DE15" s="1">
        <v>3457</v>
      </c>
      <c r="DF15" s="1">
        <v>4277</v>
      </c>
      <c r="DG15" s="1">
        <v>4596</v>
      </c>
      <c r="DH15" s="1">
        <v>4730</v>
      </c>
      <c r="DI15" s="1">
        <v>4690</v>
      </c>
      <c r="DJ15" s="1">
        <v>4888</v>
      </c>
      <c r="DK15" s="1">
        <v>6000</v>
      </c>
      <c r="DL15" s="1">
        <v>4715</v>
      </c>
      <c r="DN15" s="1" t="s">
        <v>97</v>
      </c>
      <c r="DO15" s="1">
        <v>14</v>
      </c>
      <c r="DP15" s="1">
        <v>23</v>
      </c>
      <c r="DQ15" s="1">
        <v>1620</v>
      </c>
      <c r="DR15" s="1">
        <v>2424</v>
      </c>
      <c r="DS15" s="1">
        <v>3219</v>
      </c>
      <c r="DT15" s="1">
        <v>3589</v>
      </c>
      <c r="DU15" s="1">
        <v>3765</v>
      </c>
      <c r="DV15" s="1">
        <v>3895</v>
      </c>
      <c r="DW15" s="1">
        <v>3925</v>
      </c>
      <c r="DX15" s="1">
        <v>5184</v>
      </c>
      <c r="DY15" s="1">
        <v>3747</v>
      </c>
      <c r="EA15" s="1" t="s">
        <v>97</v>
      </c>
      <c r="EB15" s="1">
        <v>14</v>
      </c>
      <c r="EC15" s="1">
        <v>23</v>
      </c>
      <c r="ED15" s="1">
        <v>2245</v>
      </c>
      <c r="EE15" s="1">
        <v>2873</v>
      </c>
      <c r="EF15" s="1">
        <v>3570</v>
      </c>
      <c r="EG15" s="1">
        <v>3901</v>
      </c>
      <c r="EH15" s="1">
        <v>4016</v>
      </c>
      <c r="EI15" s="1">
        <v>4063</v>
      </c>
      <c r="EJ15" s="1">
        <v>4244</v>
      </c>
      <c r="EK15" s="1">
        <v>5238</v>
      </c>
      <c r="EL15" s="1">
        <v>4018</v>
      </c>
      <c r="EN15" s="1" t="s">
        <v>97</v>
      </c>
      <c r="EO15" s="1">
        <v>14</v>
      </c>
      <c r="EP15" s="1">
        <v>23</v>
      </c>
      <c r="EQ15" s="1">
        <v>1641</v>
      </c>
      <c r="ER15" s="1">
        <v>2440</v>
      </c>
      <c r="ES15" s="1">
        <v>3299</v>
      </c>
      <c r="ET15" s="1">
        <v>3686</v>
      </c>
      <c r="EU15" s="1">
        <v>3865</v>
      </c>
      <c r="EV15" s="1">
        <v>3924</v>
      </c>
      <c r="EW15" s="1">
        <v>3920</v>
      </c>
      <c r="EX15" s="1">
        <v>5193</v>
      </c>
      <c r="EY15" s="1">
        <v>3757</v>
      </c>
      <c r="FA15" s="1" t="s">
        <v>97</v>
      </c>
      <c r="FB15" s="1">
        <v>14</v>
      </c>
      <c r="FC15" s="1">
        <v>23</v>
      </c>
      <c r="FD15" s="1">
        <v>1644</v>
      </c>
      <c r="FE15" s="1">
        <v>2419</v>
      </c>
      <c r="FF15" s="1">
        <v>3336</v>
      </c>
      <c r="FG15" s="1">
        <v>3663</v>
      </c>
      <c r="FH15" s="1">
        <v>3903</v>
      </c>
      <c r="FI15" s="1">
        <v>3905</v>
      </c>
      <c r="FJ15" s="1">
        <v>3954</v>
      </c>
      <c r="FK15" s="1">
        <v>4999</v>
      </c>
      <c r="FL15" s="1">
        <v>3754</v>
      </c>
      <c r="FN15" s="1" t="s">
        <v>97</v>
      </c>
      <c r="FO15" s="1">
        <v>14</v>
      </c>
      <c r="FP15" s="1">
        <v>23</v>
      </c>
      <c r="FQ15" s="1">
        <v>2288</v>
      </c>
      <c r="FR15" s="1">
        <v>2938</v>
      </c>
      <c r="FS15" s="1">
        <v>3562</v>
      </c>
      <c r="FT15" s="1">
        <v>4077</v>
      </c>
      <c r="FU15" s="1">
        <v>4381</v>
      </c>
      <c r="FV15" s="1">
        <v>4493</v>
      </c>
      <c r="FW15" s="1">
        <v>4619</v>
      </c>
      <c r="FX15" s="1">
        <v>5640</v>
      </c>
      <c r="FY15" s="1">
        <v>4205</v>
      </c>
      <c r="GA15" s="1" t="s">
        <v>97</v>
      </c>
      <c r="GB15" s="1">
        <v>14</v>
      </c>
      <c r="GC15" s="1">
        <v>23</v>
      </c>
      <c r="GD15" s="1">
        <v>2086</v>
      </c>
      <c r="GE15" s="1">
        <v>2690</v>
      </c>
      <c r="GF15" s="1">
        <v>3238</v>
      </c>
      <c r="GG15" s="1">
        <v>3751</v>
      </c>
      <c r="GH15" s="1">
        <v>3940</v>
      </c>
      <c r="GI15" s="1">
        <v>4069</v>
      </c>
      <c r="GJ15" s="1">
        <v>4163</v>
      </c>
      <c r="GK15" s="1">
        <v>4610</v>
      </c>
      <c r="GL15" s="1">
        <v>3234</v>
      </c>
      <c r="GN15" s="1" t="s">
        <v>97</v>
      </c>
      <c r="GO15" s="1">
        <v>14</v>
      </c>
      <c r="GP15" s="1">
        <v>23</v>
      </c>
      <c r="GQ15" s="1">
        <v>2025</v>
      </c>
      <c r="GR15" s="1">
        <v>2621</v>
      </c>
      <c r="GS15" s="1">
        <v>3140</v>
      </c>
      <c r="GT15" s="1">
        <v>3561</v>
      </c>
      <c r="GU15" s="1">
        <v>3713</v>
      </c>
      <c r="GV15" s="1">
        <v>3838</v>
      </c>
      <c r="GW15" s="1">
        <v>4015</v>
      </c>
      <c r="GX15" s="1">
        <v>4323</v>
      </c>
      <c r="GY15" s="1">
        <v>3021</v>
      </c>
      <c r="PA15" s="1" t="s">
        <v>89</v>
      </c>
      <c r="PB15" s="1">
        <v>15</v>
      </c>
      <c r="PC15" s="1">
        <v>1439</v>
      </c>
      <c r="PD15" s="1">
        <v>1910</v>
      </c>
      <c r="PE15" s="1">
        <v>1503</v>
      </c>
      <c r="PF15" s="1">
        <v>2466</v>
      </c>
      <c r="PG15" s="1">
        <v>5668</v>
      </c>
      <c r="PH15" s="1">
        <v>6349</v>
      </c>
      <c r="PI15" s="1">
        <v>6413</v>
      </c>
      <c r="PJ15" s="1">
        <v>2927</v>
      </c>
      <c r="PK15" s="1">
        <v>1889</v>
      </c>
      <c r="PM15" s="1" t="s">
        <v>89</v>
      </c>
      <c r="PN15" s="1">
        <v>15</v>
      </c>
      <c r="PO15" s="1">
        <v>1579</v>
      </c>
      <c r="PP15" s="1">
        <v>2105</v>
      </c>
      <c r="PQ15" s="1">
        <v>1659</v>
      </c>
      <c r="PR15" s="1">
        <v>2799</v>
      </c>
      <c r="PS15" s="1">
        <v>6660</v>
      </c>
      <c r="PT15" s="1">
        <v>7630</v>
      </c>
      <c r="PU15" s="1">
        <v>7730</v>
      </c>
      <c r="PV15" s="1">
        <v>3301</v>
      </c>
      <c r="PW15" s="1">
        <v>2056</v>
      </c>
      <c r="PY15" s="1" t="s">
        <v>89</v>
      </c>
      <c r="PZ15" s="1">
        <v>15</v>
      </c>
      <c r="QA15" s="1">
        <v>8949</v>
      </c>
      <c r="QB15" s="1">
        <v>8473</v>
      </c>
      <c r="QC15" s="1">
        <v>8215</v>
      </c>
      <c r="QD15" s="1">
        <v>8397</v>
      </c>
      <c r="QE15" s="1">
        <v>8238</v>
      </c>
      <c r="QF15" s="1">
        <v>8258</v>
      </c>
      <c r="QG15" s="1">
        <v>8197</v>
      </c>
      <c r="QH15" s="1">
        <v>7059</v>
      </c>
      <c r="QI15" s="1">
        <v>6150</v>
      </c>
      <c r="QK15" s="1" t="s">
        <v>89</v>
      </c>
      <c r="QL15" s="1">
        <v>15</v>
      </c>
      <c r="QM15" s="1">
        <v>1550</v>
      </c>
      <c r="QN15" s="1">
        <v>1932</v>
      </c>
      <c r="QO15" s="1">
        <v>1597</v>
      </c>
      <c r="QP15" s="1">
        <v>2495</v>
      </c>
      <c r="QQ15" s="1">
        <v>5358</v>
      </c>
      <c r="QR15" s="1">
        <v>6122</v>
      </c>
      <c r="QS15" s="1">
        <v>6134</v>
      </c>
      <c r="QT15" s="1">
        <v>2984</v>
      </c>
      <c r="QU15" s="1">
        <v>1995</v>
      </c>
      <c r="QW15" s="1" t="s">
        <v>89</v>
      </c>
      <c r="QX15" s="1">
        <v>15</v>
      </c>
      <c r="QY15" s="1">
        <v>2288</v>
      </c>
      <c r="QZ15" s="1">
        <v>2771</v>
      </c>
      <c r="RA15" s="1">
        <v>3170</v>
      </c>
      <c r="RB15" s="1">
        <v>3645</v>
      </c>
      <c r="RC15" s="1">
        <v>4535</v>
      </c>
      <c r="RD15" s="1">
        <v>4822</v>
      </c>
      <c r="RE15" s="1">
        <v>4851</v>
      </c>
      <c r="RF15" s="1">
        <v>4731</v>
      </c>
      <c r="RG15" s="1">
        <v>3613</v>
      </c>
    </row>
    <row r="16" spans="1:475" ht="136">
      <c r="A16" s="1" t="s">
        <v>58</v>
      </c>
      <c r="B16" s="1">
        <v>8</v>
      </c>
      <c r="C16" s="1">
        <v>20</v>
      </c>
      <c r="D16" s="1">
        <v>2618</v>
      </c>
      <c r="E16" s="1">
        <v>3366</v>
      </c>
      <c r="F16" s="1">
        <v>3585</v>
      </c>
      <c r="G16" s="1">
        <v>4491</v>
      </c>
      <c r="H16" s="1">
        <v>5303</v>
      </c>
      <c r="I16" s="1">
        <v>5534</v>
      </c>
      <c r="J16" s="1">
        <v>5544</v>
      </c>
      <c r="K16" s="1">
        <v>5396</v>
      </c>
      <c r="L16" s="1">
        <v>4106</v>
      </c>
      <c r="N16" s="1" t="s">
        <v>98</v>
      </c>
      <c r="O16" s="1">
        <v>15</v>
      </c>
      <c r="P16" s="1">
        <v>24</v>
      </c>
      <c r="Q16" s="1">
        <v>2914</v>
      </c>
      <c r="R16" s="1">
        <v>3671</v>
      </c>
      <c r="S16" s="1">
        <v>4644</v>
      </c>
      <c r="T16" s="1">
        <v>5049</v>
      </c>
      <c r="U16" s="1">
        <v>5236</v>
      </c>
      <c r="V16" s="1">
        <v>5512</v>
      </c>
      <c r="W16" s="1">
        <v>5569</v>
      </c>
      <c r="X16" s="1">
        <v>6681</v>
      </c>
      <c r="Y16" s="1">
        <v>5453</v>
      </c>
      <c r="AA16" s="1" t="s">
        <v>98</v>
      </c>
      <c r="AB16" s="1">
        <v>15</v>
      </c>
      <c r="AC16" s="1">
        <v>24</v>
      </c>
      <c r="AD16" s="1">
        <v>1891</v>
      </c>
      <c r="AE16" s="1">
        <v>2450</v>
      </c>
      <c r="AF16" s="1">
        <v>3210</v>
      </c>
      <c r="AG16" s="1">
        <v>3640</v>
      </c>
      <c r="AH16" s="1">
        <v>3867</v>
      </c>
      <c r="AI16" s="1">
        <v>4086</v>
      </c>
      <c r="AJ16" s="1">
        <v>4279</v>
      </c>
      <c r="AK16" s="1">
        <v>5030</v>
      </c>
      <c r="AL16" s="1">
        <v>3718</v>
      </c>
      <c r="AN16" s="1" t="s">
        <v>98</v>
      </c>
      <c r="AO16" s="1">
        <v>15</v>
      </c>
      <c r="AP16" s="1">
        <v>24</v>
      </c>
      <c r="AQ16" s="1">
        <v>2628</v>
      </c>
      <c r="AR16" s="1">
        <v>3323</v>
      </c>
      <c r="AS16" s="1">
        <v>4278</v>
      </c>
      <c r="AT16" s="1">
        <v>4773</v>
      </c>
      <c r="AU16" s="1">
        <v>4892</v>
      </c>
      <c r="AV16" s="1">
        <v>5010</v>
      </c>
      <c r="AW16" s="1">
        <v>5172</v>
      </c>
      <c r="AX16" s="1">
        <v>6514</v>
      </c>
      <c r="AY16" s="1">
        <v>4853</v>
      </c>
      <c r="BA16" s="1" t="s">
        <v>98</v>
      </c>
      <c r="BB16" s="1">
        <v>15</v>
      </c>
      <c r="BC16" s="1">
        <v>24</v>
      </c>
      <c r="BD16" s="1">
        <v>2631</v>
      </c>
      <c r="BE16" s="1">
        <v>3414</v>
      </c>
      <c r="BF16" s="1">
        <v>4186</v>
      </c>
      <c r="BG16" s="1">
        <v>4869</v>
      </c>
      <c r="BH16" s="1">
        <v>5077</v>
      </c>
      <c r="BI16" s="1">
        <v>5218</v>
      </c>
      <c r="BJ16" s="1">
        <v>5356</v>
      </c>
      <c r="BK16" s="1">
        <v>6309</v>
      </c>
      <c r="BL16" s="1">
        <v>5011</v>
      </c>
      <c r="BN16" s="1" t="s">
        <v>98</v>
      </c>
      <c r="BO16" s="1">
        <v>15</v>
      </c>
      <c r="BP16" s="1">
        <v>24</v>
      </c>
      <c r="BQ16" s="1">
        <v>2399</v>
      </c>
      <c r="BR16" s="1">
        <v>2882</v>
      </c>
      <c r="BS16" s="1">
        <v>3622</v>
      </c>
      <c r="BT16" s="1">
        <v>3906</v>
      </c>
      <c r="BU16" s="1">
        <v>4003</v>
      </c>
      <c r="BV16" s="1">
        <v>4197</v>
      </c>
      <c r="BW16" s="1">
        <v>4338</v>
      </c>
      <c r="BX16" s="1">
        <v>5619</v>
      </c>
      <c r="BY16" s="1">
        <v>4626</v>
      </c>
      <c r="CA16" s="1" t="s">
        <v>98</v>
      </c>
      <c r="CB16" s="1">
        <v>15</v>
      </c>
      <c r="CC16" s="1">
        <v>24</v>
      </c>
      <c r="CD16" s="1">
        <v>2315</v>
      </c>
      <c r="CE16" s="1">
        <v>2832</v>
      </c>
      <c r="CF16" s="1">
        <v>3566</v>
      </c>
      <c r="CG16" s="1">
        <v>3916</v>
      </c>
      <c r="CH16" s="1">
        <v>4005</v>
      </c>
      <c r="CI16" s="1">
        <v>4198</v>
      </c>
      <c r="CJ16" s="1">
        <v>4381</v>
      </c>
      <c r="CK16" s="1">
        <v>5595</v>
      </c>
      <c r="CL16" s="1">
        <v>4376</v>
      </c>
      <c r="CN16" s="1" t="s">
        <v>98</v>
      </c>
      <c r="CO16" s="1">
        <v>15</v>
      </c>
      <c r="CP16" s="1">
        <v>24</v>
      </c>
      <c r="CQ16" s="1">
        <v>2195</v>
      </c>
      <c r="CR16" s="1">
        <v>2708</v>
      </c>
      <c r="CS16" s="1">
        <v>3458</v>
      </c>
      <c r="CT16" s="1">
        <v>3756</v>
      </c>
      <c r="CU16" s="1">
        <v>3834</v>
      </c>
      <c r="CV16" s="1">
        <v>3950</v>
      </c>
      <c r="CW16" s="1">
        <v>4163</v>
      </c>
      <c r="CX16" s="1">
        <v>5292</v>
      </c>
      <c r="CY16" s="1">
        <v>4249</v>
      </c>
      <c r="DA16" s="1" t="s">
        <v>98</v>
      </c>
      <c r="DB16" s="1">
        <v>15</v>
      </c>
      <c r="DC16" s="1">
        <v>24</v>
      </c>
      <c r="DD16" s="1">
        <v>2136</v>
      </c>
      <c r="DE16" s="1">
        <v>2751</v>
      </c>
      <c r="DF16" s="1">
        <v>3545</v>
      </c>
      <c r="DG16" s="1">
        <v>3939</v>
      </c>
      <c r="DH16" s="1">
        <v>3950</v>
      </c>
      <c r="DI16" s="1">
        <v>4111</v>
      </c>
      <c r="DJ16" s="1">
        <v>4300</v>
      </c>
      <c r="DK16" s="1">
        <v>5518</v>
      </c>
      <c r="DL16" s="1">
        <v>4312</v>
      </c>
      <c r="DN16" s="1" t="s">
        <v>98</v>
      </c>
      <c r="DO16" s="1">
        <v>15</v>
      </c>
      <c r="DP16" s="1">
        <v>24</v>
      </c>
      <c r="DQ16" s="1">
        <v>1103</v>
      </c>
      <c r="DR16" s="1">
        <v>1679</v>
      </c>
      <c r="DS16" s="1">
        <v>2443</v>
      </c>
      <c r="DT16" s="1">
        <v>2709</v>
      </c>
      <c r="DU16" s="1">
        <v>2923</v>
      </c>
      <c r="DV16" s="1">
        <v>3056</v>
      </c>
      <c r="DW16" s="1">
        <v>3234</v>
      </c>
      <c r="DX16" s="1">
        <v>4422</v>
      </c>
      <c r="DY16" s="1">
        <v>3196</v>
      </c>
      <c r="EA16" s="1" t="s">
        <v>98</v>
      </c>
      <c r="EB16" s="1">
        <v>15</v>
      </c>
      <c r="EC16" s="1">
        <v>24</v>
      </c>
      <c r="ED16" s="1">
        <v>2181</v>
      </c>
      <c r="EE16" s="1">
        <v>2722</v>
      </c>
      <c r="EF16" s="1">
        <v>3410</v>
      </c>
      <c r="EG16" s="1">
        <v>3724</v>
      </c>
      <c r="EH16" s="1">
        <v>3847</v>
      </c>
      <c r="EI16" s="1">
        <v>4035</v>
      </c>
      <c r="EJ16" s="1">
        <v>4154</v>
      </c>
      <c r="EK16" s="1">
        <v>5412</v>
      </c>
      <c r="EL16" s="1">
        <v>4256</v>
      </c>
      <c r="EN16" s="1" t="s">
        <v>98</v>
      </c>
      <c r="EO16" s="1">
        <v>15</v>
      </c>
      <c r="EP16" s="1">
        <v>24</v>
      </c>
      <c r="EQ16" s="1">
        <v>1077</v>
      </c>
      <c r="ER16" s="1">
        <v>1678</v>
      </c>
      <c r="ES16" s="1">
        <v>2515</v>
      </c>
      <c r="ET16" s="1">
        <v>2802</v>
      </c>
      <c r="EU16" s="1">
        <v>2895</v>
      </c>
      <c r="EV16" s="1">
        <v>3064</v>
      </c>
      <c r="EW16" s="1">
        <v>3280</v>
      </c>
      <c r="EX16" s="1">
        <v>4533</v>
      </c>
      <c r="EY16" s="1">
        <v>3245</v>
      </c>
      <c r="FA16" s="1" t="s">
        <v>98</v>
      </c>
      <c r="FB16" s="1">
        <v>15</v>
      </c>
      <c r="FC16" s="1">
        <v>24</v>
      </c>
      <c r="FD16" s="1">
        <v>1254</v>
      </c>
      <c r="FE16" s="1">
        <v>1784</v>
      </c>
      <c r="FF16" s="1">
        <v>2589</v>
      </c>
      <c r="FG16" s="1">
        <v>2713</v>
      </c>
      <c r="FH16" s="1">
        <v>2896</v>
      </c>
      <c r="FI16" s="1">
        <v>3072</v>
      </c>
      <c r="FJ16" s="1">
        <v>3267</v>
      </c>
      <c r="FK16" s="1">
        <v>4178</v>
      </c>
      <c r="FL16" s="1">
        <v>3183</v>
      </c>
      <c r="FN16" s="1" t="s">
        <v>98</v>
      </c>
      <c r="FO16" s="1">
        <v>15</v>
      </c>
      <c r="FP16" s="1">
        <v>24</v>
      </c>
      <c r="FQ16" s="1">
        <v>2595</v>
      </c>
      <c r="FR16" s="1">
        <v>3274</v>
      </c>
      <c r="FS16" s="1">
        <v>4123</v>
      </c>
      <c r="FT16" s="1">
        <v>4714</v>
      </c>
      <c r="FU16" s="1">
        <v>4858</v>
      </c>
      <c r="FV16" s="1">
        <v>4991</v>
      </c>
      <c r="FW16" s="1">
        <v>5230</v>
      </c>
      <c r="FX16" s="1">
        <v>6540</v>
      </c>
      <c r="FY16" s="1">
        <v>5280</v>
      </c>
      <c r="GA16" s="1" t="s">
        <v>98</v>
      </c>
      <c r="GB16" s="1">
        <v>15</v>
      </c>
      <c r="GC16" s="1">
        <v>24</v>
      </c>
      <c r="GD16" s="1">
        <v>2239</v>
      </c>
      <c r="GE16" s="1">
        <v>2786</v>
      </c>
      <c r="GF16" s="1">
        <v>3459</v>
      </c>
      <c r="GG16" s="1">
        <v>3971</v>
      </c>
      <c r="GH16" s="1">
        <v>4124</v>
      </c>
      <c r="GI16" s="1">
        <v>4310</v>
      </c>
      <c r="GJ16" s="1">
        <v>4503</v>
      </c>
      <c r="GK16" s="1">
        <v>5200</v>
      </c>
      <c r="GL16" s="1">
        <v>3975</v>
      </c>
      <c r="GN16" s="1" t="s">
        <v>98</v>
      </c>
      <c r="GO16" s="1">
        <v>15</v>
      </c>
      <c r="GP16" s="1">
        <v>24</v>
      </c>
      <c r="GQ16" s="1">
        <v>2146</v>
      </c>
      <c r="GR16" s="1">
        <v>2692</v>
      </c>
      <c r="GS16" s="1">
        <v>3331</v>
      </c>
      <c r="GT16" s="1">
        <v>3674</v>
      </c>
      <c r="GU16" s="1">
        <v>3849</v>
      </c>
      <c r="GV16" s="1">
        <v>3937</v>
      </c>
      <c r="GW16" s="1">
        <v>4169</v>
      </c>
      <c r="GX16" s="1">
        <v>4479</v>
      </c>
      <c r="GY16" s="1">
        <v>3395</v>
      </c>
      <c r="PA16" s="1" t="s">
        <v>90</v>
      </c>
      <c r="PB16" s="1">
        <v>16</v>
      </c>
      <c r="PC16" s="1">
        <v>1758</v>
      </c>
      <c r="PD16" s="1">
        <v>2325</v>
      </c>
      <c r="PE16" s="1">
        <v>2031</v>
      </c>
      <c r="PF16" s="1">
        <v>2969</v>
      </c>
      <c r="PG16" s="1">
        <v>5762</v>
      </c>
      <c r="PH16" s="1">
        <v>6264</v>
      </c>
      <c r="PI16" s="1">
        <v>6297</v>
      </c>
      <c r="PJ16" s="1">
        <v>3391</v>
      </c>
      <c r="PK16" s="1">
        <v>2351</v>
      </c>
      <c r="PM16" s="1" t="s">
        <v>90</v>
      </c>
      <c r="PN16" s="1">
        <v>16</v>
      </c>
      <c r="PO16" s="1">
        <v>1969</v>
      </c>
      <c r="PP16" s="1">
        <v>2645</v>
      </c>
      <c r="PQ16" s="1">
        <v>2391</v>
      </c>
      <c r="PR16" s="1">
        <v>3506</v>
      </c>
      <c r="PS16" s="1">
        <v>6761</v>
      </c>
      <c r="PT16" s="1">
        <v>7537</v>
      </c>
      <c r="PU16" s="1">
        <v>7570</v>
      </c>
      <c r="PV16" s="1">
        <v>4123</v>
      </c>
      <c r="PW16" s="1">
        <v>2721</v>
      </c>
      <c r="PY16" s="1" t="s">
        <v>90</v>
      </c>
      <c r="PZ16" s="1">
        <v>16</v>
      </c>
      <c r="QA16" s="1">
        <v>9632</v>
      </c>
      <c r="QB16" s="1">
        <v>8976</v>
      </c>
      <c r="QC16" s="1">
        <v>8655</v>
      </c>
      <c r="QD16" s="1">
        <v>8735</v>
      </c>
      <c r="QE16" s="1">
        <v>8453</v>
      </c>
      <c r="QF16" s="1">
        <v>8414</v>
      </c>
      <c r="QG16" s="1">
        <v>8199</v>
      </c>
      <c r="QH16" s="1">
        <v>6997</v>
      </c>
      <c r="QI16" s="1">
        <v>5887</v>
      </c>
      <c r="QK16" s="1" t="s">
        <v>90</v>
      </c>
      <c r="QL16" s="1">
        <v>16</v>
      </c>
      <c r="QM16" s="1">
        <v>1725</v>
      </c>
      <c r="QN16" s="1">
        <v>2203</v>
      </c>
      <c r="QO16" s="1">
        <v>1935</v>
      </c>
      <c r="QP16" s="1">
        <v>2822</v>
      </c>
      <c r="QQ16" s="1">
        <v>5442</v>
      </c>
      <c r="QR16" s="1">
        <v>6017</v>
      </c>
      <c r="QS16" s="1">
        <v>6074</v>
      </c>
      <c r="QT16" s="1">
        <v>3305</v>
      </c>
      <c r="QU16" s="1">
        <v>2283</v>
      </c>
      <c r="QW16" s="1" t="s">
        <v>90</v>
      </c>
      <c r="QX16" s="1">
        <v>16</v>
      </c>
      <c r="QY16" s="1">
        <v>2256</v>
      </c>
      <c r="QZ16" s="1">
        <v>2707</v>
      </c>
      <c r="RA16" s="1">
        <v>3019</v>
      </c>
      <c r="RB16" s="1">
        <v>3449</v>
      </c>
      <c r="RC16" s="1">
        <v>4712</v>
      </c>
      <c r="RD16" s="1">
        <v>5056</v>
      </c>
      <c r="RE16" s="1">
        <v>5030</v>
      </c>
      <c r="RF16" s="1">
        <v>4530</v>
      </c>
      <c r="RG16" s="1">
        <v>3505</v>
      </c>
    </row>
    <row r="17" spans="1:475" ht="136">
      <c r="A17" s="1" t="s">
        <v>59</v>
      </c>
      <c r="B17" s="1">
        <v>9</v>
      </c>
      <c r="C17" s="1">
        <v>21</v>
      </c>
      <c r="D17" s="1">
        <v>2542</v>
      </c>
      <c r="E17" s="1">
        <v>3270</v>
      </c>
      <c r="F17" s="1">
        <v>3509</v>
      </c>
      <c r="G17" s="1">
        <v>4334</v>
      </c>
      <c r="H17" s="1">
        <v>5285</v>
      </c>
      <c r="I17" s="1">
        <v>5438</v>
      </c>
      <c r="J17" s="1">
        <v>5493</v>
      </c>
      <c r="K17" s="1">
        <v>5337</v>
      </c>
      <c r="L17" s="1">
        <v>3990</v>
      </c>
      <c r="N17" s="1" t="s">
        <v>99</v>
      </c>
      <c r="O17" s="1">
        <v>16</v>
      </c>
      <c r="P17" s="1">
        <v>25</v>
      </c>
      <c r="Q17" s="1">
        <v>2920</v>
      </c>
      <c r="R17" s="1">
        <v>3651</v>
      </c>
      <c r="S17" s="1">
        <v>4378</v>
      </c>
      <c r="T17" s="1">
        <v>4967</v>
      </c>
      <c r="U17" s="1">
        <v>5174</v>
      </c>
      <c r="V17" s="1">
        <v>5305</v>
      </c>
      <c r="W17" s="1">
        <v>5454</v>
      </c>
      <c r="X17" s="1">
        <v>6348</v>
      </c>
      <c r="Y17" s="1">
        <v>4963</v>
      </c>
      <c r="AA17" s="1" t="s">
        <v>99</v>
      </c>
      <c r="AB17" s="1">
        <v>16</v>
      </c>
      <c r="AC17" s="1">
        <v>25</v>
      </c>
      <c r="AD17" s="1">
        <v>2113</v>
      </c>
      <c r="AE17" s="1">
        <v>2672</v>
      </c>
      <c r="AF17" s="1">
        <v>3270</v>
      </c>
      <c r="AG17" s="1">
        <v>3685</v>
      </c>
      <c r="AH17" s="1">
        <v>4070</v>
      </c>
      <c r="AI17" s="1">
        <v>4293</v>
      </c>
      <c r="AJ17" s="1">
        <v>4460</v>
      </c>
      <c r="AK17" s="1">
        <v>4818</v>
      </c>
      <c r="AL17" s="1">
        <v>3551</v>
      </c>
      <c r="AN17" s="1" t="s">
        <v>99</v>
      </c>
      <c r="AO17" s="1">
        <v>16</v>
      </c>
      <c r="AP17" s="1">
        <v>25</v>
      </c>
      <c r="AQ17" s="1">
        <v>2743</v>
      </c>
      <c r="AR17" s="1">
        <v>3449</v>
      </c>
      <c r="AS17" s="1">
        <v>4185</v>
      </c>
      <c r="AT17" s="1">
        <v>4646</v>
      </c>
      <c r="AU17" s="1">
        <v>5101</v>
      </c>
      <c r="AV17" s="1">
        <v>5274</v>
      </c>
      <c r="AW17" s="1">
        <v>5380</v>
      </c>
      <c r="AX17" s="1">
        <v>6047</v>
      </c>
      <c r="AY17" s="1">
        <v>4453</v>
      </c>
      <c r="BA17" s="1" t="s">
        <v>99</v>
      </c>
      <c r="BB17" s="1">
        <v>16</v>
      </c>
      <c r="BC17" s="1">
        <v>25</v>
      </c>
      <c r="BD17" s="1">
        <v>2503</v>
      </c>
      <c r="BE17" s="1">
        <v>3156</v>
      </c>
      <c r="BF17" s="1">
        <v>3706</v>
      </c>
      <c r="BG17" s="1">
        <v>4289</v>
      </c>
      <c r="BH17" s="1">
        <v>4595</v>
      </c>
      <c r="BI17" s="1">
        <v>4738</v>
      </c>
      <c r="BJ17" s="1">
        <v>4971</v>
      </c>
      <c r="BK17" s="1">
        <v>5759</v>
      </c>
      <c r="BL17" s="1">
        <v>4408</v>
      </c>
      <c r="BN17" s="1" t="s">
        <v>99</v>
      </c>
      <c r="BO17" s="1">
        <v>16</v>
      </c>
      <c r="BP17" s="1">
        <v>25</v>
      </c>
      <c r="BQ17" s="1">
        <v>2564</v>
      </c>
      <c r="BR17" s="1">
        <v>2994</v>
      </c>
      <c r="BS17" s="1">
        <v>3710</v>
      </c>
      <c r="BT17" s="1">
        <v>3881</v>
      </c>
      <c r="BU17" s="1">
        <v>4046</v>
      </c>
      <c r="BV17" s="1">
        <v>4109</v>
      </c>
      <c r="BW17" s="1">
        <v>4315</v>
      </c>
      <c r="BX17" s="1">
        <v>5478</v>
      </c>
      <c r="BY17" s="1">
        <v>4328</v>
      </c>
      <c r="CA17" s="1" t="s">
        <v>99</v>
      </c>
      <c r="CB17" s="1">
        <v>16</v>
      </c>
      <c r="CC17" s="1">
        <v>25</v>
      </c>
      <c r="CD17" s="1">
        <v>2425</v>
      </c>
      <c r="CE17" s="1">
        <v>2951</v>
      </c>
      <c r="CF17" s="1">
        <v>3608</v>
      </c>
      <c r="CG17" s="1">
        <v>3927</v>
      </c>
      <c r="CH17" s="1">
        <v>4055</v>
      </c>
      <c r="CI17" s="1">
        <v>4109</v>
      </c>
      <c r="CJ17" s="1">
        <v>4350</v>
      </c>
      <c r="CK17" s="1">
        <v>5479</v>
      </c>
      <c r="CL17" s="1">
        <v>4354</v>
      </c>
      <c r="CN17" s="1" t="s">
        <v>99</v>
      </c>
      <c r="CO17" s="1">
        <v>16</v>
      </c>
      <c r="CP17" s="1">
        <v>25</v>
      </c>
      <c r="CQ17" s="1">
        <v>2231</v>
      </c>
      <c r="CR17" s="1">
        <v>2735</v>
      </c>
      <c r="CS17" s="1">
        <v>3402</v>
      </c>
      <c r="CT17" s="1">
        <v>3601</v>
      </c>
      <c r="CU17" s="1">
        <v>3826</v>
      </c>
      <c r="CV17" s="1">
        <v>4006</v>
      </c>
      <c r="CW17" s="1">
        <v>4101</v>
      </c>
      <c r="CX17" s="1">
        <v>5027</v>
      </c>
      <c r="CY17" s="1">
        <v>4046</v>
      </c>
      <c r="DA17" s="1" t="s">
        <v>99</v>
      </c>
      <c r="DB17" s="1">
        <v>16</v>
      </c>
      <c r="DC17" s="1">
        <v>25</v>
      </c>
      <c r="DD17" s="1">
        <v>3024</v>
      </c>
      <c r="DE17" s="1">
        <v>3573</v>
      </c>
      <c r="DF17" s="1">
        <v>4145</v>
      </c>
      <c r="DG17" s="1">
        <v>4481</v>
      </c>
      <c r="DH17" s="1">
        <v>4630</v>
      </c>
      <c r="DI17" s="1">
        <v>4676</v>
      </c>
      <c r="DJ17" s="1">
        <v>4861</v>
      </c>
      <c r="DK17" s="1">
        <v>4159</v>
      </c>
      <c r="DL17" s="1">
        <v>3345</v>
      </c>
      <c r="DN17" s="1" t="s">
        <v>99</v>
      </c>
      <c r="DO17" s="1">
        <v>16</v>
      </c>
      <c r="DP17" s="1">
        <v>25</v>
      </c>
      <c r="DQ17" s="1">
        <v>1141</v>
      </c>
      <c r="DR17" s="1">
        <v>1696</v>
      </c>
      <c r="DS17" s="1">
        <v>2352</v>
      </c>
      <c r="DT17" s="1">
        <v>2681</v>
      </c>
      <c r="DU17" s="1">
        <v>2783</v>
      </c>
      <c r="DV17" s="1">
        <v>3001</v>
      </c>
      <c r="DW17" s="1">
        <v>3216</v>
      </c>
      <c r="DX17" s="1">
        <v>4278</v>
      </c>
      <c r="DY17" s="1">
        <v>2965</v>
      </c>
      <c r="EA17" s="1" t="s">
        <v>99</v>
      </c>
      <c r="EB17" s="1">
        <v>16</v>
      </c>
      <c r="EC17" s="1">
        <v>25</v>
      </c>
      <c r="ED17" s="1">
        <v>2141</v>
      </c>
      <c r="EE17" s="1">
        <v>2615</v>
      </c>
      <c r="EF17" s="1">
        <v>3211</v>
      </c>
      <c r="EG17" s="1">
        <v>3437</v>
      </c>
      <c r="EH17" s="1">
        <v>3558</v>
      </c>
      <c r="EI17" s="1">
        <v>3759</v>
      </c>
      <c r="EJ17" s="1">
        <v>3885</v>
      </c>
      <c r="EK17" s="1">
        <v>4803</v>
      </c>
      <c r="EL17" s="1">
        <v>3667</v>
      </c>
      <c r="EN17" s="1" t="s">
        <v>99</v>
      </c>
      <c r="EO17" s="1">
        <v>16</v>
      </c>
      <c r="EP17" s="1">
        <v>25</v>
      </c>
      <c r="EQ17" s="1">
        <v>1150</v>
      </c>
      <c r="ER17" s="1">
        <v>1674</v>
      </c>
      <c r="ES17" s="1">
        <v>2474</v>
      </c>
      <c r="ET17" s="1">
        <v>2819</v>
      </c>
      <c r="EU17" s="1">
        <v>2966</v>
      </c>
      <c r="EV17" s="1">
        <v>3129</v>
      </c>
      <c r="EW17" s="1">
        <v>3231</v>
      </c>
      <c r="EX17" s="1">
        <v>4347</v>
      </c>
      <c r="EY17" s="1">
        <v>3135</v>
      </c>
      <c r="FA17" s="1" t="s">
        <v>99</v>
      </c>
      <c r="FB17" s="1">
        <v>16</v>
      </c>
      <c r="FC17" s="1">
        <v>25</v>
      </c>
      <c r="FD17" s="1">
        <v>1536</v>
      </c>
      <c r="FE17" s="1">
        <v>2008</v>
      </c>
      <c r="FF17" s="1">
        <v>2702</v>
      </c>
      <c r="FG17" s="1">
        <v>2995</v>
      </c>
      <c r="FH17" s="1">
        <v>3170</v>
      </c>
      <c r="FI17" s="1">
        <v>3296</v>
      </c>
      <c r="FJ17" s="1">
        <v>3412</v>
      </c>
      <c r="FK17" s="1">
        <v>3588</v>
      </c>
      <c r="FL17" s="1">
        <v>2701</v>
      </c>
      <c r="FN17" s="1" t="s">
        <v>99</v>
      </c>
      <c r="FO17" s="1">
        <v>16</v>
      </c>
      <c r="FP17" s="1">
        <v>25</v>
      </c>
      <c r="FQ17" s="1">
        <v>2551</v>
      </c>
      <c r="FR17" s="1">
        <v>3128</v>
      </c>
      <c r="FS17" s="1">
        <v>3830</v>
      </c>
      <c r="FT17" s="1">
        <v>4243</v>
      </c>
      <c r="FU17" s="1">
        <v>4386</v>
      </c>
      <c r="FV17" s="1">
        <v>4603</v>
      </c>
      <c r="FW17" s="1">
        <v>4741</v>
      </c>
      <c r="FX17" s="1">
        <v>6036</v>
      </c>
      <c r="FY17" s="1">
        <v>4807</v>
      </c>
      <c r="GA17" s="1" t="s">
        <v>99</v>
      </c>
      <c r="GB17" s="1">
        <v>16</v>
      </c>
      <c r="GC17" s="1">
        <v>25</v>
      </c>
      <c r="GD17" s="1">
        <v>2353</v>
      </c>
      <c r="GE17" s="1">
        <v>2826</v>
      </c>
      <c r="GF17" s="1">
        <v>3344</v>
      </c>
      <c r="GG17" s="1">
        <v>3781</v>
      </c>
      <c r="GH17" s="1">
        <v>4177</v>
      </c>
      <c r="GI17" s="1">
        <v>4247</v>
      </c>
      <c r="GJ17" s="1">
        <v>4426</v>
      </c>
      <c r="GK17" s="1">
        <v>5123</v>
      </c>
      <c r="GL17" s="1">
        <v>3977</v>
      </c>
      <c r="GN17" s="1" t="s">
        <v>99</v>
      </c>
      <c r="GO17" s="1">
        <v>16</v>
      </c>
      <c r="GP17" s="1">
        <v>25</v>
      </c>
      <c r="GQ17" s="1">
        <v>2113</v>
      </c>
      <c r="GR17" s="1">
        <v>2589</v>
      </c>
      <c r="GS17" s="1">
        <v>3075</v>
      </c>
      <c r="GT17" s="1">
        <v>3453</v>
      </c>
      <c r="GU17" s="1">
        <v>3671</v>
      </c>
      <c r="GV17" s="1">
        <v>3763</v>
      </c>
      <c r="GW17" s="1">
        <v>3895</v>
      </c>
      <c r="GX17" s="1">
        <v>4284</v>
      </c>
      <c r="GY17" s="1">
        <v>3164</v>
      </c>
      <c r="PA17" s="1" t="s">
        <v>91</v>
      </c>
      <c r="PB17" s="1">
        <v>17</v>
      </c>
      <c r="PC17" s="1">
        <v>4334</v>
      </c>
      <c r="PD17" s="1">
        <v>4721</v>
      </c>
      <c r="PE17" s="1">
        <v>5093</v>
      </c>
      <c r="PF17" s="1">
        <v>5348</v>
      </c>
      <c r="PG17" s="1">
        <v>5442</v>
      </c>
      <c r="PH17" s="1">
        <v>5354</v>
      </c>
      <c r="PI17" s="1">
        <v>5405</v>
      </c>
      <c r="PJ17" s="1">
        <v>6886</v>
      </c>
      <c r="PK17" s="1">
        <v>6239</v>
      </c>
      <c r="PM17" s="1" t="s">
        <v>91</v>
      </c>
      <c r="PN17" s="1">
        <v>17</v>
      </c>
      <c r="PO17" s="1">
        <v>4078</v>
      </c>
      <c r="PP17" s="1">
        <v>4755</v>
      </c>
      <c r="PQ17" s="1">
        <v>5519</v>
      </c>
      <c r="PR17" s="1">
        <v>6053</v>
      </c>
      <c r="PS17" s="1">
        <v>6064</v>
      </c>
      <c r="PT17" s="1">
        <v>6245</v>
      </c>
      <c r="PU17" s="1">
        <v>6290</v>
      </c>
      <c r="PV17" s="1">
        <v>8106</v>
      </c>
      <c r="PW17" s="1">
        <v>6340</v>
      </c>
      <c r="PY17" s="1" t="s">
        <v>91</v>
      </c>
      <c r="PZ17" s="1">
        <v>17</v>
      </c>
      <c r="QA17" s="1">
        <v>9026</v>
      </c>
      <c r="QB17" s="1">
        <v>8581</v>
      </c>
      <c r="QC17" s="1">
        <v>8399</v>
      </c>
      <c r="QD17" s="1">
        <v>8594</v>
      </c>
      <c r="QE17" s="1">
        <v>8419</v>
      </c>
      <c r="QF17" s="1">
        <v>8455</v>
      </c>
      <c r="QG17" s="1">
        <v>8347</v>
      </c>
      <c r="QH17" s="1">
        <v>7199</v>
      </c>
      <c r="QI17" s="1">
        <v>6296</v>
      </c>
      <c r="QK17" s="1" t="s">
        <v>91</v>
      </c>
      <c r="QL17" s="1">
        <v>17</v>
      </c>
      <c r="QM17" s="1">
        <v>4432</v>
      </c>
      <c r="QN17" s="1">
        <v>4769</v>
      </c>
      <c r="QO17" s="1">
        <v>5092</v>
      </c>
      <c r="QP17" s="1">
        <v>5425</v>
      </c>
      <c r="QQ17" s="1">
        <v>5382</v>
      </c>
      <c r="QR17" s="1">
        <v>5442</v>
      </c>
      <c r="QS17" s="1">
        <v>5450</v>
      </c>
      <c r="QT17" s="1">
        <v>7181</v>
      </c>
      <c r="QU17" s="1">
        <v>6628</v>
      </c>
      <c r="QW17" s="1" t="s">
        <v>91</v>
      </c>
      <c r="QX17" s="1">
        <v>17</v>
      </c>
      <c r="QY17" s="1">
        <v>5416</v>
      </c>
      <c r="QZ17" s="1">
        <v>5837</v>
      </c>
      <c r="RA17" s="1">
        <v>6262</v>
      </c>
      <c r="RB17" s="1">
        <v>6730</v>
      </c>
      <c r="RC17" s="1">
        <v>6486</v>
      </c>
      <c r="RD17" s="1">
        <v>6519</v>
      </c>
      <c r="RE17" s="1">
        <v>6486</v>
      </c>
      <c r="RF17" s="1">
        <v>8108</v>
      </c>
      <c r="RG17" s="1">
        <v>7088</v>
      </c>
    </row>
    <row r="18" spans="1:475" ht="136">
      <c r="A18" s="1" t="s">
        <v>60</v>
      </c>
      <c r="B18" s="1">
        <v>10</v>
      </c>
      <c r="C18" s="1">
        <v>22</v>
      </c>
      <c r="D18" s="1">
        <v>2552</v>
      </c>
      <c r="E18" s="1">
        <v>3281</v>
      </c>
      <c r="F18" s="1">
        <v>3580</v>
      </c>
      <c r="G18" s="1">
        <v>4439</v>
      </c>
      <c r="H18" s="1">
        <v>5332</v>
      </c>
      <c r="I18" s="1">
        <v>5636</v>
      </c>
      <c r="J18" s="1">
        <v>5700</v>
      </c>
      <c r="K18" s="1">
        <v>5303</v>
      </c>
      <c r="L18" s="1">
        <v>3982</v>
      </c>
      <c r="N18" s="1" t="s">
        <v>100</v>
      </c>
      <c r="O18" s="1">
        <v>17</v>
      </c>
      <c r="P18" s="1">
        <v>26</v>
      </c>
      <c r="Q18" s="1">
        <v>3277</v>
      </c>
      <c r="R18" s="1">
        <v>4081</v>
      </c>
      <c r="S18" s="1">
        <v>4985</v>
      </c>
      <c r="T18" s="1">
        <v>5096</v>
      </c>
      <c r="U18" s="1">
        <v>5420</v>
      </c>
      <c r="V18" s="1">
        <v>5929</v>
      </c>
      <c r="W18" s="1">
        <v>5809</v>
      </c>
      <c r="X18" s="1">
        <v>6733</v>
      </c>
      <c r="Y18" s="1">
        <v>5398</v>
      </c>
      <c r="AA18" s="1" t="s">
        <v>100</v>
      </c>
      <c r="AB18" s="1">
        <v>17</v>
      </c>
      <c r="AC18" s="1">
        <v>26</v>
      </c>
      <c r="AD18" s="1">
        <v>2206</v>
      </c>
      <c r="AE18" s="1">
        <v>2805</v>
      </c>
      <c r="AF18" s="1">
        <v>3502</v>
      </c>
      <c r="AG18" s="1">
        <v>3859</v>
      </c>
      <c r="AH18" s="1">
        <v>4002</v>
      </c>
      <c r="AI18" s="1">
        <v>4232</v>
      </c>
      <c r="AJ18" s="1">
        <v>4284</v>
      </c>
      <c r="AK18" s="1">
        <v>4775</v>
      </c>
      <c r="AL18" s="1">
        <v>3583</v>
      </c>
      <c r="AN18" s="1" t="s">
        <v>100</v>
      </c>
      <c r="AO18" s="1">
        <v>17</v>
      </c>
      <c r="AP18" s="1">
        <v>26</v>
      </c>
      <c r="AQ18" s="1">
        <v>3149</v>
      </c>
      <c r="AR18" s="1">
        <v>3998</v>
      </c>
      <c r="AS18" s="1">
        <v>4929</v>
      </c>
      <c r="AT18" s="1">
        <v>5349</v>
      </c>
      <c r="AU18" s="1">
        <v>5634</v>
      </c>
      <c r="AV18" s="1">
        <v>5785</v>
      </c>
      <c r="AW18" s="1">
        <v>5606</v>
      </c>
      <c r="AX18" s="1">
        <v>6481</v>
      </c>
      <c r="AY18" s="1">
        <v>4971</v>
      </c>
      <c r="BA18" s="1" t="s">
        <v>100</v>
      </c>
      <c r="BB18" s="1">
        <v>17</v>
      </c>
      <c r="BC18" s="1">
        <v>26</v>
      </c>
      <c r="BD18" s="1">
        <v>2959</v>
      </c>
      <c r="BE18" s="1">
        <v>3800</v>
      </c>
      <c r="BF18" s="1">
        <v>4395</v>
      </c>
      <c r="BG18" s="1">
        <v>4804</v>
      </c>
      <c r="BH18" s="1">
        <v>5141</v>
      </c>
      <c r="BI18" s="1">
        <v>5427</v>
      </c>
      <c r="BJ18" s="1">
        <v>5437</v>
      </c>
      <c r="BK18" s="1">
        <v>6033</v>
      </c>
      <c r="BL18" s="1">
        <v>4800</v>
      </c>
      <c r="BN18" s="1" t="s">
        <v>100</v>
      </c>
      <c r="BO18" s="1">
        <v>17</v>
      </c>
      <c r="BP18" s="1">
        <v>26</v>
      </c>
      <c r="BQ18" s="1">
        <v>2601</v>
      </c>
      <c r="BR18" s="1">
        <v>3109</v>
      </c>
      <c r="BS18" s="1">
        <v>3826</v>
      </c>
      <c r="BT18" s="1">
        <v>3928</v>
      </c>
      <c r="BU18" s="1">
        <v>4012</v>
      </c>
      <c r="BV18" s="1">
        <v>4168</v>
      </c>
      <c r="BW18" s="1">
        <v>4332</v>
      </c>
      <c r="BX18" s="1">
        <v>5296</v>
      </c>
      <c r="BY18" s="1">
        <v>4239</v>
      </c>
      <c r="CA18" s="1" t="s">
        <v>100</v>
      </c>
      <c r="CB18" s="1">
        <v>17</v>
      </c>
      <c r="CC18" s="1">
        <v>26</v>
      </c>
      <c r="CD18" s="1">
        <v>2531</v>
      </c>
      <c r="CE18" s="1">
        <v>3091</v>
      </c>
      <c r="CF18" s="1">
        <v>3822</v>
      </c>
      <c r="CG18" s="1">
        <v>3835</v>
      </c>
      <c r="CH18" s="1">
        <v>4049</v>
      </c>
      <c r="CI18" s="1">
        <v>4285</v>
      </c>
      <c r="CJ18" s="1">
        <v>4485</v>
      </c>
      <c r="CK18" s="1">
        <v>5481</v>
      </c>
      <c r="CL18" s="1">
        <v>4092</v>
      </c>
      <c r="CN18" s="1" t="s">
        <v>100</v>
      </c>
      <c r="CO18" s="1">
        <v>17</v>
      </c>
      <c r="CP18" s="1">
        <v>26</v>
      </c>
      <c r="CQ18" s="1">
        <v>2268</v>
      </c>
      <c r="CR18" s="1">
        <v>2789</v>
      </c>
      <c r="CS18" s="1">
        <v>3515</v>
      </c>
      <c r="CT18" s="1">
        <v>3736</v>
      </c>
      <c r="CU18" s="1">
        <v>3854</v>
      </c>
      <c r="CV18" s="1">
        <v>3810</v>
      </c>
      <c r="CW18" s="1">
        <v>3975</v>
      </c>
      <c r="CX18" s="1">
        <v>4818</v>
      </c>
      <c r="CY18" s="1">
        <v>3689</v>
      </c>
      <c r="DA18" s="1" t="s">
        <v>100</v>
      </c>
      <c r="DB18" s="1">
        <v>17</v>
      </c>
      <c r="DC18" s="1">
        <v>26</v>
      </c>
      <c r="DD18" s="1">
        <v>4687</v>
      </c>
      <c r="DE18" s="1">
        <v>4934</v>
      </c>
      <c r="DF18" s="1">
        <v>5390</v>
      </c>
      <c r="DG18" s="1">
        <v>5333</v>
      </c>
      <c r="DH18" s="1">
        <v>5282</v>
      </c>
      <c r="DI18" s="1">
        <v>5195</v>
      </c>
      <c r="DJ18" s="1">
        <v>5035</v>
      </c>
      <c r="DK18" s="1">
        <v>3292</v>
      </c>
      <c r="DL18" s="1">
        <v>2822</v>
      </c>
      <c r="DN18" s="1" t="s">
        <v>100</v>
      </c>
      <c r="DO18" s="1">
        <v>17</v>
      </c>
      <c r="DP18" s="1">
        <v>26</v>
      </c>
      <c r="DQ18" s="1">
        <v>1083</v>
      </c>
      <c r="DR18" s="1">
        <v>1637</v>
      </c>
      <c r="DS18" s="1">
        <v>2370</v>
      </c>
      <c r="DT18" s="1">
        <v>2522</v>
      </c>
      <c r="DU18" s="1">
        <v>2742</v>
      </c>
      <c r="DV18" s="1">
        <v>2804</v>
      </c>
      <c r="DW18" s="1">
        <v>2963</v>
      </c>
      <c r="DX18" s="1">
        <v>3862</v>
      </c>
      <c r="DY18" s="1">
        <v>2769</v>
      </c>
      <c r="EA18" s="1" t="s">
        <v>100</v>
      </c>
      <c r="EB18" s="1">
        <v>17</v>
      </c>
      <c r="EC18" s="1">
        <v>26</v>
      </c>
      <c r="ED18" s="1">
        <v>2093</v>
      </c>
      <c r="EE18" s="1">
        <v>2563</v>
      </c>
      <c r="EF18" s="1">
        <v>3175</v>
      </c>
      <c r="EG18" s="1">
        <v>3301</v>
      </c>
      <c r="EH18" s="1">
        <v>3404</v>
      </c>
      <c r="EI18" s="1">
        <v>3373</v>
      </c>
      <c r="EJ18" s="1">
        <v>3654</v>
      </c>
      <c r="EK18" s="1">
        <v>4245</v>
      </c>
      <c r="EL18" s="1">
        <v>3378</v>
      </c>
      <c r="EN18" s="1" t="s">
        <v>100</v>
      </c>
      <c r="EO18" s="1">
        <v>17</v>
      </c>
      <c r="EP18" s="1">
        <v>26</v>
      </c>
      <c r="EQ18" s="1">
        <v>1120</v>
      </c>
      <c r="ER18" s="1">
        <v>1687</v>
      </c>
      <c r="ES18" s="1">
        <v>2458</v>
      </c>
      <c r="ET18" s="1">
        <v>2640</v>
      </c>
      <c r="EU18" s="1">
        <v>2852</v>
      </c>
      <c r="EV18" s="1">
        <v>2912</v>
      </c>
      <c r="EW18" s="1">
        <v>2972</v>
      </c>
      <c r="EX18" s="1">
        <v>3989</v>
      </c>
      <c r="EY18" s="1">
        <v>2809</v>
      </c>
      <c r="FA18" s="1" t="s">
        <v>100</v>
      </c>
      <c r="FB18" s="1">
        <v>17</v>
      </c>
      <c r="FC18" s="1">
        <v>26</v>
      </c>
      <c r="FD18" s="1">
        <v>1341</v>
      </c>
      <c r="FE18" s="1">
        <v>1828</v>
      </c>
      <c r="FF18" s="1">
        <v>2560</v>
      </c>
      <c r="FG18" s="1">
        <v>2893</v>
      </c>
      <c r="FH18" s="1">
        <v>3011</v>
      </c>
      <c r="FI18" s="1">
        <v>3072</v>
      </c>
      <c r="FJ18" s="1">
        <v>3312</v>
      </c>
      <c r="FK18" s="1">
        <v>3443</v>
      </c>
      <c r="FL18" s="1">
        <v>2543</v>
      </c>
      <c r="FN18" s="1" t="s">
        <v>100</v>
      </c>
      <c r="FO18" s="1">
        <v>17</v>
      </c>
      <c r="FP18" s="1">
        <v>26</v>
      </c>
      <c r="FQ18" s="1">
        <v>2912</v>
      </c>
      <c r="FR18" s="1">
        <v>3633</v>
      </c>
      <c r="FS18" s="1">
        <v>4343</v>
      </c>
      <c r="FT18" s="1">
        <v>4699</v>
      </c>
      <c r="FU18" s="1">
        <v>5001</v>
      </c>
      <c r="FV18" s="1">
        <v>4823</v>
      </c>
      <c r="FW18" s="1">
        <v>5135</v>
      </c>
      <c r="FX18" s="1">
        <v>6131</v>
      </c>
      <c r="FY18" s="1">
        <v>5053</v>
      </c>
      <c r="GA18" s="1" t="s">
        <v>100</v>
      </c>
      <c r="GB18" s="1">
        <v>17</v>
      </c>
      <c r="GC18" s="1">
        <v>26</v>
      </c>
      <c r="GD18" s="1">
        <v>2542</v>
      </c>
      <c r="GE18" s="1">
        <v>3189</v>
      </c>
      <c r="GF18" s="1">
        <v>3875</v>
      </c>
      <c r="GG18" s="1">
        <v>4247</v>
      </c>
      <c r="GH18" s="1">
        <v>4362</v>
      </c>
      <c r="GI18" s="1">
        <v>4478</v>
      </c>
      <c r="GJ18" s="1">
        <v>4647</v>
      </c>
      <c r="GK18" s="1">
        <v>5194</v>
      </c>
      <c r="GL18" s="1">
        <v>4007</v>
      </c>
      <c r="GN18" s="1" t="s">
        <v>100</v>
      </c>
      <c r="GO18" s="1">
        <v>17</v>
      </c>
      <c r="GP18" s="1">
        <v>26</v>
      </c>
      <c r="GQ18" s="1">
        <v>2330</v>
      </c>
      <c r="GR18" s="1">
        <v>2872</v>
      </c>
      <c r="GS18" s="1">
        <v>3485</v>
      </c>
      <c r="GT18" s="1">
        <v>3564</v>
      </c>
      <c r="GU18" s="1">
        <v>3750</v>
      </c>
      <c r="GV18" s="1">
        <v>3965</v>
      </c>
      <c r="GW18" s="1">
        <v>4038</v>
      </c>
      <c r="GX18" s="1">
        <v>4251</v>
      </c>
      <c r="GY18" s="1">
        <v>3194</v>
      </c>
      <c r="PA18" s="1" t="s">
        <v>92</v>
      </c>
      <c r="PB18" s="1">
        <v>18</v>
      </c>
      <c r="PC18" s="1">
        <v>2303</v>
      </c>
      <c r="PD18" s="1">
        <v>2913</v>
      </c>
      <c r="PE18" s="1">
        <v>3642</v>
      </c>
      <c r="PF18" s="1">
        <v>3877</v>
      </c>
      <c r="PG18" s="1">
        <v>4023</v>
      </c>
      <c r="PH18" s="1">
        <v>4090</v>
      </c>
      <c r="PI18" s="1">
        <v>4264</v>
      </c>
      <c r="PJ18" s="1">
        <v>5673</v>
      </c>
      <c r="PK18" s="1">
        <v>4222</v>
      </c>
      <c r="PM18" s="1" t="s">
        <v>92</v>
      </c>
      <c r="PN18" s="1">
        <v>18</v>
      </c>
      <c r="PO18" s="1">
        <v>2756</v>
      </c>
      <c r="PP18" s="1">
        <v>3601</v>
      </c>
      <c r="PQ18" s="1">
        <v>4601</v>
      </c>
      <c r="PR18" s="1">
        <v>5018</v>
      </c>
      <c r="PS18" s="1">
        <v>5161</v>
      </c>
      <c r="PT18" s="1">
        <v>5460</v>
      </c>
      <c r="PU18" s="1">
        <v>5607</v>
      </c>
      <c r="PV18" s="1">
        <v>7732</v>
      </c>
      <c r="PW18" s="1">
        <v>5552</v>
      </c>
      <c r="PY18" s="1" t="s">
        <v>92</v>
      </c>
      <c r="PZ18" s="1">
        <v>18</v>
      </c>
      <c r="QA18" s="1">
        <v>8823</v>
      </c>
      <c r="QB18" s="1">
        <v>8367</v>
      </c>
      <c r="QC18" s="1">
        <v>8240</v>
      </c>
      <c r="QD18" s="1">
        <v>8421</v>
      </c>
      <c r="QE18" s="1">
        <v>8257</v>
      </c>
      <c r="QF18" s="1">
        <v>8365</v>
      </c>
      <c r="QG18" s="1">
        <v>8202</v>
      </c>
      <c r="QH18" s="1">
        <v>7242</v>
      </c>
      <c r="QI18" s="1">
        <v>6326</v>
      </c>
      <c r="QK18" s="1" t="s">
        <v>92</v>
      </c>
      <c r="QL18" s="1">
        <v>18</v>
      </c>
      <c r="QM18" s="1">
        <v>2717</v>
      </c>
      <c r="QN18" s="1">
        <v>3340</v>
      </c>
      <c r="QO18" s="1">
        <v>4063</v>
      </c>
      <c r="QP18" s="1">
        <v>4362</v>
      </c>
      <c r="QQ18" s="1">
        <v>4409</v>
      </c>
      <c r="QR18" s="1">
        <v>4640</v>
      </c>
      <c r="QS18" s="1">
        <v>4724</v>
      </c>
      <c r="QT18" s="1">
        <v>6612</v>
      </c>
      <c r="QU18" s="1">
        <v>5032</v>
      </c>
      <c r="QW18" s="1" t="s">
        <v>92</v>
      </c>
      <c r="QX18" s="1">
        <v>18</v>
      </c>
      <c r="QY18" s="1">
        <v>3538</v>
      </c>
      <c r="QZ18" s="1">
        <v>4362</v>
      </c>
      <c r="RA18" s="1">
        <v>5037</v>
      </c>
      <c r="RB18" s="1">
        <v>5545</v>
      </c>
      <c r="RC18" s="1">
        <v>5865</v>
      </c>
      <c r="RD18" s="1">
        <v>6100</v>
      </c>
      <c r="RE18" s="1">
        <v>6174</v>
      </c>
      <c r="RF18" s="1">
        <v>7724</v>
      </c>
      <c r="RG18" s="1">
        <v>6065</v>
      </c>
    </row>
    <row r="19" spans="1:475" ht="136">
      <c r="A19" s="1" t="s">
        <v>61</v>
      </c>
      <c r="B19" s="1">
        <v>11</v>
      </c>
      <c r="C19" s="1">
        <v>23</v>
      </c>
      <c r="D19" s="1">
        <v>2447</v>
      </c>
      <c r="E19" s="1">
        <v>3223</v>
      </c>
      <c r="F19" s="1">
        <v>3539</v>
      </c>
      <c r="G19" s="1">
        <v>4376</v>
      </c>
      <c r="H19" s="1">
        <v>5459</v>
      </c>
      <c r="I19" s="1">
        <v>5760</v>
      </c>
      <c r="J19" s="1">
        <v>5710</v>
      </c>
      <c r="K19" s="1">
        <v>5503</v>
      </c>
      <c r="L19" s="1">
        <v>4053</v>
      </c>
      <c r="N19" s="1" t="s">
        <v>101</v>
      </c>
      <c r="O19" s="1">
        <v>18</v>
      </c>
      <c r="P19" s="1">
        <v>27</v>
      </c>
      <c r="Q19" s="1">
        <v>3001</v>
      </c>
      <c r="R19" s="1">
        <v>3740</v>
      </c>
      <c r="S19" s="1">
        <v>4703</v>
      </c>
      <c r="T19" s="1">
        <v>5086</v>
      </c>
      <c r="U19" s="1">
        <v>5182</v>
      </c>
      <c r="V19" s="1">
        <v>5407</v>
      </c>
      <c r="W19" s="1">
        <v>5439</v>
      </c>
      <c r="X19" s="1">
        <v>6623</v>
      </c>
      <c r="Y19" s="1">
        <v>5336</v>
      </c>
      <c r="AA19" s="1" t="s">
        <v>101</v>
      </c>
      <c r="AB19" s="1">
        <v>18</v>
      </c>
      <c r="AC19" s="1">
        <v>27</v>
      </c>
      <c r="AD19" s="1">
        <v>2005</v>
      </c>
      <c r="AE19" s="1">
        <v>2556</v>
      </c>
      <c r="AF19" s="1">
        <v>3270</v>
      </c>
      <c r="AG19" s="1">
        <v>3572</v>
      </c>
      <c r="AH19" s="1">
        <v>3845</v>
      </c>
      <c r="AI19" s="1">
        <v>4034</v>
      </c>
      <c r="AJ19" s="1">
        <v>4227</v>
      </c>
      <c r="AK19" s="1">
        <v>4847</v>
      </c>
      <c r="AL19" s="1">
        <v>3622</v>
      </c>
      <c r="AN19" s="1" t="s">
        <v>101</v>
      </c>
      <c r="AO19" s="1">
        <v>18</v>
      </c>
      <c r="AP19" s="1">
        <v>27</v>
      </c>
      <c r="AQ19" s="1">
        <v>2740</v>
      </c>
      <c r="AR19" s="1">
        <v>3447</v>
      </c>
      <c r="AS19" s="1">
        <v>4356</v>
      </c>
      <c r="AT19" s="1">
        <v>4719</v>
      </c>
      <c r="AU19" s="1">
        <v>4946</v>
      </c>
      <c r="AV19" s="1">
        <v>5171</v>
      </c>
      <c r="AW19" s="1">
        <v>5217</v>
      </c>
      <c r="AX19" s="1">
        <v>6392</v>
      </c>
      <c r="AY19" s="1">
        <v>4808</v>
      </c>
      <c r="BA19" s="1" t="s">
        <v>101</v>
      </c>
      <c r="BB19" s="1">
        <v>18</v>
      </c>
      <c r="BC19" s="1">
        <v>27</v>
      </c>
      <c r="BD19" s="1">
        <v>2773</v>
      </c>
      <c r="BE19" s="1">
        <v>3558</v>
      </c>
      <c r="BF19" s="1">
        <v>4237</v>
      </c>
      <c r="BG19" s="1">
        <v>4830</v>
      </c>
      <c r="BH19" s="1">
        <v>5168</v>
      </c>
      <c r="BI19" s="1">
        <v>5326</v>
      </c>
      <c r="BJ19" s="1">
        <v>5462</v>
      </c>
      <c r="BK19" s="1">
        <v>6352</v>
      </c>
      <c r="BL19" s="1">
        <v>4967</v>
      </c>
      <c r="BN19" s="1" t="s">
        <v>101</v>
      </c>
      <c r="BO19" s="1">
        <v>18</v>
      </c>
      <c r="BP19" s="1">
        <v>27</v>
      </c>
      <c r="BQ19" s="1">
        <v>2459</v>
      </c>
      <c r="BR19" s="1">
        <v>2905</v>
      </c>
      <c r="BS19" s="1">
        <v>3537</v>
      </c>
      <c r="BT19" s="1">
        <v>3804</v>
      </c>
      <c r="BU19" s="1">
        <v>3942</v>
      </c>
      <c r="BV19" s="1">
        <v>3880</v>
      </c>
      <c r="BW19" s="1">
        <v>4060</v>
      </c>
      <c r="BX19" s="1">
        <v>5113</v>
      </c>
      <c r="BY19" s="1">
        <v>4068</v>
      </c>
      <c r="CA19" s="1" t="s">
        <v>101</v>
      </c>
      <c r="CB19" s="1">
        <v>18</v>
      </c>
      <c r="CC19" s="1">
        <v>27</v>
      </c>
      <c r="CD19" s="1">
        <v>2277</v>
      </c>
      <c r="CE19" s="1">
        <v>2768</v>
      </c>
      <c r="CF19" s="1">
        <v>3415</v>
      </c>
      <c r="CG19" s="1">
        <v>3697</v>
      </c>
      <c r="CH19" s="1">
        <v>3920</v>
      </c>
      <c r="CI19" s="1">
        <v>3893</v>
      </c>
      <c r="CJ19" s="1">
        <v>4059</v>
      </c>
      <c r="CK19" s="1">
        <v>5171</v>
      </c>
      <c r="CL19" s="1">
        <v>3993</v>
      </c>
      <c r="CN19" s="1" t="s">
        <v>101</v>
      </c>
      <c r="CO19" s="1">
        <v>18</v>
      </c>
      <c r="CP19" s="1">
        <v>27</v>
      </c>
      <c r="CQ19" s="1">
        <v>2029</v>
      </c>
      <c r="CR19" s="1">
        <v>2463</v>
      </c>
      <c r="CS19" s="1">
        <v>3074</v>
      </c>
      <c r="CT19" s="1">
        <v>3271</v>
      </c>
      <c r="CU19" s="1">
        <v>3479</v>
      </c>
      <c r="CV19" s="1">
        <v>3596</v>
      </c>
      <c r="CW19" s="1">
        <v>3712</v>
      </c>
      <c r="CX19" s="1">
        <v>4404</v>
      </c>
      <c r="CY19" s="1">
        <v>3389</v>
      </c>
      <c r="DA19" s="1" t="s">
        <v>101</v>
      </c>
      <c r="DB19" s="1">
        <v>18</v>
      </c>
      <c r="DC19" s="1">
        <v>27</v>
      </c>
      <c r="DD19" s="1">
        <v>3601</v>
      </c>
      <c r="DE19" s="1">
        <v>4029</v>
      </c>
      <c r="DF19" s="1">
        <v>4577</v>
      </c>
      <c r="DG19" s="1">
        <v>4645</v>
      </c>
      <c r="DH19" s="1">
        <v>4906</v>
      </c>
      <c r="DI19" s="1">
        <v>4949</v>
      </c>
      <c r="DJ19" s="1">
        <v>5060</v>
      </c>
      <c r="DK19" s="1">
        <v>3570</v>
      </c>
      <c r="DL19" s="1">
        <v>2942</v>
      </c>
      <c r="DN19" s="1" t="s">
        <v>101</v>
      </c>
      <c r="DO19" s="1">
        <v>18</v>
      </c>
      <c r="DP19" s="1">
        <v>27</v>
      </c>
      <c r="DQ19" s="1">
        <v>985</v>
      </c>
      <c r="DR19" s="1">
        <v>1514</v>
      </c>
      <c r="DS19" s="1">
        <v>2200</v>
      </c>
      <c r="DT19" s="1">
        <v>2445</v>
      </c>
      <c r="DU19" s="1">
        <v>2477</v>
      </c>
      <c r="DV19" s="1">
        <v>2742</v>
      </c>
      <c r="DW19" s="1">
        <v>2809</v>
      </c>
      <c r="DX19" s="1">
        <v>3732</v>
      </c>
      <c r="DY19" s="1">
        <v>2617</v>
      </c>
      <c r="EA19" s="1" t="s">
        <v>101</v>
      </c>
      <c r="EB19" s="1">
        <v>18</v>
      </c>
      <c r="EC19" s="1">
        <v>27</v>
      </c>
      <c r="ED19" s="1">
        <v>2024</v>
      </c>
      <c r="EE19" s="1">
        <v>2512</v>
      </c>
      <c r="EF19" s="1">
        <v>3090</v>
      </c>
      <c r="EG19" s="1">
        <v>3329</v>
      </c>
      <c r="EH19" s="1">
        <v>3452</v>
      </c>
      <c r="EI19" s="1">
        <v>3570</v>
      </c>
      <c r="EJ19" s="1">
        <v>3676</v>
      </c>
      <c r="EK19" s="1">
        <v>4588</v>
      </c>
      <c r="EL19" s="1">
        <v>3475</v>
      </c>
      <c r="EN19" s="1" t="s">
        <v>101</v>
      </c>
      <c r="EO19" s="1">
        <v>18</v>
      </c>
      <c r="EP19" s="1">
        <v>27</v>
      </c>
      <c r="EQ19" s="1">
        <v>1014</v>
      </c>
      <c r="ER19" s="1">
        <v>1571</v>
      </c>
      <c r="ES19" s="1">
        <v>2302</v>
      </c>
      <c r="ET19" s="1">
        <v>2409</v>
      </c>
      <c r="EU19" s="1">
        <v>2589</v>
      </c>
      <c r="EV19" s="1">
        <v>2668</v>
      </c>
      <c r="EW19" s="1">
        <v>2860</v>
      </c>
      <c r="EX19" s="1">
        <v>3905</v>
      </c>
      <c r="EY19" s="1">
        <v>2774</v>
      </c>
      <c r="FA19" s="1" t="s">
        <v>101</v>
      </c>
      <c r="FB19" s="1">
        <v>18</v>
      </c>
      <c r="FC19" s="1">
        <v>27</v>
      </c>
      <c r="FD19" s="1">
        <v>1333</v>
      </c>
      <c r="FE19" s="1">
        <v>1850</v>
      </c>
      <c r="FF19" s="1">
        <v>2571</v>
      </c>
      <c r="FG19" s="1">
        <v>2728</v>
      </c>
      <c r="FH19" s="1">
        <v>2708</v>
      </c>
      <c r="FI19" s="1">
        <v>2822</v>
      </c>
      <c r="FJ19" s="1">
        <v>2932</v>
      </c>
      <c r="FK19" s="1">
        <v>3478</v>
      </c>
      <c r="FL19" s="1">
        <v>2618</v>
      </c>
      <c r="FN19" s="1" t="s">
        <v>101</v>
      </c>
      <c r="FO19" s="1">
        <v>18</v>
      </c>
      <c r="FP19" s="1">
        <v>27</v>
      </c>
      <c r="FQ19" s="1">
        <v>2621</v>
      </c>
      <c r="FR19" s="1">
        <v>3268</v>
      </c>
      <c r="FS19" s="1">
        <v>4046</v>
      </c>
      <c r="FT19" s="1">
        <v>4511</v>
      </c>
      <c r="FU19" s="1">
        <v>4739</v>
      </c>
      <c r="FV19" s="1">
        <v>4889</v>
      </c>
      <c r="FW19" s="1">
        <v>5057</v>
      </c>
      <c r="FX19" s="1">
        <v>6303</v>
      </c>
      <c r="FY19" s="1">
        <v>5136</v>
      </c>
      <c r="GA19" s="1" t="s">
        <v>101</v>
      </c>
      <c r="GB19" s="1">
        <v>18</v>
      </c>
      <c r="GC19" s="1">
        <v>27</v>
      </c>
      <c r="GD19" s="1">
        <v>2336</v>
      </c>
      <c r="GE19" s="1">
        <v>2933</v>
      </c>
      <c r="GF19" s="1">
        <v>3611</v>
      </c>
      <c r="GG19" s="1">
        <v>3957</v>
      </c>
      <c r="GH19" s="1">
        <v>4194</v>
      </c>
      <c r="GI19" s="1">
        <v>4381</v>
      </c>
      <c r="GJ19" s="1">
        <v>4512</v>
      </c>
      <c r="GK19" s="1">
        <v>5068</v>
      </c>
      <c r="GL19" s="1">
        <v>3956</v>
      </c>
      <c r="GN19" s="1" t="s">
        <v>101</v>
      </c>
      <c r="GO19" s="1">
        <v>18</v>
      </c>
      <c r="GP19" s="1">
        <v>27</v>
      </c>
      <c r="GQ19" s="1">
        <v>2159</v>
      </c>
      <c r="GR19" s="1">
        <v>2684</v>
      </c>
      <c r="GS19" s="1">
        <v>3314</v>
      </c>
      <c r="GT19" s="1">
        <v>3599</v>
      </c>
      <c r="GU19" s="1">
        <v>3773</v>
      </c>
      <c r="GV19" s="1">
        <v>3959</v>
      </c>
      <c r="GW19" s="1">
        <v>4092</v>
      </c>
      <c r="GX19" s="1">
        <v>4407</v>
      </c>
      <c r="GY19" s="1">
        <v>3315</v>
      </c>
      <c r="PA19" s="1" t="s">
        <v>93</v>
      </c>
      <c r="PB19" s="1">
        <v>19</v>
      </c>
      <c r="PC19" s="1">
        <v>2370</v>
      </c>
      <c r="PD19" s="1">
        <v>2937</v>
      </c>
      <c r="PE19" s="1">
        <v>3748</v>
      </c>
      <c r="PF19" s="1">
        <v>3859</v>
      </c>
      <c r="PG19" s="1">
        <v>4044</v>
      </c>
      <c r="PH19" s="1">
        <v>4133</v>
      </c>
      <c r="PI19" s="1">
        <v>4248</v>
      </c>
      <c r="PJ19" s="1">
        <v>5477</v>
      </c>
      <c r="PK19" s="1">
        <v>4092</v>
      </c>
      <c r="PM19" s="1" t="s">
        <v>93</v>
      </c>
      <c r="PN19" s="1">
        <v>19</v>
      </c>
      <c r="PO19" s="1">
        <v>2910</v>
      </c>
      <c r="PP19" s="1">
        <v>3800</v>
      </c>
      <c r="PQ19" s="1">
        <v>4844</v>
      </c>
      <c r="PR19" s="1">
        <v>5273</v>
      </c>
      <c r="PS19" s="1">
        <v>5377</v>
      </c>
      <c r="PT19" s="1">
        <v>5659</v>
      </c>
      <c r="PU19" s="1">
        <v>5794</v>
      </c>
      <c r="PV19" s="1">
        <v>7734</v>
      </c>
      <c r="PW19" s="1">
        <v>5407</v>
      </c>
      <c r="PY19" s="1" t="s">
        <v>93</v>
      </c>
      <c r="PZ19" s="1">
        <v>19</v>
      </c>
      <c r="QA19" s="1">
        <v>8460</v>
      </c>
      <c r="QB19" s="1">
        <v>7984</v>
      </c>
      <c r="QC19" s="1">
        <v>7794</v>
      </c>
      <c r="QD19" s="1">
        <v>7968</v>
      </c>
      <c r="QE19" s="1">
        <v>7845</v>
      </c>
      <c r="QF19" s="1">
        <v>7868</v>
      </c>
      <c r="QG19" s="1">
        <v>7766</v>
      </c>
      <c r="QH19" s="1">
        <v>6691</v>
      </c>
      <c r="QI19" s="1">
        <v>5709</v>
      </c>
      <c r="QK19" s="1" t="s">
        <v>93</v>
      </c>
      <c r="QL19" s="1">
        <v>19</v>
      </c>
      <c r="QM19" s="1">
        <v>2749</v>
      </c>
      <c r="QN19" s="1">
        <v>3403</v>
      </c>
      <c r="QO19" s="1">
        <v>4147</v>
      </c>
      <c r="QP19" s="1">
        <v>4518</v>
      </c>
      <c r="QQ19" s="1">
        <v>4576</v>
      </c>
      <c r="QR19" s="1">
        <v>4741</v>
      </c>
      <c r="QS19" s="1">
        <v>4961</v>
      </c>
      <c r="QT19" s="1">
        <v>6689</v>
      </c>
      <c r="QU19" s="1">
        <v>5080</v>
      </c>
      <c r="QW19" s="1" t="s">
        <v>93</v>
      </c>
      <c r="QX19" s="1">
        <v>19</v>
      </c>
      <c r="QY19" s="1">
        <v>3202</v>
      </c>
      <c r="QZ19" s="1">
        <v>4041</v>
      </c>
      <c r="RA19" s="1">
        <v>4737</v>
      </c>
      <c r="RB19" s="1">
        <v>5316</v>
      </c>
      <c r="RC19" s="1">
        <v>5708</v>
      </c>
      <c r="RD19" s="1">
        <v>5972</v>
      </c>
      <c r="RE19" s="1">
        <v>6126</v>
      </c>
      <c r="RF19" s="1">
        <v>7452</v>
      </c>
      <c r="RG19" s="1">
        <v>5749</v>
      </c>
    </row>
    <row r="20" spans="1:475" ht="136">
      <c r="A20" s="1" t="s">
        <v>62</v>
      </c>
      <c r="B20" s="1">
        <v>12</v>
      </c>
      <c r="C20" s="1">
        <v>24</v>
      </c>
      <c r="D20" s="1">
        <v>2138</v>
      </c>
      <c r="E20" s="1">
        <v>2720</v>
      </c>
      <c r="F20" s="1">
        <v>3468</v>
      </c>
      <c r="G20" s="1">
        <v>3915</v>
      </c>
      <c r="H20" s="1">
        <v>4054</v>
      </c>
      <c r="I20" s="1">
        <v>4251</v>
      </c>
      <c r="J20" s="1">
        <v>4343</v>
      </c>
      <c r="K20" s="1">
        <v>5779</v>
      </c>
      <c r="L20" s="1">
        <v>4309</v>
      </c>
      <c r="N20" s="1" t="s">
        <v>102</v>
      </c>
      <c r="O20" s="1">
        <v>19</v>
      </c>
      <c r="P20" s="1">
        <v>28</v>
      </c>
      <c r="Q20" s="1">
        <v>2230</v>
      </c>
      <c r="R20" s="1">
        <v>2503</v>
      </c>
      <c r="S20" s="1">
        <v>2814</v>
      </c>
      <c r="T20" s="1">
        <v>3049</v>
      </c>
      <c r="U20" s="1">
        <v>3192</v>
      </c>
      <c r="V20" s="1">
        <v>3259</v>
      </c>
      <c r="W20" s="1">
        <v>3312</v>
      </c>
      <c r="X20" s="1">
        <v>3490</v>
      </c>
      <c r="Y20" s="1">
        <v>2946</v>
      </c>
      <c r="AA20" s="1" t="s">
        <v>102</v>
      </c>
      <c r="AB20" s="1">
        <v>19</v>
      </c>
      <c r="AC20" s="1">
        <v>28</v>
      </c>
      <c r="AD20" s="1">
        <v>2008</v>
      </c>
      <c r="AE20" s="1">
        <v>2303</v>
      </c>
      <c r="AF20" s="1">
        <v>2569</v>
      </c>
      <c r="AG20" s="1">
        <v>2786</v>
      </c>
      <c r="AH20" s="1">
        <v>2941</v>
      </c>
      <c r="AI20" s="1">
        <v>3023</v>
      </c>
      <c r="AJ20" s="1">
        <v>3075</v>
      </c>
      <c r="AK20" s="1">
        <v>3163</v>
      </c>
      <c r="AL20" s="1">
        <v>2618</v>
      </c>
      <c r="AN20" s="1" t="s">
        <v>102</v>
      </c>
      <c r="AO20" s="1">
        <v>19</v>
      </c>
      <c r="AP20" s="1">
        <v>28</v>
      </c>
      <c r="AQ20" s="1">
        <v>2249</v>
      </c>
      <c r="AR20" s="1">
        <v>2583</v>
      </c>
      <c r="AS20" s="1">
        <v>2936</v>
      </c>
      <c r="AT20" s="1">
        <v>3195</v>
      </c>
      <c r="AU20" s="1">
        <v>3299</v>
      </c>
      <c r="AV20" s="1">
        <v>3330</v>
      </c>
      <c r="AW20" s="1">
        <v>3387</v>
      </c>
      <c r="AX20" s="1">
        <v>3576</v>
      </c>
      <c r="AY20" s="1">
        <v>2930</v>
      </c>
      <c r="BA20" s="1" t="s">
        <v>102</v>
      </c>
      <c r="BB20" s="1">
        <v>19</v>
      </c>
      <c r="BC20" s="1">
        <v>28</v>
      </c>
      <c r="BD20" s="1">
        <v>2015</v>
      </c>
      <c r="BE20" s="1">
        <v>2290</v>
      </c>
      <c r="BF20" s="1">
        <v>2613</v>
      </c>
      <c r="BG20" s="1">
        <v>2772</v>
      </c>
      <c r="BH20" s="1">
        <v>2886</v>
      </c>
      <c r="BI20" s="1">
        <v>2910</v>
      </c>
      <c r="BJ20" s="1">
        <v>2984</v>
      </c>
      <c r="BK20" s="1">
        <v>3242</v>
      </c>
      <c r="BL20" s="1">
        <v>2700</v>
      </c>
      <c r="BN20" s="1" t="s">
        <v>102</v>
      </c>
      <c r="BO20" s="1">
        <v>19</v>
      </c>
      <c r="BP20" s="1">
        <v>28</v>
      </c>
      <c r="BQ20" s="1">
        <v>2628</v>
      </c>
      <c r="BR20" s="1">
        <v>3125</v>
      </c>
      <c r="BS20" s="1">
        <v>3755</v>
      </c>
      <c r="BT20" s="1">
        <v>4064</v>
      </c>
      <c r="BU20" s="1">
        <v>4179</v>
      </c>
      <c r="BV20" s="1">
        <v>4312</v>
      </c>
      <c r="BW20" s="1">
        <v>4601</v>
      </c>
      <c r="BX20" s="1">
        <v>5451</v>
      </c>
      <c r="BY20" s="1">
        <v>4614</v>
      </c>
      <c r="CA20" s="1" t="s">
        <v>102</v>
      </c>
      <c r="CB20" s="1">
        <v>19</v>
      </c>
      <c r="CC20" s="1">
        <v>28</v>
      </c>
      <c r="CD20" s="1">
        <v>2110</v>
      </c>
      <c r="CE20" s="1">
        <v>2484</v>
      </c>
      <c r="CF20" s="1">
        <v>3021</v>
      </c>
      <c r="CG20" s="1">
        <v>3274</v>
      </c>
      <c r="CH20" s="1">
        <v>3409</v>
      </c>
      <c r="CI20" s="1">
        <v>3476</v>
      </c>
      <c r="CJ20" s="1">
        <v>3648</v>
      </c>
      <c r="CK20" s="1">
        <v>4679</v>
      </c>
      <c r="CL20" s="1">
        <v>3492</v>
      </c>
      <c r="CN20" s="1" t="s">
        <v>102</v>
      </c>
      <c r="CO20" s="1">
        <v>19</v>
      </c>
      <c r="CP20" s="1">
        <v>28</v>
      </c>
      <c r="CQ20" s="1">
        <v>2330</v>
      </c>
      <c r="CR20" s="1">
        <v>2848</v>
      </c>
      <c r="CS20" s="1">
        <v>3438</v>
      </c>
      <c r="CT20" s="1">
        <v>3775</v>
      </c>
      <c r="CU20" s="1">
        <v>3949</v>
      </c>
      <c r="CV20" s="1">
        <v>4036</v>
      </c>
      <c r="CW20" s="1">
        <v>4100</v>
      </c>
      <c r="CX20" s="1">
        <v>4775</v>
      </c>
      <c r="CY20" s="1">
        <v>3979</v>
      </c>
      <c r="DA20" s="1" t="s">
        <v>102</v>
      </c>
      <c r="DB20" s="1">
        <v>19</v>
      </c>
      <c r="DC20" s="1">
        <v>28</v>
      </c>
      <c r="DD20" s="1">
        <v>2588</v>
      </c>
      <c r="DE20" s="1">
        <v>3177</v>
      </c>
      <c r="DF20" s="1">
        <v>3811</v>
      </c>
      <c r="DG20" s="1">
        <v>4127</v>
      </c>
      <c r="DH20" s="1">
        <v>4339</v>
      </c>
      <c r="DI20" s="1">
        <v>4449</v>
      </c>
      <c r="DJ20" s="1">
        <v>4524</v>
      </c>
      <c r="DK20" s="1">
        <v>5039</v>
      </c>
      <c r="DL20" s="1">
        <v>4108</v>
      </c>
      <c r="DN20" s="1" t="s">
        <v>102</v>
      </c>
      <c r="DO20" s="1">
        <v>19</v>
      </c>
      <c r="DP20" s="1">
        <v>28</v>
      </c>
      <c r="DQ20" s="1">
        <v>1316</v>
      </c>
      <c r="DR20" s="1">
        <v>1939</v>
      </c>
      <c r="DS20" s="1">
        <v>2487</v>
      </c>
      <c r="DT20" s="1">
        <v>2963</v>
      </c>
      <c r="DU20" s="1">
        <v>2994</v>
      </c>
      <c r="DV20" s="1">
        <v>3171</v>
      </c>
      <c r="DW20" s="1">
        <v>3357</v>
      </c>
      <c r="DX20" s="1">
        <v>4247</v>
      </c>
      <c r="DY20" s="1">
        <v>3244</v>
      </c>
      <c r="EA20" s="1" t="s">
        <v>102</v>
      </c>
      <c r="EB20" s="1">
        <v>19</v>
      </c>
      <c r="EC20" s="1">
        <v>28</v>
      </c>
      <c r="ED20" s="1">
        <v>2323</v>
      </c>
      <c r="EE20" s="1">
        <v>2830</v>
      </c>
      <c r="EF20" s="1">
        <v>3386</v>
      </c>
      <c r="EG20" s="1">
        <v>3784</v>
      </c>
      <c r="EH20" s="1">
        <v>3719</v>
      </c>
      <c r="EI20" s="1">
        <v>3860</v>
      </c>
      <c r="EJ20" s="1">
        <v>4099</v>
      </c>
      <c r="EK20" s="1">
        <v>4850</v>
      </c>
      <c r="EL20" s="1">
        <v>4000</v>
      </c>
      <c r="EN20" s="1" t="s">
        <v>102</v>
      </c>
      <c r="EO20" s="1">
        <v>19</v>
      </c>
      <c r="EP20" s="1">
        <v>28</v>
      </c>
      <c r="EQ20" s="1">
        <v>1409</v>
      </c>
      <c r="ER20" s="1">
        <v>2010</v>
      </c>
      <c r="ES20" s="1">
        <v>2601</v>
      </c>
      <c r="ET20" s="1">
        <v>3092</v>
      </c>
      <c r="EU20" s="1">
        <v>3214</v>
      </c>
      <c r="EV20" s="1">
        <v>3360</v>
      </c>
      <c r="EW20" s="1">
        <v>3406</v>
      </c>
      <c r="EX20" s="1">
        <v>4300</v>
      </c>
      <c r="EY20" s="1">
        <v>3342</v>
      </c>
      <c r="FA20" s="1" t="s">
        <v>102</v>
      </c>
      <c r="FB20" s="1">
        <v>19</v>
      </c>
      <c r="FC20" s="1">
        <v>28</v>
      </c>
      <c r="FD20" s="1">
        <v>1556</v>
      </c>
      <c r="FE20" s="1">
        <v>2139</v>
      </c>
      <c r="FF20" s="1">
        <v>2682</v>
      </c>
      <c r="FG20" s="1">
        <v>3012</v>
      </c>
      <c r="FH20" s="1">
        <v>3238</v>
      </c>
      <c r="FI20" s="1">
        <v>3303</v>
      </c>
      <c r="FJ20" s="1">
        <v>3499</v>
      </c>
      <c r="FK20" s="1">
        <v>4138</v>
      </c>
      <c r="FL20" s="1">
        <v>3322</v>
      </c>
      <c r="FN20" s="1" t="s">
        <v>102</v>
      </c>
      <c r="FO20" s="1">
        <v>19</v>
      </c>
      <c r="FP20" s="1">
        <v>28</v>
      </c>
      <c r="FQ20" s="1">
        <v>1950</v>
      </c>
      <c r="FR20" s="1">
        <v>2213</v>
      </c>
      <c r="FS20" s="1">
        <v>2514</v>
      </c>
      <c r="FT20" s="1">
        <v>2732</v>
      </c>
      <c r="FU20" s="1">
        <v>2738</v>
      </c>
      <c r="FV20" s="1">
        <v>2835</v>
      </c>
      <c r="FW20" s="1">
        <v>2889</v>
      </c>
      <c r="FX20" s="1">
        <v>3283</v>
      </c>
      <c r="FY20" s="1">
        <v>2671</v>
      </c>
      <c r="GA20" s="1" t="s">
        <v>102</v>
      </c>
      <c r="GB20" s="1">
        <v>19</v>
      </c>
      <c r="GC20" s="1">
        <v>28</v>
      </c>
      <c r="GD20" s="1">
        <v>1945</v>
      </c>
      <c r="GE20" s="1">
        <v>2206</v>
      </c>
      <c r="GF20" s="1">
        <v>2536</v>
      </c>
      <c r="GG20" s="1">
        <v>2640</v>
      </c>
      <c r="GH20" s="1">
        <v>2770</v>
      </c>
      <c r="GI20" s="1">
        <v>2810</v>
      </c>
      <c r="GJ20" s="1">
        <v>2869</v>
      </c>
      <c r="GK20" s="1">
        <v>3259</v>
      </c>
      <c r="GL20" s="1">
        <v>2645</v>
      </c>
      <c r="GN20" s="1" t="s">
        <v>102</v>
      </c>
      <c r="GO20" s="1">
        <v>19</v>
      </c>
      <c r="GP20" s="1">
        <v>28</v>
      </c>
      <c r="GQ20" s="1">
        <v>2262</v>
      </c>
      <c r="GR20" s="1">
        <v>2837</v>
      </c>
      <c r="GS20" s="1">
        <v>3300</v>
      </c>
      <c r="GT20" s="1">
        <v>3833</v>
      </c>
      <c r="GU20" s="1">
        <v>3962</v>
      </c>
      <c r="GV20" s="1">
        <v>4114</v>
      </c>
      <c r="GW20" s="1">
        <v>4164</v>
      </c>
      <c r="GX20" s="1">
        <v>4313</v>
      </c>
      <c r="GY20" s="1">
        <v>3183</v>
      </c>
      <c r="PA20" s="1" t="s">
        <v>94</v>
      </c>
      <c r="PB20" s="1">
        <v>20</v>
      </c>
      <c r="PC20" s="1">
        <v>1764</v>
      </c>
      <c r="PD20" s="1">
        <v>2357</v>
      </c>
      <c r="PE20" s="1">
        <v>2033</v>
      </c>
      <c r="PF20" s="1">
        <v>3063</v>
      </c>
      <c r="PG20" s="1">
        <v>5407</v>
      </c>
      <c r="PH20" s="1">
        <v>5755</v>
      </c>
      <c r="PI20" s="1">
        <v>5742</v>
      </c>
      <c r="PJ20" s="1">
        <v>3377</v>
      </c>
      <c r="PK20" s="1">
        <v>2381</v>
      </c>
      <c r="PM20" s="1" t="s">
        <v>94</v>
      </c>
      <c r="PN20" s="1">
        <v>20</v>
      </c>
      <c r="PO20" s="1">
        <v>1267</v>
      </c>
      <c r="PP20" s="1">
        <v>1436</v>
      </c>
      <c r="PQ20" s="1">
        <v>1334</v>
      </c>
      <c r="PR20" s="1">
        <v>1572</v>
      </c>
      <c r="PS20" s="1">
        <v>2136</v>
      </c>
      <c r="PT20" s="1">
        <v>2254</v>
      </c>
      <c r="PU20" s="1">
        <v>2245</v>
      </c>
      <c r="PV20" s="1">
        <v>1572</v>
      </c>
      <c r="PW20" s="1">
        <v>1364</v>
      </c>
      <c r="PY20" s="1" t="s">
        <v>94</v>
      </c>
      <c r="PZ20" s="1">
        <v>20</v>
      </c>
      <c r="QA20" s="1">
        <v>9445</v>
      </c>
      <c r="QB20" s="1">
        <v>8994</v>
      </c>
      <c r="QC20" s="1">
        <v>8825</v>
      </c>
      <c r="QD20" s="1">
        <v>9017</v>
      </c>
      <c r="QE20" s="1">
        <v>8820</v>
      </c>
      <c r="QF20" s="1">
        <v>8819</v>
      </c>
      <c r="QG20" s="1">
        <v>8666</v>
      </c>
      <c r="QH20" s="1">
        <v>7686</v>
      </c>
      <c r="QI20" s="1">
        <v>6866</v>
      </c>
      <c r="QK20" s="1" t="s">
        <v>94</v>
      </c>
      <c r="QL20" s="1">
        <v>20</v>
      </c>
      <c r="QM20" s="1">
        <v>1792</v>
      </c>
      <c r="QN20" s="1">
        <v>2274</v>
      </c>
      <c r="QO20" s="1">
        <v>1988</v>
      </c>
      <c r="QP20" s="1">
        <v>2918</v>
      </c>
      <c r="QQ20" s="1">
        <v>5022</v>
      </c>
      <c r="QR20" s="1">
        <v>5601</v>
      </c>
      <c r="QS20" s="1">
        <v>5639</v>
      </c>
      <c r="QT20" s="1">
        <v>3292</v>
      </c>
      <c r="QU20" s="1">
        <v>2422</v>
      </c>
      <c r="QW20" s="1" t="s">
        <v>94</v>
      </c>
      <c r="QX20" s="1">
        <v>20</v>
      </c>
      <c r="QY20" s="1">
        <v>2377</v>
      </c>
      <c r="QZ20" s="1">
        <v>2831</v>
      </c>
      <c r="RA20" s="1">
        <v>3053</v>
      </c>
      <c r="RB20" s="1">
        <v>3546</v>
      </c>
      <c r="RC20" s="1">
        <v>4486</v>
      </c>
      <c r="RD20" s="1">
        <v>4869</v>
      </c>
      <c r="RE20" s="1">
        <v>4890</v>
      </c>
      <c r="RF20" s="1">
        <v>4529</v>
      </c>
      <c r="RG20" s="1">
        <v>3604</v>
      </c>
    </row>
    <row r="21" spans="1:475" ht="136">
      <c r="A21" s="1" t="s">
        <v>63</v>
      </c>
      <c r="B21" s="1">
        <v>13</v>
      </c>
      <c r="C21" s="1">
        <v>25</v>
      </c>
      <c r="D21" s="1">
        <v>1920</v>
      </c>
      <c r="E21" s="1">
        <v>2422</v>
      </c>
      <c r="F21" s="1">
        <v>2764</v>
      </c>
      <c r="G21" s="1">
        <v>3286</v>
      </c>
      <c r="H21" s="1">
        <v>4774</v>
      </c>
      <c r="I21" s="1">
        <v>5217</v>
      </c>
      <c r="J21" s="1">
        <v>5396</v>
      </c>
      <c r="K21" s="1">
        <v>4781</v>
      </c>
      <c r="L21" s="1">
        <v>3298</v>
      </c>
      <c r="N21" s="1" t="s">
        <v>103</v>
      </c>
      <c r="O21" s="1">
        <v>20</v>
      </c>
      <c r="P21" s="1">
        <v>29</v>
      </c>
      <c r="Q21" s="1">
        <v>2218</v>
      </c>
      <c r="R21" s="1">
        <v>2468</v>
      </c>
      <c r="S21" s="1">
        <v>2812</v>
      </c>
      <c r="T21" s="1">
        <v>3031</v>
      </c>
      <c r="U21" s="1">
        <v>3128</v>
      </c>
      <c r="V21" s="1">
        <v>3204</v>
      </c>
      <c r="W21" s="1">
        <v>3245</v>
      </c>
      <c r="X21" s="1">
        <v>3461</v>
      </c>
      <c r="Y21" s="1">
        <v>2883</v>
      </c>
      <c r="AA21" s="1" t="s">
        <v>103</v>
      </c>
      <c r="AB21" s="1">
        <v>20</v>
      </c>
      <c r="AC21" s="1">
        <v>29</v>
      </c>
      <c r="AD21" s="1">
        <v>1906</v>
      </c>
      <c r="AE21" s="1">
        <v>2220</v>
      </c>
      <c r="AF21" s="1">
        <v>2447</v>
      </c>
      <c r="AG21" s="1">
        <v>2637</v>
      </c>
      <c r="AH21" s="1">
        <v>2787</v>
      </c>
      <c r="AI21" s="1">
        <v>2829</v>
      </c>
      <c r="AJ21" s="1">
        <v>2864</v>
      </c>
      <c r="AK21" s="1">
        <v>3048</v>
      </c>
      <c r="AL21" s="1">
        <v>2557</v>
      </c>
      <c r="AN21" s="1" t="s">
        <v>103</v>
      </c>
      <c r="AO21" s="1">
        <v>20</v>
      </c>
      <c r="AP21" s="1">
        <v>29</v>
      </c>
      <c r="AQ21" s="1">
        <v>2221</v>
      </c>
      <c r="AR21" s="1">
        <v>2523</v>
      </c>
      <c r="AS21" s="1">
        <v>2889</v>
      </c>
      <c r="AT21" s="1">
        <v>3103</v>
      </c>
      <c r="AU21" s="1">
        <v>3141</v>
      </c>
      <c r="AV21" s="1">
        <v>3212</v>
      </c>
      <c r="AW21" s="1">
        <v>3198</v>
      </c>
      <c r="AX21" s="1">
        <v>3488</v>
      </c>
      <c r="AY21" s="1">
        <v>2881</v>
      </c>
      <c r="BA21" s="1" t="s">
        <v>103</v>
      </c>
      <c r="BB21" s="1">
        <v>20</v>
      </c>
      <c r="BC21" s="1">
        <v>29</v>
      </c>
      <c r="BD21" s="1">
        <v>1933</v>
      </c>
      <c r="BE21" s="1">
        <v>2227</v>
      </c>
      <c r="BF21" s="1">
        <v>2548</v>
      </c>
      <c r="BG21" s="1">
        <v>2635</v>
      </c>
      <c r="BH21" s="1">
        <v>2701</v>
      </c>
      <c r="BI21" s="1">
        <v>2782</v>
      </c>
      <c r="BJ21" s="1">
        <v>2773</v>
      </c>
      <c r="BK21" s="1">
        <v>3151</v>
      </c>
      <c r="BL21" s="1">
        <v>2600</v>
      </c>
      <c r="BN21" s="1" t="s">
        <v>103</v>
      </c>
      <c r="BO21" s="1">
        <v>20</v>
      </c>
      <c r="BP21" s="1">
        <v>29</v>
      </c>
      <c r="BQ21" s="1">
        <v>2497</v>
      </c>
      <c r="BR21" s="1">
        <v>3016</v>
      </c>
      <c r="BS21" s="1">
        <v>3664</v>
      </c>
      <c r="BT21" s="1">
        <v>3950</v>
      </c>
      <c r="BU21" s="1">
        <v>4065</v>
      </c>
      <c r="BV21" s="1">
        <v>4199</v>
      </c>
      <c r="BW21" s="1">
        <v>4292</v>
      </c>
      <c r="BX21" s="1">
        <v>5277</v>
      </c>
      <c r="BY21" s="1">
        <v>4418</v>
      </c>
      <c r="CA21" s="1" t="s">
        <v>103</v>
      </c>
      <c r="CB21" s="1">
        <v>20</v>
      </c>
      <c r="CC21" s="1">
        <v>29</v>
      </c>
      <c r="CD21" s="1">
        <v>1976</v>
      </c>
      <c r="CE21" s="1">
        <v>2325</v>
      </c>
      <c r="CF21" s="1">
        <v>2874</v>
      </c>
      <c r="CG21" s="1">
        <v>3105</v>
      </c>
      <c r="CH21" s="1">
        <v>3211</v>
      </c>
      <c r="CI21" s="1">
        <v>3238</v>
      </c>
      <c r="CJ21" s="1">
        <v>3433</v>
      </c>
      <c r="CK21" s="1">
        <v>4311</v>
      </c>
      <c r="CL21" s="1">
        <v>3301</v>
      </c>
      <c r="CN21" s="1" t="s">
        <v>103</v>
      </c>
      <c r="CO21" s="1">
        <v>20</v>
      </c>
      <c r="CP21" s="1">
        <v>29</v>
      </c>
      <c r="CQ21" s="1">
        <v>2169</v>
      </c>
      <c r="CR21" s="1">
        <v>2667</v>
      </c>
      <c r="CS21" s="1">
        <v>3310</v>
      </c>
      <c r="CT21" s="1">
        <v>3554</v>
      </c>
      <c r="CU21" s="1">
        <v>3681</v>
      </c>
      <c r="CV21" s="1">
        <v>3836</v>
      </c>
      <c r="CW21" s="1">
        <v>3873</v>
      </c>
      <c r="CX21" s="1">
        <v>4629</v>
      </c>
      <c r="CY21" s="1">
        <v>3882</v>
      </c>
      <c r="DA21" s="1" t="s">
        <v>103</v>
      </c>
      <c r="DB21" s="1">
        <v>20</v>
      </c>
      <c r="DC21" s="1">
        <v>29</v>
      </c>
      <c r="DD21" s="1">
        <v>2295</v>
      </c>
      <c r="DE21" s="1">
        <v>2923</v>
      </c>
      <c r="DF21" s="1">
        <v>3593</v>
      </c>
      <c r="DG21" s="1">
        <v>3899</v>
      </c>
      <c r="DH21" s="1">
        <v>4001</v>
      </c>
      <c r="DI21" s="1">
        <v>4130</v>
      </c>
      <c r="DJ21" s="1">
        <v>4252</v>
      </c>
      <c r="DK21" s="1">
        <v>4944</v>
      </c>
      <c r="DL21" s="1">
        <v>4014</v>
      </c>
      <c r="DN21" s="1" t="s">
        <v>103</v>
      </c>
      <c r="DO21" s="1">
        <v>20</v>
      </c>
      <c r="DP21" s="1">
        <v>29</v>
      </c>
      <c r="DQ21" s="1">
        <v>1168</v>
      </c>
      <c r="DR21" s="1">
        <v>1759</v>
      </c>
      <c r="DS21" s="1">
        <v>2345</v>
      </c>
      <c r="DT21" s="1">
        <v>2774</v>
      </c>
      <c r="DU21" s="1">
        <v>2837</v>
      </c>
      <c r="DV21" s="1">
        <v>3001</v>
      </c>
      <c r="DW21" s="1">
        <v>3148</v>
      </c>
      <c r="DX21" s="1">
        <v>4059</v>
      </c>
      <c r="DY21" s="1">
        <v>3053</v>
      </c>
      <c r="EA21" s="1" t="s">
        <v>103</v>
      </c>
      <c r="EB21" s="1">
        <v>20</v>
      </c>
      <c r="EC21" s="1">
        <v>29</v>
      </c>
      <c r="ED21" s="1">
        <v>2192</v>
      </c>
      <c r="EE21" s="1">
        <v>2690</v>
      </c>
      <c r="EF21" s="1">
        <v>3296</v>
      </c>
      <c r="EG21" s="1">
        <v>3604</v>
      </c>
      <c r="EH21" s="1">
        <v>3706</v>
      </c>
      <c r="EI21" s="1">
        <v>3808</v>
      </c>
      <c r="EJ21" s="1">
        <v>3932</v>
      </c>
      <c r="EK21" s="1">
        <v>4799</v>
      </c>
      <c r="EL21" s="1">
        <v>3866</v>
      </c>
      <c r="EN21" s="1" t="s">
        <v>103</v>
      </c>
      <c r="EO21" s="1">
        <v>20</v>
      </c>
      <c r="EP21" s="1">
        <v>29</v>
      </c>
      <c r="EQ21" s="1">
        <v>1213</v>
      </c>
      <c r="ER21" s="1">
        <v>1830</v>
      </c>
      <c r="ES21" s="1">
        <v>2515</v>
      </c>
      <c r="ET21" s="1">
        <v>2981</v>
      </c>
      <c r="EU21" s="1">
        <v>3044</v>
      </c>
      <c r="EV21" s="1">
        <v>3152</v>
      </c>
      <c r="EW21" s="1">
        <v>3324</v>
      </c>
      <c r="EX21" s="1">
        <v>4218</v>
      </c>
      <c r="EY21" s="1">
        <v>3214</v>
      </c>
      <c r="FA21" s="1" t="s">
        <v>103</v>
      </c>
      <c r="FB21" s="1">
        <v>20</v>
      </c>
      <c r="FC21" s="1">
        <v>29</v>
      </c>
      <c r="FD21" s="1">
        <v>1277</v>
      </c>
      <c r="FE21" s="1">
        <v>1886</v>
      </c>
      <c r="FF21" s="1">
        <v>2457</v>
      </c>
      <c r="FG21" s="1">
        <v>2782</v>
      </c>
      <c r="FH21" s="1">
        <v>3035</v>
      </c>
      <c r="FI21" s="1">
        <v>3205</v>
      </c>
      <c r="FJ21" s="1">
        <v>3282</v>
      </c>
      <c r="FK21" s="1">
        <v>4039</v>
      </c>
      <c r="FL21" s="1">
        <v>3197</v>
      </c>
      <c r="FN21" s="1" t="s">
        <v>103</v>
      </c>
      <c r="FO21" s="1">
        <v>20</v>
      </c>
      <c r="FP21" s="1">
        <v>29</v>
      </c>
      <c r="FQ21" s="1">
        <v>1916</v>
      </c>
      <c r="FR21" s="1">
        <v>2157</v>
      </c>
      <c r="FS21" s="1">
        <v>2432</v>
      </c>
      <c r="FT21" s="1">
        <v>2606</v>
      </c>
      <c r="FU21" s="1">
        <v>2647</v>
      </c>
      <c r="FV21" s="1">
        <v>2642</v>
      </c>
      <c r="FW21" s="1">
        <v>2715</v>
      </c>
      <c r="FX21" s="1">
        <v>3102</v>
      </c>
      <c r="FY21" s="1">
        <v>2631</v>
      </c>
      <c r="GA21" s="1" t="s">
        <v>103</v>
      </c>
      <c r="GB21" s="1">
        <v>20</v>
      </c>
      <c r="GC21" s="1">
        <v>29</v>
      </c>
      <c r="GD21" s="1">
        <v>1849</v>
      </c>
      <c r="GE21" s="1">
        <v>2073</v>
      </c>
      <c r="GF21" s="1">
        <v>2353</v>
      </c>
      <c r="GG21" s="1">
        <v>2382</v>
      </c>
      <c r="GH21" s="1">
        <v>2562</v>
      </c>
      <c r="GI21" s="1">
        <v>2610</v>
      </c>
      <c r="GJ21" s="1">
        <v>2596</v>
      </c>
      <c r="GK21" s="1">
        <v>2994</v>
      </c>
      <c r="GL21" s="1">
        <v>2436</v>
      </c>
      <c r="GN21" s="1" t="s">
        <v>103</v>
      </c>
      <c r="GO21" s="1">
        <v>20</v>
      </c>
      <c r="GP21" s="1">
        <v>29</v>
      </c>
      <c r="GQ21" s="1">
        <v>2158</v>
      </c>
      <c r="GR21" s="1">
        <v>2722</v>
      </c>
      <c r="GS21" s="1">
        <v>3248</v>
      </c>
      <c r="GT21" s="1">
        <v>3665</v>
      </c>
      <c r="GU21" s="1">
        <v>3856</v>
      </c>
      <c r="GV21" s="1">
        <v>3920</v>
      </c>
      <c r="GW21" s="1">
        <v>3995</v>
      </c>
      <c r="GX21" s="1">
        <v>4243</v>
      </c>
      <c r="GY21" s="1">
        <v>3196</v>
      </c>
      <c r="PA21" s="1" t="s">
        <v>95</v>
      </c>
      <c r="PB21" s="1">
        <v>21</v>
      </c>
      <c r="PC21" s="1">
        <v>1701</v>
      </c>
      <c r="PD21" s="1">
        <v>2256</v>
      </c>
      <c r="PE21" s="1">
        <v>1919</v>
      </c>
      <c r="PF21" s="1">
        <v>2941</v>
      </c>
      <c r="PG21" s="1">
        <v>5262</v>
      </c>
      <c r="PH21" s="1">
        <v>5601</v>
      </c>
      <c r="PI21" s="1">
        <v>5727</v>
      </c>
      <c r="PJ21" s="1">
        <v>3167</v>
      </c>
      <c r="PK21" s="1">
        <v>2234</v>
      </c>
      <c r="PM21" s="1" t="s">
        <v>95</v>
      </c>
      <c r="PN21" s="1">
        <v>21</v>
      </c>
      <c r="PO21" s="1">
        <v>1240</v>
      </c>
      <c r="PP21" s="1">
        <v>1407</v>
      </c>
      <c r="PQ21" s="1">
        <v>1257</v>
      </c>
      <c r="PR21" s="1">
        <v>1551</v>
      </c>
      <c r="PS21" s="1">
        <v>2203</v>
      </c>
      <c r="PT21" s="1">
        <v>2277</v>
      </c>
      <c r="PU21" s="1">
        <v>2275</v>
      </c>
      <c r="PV21" s="1">
        <v>1516</v>
      </c>
      <c r="PW21" s="1">
        <v>1297</v>
      </c>
      <c r="PY21" s="1" t="s">
        <v>95</v>
      </c>
      <c r="PZ21" s="1">
        <v>21</v>
      </c>
      <c r="QA21" s="1">
        <v>9204</v>
      </c>
      <c r="QB21" s="1">
        <v>8795</v>
      </c>
      <c r="QC21" s="1">
        <v>8677</v>
      </c>
      <c r="QD21" s="1">
        <v>8956</v>
      </c>
      <c r="QE21" s="1">
        <v>8779</v>
      </c>
      <c r="QF21" s="1">
        <v>8766</v>
      </c>
      <c r="QG21" s="1">
        <v>8637</v>
      </c>
      <c r="QH21" s="1">
        <v>7749</v>
      </c>
      <c r="QI21" s="1">
        <v>6967</v>
      </c>
      <c r="QK21" s="1" t="s">
        <v>95</v>
      </c>
      <c r="QL21" s="1">
        <v>21</v>
      </c>
      <c r="QM21" s="1">
        <v>1815</v>
      </c>
      <c r="QN21" s="1">
        <v>2314</v>
      </c>
      <c r="QO21" s="1">
        <v>2026</v>
      </c>
      <c r="QP21" s="1">
        <v>2939</v>
      </c>
      <c r="QQ21" s="1">
        <v>5234</v>
      </c>
      <c r="QR21" s="1">
        <v>5577</v>
      </c>
      <c r="QS21" s="1">
        <v>5675</v>
      </c>
      <c r="QT21" s="1">
        <v>3294</v>
      </c>
      <c r="QU21" s="1">
        <v>2376</v>
      </c>
      <c r="QW21" s="1" t="s">
        <v>95</v>
      </c>
      <c r="QX21" s="1">
        <v>21</v>
      </c>
      <c r="QY21" s="1">
        <v>2538</v>
      </c>
      <c r="QZ21" s="1">
        <v>2982</v>
      </c>
      <c r="RA21" s="1">
        <v>3333</v>
      </c>
      <c r="RB21" s="1">
        <v>3752</v>
      </c>
      <c r="RC21" s="1">
        <v>4301</v>
      </c>
      <c r="RD21" s="1">
        <v>4563</v>
      </c>
      <c r="RE21" s="1">
        <v>4531</v>
      </c>
      <c r="RF21" s="1">
        <v>4596</v>
      </c>
      <c r="RG21" s="1">
        <v>3767</v>
      </c>
    </row>
    <row r="22" spans="1:475" ht="136">
      <c r="A22" s="1" t="s">
        <v>64</v>
      </c>
      <c r="B22" s="1">
        <v>14</v>
      </c>
      <c r="C22" s="1">
        <v>26</v>
      </c>
      <c r="D22" s="1">
        <v>2310</v>
      </c>
      <c r="E22" s="1">
        <v>3018</v>
      </c>
      <c r="F22" s="1">
        <v>3767</v>
      </c>
      <c r="G22" s="1">
        <v>4105</v>
      </c>
      <c r="H22" s="1">
        <v>4111</v>
      </c>
      <c r="I22" s="1">
        <v>4354</v>
      </c>
      <c r="J22" s="1">
        <v>4550</v>
      </c>
      <c r="K22" s="1">
        <v>5223</v>
      </c>
      <c r="L22" s="1">
        <v>3805</v>
      </c>
      <c r="N22" s="1" t="s">
        <v>104</v>
      </c>
      <c r="O22" s="1">
        <v>21</v>
      </c>
      <c r="P22" s="1">
        <v>30</v>
      </c>
      <c r="Q22" s="1">
        <v>2214</v>
      </c>
      <c r="R22" s="1">
        <v>2465</v>
      </c>
      <c r="S22" s="1">
        <v>2767</v>
      </c>
      <c r="T22" s="1">
        <v>2864</v>
      </c>
      <c r="U22" s="1">
        <v>3051</v>
      </c>
      <c r="V22" s="1">
        <v>3137</v>
      </c>
      <c r="W22" s="1">
        <v>3189</v>
      </c>
      <c r="X22" s="1">
        <v>3389</v>
      </c>
      <c r="Y22" s="1">
        <v>2916</v>
      </c>
      <c r="AA22" s="1" t="s">
        <v>104</v>
      </c>
      <c r="AB22" s="1">
        <v>21</v>
      </c>
      <c r="AC22" s="1">
        <v>30</v>
      </c>
      <c r="AD22" s="1">
        <v>1943</v>
      </c>
      <c r="AE22" s="1">
        <v>2220</v>
      </c>
      <c r="AF22" s="1">
        <v>2439</v>
      </c>
      <c r="AG22" s="1">
        <v>2609</v>
      </c>
      <c r="AH22" s="1">
        <v>2753</v>
      </c>
      <c r="AI22" s="1">
        <v>2826</v>
      </c>
      <c r="AJ22" s="1">
        <v>2940</v>
      </c>
      <c r="AK22" s="1">
        <v>3068</v>
      </c>
      <c r="AL22" s="1">
        <v>2540</v>
      </c>
      <c r="AN22" s="1" t="s">
        <v>104</v>
      </c>
      <c r="AO22" s="1">
        <v>21</v>
      </c>
      <c r="AP22" s="1">
        <v>30</v>
      </c>
      <c r="AQ22" s="1">
        <v>2207</v>
      </c>
      <c r="AR22" s="1">
        <v>2483</v>
      </c>
      <c r="AS22" s="1">
        <v>2825</v>
      </c>
      <c r="AT22" s="1">
        <v>2994</v>
      </c>
      <c r="AU22" s="1">
        <v>3098</v>
      </c>
      <c r="AV22" s="1">
        <v>3135</v>
      </c>
      <c r="AW22" s="1">
        <v>3203</v>
      </c>
      <c r="AX22" s="1">
        <v>3460</v>
      </c>
      <c r="AY22" s="1">
        <v>2847</v>
      </c>
      <c r="BA22" s="1" t="s">
        <v>104</v>
      </c>
      <c r="BB22" s="1">
        <v>21</v>
      </c>
      <c r="BC22" s="1">
        <v>30</v>
      </c>
      <c r="BD22" s="1">
        <v>1928</v>
      </c>
      <c r="BE22" s="1">
        <v>2184</v>
      </c>
      <c r="BF22" s="1">
        <v>2482</v>
      </c>
      <c r="BG22" s="1">
        <v>2578</v>
      </c>
      <c r="BH22" s="1">
        <v>2629</v>
      </c>
      <c r="BI22" s="1">
        <v>2668</v>
      </c>
      <c r="BJ22" s="1">
        <v>2728</v>
      </c>
      <c r="BK22" s="1">
        <v>3084</v>
      </c>
      <c r="BL22" s="1">
        <v>2584</v>
      </c>
      <c r="BN22" s="1" t="s">
        <v>104</v>
      </c>
      <c r="BO22" s="1">
        <v>21</v>
      </c>
      <c r="BP22" s="1">
        <v>30</v>
      </c>
      <c r="BQ22" s="1">
        <v>2359</v>
      </c>
      <c r="BR22" s="1">
        <v>2816</v>
      </c>
      <c r="BS22" s="1">
        <v>3471</v>
      </c>
      <c r="BT22" s="1">
        <v>3735</v>
      </c>
      <c r="BU22" s="1">
        <v>3909</v>
      </c>
      <c r="BV22" s="1">
        <v>4017</v>
      </c>
      <c r="BW22" s="1">
        <v>4023</v>
      </c>
      <c r="BX22" s="1">
        <v>5226</v>
      </c>
      <c r="BY22" s="1">
        <v>4409</v>
      </c>
      <c r="CA22" s="1" t="s">
        <v>104</v>
      </c>
      <c r="CB22" s="1">
        <v>21</v>
      </c>
      <c r="CC22" s="1">
        <v>30</v>
      </c>
      <c r="CD22" s="1">
        <v>1859</v>
      </c>
      <c r="CE22" s="1">
        <v>2187</v>
      </c>
      <c r="CF22" s="1">
        <v>2723</v>
      </c>
      <c r="CG22" s="1">
        <v>2930</v>
      </c>
      <c r="CH22" s="1">
        <v>3063</v>
      </c>
      <c r="CI22" s="1">
        <v>3120</v>
      </c>
      <c r="CJ22" s="1">
        <v>3213</v>
      </c>
      <c r="CK22" s="1">
        <v>3971</v>
      </c>
      <c r="CL22" s="1">
        <v>2983</v>
      </c>
      <c r="CN22" s="1" t="s">
        <v>104</v>
      </c>
      <c r="CO22" s="1">
        <v>21</v>
      </c>
      <c r="CP22" s="1">
        <v>30</v>
      </c>
      <c r="CQ22" s="1">
        <v>1895</v>
      </c>
      <c r="CR22" s="1">
        <v>2260</v>
      </c>
      <c r="CS22" s="1">
        <v>2794</v>
      </c>
      <c r="CT22" s="1">
        <v>3087</v>
      </c>
      <c r="CU22" s="1">
        <v>3162</v>
      </c>
      <c r="CV22" s="1">
        <v>3269</v>
      </c>
      <c r="CW22" s="1">
        <v>3403</v>
      </c>
      <c r="CX22" s="1">
        <v>4107</v>
      </c>
      <c r="CY22" s="1">
        <v>3227</v>
      </c>
      <c r="DA22" s="1" t="s">
        <v>104</v>
      </c>
      <c r="DB22" s="1">
        <v>21</v>
      </c>
      <c r="DC22" s="1">
        <v>30</v>
      </c>
      <c r="DD22" s="1">
        <v>2106</v>
      </c>
      <c r="DE22" s="1">
        <v>2708</v>
      </c>
      <c r="DF22" s="1">
        <v>3422</v>
      </c>
      <c r="DG22" s="1">
        <v>3728</v>
      </c>
      <c r="DH22" s="1">
        <v>3764</v>
      </c>
      <c r="DI22" s="1">
        <v>3862</v>
      </c>
      <c r="DJ22" s="1">
        <v>4003</v>
      </c>
      <c r="DK22" s="1">
        <v>5058</v>
      </c>
      <c r="DL22" s="1">
        <v>4110</v>
      </c>
      <c r="DN22" s="1" t="s">
        <v>104</v>
      </c>
      <c r="DO22" s="1">
        <v>21</v>
      </c>
      <c r="DP22" s="1">
        <v>30</v>
      </c>
      <c r="DQ22" s="1">
        <v>1001</v>
      </c>
      <c r="DR22" s="1">
        <v>1560</v>
      </c>
      <c r="DS22" s="1">
        <v>2103</v>
      </c>
      <c r="DT22" s="1">
        <v>2485</v>
      </c>
      <c r="DU22" s="1">
        <v>2687</v>
      </c>
      <c r="DV22" s="1">
        <v>2803</v>
      </c>
      <c r="DW22" s="1">
        <v>2866</v>
      </c>
      <c r="DX22" s="1">
        <v>3959</v>
      </c>
      <c r="DY22" s="1">
        <v>2990</v>
      </c>
      <c r="EA22" s="1" t="s">
        <v>104</v>
      </c>
      <c r="EB22" s="1">
        <v>21</v>
      </c>
      <c r="EC22" s="1">
        <v>30</v>
      </c>
      <c r="ED22" s="1">
        <v>2097</v>
      </c>
      <c r="EE22" s="1">
        <v>2588</v>
      </c>
      <c r="EF22" s="1">
        <v>3161</v>
      </c>
      <c r="EG22" s="1">
        <v>3464</v>
      </c>
      <c r="EH22" s="1">
        <v>3575</v>
      </c>
      <c r="EI22" s="1">
        <v>3675</v>
      </c>
      <c r="EJ22" s="1">
        <v>3749</v>
      </c>
      <c r="EK22" s="1">
        <v>4755</v>
      </c>
      <c r="EL22" s="1">
        <v>3899</v>
      </c>
      <c r="EN22" s="1" t="s">
        <v>104</v>
      </c>
      <c r="EO22" s="1">
        <v>21</v>
      </c>
      <c r="EP22" s="1">
        <v>30</v>
      </c>
      <c r="EQ22" s="1">
        <v>987</v>
      </c>
      <c r="ER22" s="1">
        <v>1554</v>
      </c>
      <c r="ES22" s="1">
        <v>2180</v>
      </c>
      <c r="ET22" s="1">
        <v>2548</v>
      </c>
      <c r="EU22" s="1">
        <v>2690</v>
      </c>
      <c r="EV22" s="1">
        <v>2775</v>
      </c>
      <c r="EW22" s="1">
        <v>2914</v>
      </c>
      <c r="EX22" s="1">
        <v>4027</v>
      </c>
      <c r="EY22" s="1">
        <v>2999</v>
      </c>
      <c r="FA22" s="1" t="s">
        <v>104</v>
      </c>
      <c r="FB22" s="1">
        <v>21</v>
      </c>
      <c r="FC22" s="1">
        <v>30</v>
      </c>
      <c r="FD22" s="1">
        <v>973</v>
      </c>
      <c r="FE22" s="1">
        <v>1533</v>
      </c>
      <c r="FF22" s="1">
        <v>2136</v>
      </c>
      <c r="FG22" s="1">
        <v>2464</v>
      </c>
      <c r="FH22" s="1">
        <v>2648</v>
      </c>
      <c r="FI22" s="1">
        <v>2769</v>
      </c>
      <c r="FJ22" s="1">
        <v>2866</v>
      </c>
      <c r="FK22" s="1">
        <v>3993</v>
      </c>
      <c r="FL22" s="1">
        <v>3114</v>
      </c>
      <c r="FN22" s="1" t="s">
        <v>104</v>
      </c>
      <c r="FO22" s="1">
        <v>21</v>
      </c>
      <c r="FP22" s="1">
        <v>30</v>
      </c>
      <c r="FQ22" s="1">
        <v>1883</v>
      </c>
      <c r="FR22" s="1">
        <v>2112</v>
      </c>
      <c r="FS22" s="1">
        <v>2358</v>
      </c>
      <c r="FT22" s="1">
        <v>2472</v>
      </c>
      <c r="FU22" s="1">
        <v>2538</v>
      </c>
      <c r="FV22" s="1">
        <v>2601</v>
      </c>
      <c r="FW22" s="1">
        <v>2692</v>
      </c>
      <c r="FX22" s="1">
        <v>3075</v>
      </c>
      <c r="FY22" s="1">
        <v>2585</v>
      </c>
      <c r="GA22" s="1" t="s">
        <v>104</v>
      </c>
      <c r="GB22" s="1">
        <v>21</v>
      </c>
      <c r="GC22" s="1">
        <v>30</v>
      </c>
      <c r="GD22" s="1">
        <v>1817</v>
      </c>
      <c r="GE22" s="1">
        <v>1974</v>
      </c>
      <c r="GF22" s="1">
        <v>2231</v>
      </c>
      <c r="GG22" s="1">
        <v>2302</v>
      </c>
      <c r="GH22" s="1">
        <v>2379</v>
      </c>
      <c r="GI22" s="1">
        <v>2419</v>
      </c>
      <c r="GJ22" s="1">
        <v>2443</v>
      </c>
      <c r="GK22" s="1">
        <v>2827</v>
      </c>
      <c r="GL22" s="1">
        <v>2307</v>
      </c>
      <c r="GN22" s="1" t="s">
        <v>104</v>
      </c>
      <c r="GO22" s="1">
        <v>21</v>
      </c>
      <c r="GP22" s="1">
        <v>30</v>
      </c>
      <c r="GQ22" s="1">
        <v>2176</v>
      </c>
      <c r="GR22" s="1">
        <v>2747</v>
      </c>
      <c r="GS22" s="1">
        <v>3372</v>
      </c>
      <c r="GT22" s="1">
        <v>3689</v>
      </c>
      <c r="GU22" s="1">
        <v>3843</v>
      </c>
      <c r="GV22" s="1">
        <v>3975</v>
      </c>
      <c r="GW22" s="1">
        <v>4110</v>
      </c>
      <c r="GX22" s="1">
        <v>4585</v>
      </c>
      <c r="GY22" s="1">
        <v>3518</v>
      </c>
      <c r="PA22" s="1" t="s">
        <v>96</v>
      </c>
      <c r="PB22" s="1">
        <v>22</v>
      </c>
      <c r="PC22" s="1">
        <v>1567</v>
      </c>
      <c r="PD22" s="1">
        <v>2116</v>
      </c>
      <c r="PE22" s="1">
        <v>1725</v>
      </c>
      <c r="PF22" s="1">
        <v>2668</v>
      </c>
      <c r="PG22" s="1">
        <v>5534</v>
      </c>
      <c r="PH22" s="1">
        <v>6042</v>
      </c>
      <c r="PI22" s="1">
        <v>6039</v>
      </c>
      <c r="PJ22" s="1">
        <v>2880</v>
      </c>
      <c r="PK22" s="1">
        <v>1922</v>
      </c>
      <c r="PM22" s="1" t="s">
        <v>96</v>
      </c>
      <c r="PN22" s="1">
        <v>22</v>
      </c>
      <c r="PO22" s="1">
        <v>1193</v>
      </c>
      <c r="PP22" s="1">
        <v>1348</v>
      </c>
      <c r="PQ22" s="1">
        <v>1219</v>
      </c>
      <c r="PR22" s="1">
        <v>1454</v>
      </c>
      <c r="PS22" s="1">
        <v>2252</v>
      </c>
      <c r="PT22" s="1">
        <v>2361</v>
      </c>
      <c r="PU22" s="1">
        <v>2385</v>
      </c>
      <c r="PV22" s="1">
        <v>1475</v>
      </c>
      <c r="PW22" s="1">
        <v>1245</v>
      </c>
      <c r="PY22" s="1" t="s">
        <v>96</v>
      </c>
      <c r="PZ22" s="1">
        <v>22</v>
      </c>
      <c r="QA22" s="1">
        <v>8608</v>
      </c>
      <c r="QB22" s="1">
        <v>8156</v>
      </c>
      <c r="QC22" s="1">
        <v>7944</v>
      </c>
      <c r="QD22" s="1">
        <v>8108</v>
      </c>
      <c r="QE22" s="1">
        <v>8024</v>
      </c>
      <c r="QF22" s="1">
        <v>8036</v>
      </c>
      <c r="QG22" s="1">
        <v>7910</v>
      </c>
      <c r="QH22" s="1">
        <v>6887</v>
      </c>
      <c r="QI22" s="1">
        <v>6007</v>
      </c>
      <c r="QK22" s="1" t="s">
        <v>96</v>
      </c>
      <c r="QL22" s="1">
        <v>22</v>
      </c>
      <c r="QM22" s="1">
        <v>1683</v>
      </c>
      <c r="QN22" s="1">
        <v>2108</v>
      </c>
      <c r="QO22" s="1">
        <v>1755</v>
      </c>
      <c r="QP22" s="1">
        <v>2628</v>
      </c>
      <c r="QQ22" s="1">
        <v>5304</v>
      </c>
      <c r="QR22" s="1">
        <v>5936</v>
      </c>
      <c r="QS22" s="1">
        <v>5953</v>
      </c>
      <c r="QT22" s="1">
        <v>2903</v>
      </c>
      <c r="QU22" s="1">
        <v>1960</v>
      </c>
      <c r="QW22" s="1" t="s">
        <v>96</v>
      </c>
      <c r="QX22" s="1">
        <v>22</v>
      </c>
      <c r="QY22" s="1">
        <v>2254</v>
      </c>
      <c r="QZ22" s="1">
        <v>2700</v>
      </c>
      <c r="RA22" s="1">
        <v>3027</v>
      </c>
      <c r="RB22" s="1">
        <v>3442</v>
      </c>
      <c r="RC22" s="1">
        <v>4342</v>
      </c>
      <c r="RD22" s="1">
        <v>4513</v>
      </c>
      <c r="RE22" s="1">
        <v>4478</v>
      </c>
      <c r="RF22" s="1">
        <v>4396</v>
      </c>
      <c r="RG22" s="1">
        <v>3512</v>
      </c>
    </row>
    <row r="23" spans="1:475" ht="136">
      <c r="A23" s="1" t="s">
        <v>65</v>
      </c>
      <c r="B23" s="1">
        <v>15</v>
      </c>
      <c r="C23" s="1">
        <v>27</v>
      </c>
      <c r="D23" s="1">
        <v>2109</v>
      </c>
      <c r="E23" s="1">
        <v>2661</v>
      </c>
      <c r="F23" s="1">
        <v>3318</v>
      </c>
      <c r="G23" s="1">
        <v>3597</v>
      </c>
      <c r="H23" s="1">
        <v>3910</v>
      </c>
      <c r="I23" s="1">
        <v>4024</v>
      </c>
      <c r="J23" s="1">
        <v>4191</v>
      </c>
      <c r="K23" s="1">
        <v>5294</v>
      </c>
      <c r="L23" s="1">
        <v>3930</v>
      </c>
      <c r="N23" s="1" t="s">
        <v>105</v>
      </c>
      <c r="O23" s="1">
        <v>22</v>
      </c>
      <c r="P23" s="1">
        <v>31</v>
      </c>
      <c r="Q23" s="1">
        <v>2233</v>
      </c>
      <c r="R23" s="1">
        <v>2515</v>
      </c>
      <c r="S23" s="1">
        <v>2809</v>
      </c>
      <c r="T23" s="1">
        <v>2957</v>
      </c>
      <c r="U23" s="1">
        <v>3253</v>
      </c>
      <c r="V23" s="1">
        <v>3377</v>
      </c>
      <c r="W23" s="1">
        <v>3396</v>
      </c>
      <c r="X23" s="1">
        <v>3573</v>
      </c>
      <c r="Y23" s="1">
        <v>3004</v>
      </c>
      <c r="AA23" s="1" t="s">
        <v>105</v>
      </c>
      <c r="AB23" s="1">
        <v>22</v>
      </c>
      <c r="AC23" s="1">
        <v>31</v>
      </c>
      <c r="AD23" s="1">
        <v>1971</v>
      </c>
      <c r="AE23" s="1">
        <v>2274</v>
      </c>
      <c r="AF23" s="1">
        <v>2433</v>
      </c>
      <c r="AG23" s="1">
        <v>2617</v>
      </c>
      <c r="AH23" s="1">
        <v>2796</v>
      </c>
      <c r="AI23" s="1">
        <v>2892</v>
      </c>
      <c r="AJ23" s="1">
        <v>3004</v>
      </c>
      <c r="AK23" s="1">
        <v>3174</v>
      </c>
      <c r="AL23" s="1">
        <v>2552</v>
      </c>
      <c r="AN23" s="1" t="s">
        <v>105</v>
      </c>
      <c r="AO23" s="1">
        <v>22</v>
      </c>
      <c r="AP23" s="1">
        <v>31</v>
      </c>
      <c r="AQ23" s="1">
        <v>2268</v>
      </c>
      <c r="AR23" s="1">
        <v>2576</v>
      </c>
      <c r="AS23" s="1">
        <v>2869</v>
      </c>
      <c r="AT23" s="1">
        <v>3068</v>
      </c>
      <c r="AU23" s="1">
        <v>3200</v>
      </c>
      <c r="AV23" s="1">
        <v>3337</v>
      </c>
      <c r="AW23" s="1">
        <v>3301</v>
      </c>
      <c r="AX23" s="1">
        <v>3667</v>
      </c>
      <c r="AY23" s="1">
        <v>2893</v>
      </c>
      <c r="BA23" s="1" t="s">
        <v>105</v>
      </c>
      <c r="BB23" s="1">
        <v>22</v>
      </c>
      <c r="BC23" s="1">
        <v>31</v>
      </c>
      <c r="BD23" s="1">
        <v>2022</v>
      </c>
      <c r="BE23" s="1">
        <v>2276</v>
      </c>
      <c r="BF23" s="1">
        <v>2535</v>
      </c>
      <c r="BG23" s="1">
        <v>2669</v>
      </c>
      <c r="BH23" s="1">
        <v>2685</v>
      </c>
      <c r="BI23" s="1">
        <v>2764</v>
      </c>
      <c r="BJ23" s="1">
        <v>2758</v>
      </c>
      <c r="BK23" s="1">
        <v>3265</v>
      </c>
      <c r="BL23" s="1">
        <v>2680</v>
      </c>
      <c r="BN23" s="1" t="s">
        <v>105</v>
      </c>
      <c r="BO23" s="1">
        <v>22</v>
      </c>
      <c r="BP23" s="1">
        <v>31</v>
      </c>
      <c r="BQ23" s="1">
        <v>2811</v>
      </c>
      <c r="BR23" s="1">
        <v>3380</v>
      </c>
      <c r="BS23" s="1">
        <v>4025</v>
      </c>
      <c r="BT23" s="1">
        <v>4219</v>
      </c>
      <c r="BU23" s="1">
        <v>4347</v>
      </c>
      <c r="BV23" s="1">
        <v>4430</v>
      </c>
      <c r="BW23" s="1">
        <v>4522</v>
      </c>
      <c r="BX23" s="1">
        <v>5623</v>
      </c>
      <c r="BY23" s="1">
        <v>4769</v>
      </c>
      <c r="CA23" s="1" t="s">
        <v>105</v>
      </c>
      <c r="CB23" s="1">
        <v>22</v>
      </c>
      <c r="CC23" s="1">
        <v>31</v>
      </c>
      <c r="CD23" s="1">
        <v>2511</v>
      </c>
      <c r="CE23" s="1">
        <v>3003</v>
      </c>
      <c r="CF23" s="1">
        <v>3573</v>
      </c>
      <c r="CG23" s="1">
        <v>3851</v>
      </c>
      <c r="CH23" s="1">
        <v>3950</v>
      </c>
      <c r="CI23" s="1">
        <v>4061</v>
      </c>
      <c r="CJ23" s="1">
        <v>4169</v>
      </c>
      <c r="CK23" s="1">
        <v>5460</v>
      </c>
      <c r="CL23" s="1">
        <v>4273</v>
      </c>
      <c r="CN23" s="1" t="s">
        <v>105</v>
      </c>
      <c r="CO23" s="1">
        <v>22</v>
      </c>
      <c r="CP23" s="1">
        <v>31</v>
      </c>
      <c r="CQ23" s="1">
        <v>2357</v>
      </c>
      <c r="CR23" s="1">
        <v>2836</v>
      </c>
      <c r="CS23" s="1">
        <v>3406</v>
      </c>
      <c r="CT23" s="1">
        <v>3591</v>
      </c>
      <c r="CU23" s="1">
        <v>3688</v>
      </c>
      <c r="CV23" s="1">
        <v>3764</v>
      </c>
      <c r="CW23" s="1">
        <v>3892</v>
      </c>
      <c r="CX23" s="1">
        <v>4517</v>
      </c>
      <c r="CY23" s="1">
        <v>3659</v>
      </c>
      <c r="DA23" s="1" t="s">
        <v>105</v>
      </c>
      <c r="DB23" s="1">
        <v>22</v>
      </c>
      <c r="DC23" s="1">
        <v>31</v>
      </c>
      <c r="DD23" s="1">
        <v>4012</v>
      </c>
      <c r="DE23" s="1">
        <v>4475</v>
      </c>
      <c r="DF23" s="1">
        <v>5019</v>
      </c>
      <c r="DG23" s="1">
        <v>5155</v>
      </c>
      <c r="DH23" s="1">
        <v>5211</v>
      </c>
      <c r="DI23" s="1">
        <v>5210</v>
      </c>
      <c r="DJ23" s="1">
        <v>5326</v>
      </c>
      <c r="DK23" s="1">
        <v>4374</v>
      </c>
      <c r="DL23" s="1">
        <v>3724</v>
      </c>
      <c r="DN23" s="1" t="s">
        <v>105</v>
      </c>
      <c r="DO23" s="1">
        <v>22</v>
      </c>
      <c r="DP23" s="1">
        <v>31</v>
      </c>
      <c r="DQ23" s="1">
        <v>1516</v>
      </c>
      <c r="DR23" s="1">
        <v>2137</v>
      </c>
      <c r="DS23" s="1">
        <v>2880</v>
      </c>
      <c r="DT23" s="1">
        <v>3144</v>
      </c>
      <c r="DU23" s="1">
        <v>3172</v>
      </c>
      <c r="DV23" s="1">
        <v>3372</v>
      </c>
      <c r="DW23" s="1">
        <v>3438</v>
      </c>
      <c r="DX23" s="1">
        <v>4489</v>
      </c>
      <c r="DY23" s="1">
        <v>3457</v>
      </c>
      <c r="EA23" s="1" t="s">
        <v>105</v>
      </c>
      <c r="EB23" s="1">
        <v>22</v>
      </c>
      <c r="EC23" s="1">
        <v>31</v>
      </c>
      <c r="ED23" s="1">
        <v>2395</v>
      </c>
      <c r="EE23" s="1">
        <v>2990</v>
      </c>
      <c r="EF23" s="1">
        <v>3562</v>
      </c>
      <c r="EG23" s="1">
        <v>3793</v>
      </c>
      <c r="EH23" s="1">
        <v>3796</v>
      </c>
      <c r="EI23" s="1">
        <v>3900</v>
      </c>
      <c r="EJ23" s="1">
        <v>4025</v>
      </c>
      <c r="EK23" s="1">
        <v>4950</v>
      </c>
      <c r="EL23" s="1">
        <v>3976</v>
      </c>
      <c r="EN23" s="1" t="s">
        <v>105</v>
      </c>
      <c r="EO23" s="1">
        <v>22</v>
      </c>
      <c r="EP23" s="1">
        <v>31</v>
      </c>
      <c r="EQ23" s="1">
        <v>1546</v>
      </c>
      <c r="ER23" s="1">
        <v>2206</v>
      </c>
      <c r="ES23" s="1">
        <v>2931</v>
      </c>
      <c r="ET23" s="1">
        <v>3206</v>
      </c>
      <c r="EU23" s="1">
        <v>3303</v>
      </c>
      <c r="EV23" s="1">
        <v>3395</v>
      </c>
      <c r="EW23" s="1">
        <v>3500</v>
      </c>
      <c r="EX23" s="1">
        <v>4618</v>
      </c>
      <c r="EY23" s="1">
        <v>3592</v>
      </c>
      <c r="FA23" s="1" t="s">
        <v>105</v>
      </c>
      <c r="FB23" s="1">
        <v>22</v>
      </c>
      <c r="FC23" s="1">
        <v>31</v>
      </c>
      <c r="FD23" s="1">
        <v>1620</v>
      </c>
      <c r="FE23" s="1">
        <v>2193</v>
      </c>
      <c r="FF23" s="1">
        <v>2875</v>
      </c>
      <c r="FG23" s="1">
        <v>3114</v>
      </c>
      <c r="FH23" s="1">
        <v>3188</v>
      </c>
      <c r="FI23" s="1">
        <v>3299</v>
      </c>
      <c r="FJ23" s="1">
        <v>3289</v>
      </c>
      <c r="FK23" s="1">
        <v>3738</v>
      </c>
      <c r="FL23" s="1">
        <v>3060</v>
      </c>
      <c r="FN23" s="1" t="s">
        <v>105</v>
      </c>
      <c r="FO23" s="1">
        <v>22</v>
      </c>
      <c r="FP23" s="1">
        <v>31</v>
      </c>
      <c r="FQ23" s="1">
        <v>2013</v>
      </c>
      <c r="FR23" s="1">
        <v>2252</v>
      </c>
      <c r="FS23" s="1">
        <v>2509</v>
      </c>
      <c r="FT23" s="1">
        <v>2705</v>
      </c>
      <c r="FU23" s="1">
        <v>2760</v>
      </c>
      <c r="FV23" s="1">
        <v>2837</v>
      </c>
      <c r="FW23" s="1">
        <v>2888</v>
      </c>
      <c r="FX23" s="1">
        <v>3414</v>
      </c>
      <c r="FY23" s="1">
        <v>2769</v>
      </c>
      <c r="GA23" s="1" t="s">
        <v>105</v>
      </c>
      <c r="GB23" s="1">
        <v>22</v>
      </c>
      <c r="GC23" s="1">
        <v>31</v>
      </c>
      <c r="GD23" s="1">
        <v>1899</v>
      </c>
      <c r="GE23" s="1">
        <v>2107</v>
      </c>
      <c r="GF23" s="1">
        <v>2366</v>
      </c>
      <c r="GG23" s="1">
        <v>2493</v>
      </c>
      <c r="GH23" s="1">
        <v>2504</v>
      </c>
      <c r="GI23" s="1">
        <v>2603</v>
      </c>
      <c r="GJ23" s="1">
        <v>2628</v>
      </c>
      <c r="GK23" s="1">
        <v>3139</v>
      </c>
      <c r="GL23" s="1">
        <v>2491</v>
      </c>
      <c r="GN23" s="1" t="s">
        <v>105</v>
      </c>
      <c r="GO23" s="1">
        <v>22</v>
      </c>
      <c r="GP23" s="1">
        <v>31</v>
      </c>
      <c r="GQ23" s="1">
        <v>2305</v>
      </c>
      <c r="GR23" s="1">
        <v>2837</v>
      </c>
      <c r="GS23" s="1">
        <v>3199</v>
      </c>
      <c r="GT23" s="1">
        <v>3521</v>
      </c>
      <c r="GU23" s="1">
        <v>3634</v>
      </c>
      <c r="GV23" s="1">
        <v>3831</v>
      </c>
      <c r="GW23" s="1">
        <v>3929</v>
      </c>
      <c r="GX23" s="1">
        <v>4225</v>
      </c>
      <c r="GY23" s="1">
        <v>3179</v>
      </c>
      <c r="PA23" s="1" t="s">
        <v>97</v>
      </c>
      <c r="PB23" s="1">
        <v>23</v>
      </c>
      <c r="PC23" s="1">
        <v>1471</v>
      </c>
      <c r="PD23" s="1">
        <v>1949</v>
      </c>
      <c r="PE23" s="1">
        <v>1572</v>
      </c>
      <c r="PF23" s="1">
        <v>2523</v>
      </c>
      <c r="PG23" s="1">
        <v>5744</v>
      </c>
      <c r="PH23" s="1">
        <v>6385</v>
      </c>
      <c r="PI23" s="1">
        <v>6421</v>
      </c>
      <c r="PJ23" s="1">
        <v>2888</v>
      </c>
      <c r="PK23" s="1">
        <v>1904</v>
      </c>
      <c r="PM23" s="1" t="s">
        <v>97</v>
      </c>
      <c r="PN23" s="1">
        <v>23</v>
      </c>
      <c r="PO23" s="1">
        <v>1172</v>
      </c>
      <c r="PP23" s="1">
        <v>1298</v>
      </c>
      <c r="PQ23" s="1">
        <v>1166</v>
      </c>
      <c r="PR23" s="1">
        <v>1413</v>
      </c>
      <c r="PS23" s="1">
        <v>2360</v>
      </c>
      <c r="PT23" s="1">
        <v>2529</v>
      </c>
      <c r="PU23" s="1">
        <v>2530</v>
      </c>
      <c r="PV23" s="1">
        <v>1430</v>
      </c>
      <c r="PW23" s="1">
        <v>1230</v>
      </c>
      <c r="PY23" s="1" t="s">
        <v>97</v>
      </c>
      <c r="PZ23" s="1">
        <v>23</v>
      </c>
      <c r="QA23" s="1">
        <v>9395</v>
      </c>
      <c r="QB23" s="1">
        <v>8971</v>
      </c>
      <c r="QC23" s="1">
        <v>8852</v>
      </c>
      <c r="QD23" s="1">
        <v>9050</v>
      </c>
      <c r="QE23" s="1">
        <v>8891</v>
      </c>
      <c r="QF23" s="1">
        <v>8910</v>
      </c>
      <c r="QG23" s="1">
        <v>8751</v>
      </c>
      <c r="QH23" s="1">
        <v>7795</v>
      </c>
      <c r="QI23" s="1">
        <v>6964</v>
      </c>
      <c r="QK23" s="1" t="s">
        <v>97</v>
      </c>
      <c r="QL23" s="1">
        <v>23</v>
      </c>
      <c r="QM23" s="1">
        <v>1626</v>
      </c>
      <c r="QN23" s="1">
        <v>1970</v>
      </c>
      <c r="QO23" s="1">
        <v>1650</v>
      </c>
      <c r="QP23" s="1">
        <v>2468</v>
      </c>
      <c r="QQ23" s="1">
        <v>5565</v>
      </c>
      <c r="QR23" s="1">
        <v>6172</v>
      </c>
      <c r="QS23" s="1">
        <v>6236</v>
      </c>
      <c r="QT23" s="1">
        <v>2911</v>
      </c>
      <c r="QU23" s="1">
        <v>1859</v>
      </c>
      <c r="QW23" s="1" t="s">
        <v>97</v>
      </c>
      <c r="QX23" s="1">
        <v>23</v>
      </c>
      <c r="QY23" s="1">
        <v>2183</v>
      </c>
      <c r="QZ23" s="1">
        <v>2581</v>
      </c>
      <c r="RA23" s="1">
        <v>2871</v>
      </c>
      <c r="RB23" s="1">
        <v>3373</v>
      </c>
      <c r="RC23" s="1">
        <v>4470</v>
      </c>
      <c r="RD23" s="1">
        <v>4760</v>
      </c>
      <c r="RE23" s="1">
        <v>4706</v>
      </c>
      <c r="RF23" s="1">
        <v>4490</v>
      </c>
      <c r="RG23" s="1">
        <v>3419</v>
      </c>
    </row>
    <row r="24" spans="1:475" ht="136">
      <c r="A24" s="1" t="s">
        <v>66</v>
      </c>
      <c r="B24" s="1">
        <v>16</v>
      </c>
      <c r="C24" s="1">
        <v>28</v>
      </c>
      <c r="D24" s="1">
        <v>1835</v>
      </c>
      <c r="E24" s="1">
        <v>2345</v>
      </c>
      <c r="F24" s="1">
        <v>2322</v>
      </c>
      <c r="G24" s="1">
        <v>3223</v>
      </c>
      <c r="H24" s="1">
        <v>5423</v>
      </c>
      <c r="I24" s="1">
        <v>5897</v>
      </c>
      <c r="J24" s="1">
        <v>6147</v>
      </c>
      <c r="K24" s="1">
        <v>4241</v>
      </c>
      <c r="L24" s="1">
        <v>2926</v>
      </c>
      <c r="N24" s="1" t="s">
        <v>106</v>
      </c>
      <c r="O24" s="1">
        <v>23</v>
      </c>
      <c r="P24" s="1">
        <v>32</v>
      </c>
      <c r="Q24" s="1">
        <v>2175</v>
      </c>
      <c r="R24" s="1">
        <v>2479</v>
      </c>
      <c r="S24" s="1">
        <v>2856</v>
      </c>
      <c r="T24" s="1">
        <v>3042</v>
      </c>
      <c r="U24" s="1">
        <v>3243</v>
      </c>
      <c r="V24" s="1">
        <v>3321</v>
      </c>
      <c r="W24" s="1">
        <v>3401</v>
      </c>
      <c r="X24" s="1">
        <v>3689</v>
      </c>
      <c r="Y24" s="1">
        <v>3154</v>
      </c>
      <c r="AA24" s="1" t="s">
        <v>106</v>
      </c>
      <c r="AB24" s="1">
        <v>23</v>
      </c>
      <c r="AC24" s="1">
        <v>32</v>
      </c>
      <c r="AD24" s="1">
        <v>1895</v>
      </c>
      <c r="AE24" s="1">
        <v>2213</v>
      </c>
      <c r="AF24" s="1">
        <v>2499</v>
      </c>
      <c r="AG24" s="1">
        <v>2607</v>
      </c>
      <c r="AH24" s="1">
        <v>2808</v>
      </c>
      <c r="AI24" s="1">
        <v>2891</v>
      </c>
      <c r="AJ24" s="1">
        <v>2978</v>
      </c>
      <c r="AK24" s="1">
        <v>3153</v>
      </c>
      <c r="AL24" s="1">
        <v>2579</v>
      </c>
      <c r="AN24" s="1" t="s">
        <v>106</v>
      </c>
      <c r="AO24" s="1">
        <v>23</v>
      </c>
      <c r="AP24" s="1">
        <v>32</v>
      </c>
      <c r="AQ24" s="1">
        <v>2162</v>
      </c>
      <c r="AR24" s="1">
        <v>2487</v>
      </c>
      <c r="AS24" s="1">
        <v>2794</v>
      </c>
      <c r="AT24" s="1">
        <v>3014</v>
      </c>
      <c r="AU24" s="1">
        <v>3166</v>
      </c>
      <c r="AV24" s="1">
        <v>3324</v>
      </c>
      <c r="AW24" s="1">
        <v>3351</v>
      </c>
      <c r="AX24" s="1">
        <v>3686</v>
      </c>
      <c r="AY24" s="1">
        <v>3064</v>
      </c>
      <c r="BA24" s="1" t="s">
        <v>106</v>
      </c>
      <c r="BB24" s="1">
        <v>23</v>
      </c>
      <c r="BC24" s="1">
        <v>32</v>
      </c>
      <c r="BD24" s="1">
        <v>1906</v>
      </c>
      <c r="BE24" s="1">
        <v>2202</v>
      </c>
      <c r="BF24" s="1">
        <v>2533</v>
      </c>
      <c r="BG24" s="1">
        <v>2608</v>
      </c>
      <c r="BH24" s="1">
        <v>2640</v>
      </c>
      <c r="BI24" s="1">
        <v>2736</v>
      </c>
      <c r="BJ24" s="1">
        <v>2821</v>
      </c>
      <c r="BK24" s="1">
        <v>3228</v>
      </c>
      <c r="BL24" s="1">
        <v>2660</v>
      </c>
      <c r="BN24" s="1" t="s">
        <v>106</v>
      </c>
      <c r="BO24" s="1">
        <v>23</v>
      </c>
      <c r="BP24" s="1">
        <v>32</v>
      </c>
      <c r="BQ24" s="1">
        <v>2628</v>
      </c>
      <c r="BR24" s="1">
        <v>3200</v>
      </c>
      <c r="BS24" s="1">
        <v>3893</v>
      </c>
      <c r="BT24" s="1">
        <v>4115</v>
      </c>
      <c r="BU24" s="1">
        <v>4196</v>
      </c>
      <c r="BV24" s="1">
        <v>4298</v>
      </c>
      <c r="BW24" s="1">
        <v>4343</v>
      </c>
      <c r="BX24" s="1">
        <v>5339</v>
      </c>
      <c r="BY24" s="1">
        <v>4582</v>
      </c>
      <c r="CA24" s="1" t="s">
        <v>106</v>
      </c>
      <c r="CB24" s="1">
        <v>23</v>
      </c>
      <c r="CC24" s="1">
        <v>32</v>
      </c>
      <c r="CD24" s="1">
        <v>2456</v>
      </c>
      <c r="CE24" s="1">
        <v>3019</v>
      </c>
      <c r="CF24" s="1">
        <v>3732</v>
      </c>
      <c r="CG24" s="1">
        <v>3958</v>
      </c>
      <c r="CH24" s="1">
        <v>4083</v>
      </c>
      <c r="CI24" s="1">
        <v>4197</v>
      </c>
      <c r="CJ24" s="1">
        <v>4310</v>
      </c>
      <c r="CK24" s="1">
        <v>5152</v>
      </c>
      <c r="CL24" s="1">
        <v>4281</v>
      </c>
      <c r="CN24" s="1" t="s">
        <v>106</v>
      </c>
      <c r="CO24" s="1">
        <v>23</v>
      </c>
      <c r="CP24" s="1">
        <v>32</v>
      </c>
      <c r="CQ24" s="1">
        <v>2102</v>
      </c>
      <c r="CR24" s="1">
        <v>2533</v>
      </c>
      <c r="CS24" s="1">
        <v>3181</v>
      </c>
      <c r="CT24" s="1">
        <v>3344</v>
      </c>
      <c r="CU24" s="1">
        <v>3459</v>
      </c>
      <c r="CV24" s="1">
        <v>3555</v>
      </c>
      <c r="CW24" s="1">
        <v>3616</v>
      </c>
      <c r="CX24" s="1">
        <v>4087</v>
      </c>
      <c r="CY24" s="1">
        <v>3300</v>
      </c>
      <c r="DA24" s="1" t="s">
        <v>106</v>
      </c>
      <c r="DB24" s="1">
        <v>23</v>
      </c>
      <c r="DC24" s="1">
        <v>32</v>
      </c>
      <c r="DD24" s="1">
        <v>3338</v>
      </c>
      <c r="DE24" s="1">
        <v>3875</v>
      </c>
      <c r="DF24" s="1">
        <v>4537</v>
      </c>
      <c r="DG24" s="1">
        <v>4629</v>
      </c>
      <c r="DH24" s="1">
        <v>4686</v>
      </c>
      <c r="DI24" s="1">
        <v>4903</v>
      </c>
      <c r="DJ24" s="1">
        <v>4826</v>
      </c>
      <c r="DK24" s="1">
        <v>3976</v>
      </c>
      <c r="DL24" s="1">
        <v>3495</v>
      </c>
      <c r="DN24" s="1" t="s">
        <v>106</v>
      </c>
      <c r="DO24" s="1">
        <v>23</v>
      </c>
      <c r="DP24" s="1">
        <v>32</v>
      </c>
      <c r="DQ24" s="1">
        <v>1228</v>
      </c>
      <c r="DR24" s="1">
        <v>1904</v>
      </c>
      <c r="DS24" s="1">
        <v>2631</v>
      </c>
      <c r="DT24" s="1">
        <v>2899</v>
      </c>
      <c r="DU24" s="1">
        <v>2950</v>
      </c>
      <c r="DV24" s="1">
        <v>3047</v>
      </c>
      <c r="DW24" s="1">
        <v>3104</v>
      </c>
      <c r="DX24" s="1">
        <v>3975</v>
      </c>
      <c r="DY24" s="1">
        <v>3158</v>
      </c>
      <c r="EA24" s="1" t="s">
        <v>106</v>
      </c>
      <c r="EB24" s="1">
        <v>23</v>
      </c>
      <c r="EC24" s="1">
        <v>32</v>
      </c>
      <c r="ED24" s="1">
        <v>2147</v>
      </c>
      <c r="EE24" s="1">
        <v>2689</v>
      </c>
      <c r="EF24" s="1">
        <v>3289</v>
      </c>
      <c r="EG24" s="1">
        <v>3469</v>
      </c>
      <c r="EH24" s="1">
        <v>3552</v>
      </c>
      <c r="EI24" s="1">
        <v>3679</v>
      </c>
      <c r="EJ24" s="1">
        <v>3722</v>
      </c>
      <c r="EK24" s="1">
        <v>4353</v>
      </c>
      <c r="EL24" s="1">
        <v>3586</v>
      </c>
      <c r="EN24" s="1" t="s">
        <v>106</v>
      </c>
      <c r="EO24" s="1">
        <v>23</v>
      </c>
      <c r="EP24" s="1">
        <v>32</v>
      </c>
      <c r="EQ24" s="1">
        <v>1260</v>
      </c>
      <c r="ER24" s="1">
        <v>1899</v>
      </c>
      <c r="ES24" s="1">
        <v>2697</v>
      </c>
      <c r="ET24" s="1">
        <v>2958</v>
      </c>
      <c r="EU24" s="1">
        <v>3005</v>
      </c>
      <c r="EV24" s="1">
        <v>3175</v>
      </c>
      <c r="EW24" s="1">
        <v>3257</v>
      </c>
      <c r="EX24" s="1">
        <v>4157</v>
      </c>
      <c r="EY24" s="1">
        <v>3323</v>
      </c>
      <c r="FA24" s="1" t="s">
        <v>106</v>
      </c>
      <c r="FB24" s="1">
        <v>23</v>
      </c>
      <c r="FC24" s="1">
        <v>32</v>
      </c>
      <c r="FD24" s="1">
        <v>1353</v>
      </c>
      <c r="FE24" s="1">
        <v>1888</v>
      </c>
      <c r="FF24" s="1">
        <v>2666</v>
      </c>
      <c r="FG24" s="1">
        <v>2905</v>
      </c>
      <c r="FH24" s="1">
        <v>2979</v>
      </c>
      <c r="FI24" s="1">
        <v>3118</v>
      </c>
      <c r="FJ24" s="1">
        <v>3203</v>
      </c>
      <c r="FK24" s="1">
        <v>3600</v>
      </c>
      <c r="FL24" s="1">
        <v>3011</v>
      </c>
      <c r="FN24" s="1" t="s">
        <v>106</v>
      </c>
      <c r="FO24" s="1">
        <v>23</v>
      </c>
      <c r="FP24" s="1">
        <v>32</v>
      </c>
      <c r="FQ24" s="1">
        <v>1896</v>
      </c>
      <c r="FR24" s="1">
        <v>2166</v>
      </c>
      <c r="FS24" s="1">
        <v>2467</v>
      </c>
      <c r="FT24" s="1">
        <v>2591</v>
      </c>
      <c r="FU24" s="1">
        <v>2636</v>
      </c>
      <c r="FV24" s="1">
        <v>2745</v>
      </c>
      <c r="FW24" s="1">
        <v>2734</v>
      </c>
      <c r="FX24" s="1">
        <v>3272</v>
      </c>
      <c r="FY24" s="1">
        <v>2758</v>
      </c>
      <c r="GA24" s="1" t="s">
        <v>106</v>
      </c>
      <c r="GB24" s="1">
        <v>23</v>
      </c>
      <c r="GC24" s="1">
        <v>32</v>
      </c>
      <c r="GD24" s="1">
        <v>2177</v>
      </c>
      <c r="GE24" s="1">
        <v>2704</v>
      </c>
      <c r="GF24" s="1">
        <v>3418</v>
      </c>
      <c r="GG24" s="1">
        <v>3623</v>
      </c>
      <c r="GH24" s="1">
        <v>3721</v>
      </c>
      <c r="GI24" s="1">
        <v>3924</v>
      </c>
      <c r="GJ24" s="1">
        <v>4047</v>
      </c>
      <c r="GK24" s="1">
        <v>4613</v>
      </c>
      <c r="GL24" s="1">
        <v>3622</v>
      </c>
      <c r="GN24" s="1" t="s">
        <v>106</v>
      </c>
      <c r="GO24" s="1">
        <v>23</v>
      </c>
      <c r="GP24" s="1">
        <v>32</v>
      </c>
      <c r="GQ24" s="1">
        <v>2136</v>
      </c>
      <c r="GR24" s="1">
        <v>2627</v>
      </c>
      <c r="GS24" s="1">
        <v>3171</v>
      </c>
      <c r="GT24" s="1">
        <v>3367</v>
      </c>
      <c r="GU24" s="1">
        <v>3551</v>
      </c>
      <c r="GV24" s="1">
        <v>3667</v>
      </c>
      <c r="GW24" s="1">
        <v>3762</v>
      </c>
      <c r="GX24" s="1">
        <v>4225</v>
      </c>
      <c r="GY24" s="1">
        <v>3261</v>
      </c>
      <c r="PA24" s="1" t="s">
        <v>98</v>
      </c>
      <c r="PB24" s="1">
        <v>24</v>
      </c>
      <c r="PC24" s="1">
        <v>2191</v>
      </c>
      <c r="PD24" s="1">
        <v>2761</v>
      </c>
      <c r="PE24" s="1">
        <v>3528</v>
      </c>
      <c r="PF24" s="1">
        <v>3736</v>
      </c>
      <c r="PG24" s="1">
        <v>3873</v>
      </c>
      <c r="PH24" s="1">
        <v>4066</v>
      </c>
      <c r="PI24" s="1">
        <v>4067</v>
      </c>
      <c r="PJ24" s="1">
        <v>5126</v>
      </c>
      <c r="PK24" s="1">
        <v>4116</v>
      </c>
      <c r="PM24" s="1" t="s">
        <v>98</v>
      </c>
      <c r="PN24" s="1">
        <v>24</v>
      </c>
      <c r="PO24" s="1">
        <v>1941</v>
      </c>
      <c r="PP24" s="1">
        <v>2194</v>
      </c>
      <c r="PQ24" s="1">
        <v>2355</v>
      </c>
      <c r="PR24" s="1">
        <v>2452</v>
      </c>
      <c r="PS24" s="1">
        <v>2724</v>
      </c>
      <c r="PT24" s="1">
        <v>2764</v>
      </c>
      <c r="PU24" s="1">
        <v>2964</v>
      </c>
      <c r="PV24" s="1">
        <v>2796</v>
      </c>
      <c r="PW24" s="1">
        <v>2231</v>
      </c>
      <c r="PY24" s="1" t="s">
        <v>98</v>
      </c>
      <c r="PZ24" s="1">
        <v>24</v>
      </c>
      <c r="QA24" s="1">
        <v>9589</v>
      </c>
      <c r="QB24" s="1">
        <v>9135</v>
      </c>
      <c r="QC24" s="1">
        <v>8968</v>
      </c>
      <c r="QD24" s="1">
        <v>9211</v>
      </c>
      <c r="QE24" s="1">
        <v>8954</v>
      </c>
      <c r="QF24" s="1">
        <v>8962</v>
      </c>
      <c r="QG24" s="1">
        <v>8871</v>
      </c>
      <c r="QH24" s="1">
        <v>7810</v>
      </c>
      <c r="QI24" s="1">
        <v>6867</v>
      </c>
      <c r="QK24" s="1" t="s">
        <v>98</v>
      </c>
      <c r="QL24" s="1">
        <v>24</v>
      </c>
      <c r="QM24" s="1">
        <v>1982</v>
      </c>
      <c r="QN24" s="1">
        <v>2370</v>
      </c>
      <c r="QO24" s="1">
        <v>2943</v>
      </c>
      <c r="QP24" s="1">
        <v>3181</v>
      </c>
      <c r="QQ24" s="1">
        <v>3302</v>
      </c>
      <c r="QR24" s="1">
        <v>3475</v>
      </c>
      <c r="QS24" s="1">
        <v>3551</v>
      </c>
      <c r="QT24" s="1">
        <v>4552</v>
      </c>
      <c r="QU24" s="1">
        <v>3521</v>
      </c>
      <c r="QW24" s="1" t="s">
        <v>98</v>
      </c>
      <c r="QX24" s="1">
        <v>24</v>
      </c>
      <c r="QY24" s="1">
        <v>2547</v>
      </c>
      <c r="QZ24" s="1">
        <v>3322</v>
      </c>
      <c r="RA24" s="1">
        <v>3931</v>
      </c>
      <c r="RB24" s="1">
        <v>4428</v>
      </c>
      <c r="RC24" s="1">
        <v>5602</v>
      </c>
      <c r="RD24" s="1">
        <v>5969</v>
      </c>
      <c r="RE24" s="1">
        <v>5967</v>
      </c>
      <c r="RF24" s="1">
        <v>6308</v>
      </c>
      <c r="RG24" s="1">
        <v>4846</v>
      </c>
    </row>
    <row r="25" spans="1:475" ht="136">
      <c r="A25" s="1" t="s">
        <v>67</v>
      </c>
      <c r="B25" s="1">
        <v>17</v>
      </c>
      <c r="C25" s="1">
        <v>29</v>
      </c>
      <c r="D25" s="1">
        <v>1826</v>
      </c>
      <c r="E25" s="1">
        <v>2362</v>
      </c>
      <c r="F25" s="1">
        <v>2343</v>
      </c>
      <c r="G25" s="1">
        <v>3299</v>
      </c>
      <c r="H25" s="1">
        <v>5652</v>
      </c>
      <c r="I25" s="1">
        <v>5969</v>
      </c>
      <c r="J25" s="1">
        <v>6177</v>
      </c>
      <c r="K25" s="1">
        <v>4209</v>
      </c>
      <c r="L25" s="1">
        <v>2936</v>
      </c>
      <c r="N25" s="1" t="s">
        <v>107</v>
      </c>
      <c r="O25" s="1">
        <v>24</v>
      </c>
      <c r="P25" s="1">
        <v>33</v>
      </c>
      <c r="Q25" s="1">
        <v>2268</v>
      </c>
      <c r="R25" s="1">
        <v>2540</v>
      </c>
      <c r="S25" s="1">
        <v>2879</v>
      </c>
      <c r="T25" s="1">
        <v>3007</v>
      </c>
      <c r="U25" s="1">
        <v>3188</v>
      </c>
      <c r="V25" s="1">
        <v>3306</v>
      </c>
      <c r="W25" s="1">
        <v>3431</v>
      </c>
      <c r="X25" s="1">
        <v>3654</v>
      </c>
      <c r="Y25" s="1">
        <v>3118</v>
      </c>
      <c r="AA25" s="1" t="s">
        <v>107</v>
      </c>
      <c r="AB25" s="1">
        <v>24</v>
      </c>
      <c r="AC25" s="1">
        <v>33</v>
      </c>
      <c r="AD25" s="1">
        <v>1968</v>
      </c>
      <c r="AE25" s="1">
        <v>2239</v>
      </c>
      <c r="AF25" s="1">
        <v>2437</v>
      </c>
      <c r="AG25" s="1">
        <v>2611</v>
      </c>
      <c r="AH25" s="1">
        <v>2763</v>
      </c>
      <c r="AI25" s="1">
        <v>2837</v>
      </c>
      <c r="AJ25" s="1">
        <v>2923</v>
      </c>
      <c r="AK25" s="1">
        <v>3101</v>
      </c>
      <c r="AL25" s="1">
        <v>2582</v>
      </c>
      <c r="AN25" s="1" t="s">
        <v>107</v>
      </c>
      <c r="AO25" s="1">
        <v>24</v>
      </c>
      <c r="AP25" s="1">
        <v>33</v>
      </c>
      <c r="AQ25" s="1">
        <v>2222</v>
      </c>
      <c r="AR25" s="1">
        <v>2540</v>
      </c>
      <c r="AS25" s="1">
        <v>2811</v>
      </c>
      <c r="AT25" s="1">
        <v>3058</v>
      </c>
      <c r="AU25" s="1">
        <v>3128</v>
      </c>
      <c r="AV25" s="1">
        <v>3226</v>
      </c>
      <c r="AW25" s="1">
        <v>3340</v>
      </c>
      <c r="AX25" s="1">
        <v>3667</v>
      </c>
      <c r="AY25" s="1">
        <v>3029</v>
      </c>
      <c r="BA25" s="1" t="s">
        <v>107</v>
      </c>
      <c r="BB25" s="1">
        <v>24</v>
      </c>
      <c r="BC25" s="1">
        <v>33</v>
      </c>
      <c r="BD25" s="1">
        <v>1952</v>
      </c>
      <c r="BE25" s="1">
        <v>2203</v>
      </c>
      <c r="BF25" s="1">
        <v>2465</v>
      </c>
      <c r="BG25" s="1">
        <v>2556</v>
      </c>
      <c r="BH25" s="1">
        <v>2583</v>
      </c>
      <c r="BI25" s="1">
        <v>2647</v>
      </c>
      <c r="BJ25" s="1">
        <v>2691</v>
      </c>
      <c r="BK25" s="1">
        <v>3138</v>
      </c>
      <c r="BL25" s="1">
        <v>2595</v>
      </c>
      <c r="BN25" s="1" t="s">
        <v>107</v>
      </c>
      <c r="BO25" s="1">
        <v>24</v>
      </c>
      <c r="BP25" s="1">
        <v>33</v>
      </c>
      <c r="BQ25" s="1">
        <v>2681</v>
      </c>
      <c r="BR25" s="1">
        <v>3232</v>
      </c>
      <c r="BS25" s="1">
        <v>3896</v>
      </c>
      <c r="BT25" s="1">
        <v>4119</v>
      </c>
      <c r="BU25" s="1">
        <v>4249</v>
      </c>
      <c r="BV25" s="1">
        <v>4381</v>
      </c>
      <c r="BW25" s="1">
        <v>4458</v>
      </c>
      <c r="BX25" s="1">
        <v>5374</v>
      </c>
      <c r="BY25" s="1">
        <v>4597</v>
      </c>
      <c r="CA25" s="1" t="s">
        <v>107</v>
      </c>
      <c r="CB25" s="1">
        <v>24</v>
      </c>
      <c r="CC25" s="1">
        <v>33</v>
      </c>
      <c r="CD25" s="1">
        <v>2330</v>
      </c>
      <c r="CE25" s="1">
        <v>2807</v>
      </c>
      <c r="CF25" s="1">
        <v>3364</v>
      </c>
      <c r="CG25" s="1">
        <v>3654</v>
      </c>
      <c r="CH25" s="1">
        <v>3676</v>
      </c>
      <c r="CI25" s="1">
        <v>3894</v>
      </c>
      <c r="CJ25" s="1">
        <v>3985</v>
      </c>
      <c r="CK25" s="1">
        <v>4666</v>
      </c>
      <c r="CL25" s="1">
        <v>3840</v>
      </c>
      <c r="CN25" s="1" t="s">
        <v>107</v>
      </c>
      <c r="CO25" s="1">
        <v>24</v>
      </c>
      <c r="CP25" s="1">
        <v>33</v>
      </c>
      <c r="CQ25" s="1">
        <v>2158</v>
      </c>
      <c r="CR25" s="1">
        <v>2581</v>
      </c>
      <c r="CS25" s="1">
        <v>3109</v>
      </c>
      <c r="CT25" s="1">
        <v>3372</v>
      </c>
      <c r="CU25" s="1">
        <v>3383</v>
      </c>
      <c r="CV25" s="1">
        <v>3454</v>
      </c>
      <c r="CW25" s="1">
        <v>3586</v>
      </c>
      <c r="CX25" s="1">
        <v>4102</v>
      </c>
      <c r="CY25" s="1">
        <v>3201</v>
      </c>
      <c r="DA25" s="1" t="s">
        <v>107</v>
      </c>
      <c r="DB25" s="1">
        <v>24</v>
      </c>
      <c r="DC25" s="1">
        <v>33</v>
      </c>
      <c r="DD25" s="1">
        <v>5275</v>
      </c>
      <c r="DE25" s="1">
        <v>5517</v>
      </c>
      <c r="DF25" s="1">
        <v>5979</v>
      </c>
      <c r="DG25" s="1">
        <v>5998</v>
      </c>
      <c r="DH25" s="1">
        <v>5932</v>
      </c>
      <c r="DI25" s="1">
        <v>5724</v>
      </c>
      <c r="DJ25" s="1">
        <v>5839</v>
      </c>
      <c r="DK25" s="1">
        <v>3248</v>
      </c>
      <c r="DL25" s="1">
        <v>2891</v>
      </c>
      <c r="DN25" s="1" t="s">
        <v>107</v>
      </c>
      <c r="DO25" s="1">
        <v>24</v>
      </c>
      <c r="DP25" s="1">
        <v>33</v>
      </c>
      <c r="DQ25" s="1">
        <v>1500</v>
      </c>
      <c r="DR25" s="1">
        <v>2123</v>
      </c>
      <c r="DS25" s="1">
        <v>2861</v>
      </c>
      <c r="DT25" s="1">
        <v>2972</v>
      </c>
      <c r="DU25" s="1">
        <v>3069</v>
      </c>
      <c r="DV25" s="1">
        <v>3218</v>
      </c>
      <c r="DW25" s="1">
        <v>3432</v>
      </c>
      <c r="DX25" s="1">
        <v>4243</v>
      </c>
      <c r="DY25" s="1">
        <v>3307</v>
      </c>
      <c r="EA25" s="1" t="s">
        <v>107</v>
      </c>
      <c r="EB25" s="1">
        <v>24</v>
      </c>
      <c r="EC25" s="1">
        <v>33</v>
      </c>
      <c r="ED25" s="1">
        <v>2221</v>
      </c>
      <c r="EE25" s="1">
        <v>2710</v>
      </c>
      <c r="EF25" s="1">
        <v>3234</v>
      </c>
      <c r="EG25" s="1">
        <v>3454</v>
      </c>
      <c r="EH25" s="1">
        <v>3533</v>
      </c>
      <c r="EI25" s="1">
        <v>3556</v>
      </c>
      <c r="EJ25" s="1">
        <v>3678</v>
      </c>
      <c r="EK25" s="1">
        <v>4240</v>
      </c>
      <c r="EL25" s="1">
        <v>3505</v>
      </c>
      <c r="EN25" s="1" t="s">
        <v>107</v>
      </c>
      <c r="EO25" s="1">
        <v>24</v>
      </c>
      <c r="EP25" s="1">
        <v>33</v>
      </c>
      <c r="EQ25" s="1">
        <v>1544</v>
      </c>
      <c r="ER25" s="1">
        <v>2196</v>
      </c>
      <c r="ES25" s="1">
        <v>2976</v>
      </c>
      <c r="ET25" s="1">
        <v>3200</v>
      </c>
      <c r="EU25" s="1">
        <v>3382</v>
      </c>
      <c r="EV25" s="1">
        <v>3375</v>
      </c>
      <c r="EW25" s="1">
        <v>3434</v>
      </c>
      <c r="EX25" s="1">
        <v>4416</v>
      </c>
      <c r="EY25" s="1">
        <v>3505</v>
      </c>
      <c r="FA25" s="1" t="s">
        <v>107</v>
      </c>
      <c r="FB25" s="1">
        <v>24</v>
      </c>
      <c r="FC25" s="1">
        <v>33</v>
      </c>
      <c r="FD25" s="1">
        <v>1595</v>
      </c>
      <c r="FE25" s="1">
        <v>2229</v>
      </c>
      <c r="FF25" s="1">
        <v>2958</v>
      </c>
      <c r="FG25" s="1">
        <v>3204</v>
      </c>
      <c r="FH25" s="1">
        <v>3405</v>
      </c>
      <c r="FI25" s="1">
        <v>3404</v>
      </c>
      <c r="FJ25" s="1">
        <v>3498</v>
      </c>
      <c r="FK25" s="1">
        <v>3844</v>
      </c>
      <c r="FL25" s="1">
        <v>3196</v>
      </c>
      <c r="FN25" s="1" t="s">
        <v>107</v>
      </c>
      <c r="FO25" s="1">
        <v>24</v>
      </c>
      <c r="FP25" s="1">
        <v>33</v>
      </c>
      <c r="FQ25" s="1">
        <v>1922</v>
      </c>
      <c r="FR25" s="1">
        <v>2156</v>
      </c>
      <c r="FS25" s="1">
        <v>2427</v>
      </c>
      <c r="FT25" s="1">
        <v>2560</v>
      </c>
      <c r="FU25" s="1">
        <v>2591</v>
      </c>
      <c r="FV25" s="1">
        <v>2677</v>
      </c>
      <c r="FW25" s="1">
        <v>2706</v>
      </c>
      <c r="FX25" s="1">
        <v>3268</v>
      </c>
      <c r="FY25" s="1">
        <v>2642</v>
      </c>
      <c r="GA25" s="1" t="s">
        <v>107</v>
      </c>
      <c r="GB25" s="1">
        <v>24</v>
      </c>
      <c r="GC25" s="1">
        <v>33</v>
      </c>
      <c r="GD25" s="1">
        <v>2158</v>
      </c>
      <c r="GE25" s="1">
        <v>2598</v>
      </c>
      <c r="GF25" s="1">
        <v>3184</v>
      </c>
      <c r="GG25" s="1">
        <v>3386</v>
      </c>
      <c r="GH25" s="1">
        <v>3486</v>
      </c>
      <c r="GI25" s="1">
        <v>3646</v>
      </c>
      <c r="GJ25" s="1">
        <v>3747</v>
      </c>
      <c r="GK25" s="1">
        <v>4489</v>
      </c>
      <c r="GL25" s="1">
        <v>3455</v>
      </c>
      <c r="GN25" s="1" t="s">
        <v>107</v>
      </c>
      <c r="GO25" s="1">
        <v>24</v>
      </c>
      <c r="GP25" s="1">
        <v>33</v>
      </c>
      <c r="GQ25" s="1">
        <v>2156</v>
      </c>
      <c r="GR25" s="1">
        <v>2499</v>
      </c>
      <c r="GS25" s="1">
        <v>2934</v>
      </c>
      <c r="GT25" s="1">
        <v>3114</v>
      </c>
      <c r="GU25" s="1">
        <v>3275</v>
      </c>
      <c r="GV25" s="1">
        <v>3390</v>
      </c>
      <c r="GW25" s="1">
        <v>3626</v>
      </c>
      <c r="GX25" s="1">
        <v>3937</v>
      </c>
      <c r="GY25" s="1">
        <v>3037</v>
      </c>
      <c r="PA25" s="1" t="s">
        <v>99</v>
      </c>
      <c r="PB25" s="1">
        <v>25</v>
      </c>
      <c r="PC25" s="1">
        <v>2138</v>
      </c>
      <c r="PD25" s="1">
        <v>2702</v>
      </c>
      <c r="PE25" s="1">
        <v>3442</v>
      </c>
      <c r="PF25" s="1">
        <v>3829</v>
      </c>
      <c r="PG25" s="1">
        <v>4059</v>
      </c>
      <c r="PH25" s="1">
        <v>4156</v>
      </c>
      <c r="PI25" s="1">
        <v>4228</v>
      </c>
      <c r="PJ25" s="1">
        <v>5081</v>
      </c>
      <c r="PK25" s="1">
        <v>3783</v>
      </c>
      <c r="PM25" s="1" t="s">
        <v>99</v>
      </c>
      <c r="PN25" s="1">
        <v>25</v>
      </c>
      <c r="PO25" s="1">
        <v>1704</v>
      </c>
      <c r="PP25" s="1">
        <v>1955</v>
      </c>
      <c r="PQ25" s="1">
        <v>2191</v>
      </c>
      <c r="PR25" s="1">
        <v>2373</v>
      </c>
      <c r="PS25" s="1">
        <v>2441</v>
      </c>
      <c r="PT25" s="1">
        <v>2483</v>
      </c>
      <c r="PU25" s="1">
        <v>2502</v>
      </c>
      <c r="PV25" s="1">
        <v>2795</v>
      </c>
      <c r="PW25" s="1">
        <v>2083</v>
      </c>
      <c r="PY25" s="1" t="s">
        <v>99</v>
      </c>
      <c r="PZ25" s="1">
        <v>25</v>
      </c>
      <c r="QA25" s="1">
        <v>9567</v>
      </c>
      <c r="QB25" s="1">
        <v>9069</v>
      </c>
      <c r="QC25" s="1">
        <v>8955</v>
      </c>
      <c r="QD25" s="1">
        <v>9134</v>
      </c>
      <c r="QE25" s="1">
        <v>8877</v>
      </c>
      <c r="QF25" s="1">
        <v>8900</v>
      </c>
      <c r="QG25" s="1">
        <v>8748</v>
      </c>
      <c r="QH25" s="1">
        <v>7667</v>
      </c>
      <c r="QI25" s="1">
        <v>6810</v>
      </c>
      <c r="QK25" s="1" t="s">
        <v>99</v>
      </c>
      <c r="QL25" s="1">
        <v>25</v>
      </c>
      <c r="QM25" s="1">
        <v>2360</v>
      </c>
      <c r="QN25" s="1">
        <v>2921</v>
      </c>
      <c r="QO25" s="1">
        <v>3681</v>
      </c>
      <c r="QP25" s="1">
        <v>4072</v>
      </c>
      <c r="QQ25" s="1">
        <v>4226</v>
      </c>
      <c r="QR25" s="1">
        <v>4411</v>
      </c>
      <c r="QS25" s="1">
        <v>4505</v>
      </c>
      <c r="QT25" s="1">
        <v>5467</v>
      </c>
      <c r="QU25" s="1">
        <v>4197</v>
      </c>
      <c r="QW25" s="1" t="s">
        <v>99</v>
      </c>
      <c r="QX25" s="1">
        <v>25</v>
      </c>
      <c r="QY25" s="1">
        <v>2938</v>
      </c>
      <c r="QZ25" s="1">
        <v>3646</v>
      </c>
      <c r="RA25" s="1">
        <v>4272</v>
      </c>
      <c r="RB25" s="1">
        <v>4982</v>
      </c>
      <c r="RC25" s="1">
        <v>5377</v>
      </c>
      <c r="RD25" s="1">
        <v>5668</v>
      </c>
      <c r="RE25" s="1">
        <v>5798</v>
      </c>
      <c r="RF25" s="1">
        <v>6458</v>
      </c>
      <c r="RG25" s="1">
        <v>5011</v>
      </c>
    </row>
    <row r="26" spans="1:475" ht="136">
      <c r="A26" s="1" t="s">
        <v>68</v>
      </c>
      <c r="B26" s="1">
        <v>18</v>
      </c>
      <c r="C26" s="1">
        <v>30</v>
      </c>
      <c r="D26" s="1">
        <v>1837</v>
      </c>
      <c r="E26" s="1">
        <v>2408</v>
      </c>
      <c r="F26" s="1">
        <v>2476</v>
      </c>
      <c r="G26" s="1">
        <v>3470</v>
      </c>
      <c r="H26" s="1">
        <v>5389</v>
      </c>
      <c r="I26" s="1">
        <v>5785</v>
      </c>
      <c r="J26" s="1">
        <v>5899</v>
      </c>
      <c r="K26" s="1">
        <v>4426</v>
      </c>
      <c r="L26" s="1">
        <v>3204</v>
      </c>
      <c r="N26" s="1" t="s">
        <v>108</v>
      </c>
      <c r="O26" s="1">
        <v>25</v>
      </c>
      <c r="P26" s="1">
        <v>34</v>
      </c>
      <c r="Q26" s="1">
        <v>2292</v>
      </c>
      <c r="R26" s="1">
        <v>2614</v>
      </c>
      <c r="S26" s="1">
        <v>2973</v>
      </c>
      <c r="T26" s="1">
        <v>3165</v>
      </c>
      <c r="U26" s="1">
        <v>3384</v>
      </c>
      <c r="V26" s="1">
        <v>3551</v>
      </c>
      <c r="W26" s="1">
        <v>3587</v>
      </c>
      <c r="X26" s="1">
        <v>3894</v>
      </c>
      <c r="Y26" s="1">
        <v>3346</v>
      </c>
      <c r="AA26" s="1" t="s">
        <v>108</v>
      </c>
      <c r="AB26" s="1">
        <v>25</v>
      </c>
      <c r="AC26" s="1">
        <v>34</v>
      </c>
      <c r="AD26" s="1">
        <v>2002</v>
      </c>
      <c r="AE26" s="1">
        <v>2336</v>
      </c>
      <c r="AF26" s="1">
        <v>2588</v>
      </c>
      <c r="AG26" s="1">
        <v>2711</v>
      </c>
      <c r="AH26" s="1">
        <v>2883</v>
      </c>
      <c r="AI26" s="1">
        <v>2994</v>
      </c>
      <c r="AJ26" s="1">
        <v>3062</v>
      </c>
      <c r="AK26" s="1">
        <v>3335</v>
      </c>
      <c r="AL26" s="1">
        <v>2789</v>
      </c>
      <c r="AN26" s="1" t="s">
        <v>108</v>
      </c>
      <c r="AO26" s="1">
        <v>25</v>
      </c>
      <c r="AP26" s="1">
        <v>34</v>
      </c>
      <c r="AQ26" s="1">
        <v>2269</v>
      </c>
      <c r="AR26" s="1">
        <v>2625</v>
      </c>
      <c r="AS26" s="1">
        <v>2915</v>
      </c>
      <c r="AT26" s="1">
        <v>3171</v>
      </c>
      <c r="AU26" s="1">
        <v>3299</v>
      </c>
      <c r="AV26" s="1">
        <v>3425</v>
      </c>
      <c r="AW26" s="1">
        <v>3458</v>
      </c>
      <c r="AX26" s="1">
        <v>3832</v>
      </c>
      <c r="AY26" s="1">
        <v>3218</v>
      </c>
      <c r="BA26" s="1" t="s">
        <v>108</v>
      </c>
      <c r="BB26" s="1">
        <v>25</v>
      </c>
      <c r="BC26" s="1">
        <v>34</v>
      </c>
      <c r="BD26" s="1">
        <v>2003</v>
      </c>
      <c r="BE26" s="1">
        <v>2310</v>
      </c>
      <c r="BF26" s="1">
        <v>2619</v>
      </c>
      <c r="BG26" s="1">
        <v>2692</v>
      </c>
      <c r="BH26" s="1">
        <v>2725</v>
      </c>
      <c r="BI26" s="1">
        <v>2829</v>
      </c>
      <c r="BJ26" s="1">
        <v>2877</v>
      </c>
      <c r="BK26" s="1">
        <v>3345</v>
      </c>
      <c r="BL26" s="1">
        <v>2759</v>
      </c>
      <c r="BN26" s="1" t="s">
        <v>108</v>
      </c>
      <c r="BO26" s="1">
        <v>25</v>
      </c>
      <c r="BP26" s="1">
        <v>34</v>
      </c>
      <c r="BQ26" s="1">
        <v>2638</v>
      </c>
      <c r="BR26" s="1">
        <v>3219</v>
      </c>
      <c r="BS26" s="1">
        <v>3884</v>
      </c>
      <c r="BT26" s="1">
        <v>4137</v>
      </c>
      <c r="BU26" s="1">
        <v>4187</v>
      </c>
      <c r="BV26" s="1">
        <v>4308</v>
      </c>
      <c r="BW26" s="1">
        <v>4414</v>
      </c>
      <c r="BX26" s="1">
        <v>5576</v>
      </c>
      <c r="BY26" s="1">
        <v>4880</v>
      </c>
      <c r="CA26" s="1" t="s">
        <v>108</v>
      </c>
      <c r="CB26" s="1">
        <v>25</v>
      </c>
      <c r="CC26" s="1">
        <v>34</v>
      </c>
      <c r="CD26" s="1">
        <v>2329</v>
      </c>
      <c r="CE26" s="1">
        <v>2856</v>
      </c>
      <c r="CF26" s="1">
        <v>3449</v>
      </c>
      <c r="CG26" s="1">
        <v>3738</v>
      </c>
      <c r="CH26" s="1">
        <v>3814</v>
      </c>
      <c r="CI26" s="1">
        <v>3889</v>
      </c>
      <c r="CJ26" s="1">
        <v>4055</v>
      </c>
      <c r="CK26" s="1">
        <v>4977</v>
      </c>
      <c r="CL26" s="1">
        <v>4158</v>
      </c>
      <c r="CN26" s="1" t="s">
        <v>108</v>
      </c>
      <c r="CO26" s="1">
        <v>25</v>
      </c>
      <c r="CP26" s="1">
        <v>34</v>
      </c>
      <c r="CQ26" s="1">
        <v>2159</v>
      </c>
      <c r="CR26" s="1">
        <v>2595</v>
      </c>
      <c r="CS26" s="1">
        <v>3163</v>
      </c>
      <c r="CT26" s="1">
        <v>3338</v>
      </c>
      <c r="CU26" s="1">
        <v>3431</v>
      </c>
      <c r="CV26" s="1">
        <v>3553</v>
      </c>
      <c r="CW26" s="1">
        <v>3667</v>
      </c>
      <c r="CX26" s="1">
        <v>4331</v>
      </c>
      <c r="CY26" s="1">
        <v>3527</v>
      </c>
      <c r="DA26" s="1" t="s">
        <v>108</v>
      </c>
      <c r="DB26" s="1">
        <v>25</v>
      </c>
      <c r="DC26" s="1">
        <v>34</v>
      </c>
      <c r="DD26" s="1">
        <v>3560</v>
      </c>
      <c r="DE26" s="1">
        <v>4040</v>
      </c>
      <c r="DF26" s="1">
        <v>4633</v>
      </c>
      <c r="DG26" s="1">
        <v>4768</v>
      </c>
      <c r="DH26" s="1">
        <v>4822</v>
      </c>
      <c r="DI26" s="1">
        <v>4932</v>
      </c>
      <c r="DJ26" s="1">
        <v>4977</v>
      </c>
      <c r="DK26" s="1">
        <v>4455</v>
      </c>
      <c r="DL26" s="1">
        <v>3853</v>
      </c>
      <c r="DN26" s="1" t="s">
        <v>108</v>
      </c>
      <c r="DO26" s="1">
        <v>25</v>
      </c>
      <c r="DP26" s="1">
        <v>34</v>
      </c>
      <c r="DQ26" s="1">
        <v>1328</v>
      </c>
      <c r="DR26" s="1">
        <v>2024</v>
      </c>
      <c r="DS26" s="1">
        <v>2834</v>
      </c>
      <c r="DT26" s="1">
        <v>3129</v>
      </c>
      <c r="DU26" s="1">
        <v>3212</v>
      </c>
      <c r="DV26" s="1">
        <v>3326</v>
      </c>
      <c r="DW26" s="1">
        <v>3503</v>
      </c>
      <c r="DX26" s="1">
        <v>4480</v>
      </c>
      <c r="DY26" s="1">
        <v>3576</v>
      </c>
      <c r="EA26" s="1" t="s">
        <v>108</v>
      </c>
      <c r="EB26" s="1">
        <v>25</v>
      </c>
      <c r="EC26" s="1">
        <v>34</v>
      </c>
      <c r="ED26" s="1">
        <v>2231</v>
      </c>
      <c r="EE26" s="1">
        <v>2791</v>
      </c>
      <c r="EF26" s="1">
        <v>3405</v>
      </c>
      <c r="EG26" s="1">
        <v>3585</v>
      </c>
      <c r="EH26" s="1">
        <v>3738</v>
      </c>
      <c r="EI26" s="1">
        <v>3845</v>
      </c>
      <c r="EJ26" s="1">
        <v>3939</v>
      </c>
      <c r="EK26" s="1">
        <v>4820</v>
      </c>
      <c r="EL26" s="1">
        <v>4017</v>
      </c>
      <c r="EN26" s="1" t="s">
        <v>108</v>
      </c>
      <c r="EO26" s="1">
        <v>25</v>
      </c>
      <c r="EP26" s="1">
        <v>34</v>
      </c>
      <c r="EQ26" s="1">
        <v>1406</v>
      </c>
      <c r="ER26" s="1">
        <v>2132</v>
      </c>
      <c r="ES26" s="1">
        <v>2943</v>
      </c>
      <c r="ET26" s="1">
        <v>3262</v>
      </c>
      <c r="EU26" s="1">
        <v>3370</v>
      </c>
      <c r="EV26" s="1">
        <v>3391</v>
      </c>
      <c r="EW26" s="1">
        <v>3563</v>
      </c>
      <c r="EX26" s="1">
        <v>4657</v>
      </c>
      <c r="EY26" s="1">
        <v>3767</v>
      </c>
      <c r="FA26" s="1" t="s">
        <v>108</v>
      </c>
      <c r="FB26" s="1">
        <v>25</v>
      </c>
      <c r="FC26" s="1">
        <v>34</v>
      </c>
      <c r="FD26" s="1">
        <v>1581</v>
      </c>
      <c r="FE26" s="1">
        <v>2239</v>
      </c>
      <c r="FF26" s="1">
        <v>3010</v>
      </c>
      <c r="FG26" s="1">
        <v>3199</v>
      </c>
      <c r="FH26" s="1">
        <v>3323</v>
      </c>
      <c r="FI26" s="1">
        <v>3453</v>
      </c>
      <c r="FJ26" s="1">
        <v>3524</v>
      </c>
      <c r="FK26" s="1">
        <v>3996</v>
      </c>
      <c r="FL26" s="1">
        <v>3358</v>
      </c>
      <c r="FN26" s="1" t="s">
        <v>108</v>
      </c>
      <c r="FO26" s="1">
        <v>25</v>
      </c>
      <c r="FP26" s="1">
        <v>34</v>
      </c>
      <c r="FQ26" s="1">
        <v>1923</v>
      </c>
      <c r="FR26" s="1">
        <v>2192</v>
      </c>
      <c r="FS26" s="1">
        <v>2475</v>
      </c>
      <c r="FT26" s="1">
        <v>2602</v>
      </c>
      <c r="FU26" s="1">
        <v>2654</v>
      </c>
      <c r="FV26" s="1">
        <v>2692</v>
      </c>
      <c r="FW26" s="1">
        <v>2781</v>
      </c>
      <c r="FX26" s="1">
        <v>3301</v>
      </c>
      <c r="FY26" s="1">
        <v>2781</v>
      </c>
      <c r="GA26" s="1" t="s">
        <v>108</v>
      </c>
      <c r="GB26" s="1">
        <v>25</v>
      </c>
      <c r="GC26" s="1">
        <v>34</v>
      </c>
      <c r="GD26" s="1">
        <v>2080</v>
      </c>
      <c r="GE26" s="1">
        <v>2497</v>
      </c>
      <c r="GF26" s="1">
        <v>3046</v>
      </c>
      <c r="GG26" s="1">
        <v>3200</v>
      </c>
      <c r="GH26" s="1">
        <v>3321</v>
      </c>
      <c r="GI26" s="1">
        <v>3495</v>
      </c>
      <c r="GJ26" s="1">
        <v>3641</v>
      </c>
      <c r="GK26" s="1">
        <v>4433</v>
      </c>
      <c r="GL26" s="1">
        <v>3435</v>
      </c>
      <c r="GN26" s="1" t="s">
        <v>108</v>
      </c>
      <c r="GO26" s="1">
        <v>25</v>
      </c>
      <c r="GP26" s="1">
        <v>34</v>
      </c>
      <c r="GQ26" s="1">
        <v>2001</v>
      </c>
      <c r="GR26" s="1">
        <v>2409</v>
      </c>
      <c r="GS26" s="1">
        <v>2802</v>
      </c>
      <c r="GT26" s="1">
        <v>3040</v>
      </c>
      <c r="GU26" s="1">
        <v>3179</v>
      </c>
      <c r="GV26" s="1">
        <v>3280</v>
      </c>
      <c r="GW26" s="1">
        <v>3529</v>
      </c>
      <c r="GX26" s="1">
        <v>3909</v>
      </c>
      <c r="GY26" s="1">
        <v>2935</v>
      </c>
      <c r="PA26" s="1" t="s">
        <v>100</v>
      </c>
      <c r="PB26" s="1">
        <v>26</v>
      </c>
      <c r="PC26" s="1">
        <v>2160</v>
      </c>
      <c r="PD26" s="1">
        <v>2718</v>
      </c>
      <c r="PE26" s="1">
        <v>3463</v>
      </c>
      <c r="PF26" s="1">
        <v>3710</v>
      </c>
      <c r="PG26" s="1">
        <v>3796</v>
      </c>
      <c r="PH26" s="1">
        <v>3894</v>
      </c>
      <c r="PI26" s="1">
        <v>4027</v>
      </c>
      <c r="PJ26" s="1">
        <v>4670</v>
      </c>
      <c r="PK26" s="1">
        <v>3390</v>
      </c>
      <c r="PM26" s="1" t="s">
        <v>100</v>
      </c>
      <c r="PN26" s="1">
        <v>26</v>
      </c>
      <c r="PO26" s="1">
        <v>1593</v>
      </c>
      <c r="PP26" s="1">
        <v>1776</v>
      </c>
      <c r="PQ26" s="1">
        <v>1931</v>
      </c>
      <c r="PR26" s="1">
        <v>1970</v>
      </c>
      <c r="PS26" s="1">
        <v>1997</v>
      </c>
      <c r="PT26" s="1">
        <v>2028</v>
      </c>
      <c r="PU26" s="1">
        <v>2062</v>
      </c>
      <c r="PV26" s="1">
        <v>2111</v>
      </c>
      <c r="PW26" s="1">
        <v>1659</v>
      </c>
      <c r="PY26" s="1" t="s">
        <v>100</v>
      </c>
      <c r="PZ26" s="1">
        <v>26</v>
      </c>
      <c r="QA26" s="1">
        <v>9058</v>
      </c>
      <c r="QB26" s="1">
        <v>8649</v>
      </c>
      <c r="QC26" s="1">
        <v>8488</v>
      </c>
      <c r="QD26" s="1">
        <v>8696</v>
      </c>
      <c r="QE26" s="1">
        <v>8491</v>
      </c>
      <c r="QF26" s="1">
        <v>8504</v>
      </c>
      <c r="QG26" s="1">
        <v>8373</v>
      </c>
      <c r="QH26" s="1">
        <v>7310</v>
      </c>
      <c r="QI26" s="1">
        <v>6377</v>
      </c>
      <c r="QK26" s="1" t="s">
        <v>100</v>
      </c>
      <c r="QL26" s="1">
        <v>26</v>
      </c>
      <c r="QM26" s="1">
        <v>2355</v>
      </c>
      <c r="QN26" s="1">
        <v>2889</v>
      </c>
      <c r="QO26" s="1">
        <v>3583</v>
      </c>
      <c r="QP26" s="1">
        <v>3930</v>
      </c>
      <c r="QQ26" s="1">
        <v>4200</v>
      </c>
      <c r="QR26" s="1">
        <v>4268</v>
      </c>
      <c r="QS26" s="1">
        <v>4330</v>
      </c>
      <c r="QT26" s="1">
        <v>5255</v>
      </c>
      <c r="QU26" s="1">
        <v>4034</v>
      </c>
      <c r="QW26" s="1" t="s">
        <v>100</v>
      </c>
      <c r="QX26" s="1">
        <v>26</v>
      </c>
      <c r="QY26" s="1">
        <v>2787</v>
      </c>
      <c r="QZ26" s="1">
        <v>3535</v>
      </c>
      <c r="RA26" s="1">
        <v>4122</v>
      </c>
      <c r="RB26" s="1">
        <v>4609</v>
      </c>
      <c r="RC26" s="1">
        <v>5851</v>
      </c>
      <c r="RD26" s="1">
        <v>6290</v>
      </c>
      <c r="RE26" s="1">
        <v>6304</v>
      </c>
      <c r="RF26" s="1">
        <v>6410</v>
      </c>
      <c r="RG26" s="1">
        <v>4925</v>
      </c>
    </row>
    <row r="27" spans="1:475" ht="136">
      <c r="A27" s="1" t="s">
        <v>69</v>
      </c>
      <c r="B27" s="1">
        <v>19</v>
      </c>
      <c r="C27" s="1">
        <v>31</v>
      </c>
      <c r="D27" s="1">
        <v>1588</v>
      </c>
      <c r="E27" s="1">
        <v>2071</v>
      </c>
      <c r="F27" s="1">
        <v>1810</v>
      </c>
      <c r="G27" s="1">
        <v>2773</v>
      </c>
      <c r="H27" s="1">
        <v>5009</v>
      </c>
      <c r="I27" s="1">
        <v>5506</v>
      </c>
      <c r="J27" s="1">
        <v>5754</v>
      </c>
      <c r="K27" s="1">
        <v>3723</v>
      </c>
      <c r="L27" s="1">
        <v>2450</v>
      </c>
      <c r="PA27" s="1" t="s">
        <v>101</v>
      </c>
      <c r="PB27" s="1">
        <v>27</v>
      </c>
      <c r="PC27" s="1">
        <v>1885</v>
      </c>
      <c r="PD27" s="1">
        <v>2328</v>
      </c>
      <c r="PE27" s="1">
        <v>2903</v>
      </c>
      <c r="PF27" s="1">
        <v>3089</v>
      </c>
      <c r="PG27" s="1">
        <v>3191</v>
      </c>
      <c r="PH27" s="1">
        <v>3342</v>
      </c>
      <c r="PI27" s="1">
        <v>3434</v>
      </c>
      <c r="PJ27" s="1">
        <v>4219</v>
      </c>
      <c r="PK27" s="1">
        <v>3166</v>
      </c>
      <c r="PM27" s="1" t="s">
        <v>101</v>
      </c>
      <c r="PN27" s="1">
        <v>27</v>
      </c>
      <c r="PO27" s="1">
        <v>1522</v>
      </c>
      <c r="PP27" s="1">
        <v>1692</v>
      </c>
      <c r="PQ27" s="1">
        <v>1835</v>
      </c>
      <c r="PR27" s="1">
        <v>1919</v>
      </c>
      <c r="PS27" s="1">
        <v>1971</v>
      </c>
      <c r="PT27" s="1">
        <v>1980</v>
      </c>
      <c r="PU27" s="1">
        <v>2010</v>
      </c>
      <c r="PV27" s="1">
        <v>2109</v>
      </c>
      <c r="PW27" s="1">
        <v>1681</v>
      </c>
      <c r="PY27" s="1" t="s">
        <v>101</v>
      </c>
      <c r="PZ27" s="1">
        <v>27</v>
      </c>
      <c r="QA27" s="1">
        <v>9540</v>
      </c>
      <c r="QB27" s="1">
        <v>9093</v>
      </c>
      <c r="QC27" s="1">
        <v>8982</v>
      </c>
      <c r="QD27" s="1">
        <v>9139</v>
      </c>
      <c r="QE27" s="1">
        <v>8911</v>
      </c>
      <c r="QF27" s="1">
        <v>8954</v>
      </c>
      <c r="QG27" s="1">
        <v>8761</v>
      </c>
      <c r="QH27" s="1">
        <v>7738</v>
      </c>
      <c r="QI27" s="1">
        <v>6889</v>
      </c>
      <c r="QK27" s="1" t="s">
        <v>101</v>
      </c>
      <c r="QL27" s="1">
        <v>27</v>
      </c>
      <c r="QM27" s="1">
        <v>2215</v>
      </c>
      <c r="QN27" s="1">
        <v>2682</v>
      </c>
      <c r="QO27" s="1">
        <v>3286</v>
      </c>
      <c r="QP27" s="1">
        <v>3480</v>
      </c>
      <c r="QQ27" s="1">
        <v>3603</v>
      </c>
      <c r="QR27" s="1">
        <v>3749</v>
      </c>
      <c r="QS27" s="1">
        <v>3869</v>
      </c>
      <c r="QT27" s="1">
        <v>4717</v>
      </c>
      <c r="QU27" s="1">
        <v>3697</v>
      </c>
      <c r="QW27" s="1" t="s">
        <v>101</v>
      </c>
      <c r="QX27" s="1">
        <v>27</v>
      </c>
      <c r="QY27" s="1">
        <v>2928</v>
      </c>
      <c r="QZ27" s="1">
        <v>3729</v>
      </c>
      <c r="RA27" s="1">
        <v>4598</v>
      </c>
      <c r="RB27" s="1">
        <v>5079</v>
      </c>
      <c r="RC27" s="1">
        <v>5512</v>
      </c>
      <c r="RD27" s="1">
        <v>5812</v>
      </c>
      <c r="RE27" s="1">
        <v>5971</v>
      </c>
      <c r="RF27" s="1">
        <v>6607</v>
      </c>
      <c r="RG27" s="1">
        <v>5296</v>
      </c>
    </row>
    <row r="28" spans="1:475" ht="136">
      <c r="A28" s="1" t="s">
        <v>70</v>
      </c>
      <c r="B28" s="1">
        <v>20</v>
      </c>
      <c r="C28" s="1">
        <v>32</v>
      </c>
      <c r="D28" s="1">
        <v>1960</v>
      </c>
      <c r="E28" s="1">
        <v>2488</v>
      </c>
      <c r="F28" s="1">
        <v>2654</v>
      </c>
      <c r="G28" s="1">
        <v>3414</v>
      </c>
      <c r="H28" s="1">
        <v>4598</v>
      </c>
      <c r="I28" s="1">
        <v>4873</v>
      </c>
      <c r="J28" s="1">
        <v>5066</v>
      </c>
      <c r="K28" s="1">
        <v>4694</v>
      </c>
      <c r="L28" s="1">
        <v>3544</v>
      </c>
      <c r="PA28" s="1" t="s">
        <v>102</v>
      </c>
      <c r="PB28" s="1">
        <v>28</v>
      </c>
      <c r="PC28" s="1">
        <v>1601</v>
      </c>
      <c r="PD28" s="1">
        <v>2095</v>
      </c>
      <c r="PE28" s="1">
        <v>1752</v>
      </c>
      <c r="PF28" s="1">
        <v>2765</v>
      </c>
      <c r="PG28" s="1">
        <v>5621</v>
      </c>
      <c r="PH28" s="1">
        <v>6195</v>
      </c>
      <c r="PI28" s="1">
        <v>6325</v>
      </c>
      <c r="PJ28" s="1">
        <v>3398</v>
      </c>
      <c r="PK28" s="1">
        <v>2341</v>
      </c>
      <c r="PM28" s="1" t="s">
        <v>102</v>
      </c>
      <c r="PN28" s="1">
        <v>28</v>
      </c>
      <c r="PO28" s="1">
        <v>1391</v>
      </c>
      <c r="PP28" s="1">
        <v>1478</v>
      </c>
      <c r="PQ28" s="1">
        <v>1299</v>
      </c>
      <c r="PR28" s="1">
        <v>1573</v>
      </c>
      <c r="PS28" s="1">
        <v>2511</v>
      </c>
      <c r="PT28" s="1">
        <v>2698</v>
      </c>
      <c r="PU28" s="1">
        <v>2713</v>
      </c>
      <c r="PV28" s="1">
        <v>1582</v>
      </c>
      <c r="PW28" s="1">
        <v>1334</v>
      </c>
      <c r="PY28" s="1" t="s">
        <v>102</v>
      </c>
      <c r="PZ28" s="1">
        <v>28</v>
      </c>
      <c r="QA28" s="1">
        <v>8804</v>
      </c>
      <c r="QB28" s="1">
        <v>8339</v>
      </c>
      <c r="QC28" s="1">
        <v>8129</v>
      </c>
      <c r="QD28" s="1">
        <v>8358</v>
      </c>
      <c r="QE28" s="1">
        <v>8215</v>
      </c>
      <c r="QF28" s="1">
        <v>8221</v>
      </c>
      <c r="QG28" s="1">
        <v>8093</v>
      </c>
      <c r="QH28" s="1">
        <v>7030</v>
      </c>
      <c r="QI28" s="1">
        <v>5995</v>
      </c>
      <c r="QK28" s="1" t="s">
        <v>102</v>
      </c>
      <c r="QL28" s="1">
        <v>28</v>
      </c>
      <c r="QM28" s="1">
        <v>1649</v>
      </c>
      <c r="QN28" s="1">
        <v>2017</v>
      </c>
      <c r="QO28" s="1">
        <v>1736</v>
      </c>
      <c r="QP28" s="1">
        <v>2591</v>
      </c>
      <c r="QQ28" s="1">
        <v>5296</v>
      </c>
      <c r="QR28" s="1">
        <v>5918</v>
      </c>
      <c r="QS28" s="1">
        <v>5999</v>
      </c>
      <c r="QT28" s="1">
        <v>3228</v>
      </c>
      <c r="QU28" s="1">
        <v>2205</v>
      </c>
      <c r="QW28" s="1" t="s">
        <v>102</v>
      </c>
      <c r="QX28" s="1">
        <v>28</v>
      </c>
      <c r="QY28" s="1">
        <v>2131</v>
      </c>
      <c r="QZ28" s="1">
        <v>2390</v>
      </c>
      <c r="RA28" s="1">
        <v>2695</v>
      </c>
      <c r="RB28" s="1">
        <v>3033</v>
      </c>
      <c r="RC28" s="1">
        <v>3124</v>
      </c>
      <c r="RD28" s="1">
        <v>3194</v>
      </c>
      <c r="RE28" s="1">
        <v>3165</v>
      </c>
      <c r="RF28" s="1">
        <v>3434</v>
      </c>
      <c r="RG28" s="1">
        <v>2892</v>
      </c>
    </row>
    <row r="29" spans="1:475" ht="136">
      <c r="A29" s="1" t="s">
        <v>71</v>
      </c>
      <c r="B29" s="1">
        <v>21</v>
      </c>
      <c r="C29" s="1">
        <v>33</v>
      </c>
      <c r="D29" s="1">
        <v>1621</v>
      </c>
      <c r="E29" s="1">
        <v>1986</v>
      </c>
      <c r="F29" s="1">
        <v>1852</v>
      </c>
      <c r="G29" s="1">
        <v>2668</v>
      </c>
      <c r="H29" s="1">
        <v>4545</v>
      </c>
      <c r="I29" s="1">
        <v>5053</v>
      </c>
      <c r="J29" s="1">
        <v>5200</v>
      </c>
      <c r="K29" s="1">
        <v>3782</v>
      </c>
      <c r="L29" s="1">
        <v>2631</v>
      </c>
      <c r="PA29" s="1" t="s">
        <v>103</v>
      </c>
      <c r="PB29" s="1">
        <v>29</v>
      </c>
      <c r="PC29" s="1">
        <v>1488</v>
      </c>
      <c r="PD29" s="1">
        <v>1970</v>
      </c>
      <c r="PE29" s="1">
        <v>1606</v>
      </c>
      <c r="PF29" s="1">
        <v>2607</v>
      </c>
      <c r="PG29" s="1">
        <v>5754</v>
      </c>
      <c r="PH29" s="1">
        <v>6303</v>
      </c>
      <c r="PI29" s="1">
        <v>6349</v>
      </c>
      <c r="PJ29" s="1">
        <v>3219</v>
      </c>
      <c r="PK29" s="1">
        <v>2197</v>
      </c>
      <c r="PM29" s="1" t="s">
        <v>103</v>
      </c>
      <c r="PN29" s="1">
        <v>29</v>
      </c>
      <c r="PO29" s="1">
        <v>1347</v>
      </c>
      <c r="PP29" s="1">
        <v>1438</v>
      </c>
      <c r="PQ29" s="1">
        <v>1257</v>
      </c>
      <c r="PR29" s="1">
        <v>1494</v>
      </c>
      <c r="PS29" s="1">
        <v>2479</v>
      </c>
      <c r="PT29" s="1">
        <v>2692</v>
      </c>
      <c r="PU29" s="1">
        <v>2717</v>
      </c>
      <c r="PV29" s="1">
        <v>1539</v>
      </c>
      <c r="PW29" s="1">
        <v>1300</v>
      </c>
      <c r="PY29" s="1" t="s">
        <v>103</v>
      </c>
      <c r="PZ29" s="1">
        <v>29</v>
      </c>
      <c r="QA29" s="1">
        <v>8853</v>
      </c>
      <c r="QB29" s="1">
        <v>8359</v>
      </c>
      <c r="QC29" s="1">
        <v>8195</v>
      </c>
      <c r="QD29" s="1">
        <v>8362</v>
      </c>
      <c r="QE29" s="1">
        <v>8163</v>
      </c>
      <c r="QF29" s="1">
        <v>8219</v>
      </c>
      <c r="QG29" s="1">
        <v>8068</v>
      </c>
      <c r="QH29" s="1">
        <v>7008</v>
      </c>
      <c r="QI29" s="1">
        <v>5994</v>
      </c>
      <c r="QK29" s="1" t="s">
        <v>103</v>
      </c>
      <c r="QL29" s="1">
        <v>29</v>
      </c>
      <c r="QM29" s="1">
        <v>1588</v>
      </c>
      <c r="QN29" s="1">
        <v>1959</v>
      </c>
      <c r="QO29" s="1">
        <v>1640</v>
      </c>
      <c r="QP29" s="1">
        <v>2521</v>
      </c>
      <c r="QQ29" s="1">
        <v>5315</v>
      </c>
      <c r="QR29" s="1">
        <v>6058</v>
      </c>
      <c r="QS29" s="1">
        <v>6086</v>
      </c>
      <c r="QT29" s="1">
        <v>3103</v>
      </c>
      <c r="QU29" s="1">
        <v>2106</v>
      </c>
      <c r="QW29" s="1" t="s">
        <v>103</v>
      </c>
      <c r="QX29" s="1">
        <v>29</v>
      </c>
      <c r="QY29" s="1">
        <v>2103</v>
      </c>
      <c r="QZ29" s="1">
        <v>2375</v>
      </c>
      <c r="RA29" s="1">
        <v>2730</v>
      </c>
      <c r="RB29" s="1">
        <v>2904</v>
      </c>
      <c r="RC29" s="1">
        <v>3039</v>
      </c>
      <c r="RD29" s="1">
        <v>3180</v>
      </c>
      <c r="RE29" s="1">
        <v>3229</v>
      </c>
      <c r="RF29" s="1">
        <v>3361</v>
      </c>
      <c r="RG29" s="1">
        <v>2808</v>
      </c>
    </row>
    <row r="30" spans="1:475" ht="136">
      <c r="A30" s="1" t="s">
        <v>72</v>
      </c>
      <c r="B30" s="1">
        <v>22</v>
      </c>
      <c r="C30" s="1">
        <v>34</v>
      </c>
      <c r="D30" s="1">
        <v>1975</v>
      </c>
      <c r="E30" s="1">
        <v>2478</v>
      </c>
      <c r="F30" s="1">
        <v>2527</v>
      </c>
      <c r="G30" s="1">
        <v>3191</v>
      </c>
      <c r="H30" s="1">
        <v>4697</v>
      </c>
      <c r="I30" s="1">
        <v>5152</v>
      </c>
      <c r="J30" s="1">
        <v>5350</v>
      </c>
      <c r="K30" s="1">
        <v>4315</v>
      </c>
      <c r="L30" s="1">
        <v>3217</v>
      </c>
      <c r="PA30" s="1" t="s">
        <v>104</v>
      </c>
      <c r="PB30" s="1">
        <v>30</v>
      </c>
      <c r="PC30" s="1">
        <v>1517</v>
      </c>
      <c r="PD30" s="1">
        <v>2004</v>
      </c>
      <c r="PE30" s="1">
        <v>1760</v>
      </c>
      <c r="PF30" s="1">
        <v>2684</v>
      </c>
      <c r="PG30" s="1">
        <v>5440</v>
      </c>
      <c r="PH30" s="1">
        <v>6007</v>
      </c>
      <c r="PI30" s="1">
        <v>6053</v>
      </c>
      <c r="PJ30" s="1">
        <v>3388</v>
      </c>
      <c r="PK30" s="1">
        <v>2355</v>
      </c>
      <c r="PM30" s="1" t="s">
        <v>104</v>
      </c>
      <c r="PN30" s="1">
        <v>30</v>
      </c>
      <c r="PO30" s="1">
        <v>1324</v>
      </c>
      <c r="PP30" s="1">
        <v>1450</v>
      </c>
      <c r="PQ30" s="1">
        <v>1306</v>
      </c>
      <c r="PR30" s="1">
        <v>1499</v>
      </c>
      <c r="PS30" s="1">
        <v>2364</v>
      </c>
      <c r="PT30" s="1">
        <v>2547</v>
      </c>
      <c r="PU30" s="1">
        <v>2538</v>
      </c>
      <c r="PV30" s="1">
        <v>1580</v>
      </c>
      <c r="PW30" s="1">
        <v>1318</v>
      </c>
      <c r="PY30" s="1" t="s">
        <v>104</v>
      </c>
      <c r="PZ30" s="1">
        <v>30</v>
      </c>
      <c r="QA30" s="1">
        <v>8923</v>
      </c>
      <c r="QB30" s="1">
        <v>8443</v>
      </c>
      <c r="QC30" s="1">
        <v>8236</v>
      </c>
      <c r="QD30" s="1">
        <v>8458</v>
      </c>
      <c r="QE30" s="1">
        <v>8266</v>
      </c>
      <c r="QF30" s="1">
        <v>8319</v>
      </c>
      <c r="QG30" s="1">
        <v>8170</v>
      </c>
      <c r="QH30" s="1">
        <v>7132</v>
      </c>
      <c r="QI30" s="1">
        <v>6108</v>
      </c>
      <c r="QK30" s="1" t="s">
        <v>104</v>
      </c>
      <c r="QL30" s="1">
        <v>30</v>
      </c>
      <c r="QM30" s="1">
        <v>1619</v>
      </c>
      <c r="QN30" s="1">
        <v>1980</v>
      </c>
      <c r="QO30" s="1">
        <v>1782</v>
      </c>
      <c r="QP30" s="1">
        <v>2581</v>
      </c>
      <c r="QQ30" s="1">
        <v>5200</v>
      </c>
      <c r="QR30" s="1">
        <v>5781</v>
      </c>
      <c r="QS30" s="1">
        <v>5837</v>
      </c>
      <c r="QT30" s="1">
        <v>3321</v>
      </c>
      <c r="QU30" s="1">
        <v>2293</v>
      </c>
      <c r="QW30" s="1" t="s">
        <v>104</v>
      </c>
      <c r="QX30" s="1">
        <v>30</v>
      </c>
      <c r="QY30" s="1">
        <v>2120</v>
      </c>
      <c r="QZ30" s="1">
        <v>2350</v>
      </c>
      <c r="RA30" s="1">
        <v>2656</v>
      </c>
      <c r="RB30" s="1">
        <v>2808</v>
      </c>
      <c r="RC30" s="1">
        <v>2938</v>
      </c>
      <c r="RD30" s="1">
        <v>3055</v>
      </c>
      <c r="RE30" s="1">
        <v>3047</v>
      </c>
      <c r="RF30" s="1">
        <v>3337</v>
      </c>
      <c r="RG30" s="1">
        <v>2874</v>
      </c>
    </row>
    <row r="31" spans="1:475" ht="136">
      <c r="PA31" s="1" t="s">
        <v>105</v>
      </c>
      <c r="PB31" s="1">
        <v>31</v>
      </c>
      <c r="PC31" s="1">
        <v>1375</v>
      </c>
      <c r="PD31" s="1">
        <v>1768</v>
      </c>
      <c r="PE31" s="1">
        <v>1410</v>
      </c>
      <c r="PF31" s="1">
        <v>2230</v>
      </c>
      <c r="PG31" s="1">
        <v>4996</v>
      </c>
      <c r="PH31" s="1">
        <v>5568</v>
      </c>
      <c r="PI31" s="1">
        <v>5613</v>
      </c>
      <c r="PJ31" s="1">
        <v>2875</v>
      </c>
      <c r="PK31" s="1">
        <v>1897</v>
      </c>
      <c r="PM31" s="1" t="s">
        <v>105</v>
      </c>
      <c r="PN31" s="1">
        <v>31</v>
      </c>
      <c r="PO31" s="1">
        <v>1393</v>
      </c>
      <c r="PP31" s="1">
        <v>1528</v>
      </c>
      <c r="PQ31" s="1">
        <v>1319</v>
      </c>
      <c r="PR31" s="1">
        <v>1648</v>
      </c>
      <c r="PS31" s="1">
        <v>2759</v>
      </c>
      <c r="PT31" s="1">
        <v>2896</v>
      </c>
      <c r="PU31" s="1">
        <v>2981</v>
      </c>
      <c r="PV31" s="1">
        <v>1716</v>
      </c>
      <c r="PW31" s="1">
        <v>1390</v>
      </c>
      <c r="PY31" s="1" t="s">
        <v>105</v>
      </c>
      <c r="PZ31" s="1">
        <v>31</v>
      </c>
      <c r="QA31" s="1">
        <v>9103</v>
      </c>
      <c r="QB31" s="1">
        <v>8623</v>
      </c>
      <c r="QC31" s="1">
        <v>8472</v>
      </c>
      <c r="QD31" s="1">
        <v>8653</v>
      </c>
      <c r="QE31" s="1">
        <v>8467</v>
      </c>
      <c r="QF31" s="1">
        <v>8537</v>
      </c>
      <c r="QG31" s="1">
        <v>8410</v>
      </c>
      <c r="QH31" s="1">
        <v>7282</v>
      </c>
      <c r="QI31" s="1">
        <v>6247</v>
      </c>
      <c r="QK31" s="1" t="s">
        <v>105</v>
      </c>
      <c r="QL31" s="1">
        <v>31</v>
      </c>
      <c r="QM31" s="1">
        <v>1494</v>
      </c>
      <c r="QN31" s="1">
        <v>1779</v>
      </c>
      <c r="QO31" s="1">
        <v>1502</v>
      </c>
      <c r="QP31" s="1">
        <v>2212</v>
      </c>
      <c r="QQ31" s="1">
        <v>4553</v>
      </c>
      <c r="QR31" s="1">
        <v>5159</v>
      </c>
      <c r="QS31" s="1">
        <v>5249</v>
      </c>
      <c r="QT31" s="1">
        <v>2719</v>
      </c>
      <c r="QU31" s="1">
        <v>1806</v>
      </c>
      <c r="QW31" s="1" t="s">
        <v>105</v>
      </c>
      <c r="QX31" s="1">
        <v>31</v>
      </c>
      <c r="QY31" s="1">
        <v>2212</v>
      </c>
      <c r="QZ31" s="1">
        <v>2482</v>
      </c>
      <c r="RA31" s="1">
        <v>2771</v>
      </c>
      <c r="RB31" s="1">
        <v>2933</v>
      </c>
      <c r="RC31" s="1">
        <v>3287</v>
      </c>
      <c r="RD31" s="1">
        <v>3486</v>
      </c>
      <c r="RE31" s="1">
        <v>3465</v>
      </c>
      <c r="RF31" s="1">
        <v>3513</v>
      </c>
      <c r="RG31" s="1">
        <v>2968</v>
      </c>
    </row>
    <row r="32" spans="1:475" ht="136">
      <c r="PA32" s="1" t="s">
        <v>106</v>
      </c>
      <c r="PB32" s="1">
        <v>32</v>
      </c>
      <c r="PC32" s="1">
        <v>1261</v>
      </c>
      <c r="PD32" s="1">
        <v>1557</v>
      </c>
      <c r="PE32" s="1">
        <v>1439</v>
      </c>
      <c r="PF32" s="1">
        <v>2097</v>
      </c>
      <c r="PG32" s="1">
        <v>3736</v>
      </c>
      <c r="PH32" s="1">
        <v>4218</v>
      </c>
      <c r="PI32" s="1">
        <v>4514</v>
      </c>
      <c r="PJ32" s="1">
        <v>3036</v>
      </c>
      <c r="PK32" s="1">
        <v>2162</v>
      </c>
      <c r="PM32" s="1" t="s">
        <v>106</v>
      </c>
      <c r="PN32" s="1">
        <v>32</v>
      </c>
      <c r="PO32" s="1">
        <v>4430</v>
      </c>
      <c r="PP32" s="1">
        <v>4643</v>
      </c>
      <c r="PQ32" s="1">
        <v>4853</v>
      </c>
      <c r="PR32" s="1">
        <v>5224</v>
      </c>
      <c r="PS32" s="1">
        <v>5502</v>
      </c>
      <c r="PT32" s="1">
        <v>5601</v>
      </c>
      <c r="PU32" s="1">
        <v>5675</v>
      </c>
      <c r="PV32" s="1">
        <v>5475</v>
      </c>
      <c r="PW32" s="1">
        <v>4838</v>
      </c>
      <c r="PY32" s="1" t="s">
        <v>106</v>
      </c>
      <c r="PZ32" s="1">
        <v>32</v>
      </c>
      <c r="QA32" s="1">
        <v>8724</v>
      </c>
      <c r="QB32" s="1">
        <v>8278</v>
      </c>
      <c r="QC32" s="1">
        <v>8142</v>
      </c>
      <c r="QD32" s="1">
        <v>8348</v>
      </c>
      <c r="QE32" s="1">
        <v>8236</v>
      </c>
      <c r="QF32" s="1">
        <v>8289</v>
      </c>
      <c r="QG32" s="1">
        <v>8187</v>
      </c>
      <c r="QH32" s="1">
        <v>7089</v>
      </c>
      <c r="QI32" s="1">
        <v>6086</v>
      </c>
      <c r="QK32" s="1" t="s">
        <v>106</v>
      </c>
      <c r="QL32" s="1">
        <v>32</v>
      </c>
      <c r="QM32" s="1">
        <v>1539</v>
      </c>
      <c r="QN32" s="1">
        <v>1752</v>
      </c>
      <c r="QO32" s="1">
        <v>1709</v>
      </c>
      <c r="QP32" s="1">
        <v>2397</v>
      </c>
      <c r="QQ32" s="1">
        <v>3677</v>
      </c>
      <c r="QR32" s="1">
        <v>4031</v>
      </c>
      <c r="QS32" s="1">
        <v>4345</v>
      </c>
      <c r="QT32" s="1">
        <v>3196</v>
      </c>
      <c r="QU32" s="1">
        <v>2345</v>
      </c>
      <c r="QW32" s="1" t="s">
        <v>106</v>
      </c>
      <c r="QX32" s="1">
        <v>32</v>
      </c>
      <c r="QY32" s="1">
        <v>2149</v>
      </c>
      <c r="QZ32" s="1">
        <v>2439</v>
      </c>
      <c r="RA32" s="1">
        <v>2790</v>
      </c>
      <c r="RB32" s="1">
        <v>2975</v>
      </c>
      <c r="RC32" s="1">
        <v>3229</v>
      </c>
      <c r="RD32" s="1">
        <v>3397</v>
      </c>
      <c r="RE32" s="1">
        <v>3438</v>
      </c>
      <c r="RF32" s="1">
        <v>3583</v>
      </c>
      <c r="RG32" s="1">
        <v>3043</v>
      </c>
    </row>
    <row r="33" spans="417:475" ht="136">
      <c r="PA33" s="1" t="s">
        <v>107</v>
      </c>
      <c r="PB33" s="1">
        <v>33</v>
      </c>
      <c r="PC33" s="1">
        <v>1242</v>
      </c>
      <c r="PD33" s="1">
        <v>1456</v>
      </c>
      <c r="PE33" s="1">
        <v>1291</v>
      </c>
      <c r="PF33" s="1">
        <v>1991</v>
      </c>
      <c r="PG33" s="1">
        <v>3824</v>
      </c>
      <c r="PH33" s="1">
        <v>4347</v>
      </c>
      <c r="PI33" s="1">
        <v>4711</v>
      </c>
      <c r="PJ33" s="1">
        <v>2804</v>
      </c>
      <c r="PK33" s="1">
        <v>1889</v>
      </c>
      <c r="PM33" s="1" t="s">
        <v>107</v>
      </c>
      <c r="PN33" s="1">
        <v>33</v>
      </c>
      <c r="PO33" s="1">
        <v>2813</v>
      </c>
      <c r="PP33" s="1">
        <v>2936</v>
      </c>
      <c r="PQ33" s="1">
        <v>2976</v>
      </c>
      <c r="PR33" s="1">
        <v>3428</v>
      </c>
      <c r="PS33" s="1">
        <v>3768</v>
      </c>
      <c r="PT33" s="1">
        <v>3975</v>
      </c>
      <c r="PU33" s="1">
        <v>4103</v>
      </c>
      <c r="PV33" s="1">
        <v>3893</v>
      </c>
      <c r="PW33" s="1">
        <v>3427</v>
      </c>
      <c r="PY33" s="1" t="s">
        <v>107</v>
      </c>
      <c r="PZ33" s="1">
        <v>33</v>
      </c>
      <c r="QA33" s="1">
        <v>8743</v>
      </c>
      <c r="QB33" s="1">
        <v>8304</v>
      </c>
      <c r="QC33" s="1">
        <v>8143</v>
      </c>
      <c r="QD33" s="1">
        <v>8357</v>
      </c>
      <c r="QE33" s="1">
        <v>8242</v>
      </c>
      <c r="QF33" s="1">
        <v>8301</v>
      </c>
      <c r="QG33" s="1">
        <v>8184</v>
      </c>
      <c r="QH33" s="1">
        <v>7125</v>
      </c>
      <c r="QI33" s="1">
        <v>6109</v>
      </c>
      <c r="QK33" s="1" t="s">
        <v>107</v>
      </c>
      <c r="QL33" s="1">
        <v>33</v>
      </c>
      <c r="QM33" s="1">
        <v>1438</v>
      </c>
      <c r="QN33" s="1">
        <v>1580</v>
      </c>
      <c r="QO33" s="1">
        <v>1538</v>
      </c>
      <c r="QP33" s="1">
        <v>2261</v>
      </c>
      <c r="QQ33" s="1">
        <v>3670</v>
      </c>
      <c r="QR33" s="1">
        <v>4108</v>
      </c>
      <c r="QS33" s="1">
        <v>4384</v>
      </c>
      <c r="QT33" s="1">
        <v>2905</v>
      </c>
      <c r="QU33" s="1">
        <v>2009</v>
      </c>
      <c r="QW33" s="1" t="s">
        <v>107</v>
      </c>
      <c r="QX33" s="1">
        <v>33</v>
      </c>
      <c r="QY33" s="1">
        <v>2260</v>
      </c>
      <c r="QZ33" s="1">
        <v>2539</v>
      </c>
      <c r="RA33" s="1">
        <v>2844</v>
      </c>
      <c r="RB33" s="1">
        <v>3080</v>
      </c>
      <c r="RC33" s="1">
        <v>3204</v>
      </c>
      <c r="RD33" s="1">
        <v>3325</v>
      </c>
      <c r="RE33" s="1">
        <v>3409</v>
      </c>
      <c r="RF33" s="1">
        <v>3602</v>
      </c>
      <c r="RG33" s="1">
        <v>3065</v>
      </c>
    </row>
    <row r="34" spans="417:475" ht="136">
      <c r="PA34" s="1" t="s">
        <v>108</v>
      </c>
      <c r="PB34" s="1">
        <v>34</v>
      </c>
      <c r="PC34" s="1">
        <v>1447</v>
      </c>
      <c r="PD34" s="1">
        <v>1765</v>
      </c>
      <c r="PE34" s="1">
        <v>1637</v>
      </c>
      <c r="PF34" s="1">
        <v>2281</v>
      </c>
      <c r="PG34" s="1">
        <v>4078</v>
      </c>
      <c r="PH34" s="1">
        <v>4570</v>
      </c>
      <c r="PI34" s="1">
        <v>4802</v>
      </c>
      <c r="PJ34" s="1">
        <v>3109</v>
      </c>
      <c r="PK34" s="1">
        <v>2197</v>
      </c>
      <c r="PM34" s="1" t="s">
        <v>108</v>
      </c>
      <c r="PN34" s="1">
        <v>34</v>
      </c>
      <c r="PO34" s="1">
        <v>4333</v>
      </c>
      <c r="PP34" s="1">
        <v>4311</v>
      </c>
      <c r="PQ34" s="1">
        <v>4411</v>
      </c>
      <c r="PR34" s="1">
        <v>4828</v>
      </c>
      <c r="PS34" s="1">
        <v>5007</v>
      </c>
      <c r="PT34" s="1">
        <v>5224</v>
      </c>
      <c r="PU34" s="1">
        <v>5077</v>
      </c>
      <c r="PV34" s="1">
        <v>4809</v>
      </c>
      <c r="PW34" s="1">
        <v>4148</v>
      </c>
      <c r="PY34" s="1" t="s">
        <v>108</v>
      </c>
      <c r="PZ34" s="1">
        <v>34</v>
      </c>
      <c r="QA34" s="1">
        <v>8995</v>
      </c>
      <c r="QB34" s="1">
        <v>8538</v>
      </c>
      <c r="QC34" s="1">
        <v>8418</v>
      </c>
      <c r="QD34" s="1">
        <v>8669</v>
      </c>
      <c r="QE34" s="1">
        <v>8545</v>
      </c>
      <c r="QF34" s="1">
        <v>8615</v>
      </c>
      <c r="QG34" s="1">
        <v>8521</v>
      </c>
      <c r="QH34" s="1">
        <v>7447</v>
      </c>
      <c r="QI34" s="1">
        <v>6402</v>
      </c>
      <c r="QK34" s="1" t="s">
        <v>108</v>
      </c>
      <c r="QL34" s="1">
        <v>34</v>
      </c>
      <c r="QM34" s="1">
        <v>1611</v>
      </c>
      <c r="QN34" s="1">
        <v>1793</v>
      </c>
      <c r="QO34" s="1">
        <v>1815</v>
      </c>
      <c r="QP34" s="1">
        <v>2571</v>
      </c>
      <c r="QQ34" s="1">
        <v>3855</v>
      </c>
      <c r="QR34" s="1">
        <v>4291</v>
      </c>
      <c r="QS34" s="1">
        <v>4558</v>
      </c>
      <c r="QT34" s="1">
        <v>3251</v>
      </c>
      <c r="QU34" s="1">
        <v>2347</v>
      </c>
      <c r="QW34" s="1" t="s">
        <v>108</v>
      </c>
      <c r="QX34" s="1">
        <v>34</v>
      </c>
      <c r="QY34" s="1">
        <v>2230</v>
      </c>
      <c r="QZ34" s="1">
        <v>2563</v>
      </c>
      <c r="RA34" s="1">
        <v>2890</v>
      </c>
      <c r="RB34" s="1">
        <v>3089</v>
      </c>
      <c r="RC34" s="1">
        <v>3375</v>
      </c>
      <c r="RD34" s="1">
        <v>3606</v>
      </c>
      <c r="RE34" s="1">
        <v>3635</v>
      </c>
      <c r="RF34" s="1">
        <v>3785</v>
      </c>
      <c r="RG34" s="1">
        <v>3267</v>
      </c>
    </row>
    <row r="35" spans="417:475" ht="136">
      <c r="PA35" s="1" t="s">
        <v>182</v>
      </c>
      <c r="PB35" s="1">
        <v>35</v>
      </c>
      <c r="PC35" s="1">
        <v>1942</v>
      </c>
      <c r="PD35" s="1">
        <v>2532</v>
      </c>
      <c r="PE35" s="1">
        <v>3454</v>
      </c>
      <c r="PF35" s="1">
        <v>3905</v>
      </c>
      <c r="PG35" s="1">
        <v>4044</v>
      </c>
      <c r="PH35" s="1">
        <v>4174</v>
      </c>
      <c r="PI35" s="1">
        <v>4224</v>
      </c>
      <c r="PJ35" s="1">
        <v>5113</v>
      </c>
      <c r="PK35" s="1">
        <v>4114</v>
      </c>
      <c r="PM35" s="1" t="s">
        <v>182</v>
      </c>
      <c r="PN35" s="1">
        <v>35</v>
      </c>
      <c r="PO35" s="1">
        <v>2476</v>
      </c>
      <c r="PP35" s="1">
        <v>3268</v>
      </c>
      <c r="PQ35" s="1">
        <v>4343</v>
      </c>
      <c r="PR35" s="1">
        <v>4895</v>
      </c>
      <c r="PS35" s="1">
        <v>5111</v>
      </c>
      <c r="PT35" s="1">
        <v>5246</v>
      </c>
      <c r="PU35" s="1">
        <v>5378</v>
      </c>
      <c r="PV35" s="1">
        <v>6364</v>
      </c>
      <c r="PW35" s="1">
        <v>4870</v>
      </c>
      <c r="PY35" s="1" t="s">
        <v>182</v>
      </c>
      <c r="PZ35" s="1">
        <v>35</v>
      </c>
      <c r="QA35" s="1">
        <v>8727</v>
      </c>
      <c r="QB35" s="1">
        <v>8421</v>
      </c>
      <c r="QC35" s="1">
        <v>8365</v>
      </c>
      <c r="QD35" s="1">
        <v>8765</v>
      </c>
      <c r="QE35" s="1">
        <v>8539</v>
      </c>
      <c r="QF35" s="1">
        <v>8595</v>
      </c>
      <c r="QG35" s="1">
        <v>8517</v>
      </c>
      <c r="QH35" s="1">
        <v>7902</v>
      </c>
      <c r="QI35" s="1">
        <v>7164</v>
      </c>
      <c r="QK35" s="1" t="s">
        <v>182</v>
      </c>
      <c r="QL35" s="1">
        <v>35</v>
      </c>
      <c r="QM35" s="1">
        <v>2043</v>
      </c>
      <c r="QN35" s="1">
        <v>2663</v>
      </c>
      <c r="QO35" s="1">
        <v>3608</v>
      </c>
      <c r="QP35" s="1">
        <v>4053</v>
      </c>
      <c r="QQ35" s="1">
        <v>4211</v>
      </c>
      <c r="QR35" s="1">
        <v>4301</v>
      </c>
      <c r="QS35" s="1">
        <v>4380</v>
      </c>
      <c r="QT35" s="1">
        <v>5496</v>
      </c>
      <c r="QU35" s="1">
        <v>4437</v>
      </c>
      <c r="QW35" s="1" t="s">
        <v>182</v>
      </c>
      <c r="QX35" s="1">
        <v>35</v>
      </c>
      <c r="QY35" s="1">
        <v>1701</v>
      </c>
      <c r="QZ35" s="1">
        <v>2108</v>
      </c>
      <c r="RA35" s="1">
        <v>2463</v>
      </c>
      <c r="RB35" s="1">
        <v>2969</v>
      </c>
      <c r="RC35" s="1">
        <v>4682</v>
      </c>
      <c r="RD35" s="1">
        <v>5080</v>
      </c>
      <c r="RE35" s="1">
        <v>5058</v>
      </c>
      <c r="RF35" s="1">
        <v>4297</v>
      </c>
      <c r="RG35" s="1">
        <v>3197</v>
      </c>
    </row>
    <row r="36" spans="417:475" ht="136">
      <c r="PA36" s="1" t="s">
        <v>183</v>
      </c>
      <c r="PB36" s="1">
        <v>36</v>
      </c>
      <c r="PC36" s="1">
        <v>2172</v>
      </c>
      <c r="PD36" s="1">
        <v>2819</v>
      </c>
      <c r="PE36" s="1">
        <v>3560</v>
      </c>
      <c r="PF36" s="1">
        <v>4041</v>
      </c>
      <c r="PG36" s="1">
        <v>4240</v>
      </c>
      <c r="PH36" s="1">
        <v>4389</v>
      </c>
      <c r="PI36" s="1">
        <v>4417</v>
      </c>
      <c r="PJ36" s="1">
        <v>5187</v>
      </c>
      <c r="PK36" s="1">
        <v>4032</v>
      </c>
      <c r="PM36" s="1" t="s">
        <v>183</v>
      </c>
      <c r="PN36" s="1">
        <v>36</v>
      </c>
      <c r="PO36" s="1">
        <v>2951</v>
      </c>
      <c r="PP36" s="1">
        <v>3809</v>
      </c>
      <c r="PQ36" s="1">
        <v>4616</v>
      </c>
      <c r="PR36" s="1">
        <v>5203</v>
      </c>
      <c r="PS36" s="1">
        <v>5592</v>
      </c>
      <c r="PT36" s="1">
        <v>5746</v>
      </c>
      <c r="PU36" s="1">
        <v>5862</v>
      </c>
      <c r="PV36" s="1">
        <v>6636</v>
      </c>
      <c r="PW36" s="1">
        <v>4888</v>
      </c>
      <c r="PY36" s="1" t="s">
        <v>183</v>
      </c>
      <c r="PZ36" s="1">
        <v>36</v>
      </c>
      <c r="QA36" s="1">
        <v>7044</v>
      </c>
      <c r="QB36" s="1">
        <v>6827</v>
      </c>
      <c r="QC36" s="1">
        <v>6804</v>
      </c>
      <c r="QD36" s="1">
        <v>7173</v>
      </c>
      <c r="QE36" s="1">
        <v>7143</v>
      </c>
      <c r="QF36" s="1">
        <v>7240</v>
      </c>
      <c r="QG36" s="1">
        <v>7181</v>
      </c>
      <c r="QH36" s="1">
        <v>6682</v>
      </c>
      <c r="QI36" s="1">
        <v>5908</v>
      </c>
      <c r="QK36" s="1" t="s">
        <v>183</v>
      </c>
      <c r="QL36" s="1">
        <v>36</v>
      </c>
      <c r="QM36" s="1">
        <v>2416</v>
      </c>
      <c r="QN36" s="1">
        <v>3162</v>
      </c>
      <c r="QO36" s="1">
        <v>3973</v>
      </c>
      <c r="QP36" s="1">
        <v>4553</v>
      </c>
      <c r="QQ36" s="1">
        <v>4699</v>
      </c>
      <c r="QR36" s="1">
        <v>4791</v>
      </c>
      <c r="QS36" s="1">
        <v>4882</v>
      </c>
      <c r="QT36" s="1">
        <v>5886</v>
      </c>
      <c r="QU36" s="1">
        <v>4718</v>
      </c>
      <c r="QW36" s="1" t="s">
        <v>183</v>
      </c>
      <c r="QX36" s="1">
        <v>36</v>
      </c>
      <c r="QY36" s="1">
        <v>2018</v>
      </c>
      <c r="QZ36" s="1">
        <v>2512</v>
      </c>
      <c r="RA36" s="1">
        <v>2743</v>
      </c>
      <c r="RB36" s="1">
        <v>3292</v>
      </c>
      <c r="RC36" s="1">
        <v>4798</v>
      </c>
      <c r="RD36" s="1">
        <v>5179</v>
      </c>
      <c r="RE36" s="1">
        <v>5092</v>
      </c>
      <c r="RF36" s="1">
        <v>4373</v>
      </c>
      <c r="RG36" s="1">
        <v>3280</v>
      </c>
    </row>
    <row r="37" spans="417:475" ht="136">
      <c r="PA37" s="1" t="s">
        <v>184</v>
      </c>
      <c r="PB37" s="1">
        <v>37</v>
      </c>
      <c r="PC37" s="1">
        <v>2735</v>
      </c>
      <c r="PD37" s="1">
        <v>3456</v>
      </c>
      <c r="PE37" s="1">
        <v>4111</v>
      </c>
      <c r="PF37" s="1">
        <v>4570</v>
      </c>
      <c r="PG37" s="1">
        <v>4686</v>
      </c>
      <c r="PH37" s="1">
        <v>4826</v>
      </c>
      <c r="PI37" s="1">
        <v>4922</v>
      </c>
      <c r="PJ37" s="1">
        <v>5863</v>
      </c>
      <c r="PK37" s="1">
        <v>4605</v>
      </c>
      <c r="PM37" s="1" t="s">
        <v>184</v>
      </c>
      <c r="PN37" s="1">
        <v>37</v>
      </c>
      <c r="PO37" s="1">
        <v>12396</v>
      </c>
      <c r="PP37" s="1">
        <v>11644</v>
      </c>
      <c r="PQ37" s="1">
        <v>11204</v>
      </c>
      <c r="PR37" s="1">
        <v>11678</v>
      </c>
      <c r="PS37" s="1">
        <v>11437</v>
      </c>
      <c r="PT37" s="1">
        <v>11196</v>
      </c>
      <c r="PU37" s="1">
        <v>10967</v>
      </c>
      <c r="PV37" s="1">
        <v>8784</v>
      </c>
      <c r="PW37" s="1">
        <v>7745</v>
      </c>
      <c r="PY37" s="1" t="s">
        <v>184</v>
      </c>
      <c r="PZ37" s="1">
        <v>37</v>
      </c>
      <c r="QA37" s="1">
        <v>7186</v>
      </c>
      <c r="QB37" s="1">
        <v>6904</v>
      </c>
      <c r="QC37" s="1">
        <v>6837</v>
      </c>
      <c r="QD37" s="1">
        <v>6982</v>
      </c>
      <c r="QE37" s="1">
        <v>6908</v>
      </c>
      <c r="QF37" s="1">
        <v>6936</v>
      </c>
      <c r="QG37" s="1">
        <v>6768</v>
      </c>
      <c r="QH37" s="1">
        <v>6385</v>
      </c>
      <c r="QI37" s="1">
        <v>5647</v>
      </c>
      <c r="QK37" s="1" t="s">
        <v>184</v>
      </c>
      <c r="QL37" s="1">
        <v>37</v>
      </c>
      <c r="QM37" s="1">
        <v>2965</v>
      </c>
      <c r="QN37" s="1">
        <v>3716</v>
      </c>
      <c r="QO37" s="1">
        <v>4331</v>
      </c>
      <c r="QP37" s="1">
        <v>4813</v>
      </c>
      <c r="QQ37" s="1">
        <v>4877</v>
      </c>
      <c r="QR37" s="1">
        <v>5020</v>
      </c>
      <c r="QS37" s="1">
        <v>5104</v>
      </c>
      <c r="QT37" s="1">
        <v>6288</v>
      </c>
      <c r="QU37" s="1">
        <v>5023</v>
      </c>
      <c r="QW37" s="1" t="s">
        <v>184</v>
      </c>
      <c r="QX37" s="1">
        <v>37</v>
      </c>
      <c r="QY37" s="1">
        <v>2178</v>
      </c>
      <c r="QZ37" s="1">
        <v>2643</v>
      </c>
      <c r="RA37" s="1">
        <v>2861</v>
      </c>
      <c r="RB37" s="1">
        <v>3284</v>
      </c>
      <c r="RC37" s="1">
        <v>4394</v>
      </c>
      <c r="RD37" s="1">
        <v>4732</v>
      </c>
      <c r="RE37" s="1">
        <v>4761</v>
      </c>
      <c r="RF37" s="1">
        <v>4498</v>
      </c>
      <c r="RG37" s="1">
        <v>3400</v>
      </c>
    </row>
    <row r="38" spans="417:475" ht="136">
      <c r="PA38" s="1" t="s">
        <v>185</v>
      </c>
      <c r="PB38" s="1">
        <v>38</v>
      </c>
      <c r="PC38" s="1">
        <v>2119</v>
      </c>
      <c r="PD38" s="1">
        <v>2829</v>
      </c>
      <c r="PE38" s="1">
        <v>3799</v>
      </c>
      <c r="PF38" s="1">
        <v>4260</v>
      </c>
      <c r="PG38" s="1">
        <v>4440</v>
      </c>
      <c r="PH38" s="1">
        <v>4565</v>
      </c>
      <c r="PI38" s="1">
        <v>4580</v>
      </c>
      <c r="PJ38" s="1">
        <v>5555</v>
      </c>
      <c r="PK38" s="1">
        <v>4323</v>
      </c>
      <c r="PM38" s="1" t="s">
        <v>185</v>
      </c>
      <c r="PN38" s="1">
        <v>38</v>
      </c>
      <c r="PO38" s="1">
        <v>12660</v>
      </c>
      <c r="PP38" s="1">
        <v>11755</v>
      </c>
      <c r="PQ38" s="1">
        <v>11099</v>
      </c>
      <c r="PR38" s="1">
        <v>11075</v>
      </c>
      <c r="PS38" s="1">
        <v>10614</v>
      </c>
      <c r="PT38" s="1">
        <v>10149</v>
      </c>
      <c r="PU38" s="1">
        <v>9667</v>
      </c>
      <c r="PV38" s="1">
        <v>7523</v>
      </c>
      <c r="PW38" s="1">
        <v>5801</v>
      </c>
      <c r="PY38" s="1" t="s">
        <v>185</v>
      </c>
      <c r="PZ38" s="1">
        <v>38</v>
      </c>
      <c r="QA38" s="1">
        <v>7521</v>
      </c>
      <c r="QB38" s="1">
        <v>7306</v>
      </c>
      <c r="QC38" s="1">
        <v>7252</v>
      </c>
      <c r="QD38" s="1">
        <v>7462</v>
      </c>
      <c r="QE38" s="1">
        <v>7340</v>
      </c>
      <c r="QF38" s="1">
        <v>7381</v>
      </c>
      <c r="QG38" s="1">
        <v>7276</v>
      </c>
      <c r="QH38" s="1">
        <v>7003</v>
      </c>
      <c r="QI38" s="1">
        <v>6213</v>
      </c>
      <c r="QK38" s="1" t="s">
        <v>185</v>
      </c>
      <c r="QL38" s="1">
        <v>38</v>
      </c>
      <c r="QM38" s="1">
        <v>2265</v>
      </c>
      <c r="QN38" s="1">
        <v>2978</v>
      </c>
      <c r="QO38" s="1">
        <v>3906</v>
      </c>
      <c r="QP38" s="1">
        <v>4351</v>
      </c>
      <c r="QQ38" s="1">
        <v>4542</v>
      </c>
      <c r="QR38" s="1">
        <v>4693</v>
      </c>
      <c r="QS38" s="1">
        <v>4673</v>
      </c>
      <c r="QT38" s="1">
        <v>5890</v>
      </c>
      <c r="QU38" s="1">
        <v>4666</v>
      </c>
      <c r="QW38" s="1" t="s">
        <v>185</v>
      </c>
      <c r="QX38" s="1">
        <v>38</v>
      </c>
      <c r="QY38" s="1">
        <v>1810</v>
      </c>
      <c r="QZ38" s="1">
        <v>2237</v>
      </c>
      <c r="RA38" s="1">
        <v>2575</v>
      </c>
      <c r="RB38" s="1">
        <v>3045</v>
      </c>
      <c r="RC38" s="1">
        <v>4389</v>
      </c>
      <c r="RD38" s="1">
        <v>4777</v>
      </c>
      <c r="RE38" s="1">
        <v>4708</v>
      </c>
      <c r="RF38" s="1">
        <v>4151</v>
      </c>
      <c r="RG38" s="1">
        <v>3112</v>
      </c>
    </row>
    <row r="39" spans="417:475" ht="136">
      <c r="PA39" s="1" t="s">
        <v>186</v>
      </c>
      <c r="PB39" s="1">
        <v>39</v>
      </c>
      <c r="PC39" s="1">
        <v>2335</v>
      </c>
      <c r="PD39" s="1">
        <v>3010</v>
      </c>
      <c r="PE39" s="1">
        <v>3657</v>
      </c>
      <c r="PF39" s="1">
        <v>4076</v>
      </c>
      <c r="PG39" s="1">
        <v>4410</v>
      </c>
      <c r="PH39" s="1">
        <v>4576</v>
      </c>
      <c r="PI39" s="1">
        <v>4657</v>
      </c>
      <c r="PJ39" s="1">
        <v>5427</v>
      </c>
      <c r="PK39" s="1">
        <v>4258</v>
      </c>
      <c r="PM39" s="1" t="s">
        <v>186</v>
      </c>
      <c r="PN39" s="1">
        <v>39</v>
      </c>
      <c r="PO39" s="1">
        <v>9164</v>
      </c>
      <c r="PP39" s="1">
        <v>8743</v>
      </c>
      <c r="PQ39" s="1">
        <v>8748</v>
      </c>
      <c r="PR39" s="1">
        <v>9109</v>
      </c>
      <c r="PS39" s="1">
        <v>9073</v>
      </c>
      <c r="PT39" s="1">
        <v>9023</v>
      </c>
      <c r="PU39" s="1">
        <v>8977</v>
      </c>
      <c r="PV39" s="1">
        <v>6866</v>
      </c>
      <c r="PW39" s="1">
        <v>6537</v>
      </c>
      <c r="PY39" s="1" t="s">
        <v>186</v>
      </c>
      <c r="PZ39" s="1">
        <v>39</v>
      </c>
      <c r="QA39" s="1">
        <v>8763</v>
      </c>
      <c r="QB39" s="1">
        <v>8469</v>
      </c>
      <c r="QC39" s="1">
        <v>8398</v>
      </c>
      <c r="QD39" s="1">
        <v>8640</v>
      </c>
      <c r="QE39" s="1">
        <v>8527</v>
      </c>
      <c r="QF39" s="1">
        <v>8535</v>
      </c>
      <c r="QG39" s="1">
        <v>8418</v>
      </c>
      <c r="QH39" s="1">
        <v>7644</v>
      </c>
      <c r="QI39" s="1">
        <v>6746</v>
      </c>
      <c r="QK39" s="1" t="s">
        <v>186</v>
      </c>
      <c r="QL39" s="1">
        <v>39</v>
      </c>
      <c r="QM39" s="1">
        <v>2459</v>
      </c>
      <c r="QN39" s="1">
        <v>3120</v>
      </c>
      <c r="QO39" s="1">
        <v>3781</v>
      </c>
      <c r="QP39" s="1">
        <v>4336</v>
      </c>
      <c r="QQ39" s="1">
        <v>4531</v>
      </c>
      <c r="QR39" s="1">
        <v>4706</v>
      </c>
      <c r="QS39" s="1">
        <v>4810</v>
      </c>
      <c r="QT39" s="1">
        <v>5708</v>
      </c>
      <c r="QU39" s="1">
        <v>4537</v>
      </c>
      <c r="QW39" s="1" t="s">
        <v>186</v>
      </c>
      <c r="QX39" s="1">
        <v>39</v>
      </c>
      <c r="QY39" s="1">
        <v>2009</v>
      </c>
      <c r="QZ39" s="1">
        <v>2507</v>
      </c>
      <c r="RA39" s="1">
        <v>2701</v>
      </c>
      <c r="RB39" s="1">
        <v>3331</v>
      </c>
      <c r="RC39" s="1">
        <v>4980</v>
      </c>
      <c r="RD39" s="1">
        <v>5581</v>
      </c>
      <c r="RE39" s="1">
        <v>5578</v>
      </c>
      <c r="RF39" s="1">
        <v>4545</v>
      </c>
      <c r="RG39" s="1">
        <v>3379</v>
      </c>
    </row>
    <row r="40" spans="417:475" ht="136">
      <c r="PA40" s="1" t="s">
        <v>187</v>
      </c>
      <c r="PB40" s="1">
        <v>40</v>
      </c>
      <c r="PC40" s="1">
        <v>2383</v>
      </c>
      <c r="PD40" s="1">
        <v>2999</v>
      </c>
      <c r="PE40" s="1">
        <v>3457</v>
      </c>
      <c r="PF40" s="1">
        <v>3988</v>
      </c>
      <c r="PG40" s="1">
        <v>4276</v>
      </c>
      <c r="PH40" s="1">
        <v>4430</v>
      </c>
      <c r="PI40" s="1">
        <v>4500</v>
      </c>
      <c r="PJ40" s="1">
        <v>5067</v>
      </c>
      <c r="PK40" s="1">
        <v>3719</v>
      </c>
      <c r="PM40" s="1" t="s">
        <v>187</v>
      </c>
      <c r="PN40" s="1">
        <v>40</v>
      </c>
      <c r="PO40" s="1">
        <v>8039</v>
      </c>
      <c r="PP40" s="1">
        <v>7617</v>
      </c>
      <c r="PQ40" s="1">
        <v>7376</v>
      </c>
      <c r="PR40" s="1">
        <v>7639</v>
      </c>
      <c r="PS40" s="1">
        <v>7535</v>
      </c>
      <c r="PT40" s="1">
        <v>7459</v>
      </c>
      <c r="PU40" s="1">
        <v>7400</v>
      </c>
      <c r="PV40" s="1">
        <v>4693</v>
      </c>
      <c r="PW40" s="1">
        <v>3801</v>
      </c>
      <c r="PY40" s="1" t="s">
        <v>187</v>
      </c>
      <c r="PZ40" s="1">
        <v>40</v>
      </c>
      <c r="QA40" s="1">
        <v>9511</v>
      </c>
      <c r="QB40" s="1">
        <v>9156</v>
      </c>
      <c r="QC40" s="1">
        <v>9062</v>
      </c>
      <c r="QD40" s="1">
        <v>9354</v>
      </c>
      <c r="QE40" s="1">
        <v>9057</v>
      </c>
      <c r="QF40" s="1">
        <v>9063</v>
      </c>
      <c r="QG40" s="1">
        <v>8921</v>
      </c>
      <c r="QH40" s="1">
        <v>8104</v>
      </c>
      <c r="QI40" s="1">
        <v>7261</v>
      </c>
      <c r="QK40" s="1" t="s">
        <v>187</v>
      </c>
      <c r="QL40" s="1">
        <v>40</v>
      </c>
      <c r="QM40" s="1">
        <v>2524</v>
      </c>
      <c r="QN40" s="1">
        <v>3214</v>
      </c>
      <c r="QO40" s="1">
        <v>3587</v>
      </c>
      <c r="QP40" s="1">
        <v>4142</v>
      </c>
      <c r="QQ40" s="1">
        <v>4464</v>
      </c>
      <c r="QR40" s="1">
        <v>4572</v>
      </c>
      <c r="QS40" s="1">
        <v>4634</v>
      </c>
      <c r="QT40" s="1">
        <v>5420</v>
      </c>
      <c r="QU40" s="1">
        <v>4072</v>
      </c>
      <c r="QW40" s="1" t="s">
        <v>187</v>
      </c>
      <c r="QX40" s="1">
        <v>40</v>
      </c>
      <c r="QY40" s="1">
        <v>2185</v>
      </c>
      <c r="QZ40" s="1">
        <v>2679</v>
      </c>
      <c r="RA40" s="1">
        <v>2855</v>
      </c>
      <c r="RB40" s="1">
        <v>3396</v>
      </c>
      <c r="RC40" s="1">
        <v>4791</v>
      </c>
      <c r="RD40" s="1">
        <v>5181</v>
      </c>
      <c r="RE40" s="1">
        <v>5157</v>
      </c>
      <c r="RF40" s="1">
        <v>4543</v>
      </c>
      <c r="RG40" s="1">
        <v>3369</v>
      </c>
    </row>
    <row r="41" spans="417:475" ht="136">
      <c r="PA41" s="1" t="s">
        <v>188</v>
      </c>
      <c r="PB41" s="1">
        <v>41</v>
      </c>
      <c r="PC41" s="1">
        <v>2350</v>
      </c>
      <c r="PD41" s="1">
        <v>2989</v>
      </c>
      <c r="PE41" s="1">
        <v>3712</v>
      </c>
      <c r="PF41" s="1">
        <v>4172</v>
      </c>
      <c r="PG41" s="1">
        <v>4449</v>
      </c>
      <c r="PH41" s="1">
        <v>4486</v>
      </c>
      <c r="PI41" s="1">
        <v>4638</v>
      </c>
      <c r="PJ41" s="1">
        <v>5377</v>
      </c>
      <c r="PK41" s="1">
        <v>4157</v>
      </c>
      <c r="PM41" s="1" t="s">
        <v>188</v>
      </c>
      <c r="PN41" s="1">
        <v>41</v>
      </c>
      <c r="PO41" s="1">
        <v>8278</v>
      </c>
      <c r="PP41" s="1">
        <v>7985</v>
      </c>
      <c r="PQ41" s="1">
        <v>7904</v>
      </c>
      <c r="PR41" s="1">
        <v>8269</v>
      </c>
      <c r="PS41" s="1">
        <v>8202</v>
      </c>
      <c r="PT41" s="1">
        <v>8076</v>
      </c>
      <c r="PU41" s="1">
        <v>8011</v>
      </c>
      <c r="PV41" s="1">
        <v>5603</v>
      </c>
      <c r="PW41" s="1">
        <v>4945</v>
      </c>
      <c r="PY41" s="1" t="s">
        <v>188</v>
      </c>
      <c r="PZ41" s="1">
        <v>41</v>
      </c>
      <c r="QA41" s="1">
        <v>9240</v>
      </c>
      <c r="QB41" s="1">
        <v>8868</v>
      </c>
      <c r="QC41" s="1">
        <v>8731</v>
      </c>
      <c r="QD41" s="1">
        <v>8922</v>
      </c>
      <c r="QE41" s="1">
        <v>8732</v>
      </c>
      <c r="QF41" s="1">
        <v>8714</v>
      </c>
      <c r="QG41" s="1">
        <v>8583</v>
      </c>
      <c r="QH41" s="1">
        <v>7831</v>
      </c>
      <c r="QI41" s="1">
        <v>6910</v>
      </c>
      <c r="QK41" s="1" t="s">
        <v>188</v>
      </c>
      <c r="QL41" s="1">
        <v>41</v>
      </c>
      <c r="QM41" s="1">
        <v>2558</v>
      </c>
      <c r="QN41" s="1">
        <v>3227</v>
      </c>
      <c r="QO41" s="1">
        <v>3945</v>
      </c>
      <c r="QP41" s="1">
        <v>4429</v>
      </c>
      <c r="QQ41" s="1">
        <v>4565</v>
      </c>
      <c r="QR41" s="1">
        <v>4721</v>
      </c>
      <c r="QS41" s="1">
        <v>4779</v>
      </c>
      <c r="QT41" s="1">
        <v>5801</v>
      </c>
      <c r="QU41" s="1">
        <v>4487</v>
      </c>
      <c r="QW41" s="1" t="s">
        <v>188</v>
      </c>
      <c r="QX41" s="1">
        <v>41</v>
      </c>
      <c r="QY41" s="1">
        <v>1888</v>
      </c>
      <c r="QZ41" s="1">
        <v>2363</v>
      </c>
      <c r="RA41" s="1">
        <v>2505</v>
      </c>
      <c r="RB41" s="1">
        <v>3191</v>
      </c>
      <c r="RC41" s="1">
        <v>5015</v>
      </c>
      <c r="RD41" s="1">
        <v>5571</v>
      </c>
      <c r="RE41" s="1">
        <v>5474</v>
      </c>
      <c r="RF41" s="1">
        <v>4439</v>
      </c>
      <c r="RG41" s="1">
        <v>3235</v>
      </c>
    </row>
    <row r="42" spans="417:475" ht="136">
      <c r="PA42" s="1" t="s">
        <v>189</v>
      </c>
      <c r="PB42" s="1">
        <v>42</v>
      </c>
      <c r="PC42" s="1">
        <v>2184</v>
      </c>
      <c r="PD42" s="1">
        <v>2933</v>
      </c>
      <c r="PE42" s="1">
        <v>3834</v>
      </c>
      <c r="PF42" s="1">
        <v>4296</v>
      </c>
      <c r="PG42" s="1">
        <v>4478</v>
      </c>
      <c r="PH42" s="1">
        <v>4640</v>
      </c>
      <c r="PI42" s="1">
        <v>4640</v>
      </c>
      <c r="PJ42" s="1">
        <v>5546</v>
      </c>
      <c r="PK42" s="1">
        <v>4384</v>
      </c>
      <c r="PM42" s="1" t="s">
        <v>189</v>
      </c>
      <c r="PN42" s="1">
        <v>42</v>
      </c>
      <c r="PO42" s="1">
        <v>10344</v>
      </c>
      <c r="PP42" s="1">
        <v>10020</v>
      </c>
      <c r="PQ42" s="1">
        <v>9814</v>
      </c>
      <c r="PR42" s="1">
        <v>10180</v>
      </c>
      <c r="PS42" s="1">
        <v>10024</v>
      </c>
      <c r="PT42" s="1">
        <v>9845</v>
      </c>
      <c r="PU42" s="1">
        <v>9662</v>
      </c>
      <c r="PV42" s="1">
        <v>7562</v>
      </c>
      <c r="PW42" s="1">
        <v>6556</v>
      </c>
      <c r="PY42" s="1" t="s">
        <v>189</v>
      </c>
      <c r="PZ42" s="1">
        <v>42</v>
      </c>
      <c r="QA42" s="1">
        <v>8547</v>
      </c>
      <c r="QB42" s="1">
        <v>8257</v>
      </c>
      <c r="QC42" s="1">
        <v>8261</v>
      </c>
      <c r="QD42" s="1">
        <v>8546</v>
      </c>
      <c r="QE42" s="1">
        <v>8345</v>
      </c>
      <c r="QF42" s="1">
        <v>8360</v>
      </c>
      <c r="QG42" s="1">
        <v>8248</v>
      </c>
      <c r="QH42" s="1">
        <v>7795</v>
      </c>
      <c r="QI42" s="1">
        <v>7111</v>
      </c>
      <c r="QK42" s="1" t="s">
        <v>189</v>
      </c>
      <c r="QL42" s="1">
        <v>42</v>
      </c>
      <c r="QM42" s="1">
        <v>2345</v>
      </c>
      <c r="QN42" s="1">
        <v>3166</v>
      </c>
      <c r="QO42" s="1">
        <v>3965</v>
      </c>
      <c r="QP42" s="1">
        <v>4487</v>
      </c>
      <c r="QQ42" s="1">
        <v>4575</v>
      </c>
      <c r="QR42" s="1">
        <v>4840</v>
      </c>
      <c r="QS42" s="1">
        <v>4741</v>
      </c>
      <c r="QT42" s="1">
        <v>5903</v>
      </c>
      <c r="QU42" s="1">
        <v>4763</v>
      </c>
      <c r="QW42" s="1" t="s">
        <v>189</v>
      </c>
      <c r="QX42" s="1">
        <v>42</v>
      </c>
      <c r="QY42" s="1">
        <v>1904</v>
      </c>
      <c r="QZ42" s="1">
        <v>2423</v>
      </c>
      <c r="RA42" s="1">
        <v>2762</v>
      </c>
      <c r="RB42" s="1">
        <v>3338</v>
      </c>
      <c r="RC42" s="1">
        <v>4659</v>
      </c>
      <c r="RD42" s="1">
        <v>5040</v>
      </c>
      <c r="RE42" s="1">
        <v>5046</v>
      </c>
      <c r="RF42" s="1">
        <v>4459</v>
      </c>
      <c r="RG42" s="1">
        <v>3303</v>
      </c>
    </row>
    <row r="43" spans="417:475" ht="136">
      <c r="PA43" s="1" t="s">
        <v>190</v>
      </c>
      <c r="PB43" s="1">
        <v>43</v>
      </c>
      <c r="PC43" s="1">
        <v>1911</v>
      </c>
      <c r="PD43" s="1">
        <v>2462</v>
      </c>
      <c r="PE43" s="1">
        <v>3204</v>
      </c>
      <c r="PF43" s="1">
        <v>3574</v>
      </c>
      <c r="PG43" s="1">
        <v>3717</v>
      </c>
      <c r="PH43" s="1">
        <v>3868</v>
      </c>
      <c r="PI43" s="1">
        <v>3937</v>
      </c>
      <c r="PJ43" s="1">
        <v>4895</v>
      </c>
      <c r="PK43" s="1">
        <v>3996</v>
      </c>
      <c r="PM43" s="1" t="s">
        <v>190</v>
      </c>
      <c r="PN43" s="1">
        <v>43</v>
      </c>
      <c r="PO43" s="1">
        <v>4439</v>
      </c>
      <c r="PP43" s="1">
        <v>4831</v>
      </c>
      <c r="PQ43" s="1">
        <v>5189</v>
      </c>
      <c r="PR43" s="1">
        <v>5763</v>
      </c>
      <c r="PS43" s="1">
        <v>6127</v>
      </c>
      <c r="PT43" s="1">
        <v>6416</v>
      </c>
      <c r="PU43" s="1">
        <v>6793</v>
      </c>
      <c r="PV43" s="1">
        <v>4905</v>
      </c>
      <c r="PW43" s="1">
        <v>4492</v>
      </c>
      <c r="PY43" s="1" t="s">
        <v>190</v>
      </c>
      <c r="PZ43" s="1">
        <v>43</v>
      </c>
      <c r="QA43" s="1">
        <v>5594</v>
      </c>
      <c r="QB43" s="1">
        <v>5467</v>
      </c>
      <c r="QC43" s="1">
        <v>5461</v>
      </c>
      <c r="QD43" s="1">
        <v>5668</v>
      </c>
      <c r="QE43" s="1">
        <v>5684</v>
      </c>
      <c r="QF43" s="1">
        <v>5771</v>
      </c>
      <c r="QG43" s="1">
        <v>5707</v>
      </c>
      <c r="QH43" s="1">
        <v>5129</v>
      </c>
      <c r="QI43" s="1">
        <v>4326</v>
      </c>
      <c r="QK43" s="1" t="s">
        <v>190</v>
      </c>
      <c r="QL43" s="1">
        <v>43</v>
      </c>
      <c r="QM43" s="1">
        <v>2014</v>
      </c>
      <c r="QN43" s="1">
        <v>2612</v>
      </c>
      <c r="QO43" s="1">
        <v>3369</v>
      </c>
      <c r="QP43" s="1">
        <v>3753</v>
      </c>
      <c r="QQ43" s="1">
        <v>3875</v>
      </c>
      <c r="QR43" s="1">
        <v>3952</v>
      </c>
      <c r="QS43" s="1">
        <v>4083</v>
      </c>
      <c r="QT43" s="1">
        <v>5140</v>
      </c>
      <c r="QU43" s="1">
        <v>4187</v>
      </c>
      <c r="QW43" s="1" t="s">
        <v>190</v>
      </c>
      <c r="QX43" s="1">
        <v>43</v>
      </c>
      <c r="QY43" s="1">
        <v>1735</v>
      </c>
      <c r="QZ43" s="1">
        <v>2187</v>
      </c>
      <c r="RA43" s="1">
        <v>2506</v>
      </c>
      <c r="RB43" s="1">
        <v>3029</v>
      </c>
      <c r="RC43" s="1">
        <v>4416</v>
      </c>
      <c r="RD43" s="1">
        <v>4786</v>
      </c>
      <c r="RE43" s="1">
        <v>4836</v>
      </c>
      <c r="RF43" s="1">
        <v>4213</v>
      </c>
      <c r="RG43" s="1">
        <v>3099</v>
      </c>
    </row>
    <row r="44" spans="417:475" ht="136">
      <c r="PA44" s="1" t="s">
        <v>191</v>
      </c>
      <c r="PB44" s="1">
        <v>44</v>
      </c>
      <c r="PC44" s="1">
        <v>1843</v>
      </c>
      <c r="PD44" s="1">
        <v>2415</v>
      </c>
      <c r="PE44" s="1">
        <v>3332</v>
      </c>
      <c r="PF44" s="1">
        <v>3744</v>
      </c>
      <c r="PG44" s="1">
        <v>3952</v>
      </c>
      <c r="PH44" s="1">
        <v>4024</v>
      </c>
      <c r="PI44" s="1">
        <v>4039</v>
      </c>
      <c r="PJ44" s="1">
        <v>4795</v>
      </c>
      <c r="PK44" s="1">
        <v>4003</v>
      </c>
      <c r="PM44" s="1" t="s">
        <v>191</v>
      </c>
      <c r="PN44" s="1">
        <v>44</v>
      </c>
      <c r="PO44" s="1">
        <v>2564</v>
      </c>
      <c r="PP44" s="1">
        <v>3223</v>
      </c>
      <c r="PQ44" s="1">
        <v>3850</v>
      </c>
      <c r="PR44" s="1">
        <v>4205</v>
      </c>
      <c r="PS44" s="1">
        <v>4457</v>
      </c>
      <c r="PT44" s="1">
        <v>4546</v>
      </c>
      <c r="PU44" s="1">
        <v>4635</v>
      </c>
      <c r="PV44" s="1">
        <v>4617</v>
      </c>
      <c r="PW44" s="1">
        <v>3482</v>
      </c>
      <c r="PY44" s="1" t="s">
        <v>191</v>
      </c>
      <c r="PZ44" s="1">
        <v>44</v>
      </c>
      <c r="QA44" s="1">
        <v>7011</v>
      </c>
      <c r="QB44" s="1">
        <v>6795</v>
      </c>
      <c r="QC44" s="1">
        <v>6758</v>
      </c>
      <c r="QD44" s="1">
        <v>7024</v>
      </c>
      <c r="QE44" s="1">
        <v>6961</v>
      </c>
      <c r="QF44" s="1">
        <v>7127</v>
      </c>
      <c r="QG44" s="1">
        <v>6979</v>
      </c>
      <c r="QH44" s="1">
        <v>6266</v>
      </c>
      <c r="QI44" s="1">
        <v>5493</v>
      </c>
      <c r="QK44" s="1" t="s">
        <v>191</v>
      </c>
      <c r="QL44" s="1">
        <v>44</v>
      </c>
      <c r="QM44" s="1">
        <v>1999</v>
      </c>
      <c r="QN44" s="1">
        <v>2580</v>
      </c>
      <c r="QO44" s="1">
        <v>3514</v>
      </c>
      <c r="QP44" s="1">
        <v>3910</v>
      </c>
      <c r="QQ44" s="1">
        <v>4058</v>
      </c>
      <c r="QR44" s="1">
        <v>4246</v>
      </c>
      <c r="QS44" s="1">
        <v>4192</v>
      </c>
      <c r="QT44" s="1">
        <v>5145</v>
      </c>
      <c r="QU44" s="1">
        <v>4249</v>
      </c>
      <c r="QW44" s="1" t="s">
        <v>191</v>
      </c>
      <c r="QX44" s="1">
        <v>44</v>
      </c>
      <c r="QY44" s="1">
        <v>1616</v>
      </c>
      <c r="QZ44" s="1">
        <v>2049</v>
      </c>
      <c r="RA44" s="1">
        <v>2383</v>
      </c>
      <c r="RB44" s="1">
        <v>2930</v>
      </c>
      <c r="RC44" s="1">
        <v>4100</v>
      </c>
      <c r="RD44" s="1">
        <v>4481</v>
      </c>
      <c r="RE44" s="1">
        <v>4381</v>
      </c>
      <c r="RF44" s="1">
        <v>3913</v>
      </c>
      <c r="RG44" s="1">
        <v>2969</v>
      </c>
    </row>
    <row r="45" spans="417:475" ht="136">
      <c r="PA45" s="1" t="s">
        <v>192</v>
      </c>
      <c r="PB45" s="1">
        <v>45</v>
      </c>
      <c r="PC45" s="1">
        <v>1836</v>
      </c>
      <c r="PD45" s="1">
        <v>2390</v>
      </c>
      <c r="PE45" s="1">
        <v>3336</v>
      </c>
      <c r="PF45" s="1">
        <v>3700</v>
      </c>
      <c r="PG45" s="1">
        <v>3822</v>
      </c>
      <c r="PH45" s="1">
        <v>3996</v>
      </c>
      <c r="PI45" s="1">
        <v>4010</v>
      </c>
      <c r="PJ45" s="1">
        <v>4918</v>
      </c>
      <c r="PK45" s="1">
        <v>3864</v>
      </c>
      <c r="PM45" s="1" t="s">
        <v>192</v>
      </c>
      <c r="PN45" s="1">
        <v>45</v>
      </c>
      <c r="PO45" s="1">
        <v>3656</v>
      </c>
      <c r="PP45" s="1">
        <v>3750</v>
      </c>
      <c r="PQ45" s="1">
        <v>3760</v>
      </c>
      <c r="PR45" s="1">
        <v>4008</v>
      </c>
      <c r="PS45" s="1">
        <v>4397</v>
      </c>
      <c r="PT45" s="1">
        <v>4513</v>
      </c>
      <c r="PU45" s="1">
        <v>4678</v>
      </c>
      <c r="PV45" s="1">
        <v>3773</v>
      </c>
      <c r="PW45" s="1">
        <v>3016</v>
      </c>
      <c r="PY45" s="1" t="s">
        <v>192</v>
      </c>
      <c r="PZ45" s="1">
        <v>45</v>
      </c>
      <c r="QA45" s="1">
        <v>7292</v>
      </c>
      <c r="QB45" s="1">
        <v>7067</v>
      </c>
      <c r="QC45" s="1">
        <v>6966</v>
      </c>
      <c r="QD45" s="1">
        <v>7316</v>
      </c>
      <c r="QE45" s="1">
        <v>7266</v>
      </c>
      <c r="QF45" s="1">
        <v>7344</v>
      </c>
      <c r="QG45" s="1">
        <v>7252</v>
      </c>
      <c r="QH45" s="1">
        <v>6539</v>
      </c>
      <c r="QI45" s="1">
        <v>5844</v>
      </c>
      <c r="QK45" s="1" t="s">
        <v>192</v>
      </c>
      <c r="QL45" s="1">
        <v>45</v>
      </c>
      <c r="QM45" s="1">
        <v>1890</v>
      </c>
      <c r="QN45" s="1">
        <v>2458</v>
      </c>
      <c r="QO45" s="1">
        <v>3382</v>
      </c>
      <c r="QP45" s="1">
        <v>3722</v>
      </c>
      <c r="QQ45" s="1">
        <v>3867</v>
      </c>
      <c r="QR45" s="1">
        <v>3988</v>
      </c>
      <c r="QS45" s="1">
        <v>3968</v>
      </c>
      <c r="QT45" s="1">
        <v>4946</v>
      </c>
      <c r="QU45" s="1">
        <v>3983</v>
      </c>
      <c r="QW45" s="1" t="s">
        <v>192</v>
      </c>
      <c r="QX45" s="1">
        <v>45</v>
      </c>
      <c r="QY45" s="1">
        <v>1709</v>
      </c>
      <c r="QZ45" s="1">
        <v>2125</v>
      </c>
      <c r="RA45" s="1">
        <v>2605</v>
      </c>
      <c r="RB45" s="1">
        <v>3076</v>
      </c>
      <c r="RC45" s="1">
        <v>4092</v>
      </c>
      <c r="RD45" s="1">
        <v>4333</v>
      </c>
      <c r="RE45" s="1">
        <v>4350</v>
      </c>
      <c r="RF45" s="1">
        <v>4032</v>
      </c>
      <c r="RG45" s="1">
        <v>3022</v>
      </c>
    </row>
    <row r="46" spans="417:475" ht="136">
      <c r="PA46" s="1" t="s">
        <v>193</v>
      </c>
      <c r="PB46" s="1">
        <v>46</v>
      </c>
      <c r="PC46" s="1">
        <v>2521</v>
      </c>
      <c r="PD46" s="1">
        <v>3362</v>
      </c>
      <c r="PE46" s="1">
        <v>4235</v>
      </c>
      <c r="PF46" s="1">
        <v>4658</v>
      </c>
      <c r="PG46" s="1">
        <v>4825</v>
      </c>
      <c r="PH46" s="1">
        <v>4949</v>
      </c>
      <c r="PI46" s="1">
        <v>5021</v>
      </c>
      <c r="PJ46" s="1">
        <v>6073</v>
      </c>
      <c r="PK46" s="1">
        <v>4870</v>
      </c>
      <c r="PM46" s="1" t="s">
        <v>193</v>
      </c>
      <c r="PN46" s="1">
        <v>46</v>
      </c>
      <c r="PO46" s="1">
        <v>8846</v>
      </c>
      <c r="PP46" s="1">
        <v>8429</v>
      </c>
      <c r="PQ46" s="1">
        <v>8229</v>
      </c>
      <c r="PR46" s="1">
        <v>8477</v>
      </c>
      <c r="PS46" s="1">
        <v>8220</v>
      </c>
      <c r="PT46" s="1">
        <v>8101</v>
      </c>
      <c r="PU46" s="1">
        <v>7944</v>
      </c>
      <c r="PV46" s="1">
        <v>5180</v>
      </c>
      <c r="PW46" s="1">
        <v>4074</v>
      </c>
      <c r="PY46" s="1" t="s">
        <v>193</v>
      </c>
      <c r="PZ46" s="1">
        <v>46</v>
      </c>
      <c r="QA46" s="1">
        <v>8209</v>
      </c>
      <c r="QB46" s="1">
        <v>7884</v>
      </c>
      <c r="QC46" s="1">
        <v>7830</v>
      </c>
      <c r="QD46" s="1">
        <v>8091</v>
      </c>
      <c r="QE46" s="1">
        <v>7909</v>
      </c>
      <c r="QF46" s="1">
        <v>8030</v>
      </c>
      <c r="QG46" s="1">
        <v>7873</v>
      </c>
      <c r="QH46" s="1">
        <v>7321</v>
      </c>
      <c r="QI46" s="1">
        <v>6512</v>
      </c>
      <c r="QK46" s="1" t="s">
        <v>193</v>
      </c>
      <c r="QL46" s="1">
        <v>46</v>
      </c>
      <c r="QM46" s="1">
        <v>2552</v>
      </c>
      <c r="QN46" s="1">
        <v>3410</v>
      </c>
      <c r="QO46" s="1">
        <v>4276</v>
      </c>
      <c r="QP46" s="1">
        <v>4747</v>
      </c>
      <c r="QQ46" s="1">
        <v>4862</v>
      </c>
      <c r="QR46" s="1">
        <v>4993</v>
      </c>
      <c r="QS46" s="1">
        <v>5041</v>
      </c>
      <c r="QT46" s="1">
        <v>6168</v>
      </c>
      <c r="QU46" s="1">
        <v>5022</v>
      </c>
      <c r="QW46" s="1" t="s">
        <v>193</v>
      </c>
      <c r="QX46" s="1">
        <v>46</v>
      </c>
      <c r="QY46" s="1">
        <v>1860</v>
      </c>
      <c r="QZ46" s="1">
        <v>2276</v>
      </c>
      <c r="RA46" s="1">
        <v>2498</v>
      </c>
      <c r="RB46" s="1">
        <v>3048</v>
      </c>
      <c r="RC46" s="1">
        <v>4210</v>
      </c>
      <c r="RD46" s="1">
        <v>4693</v>
      </c>
      <c r="RE46" s="1">
        <v>4647</v>
      </c>
      <c r="RF46" s="1">
        <v>4247</v>
      </c>
      <c r="RG46" s="1">
        <v>3199</v>
      </c>
    </row>
    <row r="47" spans="417:475" ht="136">
      <c r="PA47" s="1" t="s">
        <v>194</v>
      </c>
      <c r="PB47" s="1">
        <v>47</v>
      </c>
      <c r="PC47" s="1">
        <v>2099</v>
      </c>
      <c r="PD47" s="1">
        <v>2772</v>
      </c>
      <c r="PE47" s="1">
        <v>3713</v>
      </c>
      <c r="PF47" s="1">
        <v>4147</v>
      </c>
      <c r="PG47" s="1">
        <v>4294</v>
      </c>
      <c r="PH47" s="1">
        <v>4474</v>
      </c>
      <c r="PI47" s="1">
        <v>4507</v>
      </c>
      <c r="PJ47" s="1">
        <v>5530</v>
      </c>
      <c r="PK47" s="1">
        <v>4475</v>
      </c>
      <c r="PM47" s="1" t="s">
        <v>194</v>
      </c>
      <c r="PN47" s="1">
        <v>47</v>
      </c>
      <c r="PO47" s="1">
        <v>8659</v>
      </c>
      <c r="PP47" s="1">
        <v>8053</v>
      </c>
      <c r="PQ47" s="1">
        <v>7734</v>
      </c>
      <c r="PR47" s="1">
        <v>8017</v>
      </c>
      <c r="PS47" s="1">
        <v>7869</v>
      </c>
      <c r="PT47" s="1">
        <v>7805</v>
      </c>
      <c r="PU47" s="1">
        <v>7697</v>
      </c>
      <c r="PV47" s="1">
        <v>4622</v>
      </c>
      <c r="PW47" s="1">
        <v>3354</v>
      </c>
      <c r="PY47" s="1" t="s">
        <v>194</v>
      </c>
      <c r="PZ47" s="1">
        <v>47</v>
      </c>
      <c r="QA47" s="1">
        <v>8606</v>
      </c>
      <c r="QB47" s="1">
        <v>8253</v>
      </c>
      <c r="QC47" s="1">
        <v>8163</v>
      </c>
      <c r="QD47" s="1">
        <v>8435</v>
      </c>
      <c r="QE47" s="1">
        <v>8211</v>
      </c>
      <c r="QF47" s="1">
        <v>8222</v>
      </c>
      <c r="QG47" s="1">
        <v>8103</v>
      </c>
      <c r="QH47" s="1">
        <v>7483</v>
      </c>
      <c r="QI47" s="1">
        <v>6754</v>
      </c>
      <c r="QK47" s="1" t="s">
        <v>194</v>
      </c>
      <c r="QL47" s="1">
        <v>47</v>
      </c>
      <c r="QM47" s="1">
        <v>2180</v>
      </c>
      <c r="QN47" s="1">
        <v>2861</v>
      </c>
      <c r="QO47" s="1">
        <v>3759</v>
      </c>
      <c r="QP47" s="1">
        <v>4194</v>
      </c>
      <c r="QQ47" s="1">
        <v>4337</v>
      </c>
      <c r="QR47" s="1">
        <v>4464</v>
      </c>
      <c r="QS47" s="1">
        <v>4546</v>
      </c>
      <c r="QT47" s="1">
        <v>5707</v>
      </c>
      <c r="QU47" s="1">
        <v>4643</v>
      </c>
      <c r="QW47" s="1" t="s">
        <v>194</v>
      </c>
      <c r="QX47" s="1">
        <v>47</v>
      </c>
      <c r="QY47" s="1">
        <v>1818</v>
      </c>
      <c r="QZ47" s="1">
        <v>2281</v>
      </c>
      <c r="RA47" s="1">
        <v>2602</v>
      </c>
      <c r="RB47" s="1">
        <v>3130</v>
      </c>
      <c r="RC47" s="1">
        <v>4388</v>
      </c>
      <c r="RD47" s="1">
        <v>4896</v>
      </c>
      <c r="RE47" s="1">
        <v>4833</v>
      </c>
      <c r="RF47" s="1">
        <v>4286</v>
      </c>
      <c r="RG47" s="1">
        <v>3194</v>
      </c>
    </row>
    <row r="48" spans="417:475" ht="136">
      <c r="PA48" s="1" t="s">
        <v>195</v>
      </c>
      <c r="PB48" s="1">
        <v>48</v>
      </c>
      <c r="PC48" s="1">
        <v>2307</v>
      </c>
      <c r="PD48" s="1">
        <v>2961</v>
      </c>
      <c r="PE48" s="1">
        <v>3747</v>
      </c>
      <c r="PF48" s="1">
        <v>4160</v>
      </c>
      <c r="PG48" s="1">
        <v>4367</v>
      </c>
      <c r="PH48" s="1">
        <v>4510</v>
      </c>
      <c r="PI48" s="1">
        <v>4475</v>
      </c>
      <c r="PJ48" s="1">
        <v>5456</v>
      </c>
      <c r="PK48" s="1">
        <v>4611</v>
      </c>
      <c r="PM48" s="1" t="s">
        <v>195</v>
      </c>
      <c r="PN48" s="1">
        <v>48</v>
      </c>
      <c r="PO48" s="1">
        <v>11112</v>
      </c>
      <c r="PP48" s="1">
        <v>10610</v>
      </c>
      <c r="PQ48" s="1">
        <v>10255</v>
      </c>
      <c r="PR48" s="1">
        <v>10460</v>
      </c>
      <c r="PS48" s="1">
        <v>10192</v>
      </c>
      <c r="PT48" s="1">
        <v>9854</v>
      </c>
      <c r="PU48" s="1">
        <v>9549</v>
      </c>
      <c r="PV48" s="1">
        <v>7385</v>
      </c>
      <c r="PW48" s="1">
        <v>6295</v>
      </c>
      <c r="PY48" s="1" t="s">
        <v>195</v>
      </c>
      <c r="PZ48" s="1">
        <v>48</v>
      </c>
      <c r="QA48" s="1">
        <v>7979</v>
      </c>
      <c r="QB48" s="1">
        <v>7622</v>
      </c>
      <c r="QC48" s="1">
        <v>7522</v>
      </c>
      <c r="QD48" s="1">
        <v>7810</v>
      </c>
      <c r="QE48" s="1">
        <v>7666</v>
      </c>
      <c r="QF48" s="1">
        <v>7666</v>
      </c>
      <c r="QG48" s="1">
        <v>7551</v>
      </c>
      <c r="QH48" s="1">
        <v>6978</v>
      </c>
      <c r="QI48" s="1">
        <v>6241</v>
      </c>
      <c r="QK48" s="1" t="s">
        <v>195</v>
      </c>
      <c r="QL48" s="1">
        <v>48</v>
      </c>
      <c r="QM48" s="1">
        <v>2357</v>
      </c>
      <c r="QN48" s="1">
        <v>2979</v>
      </c>
      <c r="QO48" s="1">
        <v>3717</v>
      </c>
      <c r="QP48" s="1">
        <v>4239</v>
      </c>
      <c r="QQ48" s="1">
        <v>4416</v>
      </c>
      <c r="QR48" s="1">
        <v>4399</v>
      </c>
      <c r="QS48" s="1">
        <v>4655</v>
      </c>
      <c r="QT48" s="1">
        <v>5564</v>
      </c>
      <c r="QU48" s="1">
        <v>4732</v>
      </c>
      <c r="QW48" s="1" t="s">
        <v>195</v>
      </c>
      <c r="QX48" s="1">
        <v>48</v>
      </c>
      <c r="QY48" s="1">
        <v>1847</v>
      </c>
      <c r="QZ48" s="1">
        <v>2251</v>
      </c>
      <c r="RA48" s="1">
        <v>2425</v>
      </c>
      <c r="RB48" s="1">
        <v>2960</v>
      </c>
      <c r="RC48" s="1">
        <v>4193</v>
      </c>
      <c r="RD48" s="1">
        <v>4569</v>
      </c>
      <c r="RE48" s="1">
        <v>4513</v>
      </c>
      <c r="RF48" s="1">
        <v>3949</v>
      </c>
      <c r="RG48" s="1">
        <v>3061</v>
      </c>
    </row>
    <row r="49" spans="417:475" ht="136">
      <c r="PA49" s="1" t="s">
        <v>196</v>
      </c>
      <c r="PB49" s="1">
        <v>49</v>
      </c>
      <c r="PC49" s="1">
        <v>2546</v>
      </c>
      <c r="PD49" s="1">
        <v>3333</v>
      </c>
      <c r="PE49" s="1">
        <v>4100</v>
      </c>
      <c r="PF49" s="1">
        <v>4522</v>
      </c>
      <c r="PG49" s="1">
        <v>4676</v>
      </c>
      <c r="PH49" s="1">
        <v>4846</v>
      </c>
      <c r="PI49" s="1">
        <v>4902</v>
      </c>
      <c r="PJ49" s="1">
        <v>6069</v>
      </c>
      <c r="PK49" s="1">
        <v>5062</v>
      </c>
      <c r="PM49" s="1" t="s">
        <v>196</v>
      </c>
      <c r="PN49" s="1">
        <v>49</v>
      </c>
      <c r="PO49" s="1">
        <v>13291</v>
      </c>
      <c r="PP49" s="1">
        <v>13100</v>
      </c>
      <c r="PQ49" s="1">
        <v>12958</v>
      </c>
      <c r="PR49" s="1">
        <v>13351</v>
      </c>
      <c r="PS49" s="1">
        <v>12976</v>
      </c>
      <c r="PT49" s="1">
        <v>12693</v>
      </c>
      <c r="PU49" s="1">
        <v>12511</v>
      </c>
      <c r="PV49" s="1">
        <v>9279</v>
      </c>
      <c r="PW49" s="1">
        <v>7878</v>
      </c>
      <c r="PY49" s="1" t="s">
        <v>196</v>
      </c>
      <c r="PZ49" s="1">
        <v>49</v>
      </c>
      <c r="QA49" s="1">
        <v>8632</v>
      </c>
      <c r="QB49" s="1">
        <v>8336</v>
      </c>
      <c r="QC49" s="1">
        <v>8274</v>
      </c>
      <c r="QD49" s="1">
        <v>8520</v>
      </c>
      <c r="QE49" s="1">
        <v>8319</v>
      </c>
      <c r="QF49" s="1">
        <v>8344</v>
      </c>
      <c r="QG49" s="1">
        <v>8320</v>
      </c>
      <c r="QH49" s="1">
        <v>7574</v>
      </c>
      <c r="QI49" s="1">
        <v>6750</v>
      </c>
      <c r="QK49" s="1" t="s">
        <v>196</v>
      </c>
      <c r="QL49" s="1">
        <v>49</v>
      </c>
      <c r="QM49" s="1">
        <v>2612</v>
      </c>
      <c r="QN49" s="1">
        <v>3380</v>
      </c>
      <c r="QO49" s="1">
        <v>4097</v>
      </c>
      <c r="QP49" s="1">
        <v>4584</v>
      </c>
      <c r="QQ49" s="1">
        <v>4802</v>
      </c>
      <c r="QR49" s="1">
        <v>4969</v>
      </c>
      <c r="QS49" s="1">
        <v>4897</v>
      </c>
      <c r="QT49" s="1">
        <v>6312</v>
      </c>
      <c r="QU49" s="1">
        <v>5304</v>
      </c>
      <c r="QW49" s="1" t="s">
        <v>196</v>
      </c>
      <c r="QX49" s="1">
        <v>49</v>
      </c>
      <c r="QY49" s="1">
        <v>1922</v>
      </c>
      <c r="QZ49" s="1">
        <v>2394</v>
      </c>
      <c r="RA49" s="1">
        <v>2618</v>
      </c>
      <c r="RB49" s="1">
        <v>3226</v>
      </c>
      <c r="RC49" s="1">
        <v>4701</v>
      </c>
      <c r="RD49" s="1">
        <v>5036</v>
      </c>
      <c r="RE49" s="1">
        <v>5143</v>
      </c>
      <c r="RF49" s="1">
        <v>4362</v>
      </c>
      <c r="RG49" s="1">
        <v>3382</v>
      </c>
    </row>
    <row r="50" spans="417:475" ht="136">
      <c r="PA50" s="1" t="s">
        <v>197</v>
      </c>
      <c r="PB50" s="1">
        <v>50</v>
      </c>
      <c r="PC50" s="1">
        <v>2310</v>
      </c>
      <c r="PD50" s="1">
        <v>2954</v>
      </c>
      <c r="PE50" s="1">
        <v>3560</v>
      </c>
      <c r="PF50" s="1">
        <v>4265</v>
      </c>
      <c r="PG50" s="1">
        <v>4421</v>
      </c>
      <c r="PH50" s="1">
        <v>4668</v>
      </c>
      <c r="PI50" s="1">
        <v>4739</v>
      </c>
      <c r="PJ50" s="1">
        <v>5816</v>
      </c>
      <c r="PK50" s="1">
        <v>4661</v>
      </c>
      <c r="PM50" s="1" t="s">
        <v>197</v>
      </c>
      <c r="PN50" s="1">
        <v>50</v>
      </c>
      <c r="PO50" s="1">
        <v>12475</v>
      </c>
      <c r="PP50" s="1">
        <v>11802</v>
      </c>
      <c r="PQ50" s="1">
        <v>11606</v>
      </c>
      <c r="PR50" s="1">
        <v>12038</v>
      </c>
      <c r="PS50" s="1">
        <v>11886</v>
      </c>
      <c r="PT50" s="1">
        <v>11677</v>
      </c>
      <c r="PU50" s="1">
        <v>11512</v>
      </c>
      <c r="PV50" s="1">
        <v>7907</v>
      </c>
      <c r="PW50" s="1">
        <v>6469</v>
      </c>
      <c r="PY50" s="1" t="s">
        <v>197</v>
      </c>
      <c r="PZ50" s="1">
        <v>50</v>
      </c>
      <c r="QA50" s="1">
        <v>8914</v>
      </c>
      <c r="QB50" s="1">
        <v>8636</v>
      </c>
      <c r="QC50" s="1">
        <v>8612</v>
      </c>
      <c r="QD50" s="1">
        <v>8785</v>
      </c>
      <c r="QE50" s="1">
        <v>8573</v>
      </c>
      <c r="QF50" s="1">
        <v>8575</v>
      </c>
      <c r="QG50" s="1">
        <v>8518</v>
      </c>
      <c r="QH50" s="1">
        <v>8161</v>
      </c>
      <c r="QI50" s="1">
        <v>7123</v>
      </c>
      <c r="QK50" s="1" t="s">
        <v>197</v>
      </c>
      <c r="QL50" s="1">
        <v>50</v>
      </c>
      <c r="QM50" s="1">
        <v>2554</v>
      </c>
      <c r="QN50" s="1">
        <v>3247</v>
      </c>
      <c r="QO50" s="1">
        <v>3780</v>
      </c>
      <c r="QP50" s="1">
        <v>4461</v>
      </c>
      <c r="QQ50" s="1">
        <v>4656</v>
      </c>
      <c r="QR50" s="1">
        <v>4857</v>
      </c>
      <c r="QS50" s="1">
        <v>4852</v>
      </c>
      <c r="QT50" s="1">
        <v>6156</v>
      </c>
      <c r="QU50" s="1">
        <v>5033</v>
      </c>
      <c r="QW50" s="1" t="s">
        <v>197</v>
      </c>
      <c r="QX50" s="1">
        <v>50</v>
      </c>
      <c r="QY50" s="1">
        <v>1921</v>
      </c>
      <c r="QZ50" s="1">
        <v>2399</v>
      </c>
      <c r="RA50" s="1">
        <v>2516</v>
      </c>
      <c r="RB50" s="1">
        <v>3168</v>
      </c>
      <c r="RC50" s="1">
        <v>4984</v>
      </c>
      <c r="RD50" s="1">
        <v>5556</v>
      </c>
      <c r="RE50" s="1">
        <v>5563</v>
      </c>
      <c r="RF50" s="1">
        <v>4502</v>
      </c>
      <c r="RG50" s="1">
        <v>3403</v>
      </c>
    </row>
    <row r="51" spans="417:475" ht="136">
      <c r="PA51" s="1" t="s">
        <v>198</v>
      </c>
      <c r="PB51" s="1">
        <v>51</v>
      </c>
      <c r="PC51" s="1">
        <v>2513</v>
      </c>
      <c r="PD51" s="1">
        <v>3233</v>
      </c>
      <c r="PE51" s="1">
        <v>3779</v>
      </c>
      <c r="PF51" s="1">
        <v>4405</v>
      </c>
      <c r="PG51" s="1">
        <v>4697</v>
      </c>
      <c r="PH51" s="1">
        <v>4805</v>
      </c>
      <c r="PI51" s="1">
        <v>4953</v>
      </c>
      <c r="PJ51" s="1">
        <v>5621</v>
      </c>
      <c r="PK51" s="1">
        <v>4683</v>
      </c>
      <c r="PM51" s="1" t="s">
        <v>198</v>
      </c>
      <c r="PN51" s="1">
        <v>51</v>
      </c>
      <c r="PO51" s="1">
        <v>13205</v>
      </c>
      <c r="PP51" s="1">
        <v>12550</v>
      </c>
      <c r="PQ51" s="1">
        <v>12279</v>
      </c>
      <c r="PR51" s="1">
        <v>12601</v>
      </c>
      <c r="PS51" s="1">
        <v>12202</v>
      </c>
      <c r="PT51" s="1">
        <v>11855</v>
      </c>
      <c r="PU51" s="1">
        <v>11492</v>
      </c>
      <c r="PV51" s="1">
        <v>8645</v>
      </c>
      <c r="PW51" s="1">
        <v>6970</v>
      </c>
      <c r="PY51" s="1" t="s">
        <v>198</v>
      </c>
      <c r="PZ51" s="1">
        <v>51</v>
      </c>
      <c r="QA51" s="1">
        <v>9563</v>
      </c>
      <c r="QB51" s="1">
        <v>9288</v>
      </c>
      <c r="QC51" s="1">
        <v>9318</v>
      </c>
      <c r="QD51" s="1">
        <v>9640</v>
      </c>
      <c r="QE51" s="1">
        <v>9388</v>
      </c>
      <c r="QF51" s="1">
        <v>9383</v>
      </c>
      <c r="QG51" s="1">
        <v>9278</v>
      </c>
      <c r="QH51" s="1">
        <v>8723</v>
      </c>
      <c r="QI51" s="1">
        <v>7856</v>
      </c>
      <c r="QK51" s="1" t="s">
        <v>198</v>
      </c>
      <c r="QL51" s="1">
        <v>51</v>
      </c>
      <c r="QM51" s="1">
        <v>2583</v>
      </c>
      <c r="QN51" s="1">
        <v>3270</v>
      </c>
      <c r="QO51" s="1">
        <v>3787</v>
      </c>
      <c r="QP51" s="1">
        <v>4412</v>
      </c>
      <c r="QQ51" s="1">
        <v>4609</v>
      </c>
      <c r="QR51" s="1">
        <v>4757</v>
      </c>
      <c r="QS51" s="1">
        <v>4843</v>
      </c>
      <c r="QT51" s="1">
        <v>5698</v>
      </c>
      <c r="QU51" s="1">
        <v>4725</v>
      </c>
      <c r="QW51" s="1" t="s">
        <v>198</v>
      </c>
      <c r="QX51" s="1">
        <v>51</v>
      </c>
      <c r="QY51" s="1">
        <v>2132</v>
      </c>
      <c r="QZ51" s="1">
        <v>2608</v>
      </c>
      <c r="RA51" s="1">
        <v>2923</v>
      </c>
      <c r="RB51" s="1">
        <v>3477</v>
      </c>
      <c r="RC51" s="1">
        <v>4546</v>
      </c>
      <c r="RD51" s="1">
        <v>4885</v>
      </c>
      <c r="RE51" s="1">
        <v>4920</v>
      </c>
      <c r="RF51" s="1">
        <v>4596</v>
      </c>
      <c r="RG51" s="1">
        <v>3663</v>
      </c>
    </row>
    <row r="52" spans="417:475" ht="136">
      <c r="PA52" s="1" t="s">
        <v>199</v>
      </c>
      <c r="PB52" s="1">
        <v>52</v>
      </c>
      <c r="PC52" s="1">
        <v>2246</v>
      </c>
      <c r="PD52" s="1">
        <v>2962</v>
      </c>
      <c r="PE52" s="1">
        <v>3647</v>
      </c>
      <c r="PF52" s="1">
        <v>4221</v>
      </c>
      <c r="PG52" s="1">
        <v>4485</v>
      </c>
      <c r="PH52" s="1">
        <v>4638</v>
      </c>
      <c r="PI52" s="1">
        <v>4729</v>
      </c>
      <c r="PJ52" s="1">
        <v>5510</v>
      </c>
      <c r="PK52" s="1">
        <v>4469</v>
      </c>
      <c r="PM52" s="1" t="s">
        <v>199</v>
      </c>
      <c r="PN52" s="1">
        <v>52</v>
      </c>
      <c r="PO52" s="1">
        <v>13182</v>
      </c>
      <c r="PP52" s="1">
        <v>12438</v>
      </c>
      <c r="PQ52" s="1">
        <v>12098</v>
      </c>
      <c r="PR52" s="1">
        <v>12451</v>
      </c>
      <c r="PS52" s="1">
        <v>12078</v>
      </c>
      <c r="PT52" s="1">
        <v>11757</v>
      </c>
      <c r="PU52" s="1">
        <v>11550</v>
      </c>
      <c r="PV52" s="1">
        <v>9381</v>
      </c>
      <c r="PW52" s="1">
        <v>8621</v>
      </c>
      <c r="PY52" s="1" t="s">
        <v>199</v>
      </c>
      <c r="PZ52" s="1">
        <v>52</v>
      </c>
      <c r="QA52" s="1">
        <v>9957</v>
      </c>
      <c r="QB52" s="1">
        <v>9592</v>
      </c>
      <c r="QC52" s="1">
        <v>9571</v>
      </c>
      <c r="QD52" s="1">
        <v>9908</v>
      </c>
      <c r="QE52" s="1">
        <v>9643</v>
      </c>
      <c r="QF52" s="1">
        <v>9554</v>
      </c>
      <c r="QG52" s="1">
        <v>9479</v>
      </c>
      <c r="QH52" s="1">
        <v>8565</v>
      </c>
      <c r="QI52" s="1">
        <v>7750</v>
      </c>
      <c r="QK52" s="1" t="s">
        <v>199</v>
      </c>
      <c r="QL52" s="1">
        <v>52</v>
      </c>
      <c r="QM52" s="1">
        <v>2370</v>
      </c>
      <c r="QN52" s="1">
        <v>3105</v>
      </c>
      <c r="QO52" s="1">
        <v>3785</v>
      </c>
      <c r="QP52" s="1">
        <v>4344</v>
      </c>
      <c r="QQ52" s="1">
        <v>4578</v>
      </c>
      <c r="QR52" s="1">
        <v>4736</v>
      </c>
      <c r="QS52" s="1">
        <v>4846</v>
      </c>
      <c r="QT52" s="1">
        <v>5742</v>
      </c>
      <c r="QU52" s="1">
        <v>4676</v>
      </c>
      <c r="QW52" s="1" t="s">
        <v>199</v>
      </c>
      <c r="QX52" s="1">
        <v>52</v>
      </c>
      <c r="QY52" s="1">
        <v>1763</v>
      </c>
      <c r="QZ52" s="1">
        <v>2172</v>
      </c>
      <c r="RA52" s="1">
        <v>2389</v>
      </c>
      <c r="RB52" s="1">
        <v>2909</v>
      </c>
      <c r="RC52" s="1">
        <v>4494</v>
      </c>
      <c r="RD52" s="1">
        <v>5022</v>
      </c>
      <c r="RE52" s="1">
        <v>5109</v>
      </c>
      <c r="RF52" s="1">
        <v>4110</v>
      </c>
      <c r="RG52" s="1">
        <v>3099</v>
      </c>
    </row>
    <row r="53" spans="417:475" ht="136">
      <c r="PA53" s="1" t="s">
        <v>200</v>
      </c>
      <c r="PB53" s="1">
        <v>53</v>
      </c>
      <c r="PC53" s="1">
        <v>2158</v>
      </c>
      <c r="PD53" s="1">
        <v>2829</v>
      </c>
      <c r="PE53" s="1">
        <v>3464</v>
      </c>
      <c r="PF53" s="1">
        <v>3898</v>
      </c>
      <c r="PG53" s="1">
        <v>4181</v>
      </c>
      <c r="PH53" s="1">
        <v>4463</v>
      </c>
      <c r="PI53" s="1">
        <v>4503</v>
      </c>
      <c r="PJ53" s="1">
        <v>5246</v>
      </c>
      <c r="PK53" s="1">
        <v>4061</v>
      </c>
      <c r="PM53" s="1" t="s">
        <v>200</v>
      </c>
      <c r="PN53" s="1">
        <v>53</v>
      </c>
      <c r="PO53" s="1">
        <v>12464</v>
      </c>
      <c r="PP53" s="1">
        <v>11839</v>
      </c>
      <c r="PQ53" s="1">
        <v>11502</v>
      </c>
      <c r="PR53" s="1">
        <v>11860</v>
      </c>
      <c r="PS53" s="1">
        <v>11524</v>
      </c>
      <c r="PT53" s="1">
        <v>11258</v>
      </c>
      <c r="PU53" s="1">
        <v>11056</v>
      </c>
      <c r="PV53" s="1">
        <v>8806</v>
      </c>
      <c r="PW53" s="1">
        <v>7951</v>
      </c>
      <c r="PY53" s="1" t="s">
        <v>200</v>
      </c>
      <c r="PZ53" s="1">
        <v>53</v>
      </c>
      <c r="QA53" s="1">
        <v>9501</v>
      </c>
      <c r="QB53" s="1">
        <v>9129</v>
      </c>
      <c r="QC53" s="1">
        <v>9063</v>
      </c>
      <c r="QD53" s="1">
        <v>9318</v>
      </c>
      <c r="QE53" s="1">
        <v>9059</v>
      </c>
      <c r="QF53" s="1">
        <v>9035</v>
      </c>
      <c r="QG53" s="1">
        <v>8869</v>
      </c>
      <c r="QH53" s="1">
        <v>7872</v>
      </c>
      <c r="QI53" s="1">
        <v>7039</v>
      </c>
      <c r="QK53" s="1" t="s">
        <v>200</v>
      </c>
      <c r="QL53" s="1">
        <v>53</v>
      </c>
      <c r="QM53" s="1">
        <v>2317</v>
      </c>
      <c r="QN53" s="1">
        <v>2927</v>
      </c>
      <c r="QO53" s="1">
        <v>3484</v>
      </c>
      <c r="QP53" s="1">
        <v>4092</v>
      </c>
      <c r="QQ53" s="1">
        <v>4378</v>
      </c>
      <c r="QR53" s="1">
        <v>4504</v>
      </c>
      <c r="QS53" s="1">
        <v>4688</v>
      </c>
      <c r="QT53" s="1">
        <v>5493</v>
      </c>
      <c r="QU53" s="1">
        <v>4357</v>
      </c>
      <c r="QW53" s="1" t="s">
        <v>200</v>
      </c>
      <c r="QX53" s="1">
        <v>53</v>
      </c>
      <c r="QY53" s="1">
        <v>1597</v>
      </c>
      <c r="QZ53" s="1">
        <v>1908</v>
      </c>
      <c r="RA53" s="1">
        <v>1980</v>
      </c>
      <c r="RB53" s="1">
        <v>2480</v>
      </c>
      <c r="RC53" s="1">
        <v>4028</v>
      </c>
      <c r="RD53" s="1">
        <v>4551</v>
      </c>
      <c r="RE53" s="1">
        <v>4579</v>
      </c>
      <c r="RF53" s="1">
        <v>3599</v>
      </c>
      <c r="RG53" s="1">
        <v>2782</v>
      </c>
    </row>
    <row r="54" spans="417:475" ht="136">
      <c r="PA54" s="1" t="s">
        <v>201</v>
      </c>
      <c r="PB54" s="1">
        <v>54</v>
      </c>
      <c r="PC54" s="1">
        <v>2255</v>
      </c>
      <c r="PD54" s="1">
        <v>2829</v>
      </c>
      <c r="PE54" s="1">
        <v>3155</v>
      </c>
      <c r="PF54" s="1">
        <v>3794</v>
      </c>
      <c r="PG54" s="1">
        <v>4227</v>
      </c>
      <c r="PH54" s="1">
        <v>4393</v>
      </c>
      <c r="PI54" s="1">
        <v>4486</v>
      </c>
      <c r="PJ54" s="1">
        <v>4924</v>
      </c>
      <c r="PK54" s="1">
        <v>3632</v>
      </c>
      <c r="PM54" s="1" t="s">
        <v>201</v>
      </c>
      <c r="PN54" s="1">
        <v>54</v>
      </c>
      <c r="PO54" s="1">
        <v>5949</v>
      </c>
      <c r="PP54" s="1">
        <v>5456</v>
      </c>
      <c r="PQ54" s="1">
        <v>5124</v>
      </c>
      <c r="PR54" s="1">
        <v>5323</v>
      </c>
      <c r="PS54" s="1">
        <v>5177</v>
      </c>
      <c r="PT54" s="1">
        <v>5153</v>
      </c>
      <c r="PU54" s="1">
        <v>5123</v>
      </c>
      <c r="PV54" s="1">
        <v>3426</v>
      </c>
      <c r="PW54" s="1">
        <v>2871</v>
      </c>
      <c r="PY54" s="1" t="s">
        <v>201</v>
      </c>
      <c r="PZ54" s="1">
        <v>54</v>
      </c>
      <c r="QA54" s="1">
        <v>9047</v>
      </c>
      <c r="QB54" s="1">
        <v>8643</v>
      </c>
      <c r="QC54" s="1">
        <v>8511</v>
      </c>
      <c r="QD54" s="1">
        <v>8853</v>
      </c>
      <c r="QE54" s="1">
        <v>8615</v>
      </c>
      <c r="QF54" s="1">
        <v>8534</v>
      </c>
      <c r="QG54" s="1">
        <v>8435</v>
      </c>
      <c r="QH54" s="1">
        <v>7634</v>
      </c>
      <c r="QI54" s="1">
        <v>6855</v>
      </c>
      <c r="QK54" s="1" t="s">
        <v>201</v>
      </c>
      <c r="QL54" s="1">
        <v>54</v>
      </c>
      <c r="QM54" s="1">
        <v>2455</v>
      </c>
      <c r="QN54" s="1">
        <v>3065</v>
      </c>
      <c r="QO54" s="1">
        <v>3395</v>
      </c>
      <c r="QP54" s="1">
        <v>4136</v>
      </c>
      <c r="QQ54" s="1">
        <v>4483</v>
      </c>
      <c r="QR54" s="1">
        <v>4662</v>
      </c>
      <c r="QS54" s="1">
        <v>4806</v>
      </c>
      <c r="QT54" s="1">
        <v>5498</v>
      </c>
      <c r="QU54" s="1">
        <v>4180</v>
      </c>
      <c r="QW54" s="1" t="s">
        <v>201</v>
      </c>
      <c r="QX54" s="1">
        <v>54</v>
      </c>
      <c r="QY54" s="1">
        <v>2109</v>
      </c>
      <c r="QZ54" s="1">
        <v>2572</v>
      </c>
      <c r="RA54" s="1">
        <v>2728</v>
      </c>
      <c r="RB54" s="1">
        <v>3327</v>
      </c>
      <c r="RC54" s="1">
        <v>4833</v>
      </c>
      <c r="RD54" s="1">
        <v>5387</v>
      </c>
      <c r="RE54" s="1">
        <v>5351</v>
      </c>
      <c r="RF54" s="1">
        <v>4489</v>
      </c>
      <c r="RG54" s="1">
        <v>3343</v>
      </c>
    </row>
    <row r="55" spans="417:475" ht="136">
      <c r="PA55" s="1" t="s">
        <v>202</v>
      </c>
      <c r="PB55" s="1">
        <v>55</v>
      </c>
      <c r="PC55" s="1">
        <v>2498</v>
      </c>
      <c r="PD55" s="1">
        <v>3129</v>
      </c>
      <c r="PE55" s="1">
        <v>3666</v>
      </c>
      <c r="PF55" s="1">
        <v>4181</v>
      </c>
      <c r="PG55" s="1">
        <v>4383</v>
      </c>
      <c r="PH55" s="1">
        <v>4448</v>
      </c>
      <c r="PI55" s="1">
        <v>4592</v>
      </c>
      <c r="PJ55" s="1">
        <v>5126</v>
      </c>
      <c r="PK55" s="1">
        <v>3772</v>
      </c>
      <c r="PM55" s="1" t="s">
        <v>202</v>
      </c>
      <c r="PN55" s="1">
        <v>55</v>
      </c>
      <c r="PO55" s="1">
        <v>7238</v>
      </c>
      <c r="PP55" s="1">
        <v>6788</v>
      </c>
      <c r="PQ55" s="1">
        <v>6566</v>
      </c>
      <c r="PR55" s="1">
        <v>6750</v>
      </c>
      <c r="PS55" s="1">
        <v>6660</v>
      </c>
      <c r="PT55" s="1">
        <v>6571</v>
      </c>
      <c r="PU55" s="1">
        <v>6510</v>
      </c>
      <c r="PV55" s="1">
        <v>4118</v>
      </c>
      <c r="PW55" s="1">
        <v>3353</v>
      </c>
      <c r="PY55" s="1" t="s">
        <v>202</v>
      </c>
      <c r="PZ55" s="1">
        <v>55</v>
      </c>
      <c r="QA55" s="1">
        <v>8838</v>
      </c>
      <c r="QB55" s="1">
        <v>8555</v>
      </c>
      <c r="QC55" s="1">
        <v>8472</v>
      </c>
      <c r="QD55" s="1">
        <v>8740</v>
      </c>
      <c r="QE55" s="1">
        <v>8573</v>
      </c>
      <c r="QF55" s="1">
        <v>8621</v>
      </c>
      <c r="QG55" s="1">
        <v>8512</v>
      </c>
      <c r="QH55" s="1">
        <v>7868</v>
      </c>
      <c r="QI55" s="1">
        <v>6983</v>
      </c>
      <c r="QK55" s="1" t="s">
        <v>202</v>
      </c>
      <c r="QL55" s="1">
        <v>55</v>
      </c>
      <c r="QM55" s="1">
        <v>2615</v>
      </c>
      <c r="QN55" s="1">
        <v>3248</v>
      </c>
      <c r="QO55" s="1">
        <v>3777</v>
      </c>
      <c r="QP55" s="1">
        <v>4318</v>
      </c>
      <c r="QQ55" s="1">
        <v>4451</v>
      </c>
      <c r="QR55" s="1">
        <v>4579</v>
      </c>
      <c r="QS55" s="1">
        <v>4605</v>
      </c>
      <c r="QT55" s="1">
        <v>5534</v>
      </c>
      <c r="QU55" s="1">
        <v>4158</v>
      </c>
      <c r="QW55" s="1" t="s">
        <v>202</v>
      </c>
      <c r="QX55" s="1">
        <v>55</v>
      </c>
      <c r="QY55" s="1">
        <v>2006</v>
      </c>
      <c r="QZ55" s="1">
        <v>2411</v>
      </c>
      <c r="RA55" s="1">
        <v>2453</v>
      </c>
      <c r="RB55" s="1">
        <v>3027</v>
      </c>
      <c r="RC55" s="1">
        <v>4455</v>
      </c>
      <c r="RD55" s="1">
        <v>4900</v>
      </c>
      <c r="RE55" s="1">
        <v>4860</v>
      </c>
      <c r="RF55" s="1">
        <v>4148</v>
      </c>
      <c r="RG55" s="1">
        <v>3098</v>
      </c>
    </row>
    <row r="56" spans="417:475" ht="136">
      <c r="PA56" s="1" t="s">
        <v>203</v>
      </c>
      <c r="PB56" s="1">
        <v>56</v>
      </c>
      <c r="PC56" s="1">
        <v>2097</v>
      </c>
      <c r="PD56" s="1">
        <v>2641</v>
      </c>
      <c r="PE56" s="1">
        <v>2990</v>
      </c>
      <c r="PF56" s="1">
        <v>3721</v>
      </c>
      <c r="PG56" s="1">
        <v>4164</v>
      </c>
      <c r="PH56" s="1">
        <v>4335</v>
      </c>
      <c r="PI56" s="1">
        <v>4528</v>
      </c>
      <c r="PJ56" s="1">
        <v>4860</v>
      </c>
      <c r="PK56" s="1">
        <v>3698</v>
      </c>
      <c r="PM56" s="1" t="s">
        <v>203</v>
      </c>
      <c r="PN56" s="1">
        <v>56</v>
      </c>
      <c r="PO56" s="1">
        <v>8207</v>
      </c>
      <c r="PP56" s="1">
        <v>7659</v>
      </c>
      <c r="PQ56" s="1">
        <v>7388</v>
      </c>
      <c r="PR56" s="1">
        <v>7626</v>
      </c>
      <c r="PS56" s="1">
        <v>7504</v>
      </c>
      <c r="PT56" s="1">
        <v>7425</v>
      </c>
      <c r="PU56" s="1">
        <v>7251</v>
      </c>
      <c r="PV56" s="1">
        <v>4981</v>
      </c>
      <c r="PW56" s="1">
        <v>4255</v>
      </c>
      <c r="PY56" s="1" t="s">
        <v>203</v>
      </c>
      <c r="PZ56" s="1">
        <v>56</v>
      </c>
      <c r="QA56" s="1">
        <v>8712</v>
      </c>
      <c r="QB56" s="1">
        <v>8346</v>
      </c>
      <c r="QC56" s="1">
        <v>8282</v>
      </c>
      <c r="QD56" s="1">
        <v>8570</v>
      </c>
      <c r="QE56" s="1">
        <v>8354</v>
      </c>
      <c r="QF56" s="1">
        <v>8368</v>
      </c>
      <c r="QG56" s="1">
        <v>8162</v>
      </c>
      <c r="QH56" s="1">
        <v>7551</v>
      </c>
      <c r="QI56" s="1">
        <v>6723</v>
      </c>
      <c r="QK56" s="1" t="s">
        <v>203</v>
      </c>
      <c r="QL56" s="1">
        <v>56</v>
      </c>
      <c r="QM56" s="1">
        <v>2277</v>
      </c>
      <c r="QN56" s="1">
        <v>2834</v>
      </c>
      <c r="QO56" s="1">
        <v>3256</v>
      </c>
      <c r="QP56" s="1">
        <v>3978</v>
      </c>
      <c r="QQ56" s="1">
        <v>4294</v>
      </c>
      <c r="QR56" s="1">
        <v>4556</v>
      </c>
      <c r="QS56" s="1">
        <v>4740</v>
      </c>
      <c r="QT56" s="1">
        <v>5249</v>
      </c>
      <c r="QU56" s="1">
        <v>4139</v>
      </c>
      <c r="QW56" s="1" t="s">
        <v>203</v>
      </c>
      <c r="QX56" s="1">
        <v>56</v>
      </c>
      <c r="QY56" s="1">
        <v>1857</v>
      </c>
      <c r="QZ56" s="1">
        <v>2300</v>
      </c>
      <c r="RA56" s="1">
        <v>2467</v>
      </c>
      <c r="RB56" s="1">
        <v>3086</v>
      </c>
      <c r="RC56" s="1">
        <v>4862</v>
      </c>
      <c r="RD56" s="1">
        <v>5451</v>
      </c>
      <c r="RE56" s="1">
        <v>5481</v>
      </c>
      <c r="RF56" s="1">
        <v>4356</v>
      </c>
      <c r="RG56" s="1">
        <v>3184</v>
      </c>
    </row>
    <row r="57" spans="417:475" ht="136">
      <c r="PA57" s="1" t="s">
        <v>204</v>
      </c>
      <c r="PB57" s="1">
        <v>57</v>
      </c>
      <c r="PC57" s="1">
        <v>2018</v>
      </c>
      <c r="PD57" s="1">
        <v>2536</v>
      </c>
      <c r="PE57" s="1">
        <v>2858</v>
      </c>
      <c r="PF57" s="1">
        <v>3575</v>
      </c>
      <c r="PG57" s="1">
        <v>4187</v>
      </c>
      <c r="PH57" s="1">
        <v>4344</v>
      </c>
      <c r="PI57" s="1">
        <v>4578</v>
      </c>
      <c r="PJ57" s="1">
        <v>4715</v>
      </c>
      <c r="PK57" s="1">
        <v>3479</v>
      </c>
      <c r="PM57" s="1" t="s">
        <v>204</v>
      </c>
      <c r="PN57" s="1">
        <v>57</v>
      </c>
      <c r="PO57" s="1">
        <v>9485</v>
      </c>
      <c r="PP57" s="1">
        <v>9066</v>
      </c>
      <c r="PQ57" s="1">
        <v>8998</v>
      </c>
      <c r="PR57" s="1">
        <v>9301</v>
      </c>
      <c r="PS57" s="1">
        <v>9176</v>
      </c>
      <c r="PT57" s="1">
        <v>9104</v>
      </c>
      <c r="PU57" s="1">
        <v>8923</v>
      </c>
      <c r="PV57" s="1">
        <v>6735</v>
      </c>
      <c r="PW57" s="1">
        <v>6193</v>
      </c>
      <c r="PY57" s="1" t="s">
        <v>204</v>
      </c>
      <c r="PZ57" s="1">
        <v>57</v>
      </c>
      <c r="QA57" s="1">
        <v>8577</v>
      </c>
      <c r="QB57" s="1">
        <v>8239</v>
      </c>
      <c r="QC57" s="1">
        <v>8134</v>
      </c>
      <c r="QD57" s="1">
        <v>8419</v>
      </c>
      <c r="QE57" s="1">
        <v>8218</v>
      </c>
      <c r="QF57" s="1">
        <v>8246</v>
      </c>
      <c r="QG57" s="1">
        <v>8164</v>
      </c>
      <c r="QH57" s="1">
        <v>7526</v>
      </c>
      <c r="QI57" s="1">
        <v>6678</v>
      </c>
      <c r="QK57" s="1" t="s">
        <v>204</v>
      </c>
      <c r="QL57" s="1">
        <v>57</v>
      </c>
      <c r="QM57" s="1">
        <v>2259</v>
      </c>
      <c r="QN57" s="1">
        <v>2800</v>
      </c>
      <c r="QO57" s="1">
        <v>3164</v>
      </c>
      <c r="QP57" s="1">
        <v>3948</v>
      </c>
      <c r="QQ57" s="1">
        <v>4420</v>
      </c>
      <c r="QR57" s="1">
        <v>4627</v>
      </c>
      <c r="QS57" s="1">
        <v>4798</v>
      </c>
      <c r="QT57" s="1">
        <v>5119</v>
      </c>
      <c r="QU57" s="1">
        <v>3908</v>
      </c>
      <c r="QW57" s="1" t="s">
        <v>204</v>
      </c>
      <c r="QX57" s="1">
        <v>57</v>
      </c>
      <c r="QY57" s="1">
        <v>2062</v>
      </c>
      <c r="QZ57" s="1">
        <v>2480</v>
      </c>
      <c r="RA57" s="1">
        <v>2656</v>
      </c>
      <c r="RB57" s="1">
        <v>3155</v>
      </c>
      <c r="RC57" s="1">
        <v>4766</v>
      </c>
      <c r="RD57" s="1">
        <v>5278</v>
      </c>
      <c r="RE57" s="1">
        <v>5324</v>
      </c>
      <c r="RF57" s="1">
        <v>4389</v>
      </c>
      <c r="RG57" s="1">
        <v>3244</v>
      </c>
    </row>
    <row r="58" spans="417:475" ht="136">
      <c r="PA58" s="1" t="s">
        <v>205</v>
      </c>
      <c r="PB58" s="1">
        <v>58</v>
      </c>
      <c r="PC58" s="1">
        <v>2354</v>
      </c>
      <c r="PD58" s="1">
        <v>2974</v>
      </c>
      <c r="PE58" s="1">
        <v>3186</v>
      </c>
      <c r="PF58" s="1">
        <v>4019</v>
      </c>
      <c r="PG58" s="1">
        <v>4451</v>
      </c>
      <c r="PH58" s="1">
        <v>4716</v>
      </c>
      <c r="PI58" s="1">
        <v>4747</v>
      </c>
      <c r="PJ58" s="1">
        <v>5399</v>
      </c>
      <c r="PK58" s="1">
        <v>4151</v>
      </c>
      <c r="PM58" s="1" t="s">
        <v>205</v>
      </c>
      <c r="PN58" s="1">
        <v>58</v>
      </c>
      <c r="PO58" s="1">
        <v>2622</v>
      </c>
      <c r="PP58" s="1">
        <v>3373</v>
      </c>
      <c r="PQ58" s="1">
        <v>3639</v>
      </c>
      <c r="PR58" s="1">
        <v>4658</v>
      </c>
      <c r="PS58" s="1">
        <v>5154</v>
      </c>
      <c r="PT58" s="1">
        <v>5382</v>
      </c>
      <c r="PU58" s="1">
        <v>5583</v>
      </c>
      <c r="PV58" s="1">
        <v>6224</v>
      </c>
      <c r="PW58" s="1">
        <v>4711</v>
      </c>
      <c r="PY58" s="1" t="s">
        <v>205</v>
      </c>
      <c r="PZ58" s="1">
        <v>58</v>
      </c>
      <c r="QA58" s="1">
        <v>8603</v>
      </c>
      <c r="QB58" s="1">
        <v>8492</v>
      </c>
      <c r="QC58" s="1">
        <v>8508</v>
      </c>
      <c r="QD58" s="1">
        <v>8842</v>
      </c>
      <c r="QE58" s="1">
        <v>8706</v>
      </c>
      <c r="QF58" s="1">
        <v>8789</v>
      </c>
      <c r="QG58" s="1">
        <v>8740</v>
      </c>
      <c r="QH58" s="1">
        <v>7885</v>
      </c>
      <c r="QI58" s="1">
        <v>6913</v>
      </c>
      <c r="QK58" s="1" t="s">
        <v>205</v>
      </c>
      <c r="QL58" s="1">
        <v>58</v>
      </c>
      <c r="QM58" s="1">
        <v>2516</v>
      </c>
      <c r="QN58" s="1">
        <v>3119</v>
      </c>
      <c r="QO58" s="1">
        <v>3420</v>
      </c>
      <c r="QP58" s="1">
        <v>4124</v>
      </c>
      <c r="QQ58" s="1">
        <v>4760</v>
      </c>
      <c r="QR58" s="1">
        <v>4822</v>
      </c>
      <c r="QS58" s="1">
        <v>5076</v>
      </c>
      <c r="QT58" s="1">
        <v>5682</v>
      </c>
      <c r="QU58" s="1">
        <v>4602</v>
      </c>
      <c r="QW58" s="1" t="s">
        <v>205</v>
      </c>
      <c r="QX58" s="1">
        <v>58</v>
      </c>
      <c r="QY58" s="1">
        <v>1890</v>
      </c>
      <c r="QZ58" s="1">
        <v>2323</v>
      </c>
      <c r="RA58" s="1">
        <v>2412</v>
      </c>
      <c r="RB58" s="1">
        <v>3107</v>
      </c>
      <c r="RC58" s="1">
        <v>4897</v>
      </c>
      <c r="RD58" s="1">
        <v>5490</v>
      </c>
      <c r="RE58" s="1">
        <v>5589</v>
      </c>
      <c r="RF58" s="1">
        <v>4310</v>
      </c>
      <c r="RG58" s="1">
        <v>3201</v>
      </c>
    </row>
    <row r="59" spans="417:475" ht="136">
      <c r="PA59" s="1" t="s">
        <v>206</v>
      </c>
      <c r="PB59" s="1">
        <v>59</v>
      </c>
      <c r="PC59" s="1">
        <v>2159</v>
      </c>
      <c r="PD59" s="1">
        <v>2755</v>
      </c>
      <c r="PE59" s="1">
        <v>2907</v>
      </c>
      <c r="PF59" s="1">
        <v>3712</v>
      </c>
      <c r="PG59" s="1">
        <v>4232</v>
      </c>
      <c r="PH59" s="1">
        <v>4416</v>
      </c>
      <c r="PI59" s="1">
        <v>4554</v>
      </c>
      <c r="PJ59" s="1">
        <v>5147</v>
      </c>
      <c r="PK59" s="1">
        <v>3925</v>
      </c>
      <c r="PM59" s="1" t="s">
        <v>206</v>
      </c>
      <c r="PN59" s="1">
        <v>59</v>
      </c>
      <c r="PO59" s="1">
        <v>2491</v>
      </c>
      <c r="PP59" s="1">
        <v>3235</v>
      </c>
      <c r="PQ59" s="1">
        <v>3361</v>
      </c>
      <c r="PR59" s="1">
        <v>4371</v>
      </c>
      <c r="PS59" s="1">
        <v>5121</v>
      </c>
      <c r="PT59" s="1">
        <v>5265</v>
      </c>
      <c r="PU59" s="1">
        <v>5503</v>
      </c>
      <c r="PV59" s="1">
        <v>6033</v>
      </c>
      <c r="PW59" s="1">
        <v>4548</v>
      </c>
      <c r="PY59" s="1" t="s">
        <v>206</v>
      </c>
      <c r="PZ59" s="1">
        <v>59</v>
      </c>
      <c r="QA59" s="1">
        <v>8332</v>
      </c>
      <c r="QB59" s="1">
        <v>8202</v>
      </c>
      <c r="QC59" s="1">
        <v>8239</v>
      </c>
      <c r="QD59" s="1">
        <v>8554</v>
      </c>
      <c r="QE59" s="1">
        <v>8403</v>
      </c>
      <c r="QF59" s="1">
        <v>8508</v>
      </c>
      <c r="QG59" s="1">
        <v>8468</v>
      </c>
      <c r="QH59" s="1">
        <v>7617</v>
      </c>
      <c r="QI59" s="1">
        <v>6649</v>
      </c>
      <c r="QK59" s="1" t="s">
        <v>206</v>
      </c>
      <c r="QL59" s="1">
        <v>59</v>
      </c>
      <c r="QM59" s="1">
        <v>2212</v>
      </c>
      <c r="QN59" s="1">
        <v>2783</v>
      </c>
      <c r="QO59" s="1">
        <v>2773</v>
      </c>
      <c r="QP59" s="1">
        <v>3651</v>
      </c>
      <c r="QQ59" s="1">
        <v>4662</v>
      </c>
      <c r="QR59" s="1">
        <v>4774</v>
      </c>
      <c r="QS59" s="1">
        <v>5017</v>
      </c>
      <c r="QT59" s="1">
        <v>5081</v>
      </c>
      <c r="QU59" s="1">
        <v>3827</v>
      </c>
      <c r="QW59" s="1" t="s">
        <v>206</v>
      </c>
      <c r="QX59" s="1">
        <v>59</v>
      </c>
      <c r="QY59" s="1">
        <v>1665</v>
      </c>
      <c r="QZ59" s="1">
        <v>2073</v>
      </c>
      <c r="RA59" s="1">
        <v>1969</v>
      </c>
      <c r="RB59" s="1">
        <v>2738</v>
      </c>
      <c r="RC59" s="1">
        <v>5490</v>
      </c>
      <c r="RD59" s="1">
        <v>6309</v>
      </c>
      <c r="RE59" s="1">
        <v>6243</v>
      </c>
      <c r="RF59" s="1">
        <v>4109</v>
      </c>
      <c r="RG59" s="1">
        <v>2917</v>
      </c>
    </row>
    <row r="60" spans="417:475" ht="136">
      <c r="PA60" s="1" t="s">
        <v>207</v>
      </c>
      <c r="PB60" s="1">
        <v>60</v>
      </c>
      <c r="PC60" s="1">
        <v>2101</v>
      </c>
      <c r="PD60" s="1">
        <v>2610</v>
      </c>
      <c r="PE60" s="1">
        <v>3281</v>
      </c>
      <c r="PF60" s="1">
        <v>3505</v>
      </c>
      <c r="PG60" s="1">
        <v>3583</v>
      </c>
      <c r="PH60" s="1">
        <v>3824</v>
      </c>
      <c r="PI60" s="1">
        <v>3804</v>
      </c>
      <c r="PJ60" s="1">
        <v>5031</v>
      </c>
      <c r="PK60" s="1">
        <v>3963</v>
      </c>
      <c r="PM60" s="1" t="s">
        <v>207</v>
      </c>
      <c r="PN60" s="1">
        <v>60</v>
      </c>
      <c r="PO60" s="1">
        <v>2573</v>
      </c>
      <c r="PP60" s="1">
        <v>3269</v>
      </c>
      <c r="PQ60" s="1">
        <v>4087</v>
      </c>
      <c r="PR60" s="1">
        <v>4477</v>
      </c>
      <c r="PS60" s="1">
        <v>4523</v>
      </c>
      <c r="PT60" s="1">
        <v>4610</v>
      </c>
      <c r="PU60" s="1">
        <v>4904</v>
      </c>
      <c r="PV60" s="1">
        <v>6276</v>
      </c>
      <c r="PW60" s="1">
        <v>4751</v>
      </c>
      <c r="PY60" s="1" t="s">
        <v>207</v>
      </c>
      <c r="PZ60" s="1">
        <v>60</v>
      </c>
      <c r="QA60" s="1">
        <v>8713</v>
      </c>
      <c r="QB60" s="1">
        <v>8534</v>
      </c>
      <c r="QC60" s="1">
        <v>8564</v>
      </c>
      <c r="QD60" s="1">
        <v>8893</v>
      </c>
      <c r="QE60" s="1">
        <v>8764</v>
      </c>
      <c r="QF60" s="1">
        <v>8772</v>
      </c>
      <c r="QG60" s="1">
        <v>8701</v>
      </c>
      <c r="QH60" s="1">
        <v>7771</v>
      </c>
      <c r="QI60" s="1">
        <v>6927</v>
      </c>
      <c r="QK60" s="1" t="s">
        <v>207</v>
      </c>
      <c r="QL60" s="1">
        <v>60</v>
      </c>
      <c r="QM60" s="1">
        <v>2364</v>
      </c>
      <c r="QN60" s="1">
        <v>2950</v>
      </c>
      <c r="QO60" s="1">
        <v>3621</v>
      </c>
      <c r="QP60" s="1">
        <v>3983</v>
      </c>
      <c r="QQ60" s="1">
        <v>4178</v>
      </c>
      <c r="QR60" s="1">
        <v>4209</v>
      </c>
      <c r="QS60" s="1">
        <v>4341</v>
      </c>
      <c r="QT60" s="1">
        <v>5792</v>
      </c>
      <c r="QU60" s="1">
        <v>4713</v>
      </c>
      <c r="QW60" s="1" t="s">
        <v>207</v>
      </c>
      <c r="QX60" s="1">
        <v>60</v>
      </c>
      <c r="QY60" s="1">
        <v>2026</v>
      </c>
      <c r="QZ60" s="1">
        <v>2431</v>
      </c>
      <c r="RA60" s="1">
        <v>2487</v>
      </c>
      <c r="RB60" s="1">
        <v>3011</v>
      </c>
      <c r="RC60" s="1">
        <v>4594</v>
      </c>
      <c r="RD60" s="1">
        <v>5003</v>
      </c>
      <c r="RE60" s="1">
        <v>5063</v>
      </c>
      <c r="RF60" s="1">
        <v>4142</v>
      </c>
      <c r="RG60" s="1">
        <v>3190</v>
      </c>
    </row>
    <row r="61" spans="417:475" ht="136">
      <c r="PA61" s="1" t="s">
        <v>208</v>
      </c>
      <c r="PB61" s="1">
        <v>61</v>
      </c>
      <c r="PC61" s="1">
        <v>2043</v>
      </c>
      <c r="PD61" s="1">
        <v>2549</v>
      </c>
      <c r="PE61" s="1">
        <v>3198</v>
      </c>
      <c r="PF61" s="1">
        <v>3438</v>
      </c>
      <c r="PG61" s="1">
        <v>3524</v>
      </c>
      <c r="PH61" s="1">
        <v>3627</v>
      </c>
      <c r="PI61" s="1">
        <v>3877</v>
      </c>
      <c r="PJ61" s="1">
        <v>4996</v>
      </c>
      <c r="PK61" s="1">
        <v>3935</v>
      </c>
      <c r="PM61" s="1" t="s">
        <v>208</v>
      </c>
      <c r="PN61" s="1">
        <v>61</v>
      </c>
      <c r="PO61" s="1">
        <v>2453</v>
      </c>
      <c r="PP61" s="1">
        <v>3169</v>
      </c>
      <c r="PQ61" s="1">
        <v>3971</v>
      </c>
      <c r="PR61" s="1">
        <v>4362</v>
      </c>
      <c r="PS61" s="1">
        <v>4451</v>
      </c>
      <c r="PT61" s="1">
        <v>4639</v>
      </c>
      <c r="PU61" s="1">
        <v>4691</v>
      </c>
      <c r="PV61" s="1">
        <v>6083</v>
      </c>
      <c r="PW61" s="1">
        <v>4765</v>
      </c>
      <c r="PY61" s="1" t="s">
        <v>208</v>
      </c>
      <c r="PZ61" s="1">
        <v>61</v>
      </c>
      <c r="QA61" s="1">
        <v>8648</v>
      </c>
      <c r="QB61" s="1">
        <v>8458</v>
      </c>
      <c r="QC61" s="1">
        <v>8446</v>
      </c>
      <c r="QD61" s="1">
        <v>8754</v>
      </c>
      <c r="QE61" s="1">
        <v>8694</v>
      </c>
      <c r="QF61" s="1">
        <v>8665</v>
      </c>
      <c r="QG61" s="1">
        <v>8611</v>
      </c>
      <c r="QH61" s="1">
        <v>7668</v>
      </c>
      <c r="QI61" s="1">
        <v>6814</v>
      </c>
      <c r="QK61" s="1" t="s">
        <v>208</v>
      </c>
      <c r="QL61" s="1">
        <v>61</v>
      </c>
      <c r="QM61" s="1">
        <v>2592</v>
      </c>
      <c r="QN61" s="1">
        <v>3235</v>
      </c>
      <c r="QO61" s="1">
        <v>3975</v>
      </c>
      <c r="QP61" s="1">
        <v>4310</v>
      </c>
      <c r="QQ61" s="1">
        <v>4354</v>
      </c>
      <c r="QR61" s="1">
        <v>4474</v>
      </c>
      <c r="QS61" s="1">
        <v>4691</v>
      </c>
      <c r="QT61" s="1">
        <v>6123</v>
      </c>
      <c r="QU61" s="1">
        <v>4980</v>
      </c>
      <c r="QW61" s="1" t="s">
        <v>208</v>
      </c>
      <c r="QX61" s="1">
        <v>61</v>
      </c>
      <c r="QY61" s="1">
        <v>1952</v>
      </c>
      <c r="QZ61" s="1">
        <v>2334</v>
      </c>
      <c r="RA61" s="1">
        <v>2454</v>
      </c>
      <c r="RB61" s="1">
        <v>2996</v>
      </c>
      <c r="RC61" s="1">
        <v>4759</v>
      </c>
      <c r="RD61" s="1">
        <v>5304</v>
      </c>
      <c r="RE61" s="1">
        <v>5247</v>
      </c>
      <c r="RF61" s="1">
        <v>4151</v>
      </c>
      <c r="RG61" s="1">
        <v>3168</v>
      </c>
    </row>
    <row r="62" spans="417:475" ht="136">
      <c r="PA62" s="1" t="s">
        <v>209</v>
      </c>
      <c r="PB62" s="1">
        <v>62</v>
      </c>
      <c r="PC62" s="1">
        <v>2378</v>
      </c>
      <c r="PD62" s="1">
        <v>2924</v>
      </c>
      <c r="PE62" s="1">
        <v>3646</v>
      </c>
      <c r="PF62" s="1">
        <v>3838</v>
      </c>
      <c r="PG62" s="1">
        <v>3938</v>
      </c>
      <c r="PH62" s="1">
        <v>4075</v>
      </c>
      <c r="PI62" s="1">
        <v>4204</v>
      </c>
      <c r="PJ62" s="1">
        <v>5421</v>
      </c>
      <c r="PK62" s="1">
        <v>4180</v>
      </c>
      <c r="PM62" s="1" t="s">
        <v>209</v>
      </c>
      <c r="PN62" s="1">
        <v>62</v>
      </c>
      <c r="PO62" s="1">
        <v>2869</v>
      </c>
      <c r="PP62" s="1">
        <v>3693</v>
      </c>
      <c r="PQ62" s="1">
        <v>4539</v>
      </c>
      <c r="PR62" s="1">
        <v>4877</v>
      </c>
      <c r="PS62" s="1">
        <v>5025</v>
      </c>
      <c r="PT62" s="1">
        <v>5118</v>
      </c>
      <c r="PU62" s="1">
        <v>5077</v>
      </c>
      <c r="PV62" s="1">
        <v>6563</v>
      </c>
      <c r="PW62" s="1">
        <v>5096</v>
      </c>
      <c r="PY62" s="1" t="s">
        <v>209</v>
      </c>
      <c r="PZ62" s="1">
        <v>62</v>
      </c>
      <c r="QA62" s="1">
        <v>8474</v>
      </c>
      <c r="QB62" s="1">
        <v>8313</v>
      </c>
      <c r="QC62" s="1">
        <v>8278</v>
      </c>
      <c r="QD62" s="1">
        <v>8626</v>
      </c>
      <c r="QE62" s="1">
        <v>8512</v>
      </c>
      <c r="QF62" s="1">
        <v>8553</v>
      </c>
      <c r="QG62" s="1">
        <v>8500</v>
      </c>
      <c r="QH62" s="1">
        <v>7576</v>
      </c>
      <c r="QI62" s="1">
        <v>6739</v>
      </c>
      <c r="QK62" s="1" t="s">
        <v>209</v>
      </c>
      <c r="QL62" s="1">
        <v>62</v>
      </c>
      <c r="QM62" s="1">
        <v>2829</v>
      </c>
      <c r="QN62" s="1">
        <v>3512</v>
      </c>
      <c r="QO62" s="1">
        <v>4254</v>
      </c>
      <c r="QP62" s="1">
        <v>4695</v>
      </c>
      <c r="QQ62" s="1">
        <v>4781</v>
      </c>
      <c r="QR62" s="1">
        <v>4854</v>
      </c>
      <c r="QS62" s="1">
        <v>4906</v>
      </c>
      <c r="QT62" s="1">
        <v>6400</v>
      </c>
      <c r="QU62" s="1">
        <v>5262</v>
      </c>
      <c r="QW62" s="1" t="s">
        <v>209</v>
      </c>
      <c r="QX62" s="1">
        <v>62</v>
      </c>
      <c r="QY62" s="1">
        <v>1939</v>
      </c>
      <c r="QZ62" s="1">
        <v>2326</v>
      </c>
      <c r="RA62" s="1">
        <v>2333</v>
      </c>
      <c r="RB62" s="1">
        <v>2905</v>
      </c>
      <c r="RC62" s="1">
        <v>4752</v>
      </c>
      <c r="RD62" s="1">
        <v>5263</v>
      </c>
      <c r="RE62" s="1">
        <v>5272</v>
      </c>
      <c r="RF62" s="1">
        <v>4010</v>
      </c>
      <c r="RG62" s="1">
        <v>3033</v>
      </c>
    </row>
    <row r="63" spans="417:475" ht="136">
      <c r="PA63" s="1" t="s">
        <v>210</v>
      </c>
      <c r="PB63" s="1">
        <v>63</v>
      </c>
      <c r="PC63" s="1">
        <v>2268</v>
      </c>
      <c r="PD63" s="1">
        <v>2824</v>
      </c>
      <c r="PE63" s="1">
        <v>3523</v>
      </c>
      <c r="PF63" s="1">
        <v>3775</v>
      </c>
      <c r="PG63" s="1">
        <v>3875</v>
      </c>
      <c r="PH63" s="1">
        <v>3957</v>
      </c>
      <c r="PI63" s="1">
        <v>4041</v>
      </c>
      <c r="PJ63" s="1">
        <v>5411</v>
      </c>
      <c r="PK63" s="1">
        <v>4127</v>
      </c>
      <c r="PM63" s="1" t="s">
        <v>210</v>
      </c>
      <c r="PN63" s="1">
        <v>63</v>
      </c>
      <c r="PO63" s="1">
        <v>2465</v>
      </c>
      <c r="PP63" s="1">
        <v>3177</v>
      </c>
      <c r="PQ63" s="1">
        <v>3984</v>
      </c>
      <c r="PR63" s="1">
        <v>4275</v>
      </c>
      <c r="PS63" s="1">
        <v>4492</v>
      </c>
      <c r="PT63" s="1">
        <v>4646</v>
      </c>
      <c r="PU63" s="1">
        <v>4681</v>
      </c>
      <c r="PV63" s="1">
        <v>6310</v>
      </c>
      <c r="PW63" s="1">
        <v>4481</v>
      </c>
      <c r="PY63" s="1" t="s">
        <v>210</v>
      </c>
      <c r="PZ63" s="1">
        <v>63</v>
      </c>
      <c r="QA63" s="1">
        <v>8643</v>
      </c>
      <c r="QB63" s="1">
        <v>8494</v>
      </c>
      <c r="QC63" s="1">
        <v>8513</v>
      </c>
      <c r="QD63" s="1">
        <v>8877</v>
      </c>
      <c r="QE63" s="1">
        <v>8687</v>
      </c>
      <c r="QF63" s="1">
        <v>8751</v>
      </c>
      <c r="QG63" s="1">
        <v>8674</v>
      </c>
      <c r="QH63" s="1">
        <v>7964</v>
      </c>
      <c r="QI63" s="1">
        <v>6997</v>
      </c>
      <c r="QK63" s="1" t="s">
        <v>210</v>
      </c>
      <c r="QL63" s="1">
        <v>63</v>
      </c>
      <c r="QM63" s="1">
        <v>2364</v>
      </c>
      <c r="QN63" s="1">
        <v>2931</v>
      </c>
      <c r="QO63" s="1">
        <v>3622</v>
      </c>
      <c r="QP63" s="1">
        <v>3931</v>
      </c>
      <c r="QQ63" s="1">
        <v>4062</v>
      </c>
      <c r="QR63" s="1">
        <v>4198</v>
      </c>
      <c r="QS63" s="1">
        <v>4250</v>
      </c>
      <c r="QT63" s="1">
        <v>5762</v>
      </c>
      <c r="QU63" s="1">
        <v>4394</v>
      </c>
      <c r="QW63" s="1" t="s">
        <v>210</v>
      </c>
      <c r="QX63" s="1">
        <v>63</v>
      </c>
      <c r="QY63" s="1">
        <v>2016</v>
      </c>
      <c r="QZ63" s="1">
        <v>2420</v>
      </c>
      <c r="RA63" s="1">
        <v>2522</v>
      </c>
      <c r="RB63" s="1">
        <v>3087</v>
      </c>
      <c r="RC63" s="1">
        <v>4589</v>
      </c>
      <c r="RD63" s="1">
        <v>5077</v>
      </c>
      <c r="RE63" s="1">
        <v>5196</v>
      </c>
      <c r="RF63" s="1">
        <v>4239</v>
      </c>
      <c r="RG63" s="1">
        <v>3172</v>
      </c>
    </row>
    <row r="64" spans="417:475" ht="136">
      <c r="PA64" s="1" t="s">
        <v>211</v>
      </c>
      <c r="PB64" s="1">
        <v>64</v>
      </c>
      <c r="PC64" s="1">
        <v>2506</v>
      </c>
      <c r="PD64" s="1">
        <v>3138</v>
      </c>
      <c r="PE64" s="1">
        <v>3836</v>
      </c>
      <c r="PF64" s="1">
        <v>4152</v>
      </c>
      <c r="PG64" s="1">
        <v>4190</v>
      </c>
      <c r="PH64" s="1">
        <v>4308</v>
      </c>
      <c r="PI64" s="1">
        <v>4402</v>
      </c>
      <c r="PJ64" s="1">
        <v>5752</v>
      </c>
      <c r="PK64" s="1">
        <v>4294</v>
      </c>
      <c r="PM64" s="1" t="s">
        <v>211</v>
      </c>
      <c r="PN64" s="1">
        <v>64</v>
      </c>
      <c r="PO64" s="1">
        <v>2741</v>
      </c>
      <c r="PP64" s="1">
        <v>3546</v>
      </c>
      <c r="PQ64" s="1">
        <v>4353</v>
      </c>
      <c r="PR64" s="1">
        <v>4668</v>
      </c>
      <c r="PS64" s="1">
        <v>4844</v>
      </c>
      <c r="PT64" s="1">
        <v>4917</v>
      </c>
      <c r="PU64" s="1">
        <v>5031</v>
      </c>
      <c r="PV64" s="1">
        <v>6662</v>
      </c>
      <c r="PW64" s="1">
        <v>4790</v>
      </c>
      <c r="PY64" s="1" t="s">
        <v>211</v>
      </c>
      <c r="PZ64" s="1">
        <v>64</v>
      </c>
      <c r="QA64" s="1">
        <v>8807</v>
      </c>
      <c r="QB64" s="1">
        <v>8677</v>
      </c>
      <c r="QC64" s="1">
        <v>8724</v>
      </c>
      <c r="QD64" s="1">
        <v>9123</v>
      </c>
      <c r="QE64" s="1">
        <v>8931</v>
      </c>
      <c r="QF64" s="1">
        <v>9014</v>
      </c>
      <c r="QG64" s="1">
        <v>8958</v>
      </c>
      <c r="QH64" s="1">
        <v>8133</v>
      </c>
      <c r="QI64" s="1">
        <v>7189</v>
      </c>
      <c r="QK64" s="1" t="s">
        <v>211</v>
      </c>
      <c r="QL64" s="1">
        <v>64</v>
      </c>
      <c r="QM64" s="1">
        <v>2601</v>
      </c>
      <c r="QN64" s="1">
        <v>3196</v>
      </c>
      <c r="QO64" s="1">
        <v>3876</v>
      </c>
      <c r="QP64" s="1">
        <v>4278</v>
      </c>
      <c r="QQ64" s="1">
        <v>4321</v>
      </c>
      <c r="QR64" s="1">
        <v>4522</v>
      </c>
      <c r="QS64" s="1">
        <v>4468</v>
      </c>
      <c r="QT64" s="1">
        <v>6036</v>
      </c>
      <c r="QU64" s="1">
        <v>4524</v>
      </c>
      <c r="QW64" s="1" t="s">
        <v>211</v>
      </c>
      <c r="QX64" s="1">
        <v>64</v>
      </c>
      <c r="QY64" s="1">
        <v>2213</v>
      </c>
      <c r="QZ64" s="1">
        <v>2627</v>
      </c>
      <c r="RA64" s="1">
        <v>2680</v>
      </c>
      <c r="RB64" s="1">
        <v>3294</v>
      </c>
      <c r="RC64" s="1">
        <v>4593</v>
      </c>
      <c r="RD64" s="1">
        <v>4983</v>
      </c>
      <c r="RE64" s="1">
        <v>4920</v>
      </c>
      <c r="RF64" s="1">
        <v>4422</v>
      </c>
      <c r="RG64" s="1">
        <v>3445</v>
      </c>
    </row>
    <row r="65" spans="417:475" ht="136">
      <c r="PA65" s="1" t="s">
        <v>212</v>
      </c>
      <c r="PB65" s="1">
        <v>65</v>
      </c>
      <c r="PC65" s="1">
        <v>2393</v>
      </c>
      <c r="PD65" s="1">
        <v>3026</v>
      </c>
      <c r="PE65" s="1">
        <v>3795</v>
      </c>
      <c r="PF65" s="1">
        <v>4057</v>
      </c>
      <c r="PG65" s="1">
        <v>4182</v>
      </c>
      <c r="PH65" s="1">
        <v>4298</v>
      </c>
      <c r="PI65" s="1">
        <v>4387</v>
      </c>
      <c r="PJ65" s="1">
        <v>5725</v>
      </c>
      <c r="PK65" s="1">
        <v>4106</v>
      </c>
      <c r="PM65" s="1" t="s">
        <v>212</v>
      </c>
      <c r="PN65" s="1">
        <v>65</v>
      </c>
      <c r="PO65" s="1">
        <v>2970</v>
      </c>
      <c r="PP65" s="1">
        <v>3897</v>
      </c>
      <c r="PQ65" s="1">
        <v>4840</v>
      </c>
      <c r="PR65" s="1">
        <v>5202</v>
      </c>
      <c r="PS65" s="1">
        <v>5296</v>
      </c>
      <c r="PT65" s="1">
        <v>5521</v>
      </c>
      <c r="PU65" s="1">
        <v>5505</v>
      </c>
      <c r="PV65" s="1">
        <v>7269</v>
      </c>
      <c r="PW65" s="1">
        <v>4959</v>
      </c>
      <c r="PY65" s="1" t="s">
        <v>212</v>
      </c>
      <c r="PZ65" s="1">
        <v>65</v>
      </c>
      <c r="QA65" s="1">
        <v>8531</v>
      </c>
      <c r="QB65" s="1">
        <v>8385</v>
      </c>
      <c r="QC65" s="1">
        <v>8404</v>
      </c>
      <c r="QD65" s="1">
        <v>8745</v>
      </c>
      <c r="QE65" s="1">
        <v>8612</v>
      </c>
      <c r="QF65" s="1">
        <v>8702</v>
      </c>
      <c r="QG65" s="1">
        <v>8581</v>
      </c>
      <c r="QH65" s="1">
        <v>7899</v>
      </c>
      <c r="QI65" s="1">
        <v>7000</v>
      </c>
      <c r="QK65" s="1" t="s">
        <v>212</v>
      </c>
      <c r="QL65" s="1">
        <v>65</v>
      </c>
      <c r="QM65" s="1">
        <v>1760</v>
      </c>
      <c r="QN65" s="1">
        <v>1946</v>
      </c>
      <c r="QO65" s="1">
        <v>2129</v>
      </c>
      <c r="QP65" s="1">
        <v>2417</v>
      </c>
      <c r="QQ65" s="1">
        <v>2404</v>
      </c>
      <c r="QR65" s="1">
        <v>2478</v>
      </c>
      <c r="QS65" s="1">
        <v>2636</v>
      </c>
      <c r="QT65" s="1">
        <v>3503</v>
      </c>
      <c r="QU65" s="1">
        <v>2646</v>
      </c>
      <c r="QW65" s="1" t="s">
        <v>212</v>
      </c>
      <c r="QX65" s="1">
        <v>65</v>
      </c>
      <c r="QY65" s="1">
        <v>3350</v>
      </c>
      <c r="QZ65" s="1">
        <v>4223</v>
      </c>
      <c r="RA65" s="1">
        <v>5194</v>
      </c>
      <c r="RB65" s="1">
        <v>5615</v>
      </c>
      <c r="RC65" s="1">
        <v>5705</v>
      </c>
      <c r="RD65" s="1">
        <v>5851</v>
      </c>
      <c r="RE65" s="1">
        <v>5878</v>
      </c>
      <c r="RF65" s="1">
        <v>7557</v>
      </c>
      <c r="RG65" s="1">
        <v>5580</v>
      </c>
    </row>
    <row r="66" spans="417:475" ht="136">
      <c r="PA66" s="1" t="s">
        <v>213</v>
      </c>
      <c r="PB66" s="1">
        <v>66</v>
      </c>
      <c r="PC66" s="1">
        <v>2313</v>
      </c>
      <c r="PD66" s="1">
        <v>2935</v>
      </c>
      <c r="PE66" s="1">
        <v>3669</v>
      </c>
      <c r="PF66" s="1">
        <v>3921</v>
      </c>
      <c r="PG66" s="1">
        <v>4079</v>
      </c>
      <c r="PH66" s="1">
        <v>4171</v>
      </c>
      <c r="PI66" s="1">
        <v>4152</v>
      </c>
      <c r="PJ66" s="1">
        <v>5469</v>
      </c>
      <c r="PK66" s="1">
        <v>3979</v>
      </c>
      <c r="PM66" s="1" t="s">
        <v>213</v>
      </c>
      <c r="PN66" s="1">
        <v>66</v>
      </c>
      <c r="PO66" s="1">
        <v>2846</v>
      </c>
      <c r="PP66" s="1">
        <v>3746</v>
      </c>
      <c r="PQ66" s="1">
        <v>4677</v>
      </c>
      <c r="PR66" s="1">
        <v>5128</v>
      </c>
      <c r="PS66" s="1">
        <v>5349</v>
      </c>
      <c r="PT66" s="1">
        <v>5398</v>
      </c>
      <c r="PU66" s="1">
        <v>5472</v>
      </c>
      <c r="PV66" s="1">
        <v>7037</v>
      </c>
      <c r="PW66" s="1">
        <v>4906</v>
      </c>
      <c r="PY66" s="1" t="s">
        <v>213</v>
      </c>
      <c r="PZ66" s="1">
        <v>66</v>
      </c>
      <c r="QA66" s="1">
        <v>7968</v>
      </c>
      <c r="QB66" s="1">
        <v>7826</v>
      </c>
      <c r="QC66" s="1">
        <v>7833</v>
      </c>
      <c r="QD66" s="1">
        <v>8181</v>
      </c>
      <c r="QE66" s="1">
        <v>8074</v>
      </c>
      <c r="QF66" s="1">
        <v>8124</v>
      </c>
      <c r="QG66" s="1">
        <v>8085</v>
      </c>
      <c r="QH66" s="1">
        <v>7438</v>
      </c>
      <c r="QI66" s="1">
        <v>6564</v>
      </c>
      <c r="QK66" s="1" t="s">
        <v>213</v>
      </c>
      <c r="QL66" s="1">
        <v>66</v>
      </c>
      <c r="QM66" s="1">
        <v>1636</v>
      </c>
      <c r="QN66" s="1">
        <v>1746</v>
      </c>
      <c r="QO66" s="1">
        <v>1847</v>
      </c>
      <c r="QP66" s="1">
        <v>1897</v>
      </c>
      <c r="QQ66" s="1">
        <v>1925</v>
      </c>
      <c r="QR66" s="1">
        <v>1981</v>
      </c>
      <c r="QS66" s="1">
        <v>2025</v>
      </c>
      <c r="QT66" s="1">
        <v>2228</v>
      </c>
      <c r="QU66" s="1">
        <v>1863</v>
      </c>
      <c r="QW66" s="1" t="s">
        <v>213</v>
      </c>
      <c r="QX66" s="1">
        <v>66</v>
      </c>
      <c r="QY66" s="1">
        <v>3155</v>
      </c>
      <c r="QZ66" s="1">
        <v>3996</v>
      </c>
      <c r="RA66" s="1">
        <v>4943</v>
      </c>
      <c r="RB66" s="1">
        <v>5446</v>
      </c>
      <c r="RC66" s="1">
        <v>5451</v>
      </c>
      <c r="RD66" s="1">
        <v>5690</v>
      </c>
      <c r="RE66" s="1">
        <v>5651</v>
      </c>
      <c r="RF66" s="1">
        <v>7312</v>
      </c>
      <c r="RG66" s="1">
        <v>5557</v>
      </c>
    </row>
    <row r="67" spans="417:475" ht="136">
      <c r="PA67" s="1" t="s">
        <v>214</v>
      </c>
      <c r="PB67" s="1">
        <v>67</v>
      </c>
      <c r="PC67" s="1">
        <v>2284</v>
      </c>
      <c r="PD67" s="1">
        <v>2884</v>
      </c>
      <c r="PE67" s="1">
        <v>3579</v>
      </c>
      <c r="PF67" s="1">
        <v>3857</v>
      </c>
      <c r="PG67" s="1">
        <v>3956</v>
      </c>
      <c r="PH67" s="1">
        <v>4068</v>
      </c>
      <c r="PI67" s="1">
        <v>4130</v>
      </c>
      <c r="PJ67" s="1">
        <v>5279</v>
      </c>
      <c r="PK67" s="1">
        <v>3836</v>
      </c>
      <c r="PM67" s="1" t="s">
        <v>214</v>
      </c>
      <c r="PN67" s="1">
        <v>67</v>
      </c>
      <c r="PO67" s="1">
        <v>2791</v>
      </c>
      <c r="PP67" s="1">
        <v>3629</v>
      </c>
      <c r="PQ67" s="1">
        <v>4486</v>
      </c>
      <c r="PR67" s="1">
        <v>4973</v>
      </c>
      <c r="PS67" s="1">
        <v>5050</v>
      </c>
      <c r="PT67" s="1">
        <v>5227</v>
      </c>
      <c r="PU67" s="1">
        <v>5344</v>
      </c>
      <c r="PV67" s="1">
        <v>6898</v>
      </c>
      <c r="PW67" s="1">
        <v>4848</v>
      </c>
      <c r="PY67" s="1" t="s">
        <v>214</v>
      </c>
      <c r="PZ67" s="1">
        <v>67</v>
      </c>
      <c r="QA67" s="1">
        <v>7868</v>
      </c>
      <c r="QB67" s="1">
        <v>7685</v>
      </c>
      <c r="QC67" s="1">
        <v>7690</v>
      </c>
      <c r="QD67" s="1">
        <v>7980</v>
      </c>
      <c r="QE67" s="1">
        <v>7886</v>
      </c>
      <c r="QF67" s="1">
        <v>8022</v>
      </c>
      <c r="QG67" s="1">
        <v>7875</v>
      </c>
      <c r="QH67" s="1">
        <v>7085</v>
      </c>
      <c r="QI67" s="1">
        <v>6273</v>
      </c>
      <c r="QK67" s="1" t="s">
        <v>214</v>
      </c>
      <c r="QL67" s="1">
        <v>67</v>
      </c>
      <c r="QM67" s="1">
        <v>1802</v>
      </c>
      <c r="QN67" s="1">
        <v>1993</v>
      </c>
      <c r="QO67" s="1">
        <v>2215</v>
      </c>
      <c r="QP67" s="1">
        <v>2449</v>
      </c>
      <c r="QQ67" s="1">
        <v>2475</v>
      </c>
      <c r="QR67" s="1">
        <v>2609</v>
      </c>
      <c r="QS67" s="1">
        <v>2671</v>
      </c>
      <c r="QT67" s="1">
        <v>3464</v>
      </c>
      <c r="QU67" s="1">
        <v>2599</v>
      </c>
      <c r="QW67" s="1" t="s">
        <v>214</v>
      </c>
      <c r="QX67" s="1">
        <v>67</v>
      </c>
      <c r="QY67" s="1">
        <v>3431</v>
      </c>
      <c r="QZ67" s="1">
        <v>4227</v>
      </c>
      <c r="RA67" s="1">
        <v>5191</v>
      </c>
      <c r="RB67" s="1">
        <v>5630</v>
      </c>
      <c r="RC67" s="1">
        <v>5687</v>
      </c>
      <c r="RD67" s="1">
        <v>5844</v>
      </c>
      <c r="RE67" s="1">
        <v>5865</v>
      </c>
      <c r="RF67" s="1">
        <v>7541</v>
      </c>
      <c r="RG67" s="1">
        <v>5686</v>
      </c>
    </row>
    <row r="68" spans="417:475" ht="136">
      <c r="PA68" s="1" t="s">
        <v>215</v>
      </c>
      <c r="PB68" s="1">
        <v>68</v>
      </c>
      <c r="PC68" s="1">
        <v>2342</v>
      </c>
      <c r="PD68" s="1">
        <v>2929</v>
      </c>
      <c r="PE68" s="1">
        <v>3710</v>
      </c>
      <c r="PF68" s="1">
        <v>3911</v>
      </c>
      <c r="PG68" s="1">
        <v>4105</v>
      </c>
      <c r="PH68" s="1">
        <v>4148</v>
      </c>
      <c r="PI68" s="1">
        <v>4288</v>
      </c>
      <c r="PJ68" s="1">
        <v>5521</v>
      </c>
      <c r="PK68" s="1">
        <v>4193</v>
      </c>
      <c r="PM68" s="1" t="s">
        <v>215</v>
      </c>
      <c r="PN68" s="1">
        <v>68</v>
      </c>
      <c r="PO68" s="1">
        <v>2760</v>
      </c>
      <c r="PP68" s="1">
        <v>3567</v>
      </c>
      <c r="PQ68" s="1">
        <v>4426</v>
      </c>
      <c r="PR68" s="1">
        <v>4804</v>
      </c>
      <c r="PS68" s="1">
        <v>5004</v>
      </c>
      <c r="PT68" s="1">
        <v>5068</v>
      </c>
      <c r="PU68" s="1">
        <v>5134</v>
      </c>
      <c r="PV68" s="1">
        <v>6858</v>
      </c>
      <c r="PW68" s="1">
        <v>5020</v>
      </c>
      <c r="PY68" s="1" t="s">
        <v>215</v>
      </c>
      <c r="PZ68" s="1">
        <v>68</v>
      </c>
      <c r="QA68" s="1">
        <v>8417</v>
      </c>
      <c r="QB68" s="1">
        <v>8237</v>
      </c>
      <c r="QC68" s="1">
        <v>8178</v>
      </c>
      <c r="QD68" s="1">
        <v>8449</v>
      </c>
      <c r="QE68" s="1">
        <v>8384</v>
      </c>
      <c r="QF68" s="1">
        <v>8422</v>
      </c>
      <c r="QG68" s="1">
        <v>8359</v>
      </c>
      <c r="QH68" s="1">
        <v>7378</v>
      </c>
      <c r="QI68" s="1">
        <v>6536</v>
      </c>
      <c r="QK68" s="1" t="s">
        <v>215</v>
      </c>
      <c r="QL68" s="1">
        <v>68</v>
      </c>
      <c r="QM68" s="1">
        <v>2604</v>
      </c>
      <c r="QN68" s="1">
        <v>3275</v>
      </c>
      <c r="QO68" s="1">
        <v>4022</v>
      </c>
      <c r="QP68" s="1">
        <v>4376</v>
      </c>
      <c r="QQ68" s="1">
        <v>4412</v>
      </c>
      <c r="QR68" s="1">
        <v>4566</v>
      </c>
      <c r="QS68" s="1">
        <v>4655</v>
      </c>
      <c r="QT68" s="1">
        <v>6273</v>
      </c>
      <c r="QU68" s="1">
        <v>4805</v>
      </c>
      <c r="QW68" s="1" t="s">
        <v>215</v>
      </c>
      <c r="QX68" s="1">
        <v>68</v>
      </c>
      <c r="QY68" s="1">
        <v>1842</v>
      </c>
      <c r="QZ68" s="1">
        <v>2184</v>
      </c>
      <c r="RA68" s="1">
        <v>2091</v>
      </c>
      <c r="RB68" s="1">
        <v>2732</v>
      </c>
      <c r="RC68" s="1">
        <v>4820</v>
      </c>
      <c r="RD68" s="1">
        <v>5422</v>
      </c>
      <c r="RE68" s="1">
        <v>5483</v>
      </c>
      <c r="RF68" s="1">
        <v>3948</v>
      </c>
      <c r="RG68" s="1">
        <v>2888</v>
      </c>
    </row>
    <row r="69" spans="417:475" ht="136">
      <c r="PA69" s="1" t="s">
        <v>216</v>
      </c>
      <c r="PB69" s="1">
        <v>69</v>
      </c>
      <c r="PC69" s="1">
        <v>2392</v>
      </c>
      <c r="PD69" s="1">
        <v>3071</v>
      </c>
      <c r="PE69" s="1">
        <v>3858</v>
      </c>
      <c r="PF69" s="1">
        <v>4164</v>
      </c>
      <c r="PG69" s="1">
        <v>4202</v>
      </c>
      <c r="PH69" s="1">
        <v>4329</v>
      </c>
      <c r="PI69" s="1">
        <v>4380</v>
      </c>
      <c r="PJ69" s="1">
        <v>5775</v>
      </c>
      <c r="PK69" s="1">
        <v>4431</v>
      </c>
      <c r="PM69" s="1" t="s">
        <v>216</v>
      </c>
      <c r="PN69" s="1">
        <v>69</v>
      </c>
      <c r="PO69" s="1">
        <v>2860</v>
      </c>
      <c r="PP69" s="1">
        <v>3709</v>
      </c>
      <c r="PQ69" s="1">
        <v>4626</v>
      </c>
      <c r="PR69" s="1">
        <v>4992</v>
      </c>
      <c r="PS69" s="1">
        <v>5147</v>
      </c>
      <c r="PT69" s="1">
        <v>5293</v>
      </c>
      <c r="PU69" s="1">
        <v>5343</v>
      </c>
      <c r="PV69" s="1">
        <v>6912</v>
      </c>
      <c r="PW69" s="1">
        <v>5205</v>
      </c>
      <c r="PY69" s="1" t="s">
        <v>216</v>
      </c>
      <c r="PZ69" s="1">
        <v>69</v>
      </c>
      <c r="QA69" s="1">
        <v>7628</v>
      </c>
      <c r="QB69" s="1">
        <v>7484</v>
      </c>
      <c r="QC69" s="1">
        <v>7386</v>
      </c>
      <c r="QD69" s="1">
        <v>7746</v>
      </c>
      <c r="QE69" s="1">
        <v>7666</v>
      </c>
      <c r="QF69" s="1">
        <v>7740</v>
      </c>
      <c r="QG69" s="1">
        <v>7690</v>
      </c>
      <c r="QH69" s="1">
        <v>6771</v>
      </c>
      <c r="QI69" s="1">
        <v>5888</v>
      </c>
      <c r="QK69" s="1" t="s">
        <v>216</v>
      </c>
      <c r="QL69" s="1">
        <v>69</v>
      </c>
      <c r="QM69" s="1">
        <v>2614</v>
      </c>
      <c r="QN69" s="1">
        <v>3282</v>
      </c>
      <c r="QO69" s="1">
        <v>4090</v>
      </c>
      <c r="QP69" s="1">
        <v>4513</v>
      </c>
      <c r="QQ69" s="1">
        <v>4600</v>
      </c>
      <c r="QR69" s="1">
        <v>4816</v>
      </c>
      <c r="QS69" s="1">
        <v>4770</v>
      </c>
      <c r="QT69" s="1">
        <v>6383</v>
      </c>
      <c r="QU69" s="1">
        <v>5101</v>
      </c>
      <c r="QW69" s="1" t="s">
        <v>216</v>
      </c>
      <c r="QX69" s="1">
        <v>69</v>
      </c>
      <c r="QY69" s="1">
        <v>1827</v>
      </c>
      <c r="QZ69" s="1">
        <v>2183</v>
      </c>
      <c r="RA69" s="1">
        <v>2110</v>
      </c>
      <c r="RB69" s="1">
        <v>2786</v>
      </c>
      <c r="RC69" s="1">
        <v>4966</v>
      </c>
      <c r="RD69" s="1">
        <v>5549</v>
      </c>
      <c r="RE69" s="1">
        <v>5528</v>
      </c>
      <c r="RF69" s="1">
        <v>3982</v>
      </c>
      <c r="RG69" s="1">
        <v>2937</v>
      </c>
    </row>
    <row r="70" spans="417:475" ht="136">
      <c r="PA70" s="1" t="s">
        <v>217</v>
      </c>
      <c r="PB70" s="1">
        <v>70</v>
      </c>
      <c r="PC70" s="1">
        <v>2572</v>
      </c>
      <c r="PD70" s="1">
        <v>3179</v>
      </c>
      <c r="PE70" s="1">
        <v>3576</v>
      </c>
      <c r="PF70" s="1">
        <v>4118</v>
      </c>
      <c r="PG70" s="1">
        <v>4334</v>
      </c>
      <c r="PH70" s="1">
        <v>4427</v>
      </c>
      <c r="PI70" s="1">
        <v>4596</v>
      </c>
      <c r="PJ70" s="1">
        <v>5198</v>
      </c>
      <c r="PK70" s="1">
        <v>4041</v>
      </c>
      <c r="PM70" s="1" t="s">
        <v>217</v>
      </c>
      <c r="PN70" s="1">
        <v>70</v>
      </c>
      <c r="PO70" s="1">
        <v>2883</v>
      </c>
      <c r="PP70" s="1">
        <v>3681</v>
      </c>
      <c r="PQ70" s="1">
        <v>4122</v>
      </c>
      <c r="PR70" s="1">
        <v>4758</v>
      </c>
      <c r="PS70" s="1">
        <v>5065</v>
      </c>
      <c r="PT70" s="1">
        <v>5154</v>
      </c>
      <c r="PU70" s="1">
        <v>5341</v>
      </c>
      <c r="PV70" s="1">
        <v>6156</v>
      </c>
      <c r="PW70" s="1">
        <v>4610</v>
      </c>
      <c r="PY70" s="1" t="s">
        <v>217</v>
      </c>
      <c r="PZ70" s="1">
        <v>70</v>
      </c>
      <c r="QA70" s="1">
        <v>7306</v>
      </c>
      <c r="QB70" s="1">
        <v>7066</v>
      </c>
      <c r="QC70" s="1">
        <v>6986</v>
      </c>
      <c r="QD70" s="1">
        <v>7226</v>
      </c>
      <c r="QE70" s="1">
        <v>7185</v>
      </c>
      <c r="QF70" s="1">
        <v>7271</v>
      </c>
      <c r="QG70" s="1">
        <v>7137</v>
      </c>
      <c r="QH70" s="1">
        <v>6319</v>
      </c>
      <c r="QI70" s="1">
        <v>5449</v>
      </c>
      <c r="QK70" s="1" t="s">
        <v>217</v>
      </c>
      <c r="QL70" s="1">
        <v>70</v>
      </c>
      <c r="QM70" s="1">
        <v>2760</v>
      </c>
      <c r="QN70" s="1">
        <v>3385</v>
      </c>
      <c r="QO70" s="1">
        <v>3759</v>
      </c>
      <c r="QP70" s="1">
        <v>4494</v>
      </c>
      <c r="QQ70" s="1">
        <v>4601</v>
      </c>
      <c r="QR70" s="1">
        <v>4810</v>
      </c>
      <c r="QS70" s="1">
        <v>4882</v>
      </c>
      <c r="QT70" s="1">
        <v>5903</v>
      </c>
      <c r="QU70" s="1">
        <v>4694</v>
      </c>
      <c r="QW70" s="1" t="s">
        <v>217</v>
      </c>
      <c r="QX70" s="1">
        <v>70</v>
      </c>
      <c r="QY70" s="1">
        <v>1973</v>
      </c>
      <c r="QZ70" s="1">
        <v>2346</v>
      </c>
      <c r="RA70" s="1">
        <v>2368</v>
      </c>
      <c r="RB70" s="1">
        <v>2942</v>
      </c>
      <c r="RC70" s="1">
        <v>4487</v>
      </c>
      <c r="RD70" s="1">
        <v>4995</v>
      </c>
      <c r="RE70" s="1">
        <v>5008</v>
      </c>
      <c r="RF70" s="1">
        <v>4022</v>
      </c>
      <c r="RG70" s="1">
        <v>3047</v>
      </c>
    </row>
    <row r="71" spans="417:475" ht="136">
      <c r="PA71" s="1" t="s">
        <v>218</v>
      </c>
      <c r="PB71" s="1">
        <v>71</v>
      </c>
      <c r="PC71" s="1">
        <v>2156</v>
      </c>
      <c r="PD71" s="1">
        <v>2775</v>
      </c>
      <c r="PE71" s="1">
        <v>3554</v>
      </c>
      <c r="PF71" s="1">
        <v>3977</v>
      </c>
      <c r="PG71" s="1">
        <v>4153</v>
      </c>
      <c r="PH71" s="1">
        <v>4277</v>
      </c>
      <c r="PI71" s="1">
        <v>4316</v>
      </c>
      <c r="PJ71" s="1">
        <v>5178</v>
      </c>
      <c r="PK71" s="1">
        <v>4048</v>
      </c>
      <c r="PM71" s="1" t="s">
        <v>218</v>
      </c>
      <c r="PN71" s="1">
        <v>71</v>
      </c>
      <c r="PO71" s="1">
        <v>2418</v>
      </c>
      <c r="PP71" s="1">
        <v>3182</v>
      </c>
      <c r="PQ71" s="1">
        <v>4054</v>
      </c>
      <c r="PR71" s="1">
        <v>4721</v>
      </c>
      <c r="PS71" s="1">
        <v>4802</v>
      </c>
      <c r="PT71" s="1">
        <v>5008</v>
      </c>
      <c r="PU71" s="1">
        <v>5024</v>
      </c>
      <c r="PV71" s="1">
        <v>6018</v>
      </c>
      <c r="PW71" s="1">
        <v>4666</v>
      </c>
      <c r="PY71" s="1" t="s">
        <v>218</v>
      </c>
      <c r="PZ71" s="1">
        <v>71</v>
      </c>
      <c r="QA71" s="1">
        <v>7596</v>
      </c>
      <c r="QB71" s="1">
        <v>7405</v>
      </c>
      <c r="QC71" s="1">
        <v>7326</v>
      </c>
      <c r="QD71" s="1">
        <v>7568</v>
      </c>
      <c r="QE71" s="1">
        <v>7546</v>
      </c>
      <c r="QF71" s="1">
        <v>7574</v>
      </c>
      <c r="QG71" s="1">
        <v>7563</v>
      </c>
      <c r="QH71" s="1">
        <v>6568</v>
      </c>
      <c r="QI71" s="1">
        <v>5777</v>
      </c>
      <c r="QK71" s="1" t="s">
        <v>218</v>
      </c>
      <c r="QL71" s="1">
        <v>71</v>
      </c>
      <c r="QM71" s="1">
        <v>2437</v>
      </c>
      <c r="QN71" s="1">
        <v>3060</v>
      </c>
      <c r="QO71" s="1">
        <v>3718</v>
      </c>
      <c r="QP71" s="1">
        <v>4163</v>
      </c>
      <c r="QQ71" s="1">
        <v>4380</v>
      </c>
      <c r="QR71" s="1">
        <v>4506</v>
      </c>
      <c r="QS71" s="1">
        <v>4633</v>
      </c>
      <c r="QT71" s="1">
        <v>5699</v>
      </c>
      <c r="QU71" s="1">
        <v>4601</v>
      </c>
      <c r="QW71" s="1" t="s">
        <v>218</v>
      </c>
      <c r="QX71" s="1">
        <v>71</v>
      </c>
      <c r="QY71" s="1">
        <v>1909</v>
      </c>
      <c r="QZ71" s="1">
        <v>2291</v>
      </c>
      <c r="RA71" s="1">
        <v>2397</v>
      </c>
      <c r="RB71" s="1">
        <v>2989</v>
      </c>
      <c r="RC71" s="1">
        <v>4725</v>
      </c>
      <c r="RD71" s="1">
        <v>5277</v>
      </c>
      <c r="RE71" s="1">
        <v>5302</v>
      </c>
      <c r="RF71" s="1">
        <v>4123</v>
      </c>
      <c r="RG71" s="1">
        <v>3033</v>
      </c>
    </row>
    <row r="72" spans="417:475" ht="136">
      <c r="PA72" s="1" t="s">
        <v>219</v>
      </c>
      <c r="PB72" s="1">
        <v>72</v>
      </c>
      <c r="PC72" s="1">
        <v>2081</v>
      </c>
      <c r="PD72" s="1">
        <v>2668</v>
      </c>
      <c r="PE72" s="1">
        <v>3312</v>
      </c>
      <c r="PF72" s="1">
        <v>3798</v>
      </c>
      <c r="PG72" s="1">
        <v>4013</v>
      </c>
      <c r="PH72" s="1">
        <v>4175</v>
      </c>
      <c r="PI72" s="1">
        <v>4182</v>
      </c>
      <c r="PJ72" s="1">
        <v>5015</v>
      </c>
      <c r="PK72" s="1">
        <v>3871</v>
      </c>
      <c r="PM72" s="1" t="s">
        <v>219</v>
      </c>
      <c r="PN72" s="1">
        <v>72</v>
      </c>
      <c r="PO72" s="1">
        <v>2396</v>
      </c>
      <c r="PP72" s="1">
        <v>3162</v>
      </c>
      <c r="PQ72" s="1">
        <v>3864</v>
      </c>
      <c r="PR72" s="1">
        <v>4465</v>
      </c>
      <c r="PS72" s="1">
        <v>4719</v>
      </c>
      <c r="PT72" s="1">
        <v>4810</v>
      </c>
      <c r="PU72" s="1">
        <v>4991</v>
      </c>
      <c r="PV72" s="1">
        <v>5836</v>
      </c>
      <c r="PW72" s="1">
        <v>4493</v>
      </c>
      <c r="PY72" s="1" t="s">
        <v>219</v>
      </c>
      <c r="PZ72" s="1">
        <v>72</v>
      </c>
      <c r="QA72" s="1">
        <v>7810</v>
      </c>
      <c r="QB72" s="1">
        <v>7585</v>
      </c>
      <c r="QC72" s="1">
        <v>7496</v>
      </c>
      <c r="QD72" s="1">
        <v>7789</v>
      </c>
      <c r="QE72" s="1">
        <v>7668</v>
      </c>
      <c r="QF72" s="1">
        <v>7731</v>
      </c>
      <c r="QG72" s="1">
        <v>7656</v>
      </c>
      <c r="QH72" s="1">
        <v>6756</v>
      </c>
      <c r="QI72" s="1">
        <v>5936</v>
      </c>
      <c r="QK72" s="1" t="s">
        <v>219</v>
      </c>
      <c r="QL72" s="1">
        <v>72</v>
      </c>
      <c r="QM72" s="1">
        <v>2313</v>
      </c>
      <c r="QN72" s="1">
        <v>2941</v>
      </c>
      <c r="QO72" s="1">
        <v>3578</v>
      </c>
      <c r="QP72" s="1">
        <v>4196</v>
      </c>
      <c r="QQ72" s="1">
        <v>4346</v>
      </c>
      <c r="QR72" s="1">
        <v>4457</v>
      </c>
      <c r="QS72" s="1">
        <v>4551</v>
      </c>
      <c r="QT72" s="1">
        <v>5596</v>
      </c>
      <c r="QU72" s="1">
        <v>4497</v>
      </c>
      <c r="QW72" s="1" t="s">
        <v>219</v>
      </c>
      <c r="QX72" s="1">
        <v>72</v>
      </c>
      <c r="QY72" s="1">
        <v>1857</v>
      </c>
      <c r="QZ72" s="1">
        <v>2284</v>
      </c>
      <c r="RA72" s="1">
        <v>2343</v>
      </c>
      <c r="RB72" s="1">
        <v>2967</v>
      </c>
      <c r="RC72" s="1">
        <v>4965</v>
      </c>
      <c r="RD72" s="1">
        <v>5615</v>
      </c>
      <c r="RE72" s="1">
        <v>5588</v>
      </c>
      <c r="RF72" s="1">
        <v>4216</v>
      </c>
      <c r="RG72" s="1">
        <v>3081</v>
      </c>
    </row>
    <row r="73" spans="417:475" ht="136">
      <c r="PA73" s="1" t="s">
        <v>220</v>
      </c>
      <c r="PB73" s="1">
        <v>73</v>
      </c>
      <c r="PC73" s="1">
        <v>2638</v>
      </c>
      <c r="PD73" s="1">
        <v>3202</v>
      </c>
      <c r="PE73" s="1">
        <v>3621</v>
      </c>
      <c r="PF73" s="1">
        <v>4217</v>
      </c>
      <c r="PG73" s="1">
        <v>4369</v>
      </c>
      <c r="PH73" s="1">
        <v>4500</v>
      </c>
      <c r="PI73" s="1">
        <v>4632</v>
      </c>
      <c r="PJ73" s="1">
        <v>5276</v>
      </c>
      <c r="PK73" s="1">
        <v>4092</v>
      </c>
      <c r="PM73" s="1" t="s">
        <v>220</v>
      </c>
      <c r="PN73" s="1">
        <v>73</v>
      </c>
      <c r="PO73" s="1">
        <v>2966</v>
      </c>
      <c r="PP73" s="1">
        <v>3661</v>
      </c>
      <c r="PQ73" s="1">
        <v>4048</v>
      </c>
      <c r="PR73" s="1">
        <v>4742</v>
      </c>
      <c r="PS73" s="1">
        <v>4995</v>
      </c>
      <c r="PT73" s="1">
        <v>5156</v>
      </c>
      <c r="PU73" s="1">
        <v>5293</v>
      </c>
      <c r="PV73" s="1">
        <v>5973</v>
      </c>
      <c r="PW73" s="1">
        <v>4624</v>
      </c>
      <c r="PY73" s="1" t="s">
        <v>220</v>
      </c>
      <c r="PZ73" s="1">
        <v>73</v>
      </c>
      <c r="QA73" s="1">
        <v>8526</v>
      </c>
      <c r="QB73" s="1">
        <v>8376</v>
      </c>
      <c r="QC73" s="1">
        <v>8395</v>
      </c>
      <c r="QD73" s="1">
        <v>8776</v>
      </c>
      <c r="QE73" s="1">
        <v>8625</v>
      </c>
      <c r="QF73" s="1">
        <v>8697</v>
      </c>
      <c r="QG73" s="1">
        <v>8588</v>
      </c>
      <c r="QH73" s="1">
        <v>7712</v>
      </c>
      <c r="QI73" s="1">
        <v>6800</v>
      </c>
      <c r="QK73" s="1" t="s">
        <v>220</v>
      </c>
      <c r="QL73" s="1">
        <v>73</v>
      </c>
      <c r="QM73" s="1">
        <v>2803</v>
      </c>
      <c r="QN73" s="1">
        <v>3426</v>
      </c>
      <c r="QO73" s="1">
        <v>3734</v>
      </c>
      <c r="QP73" s="1">
        <v>4431</v>
      </c>
      <c r="QQ73" s="1">
        <v>4584</v>
      </c>
      <c r="QR73" s="1">
        <v>4820</v>
      </c>
      <c r="QS73" s="1">
        <v>4869</v>
      </c>
      <c r="QT73" s="1">
        <v>5893</v>
      </c>
      <c r="QU73" s="1">
        <v>4776</v>
      </c>
      <c r="QW73" s="1" t="s">
        <v>220</v>
      </c>
      <c r="QX73" s="1">
        <v>73</v>
      </c>
      <c r="QY73" s="1">
        <v>1945</v>
      </c>
      <c r="QZ73" s="1">
        <v>2286</v>
      </c>
      <c r="RA73" s="1">
        <v>2366</v>
      </c>
      <c r="RB73" s="1">
        <v>2965</v>
      </c>
      <c r="RC73" s="1">
        <v>4677</v>
      </c>
      <c r="RD73" s="1">
        <v>5215</v>
      </c>
      <c r="RE73" s="1">
        <v>5177</v>
      </c>
      <c r="RF73" s="1">
        <v>4046</v>
      </c>
      <c r="RG73" s="1">
        <v>3006</v>
      </c>
    </row>
    <row r="74" spans="417:475" ht="136">
      <c r="PA74" s="1" t="s">
        <v>221</v>
      </c>
      <c r="PB74" s="1">
        <v>74</v>
      </c>
      <c r="PC74" s="1">
        <v>2579</v>
      </c>
      <c r="PD74" s="1">
        <v>3193</v>
      </c>
      <c r="PE74" s="1">
        <v>3787</v>
      </c>
      <c r="PF74" s="1">
        <v>4295</v>
      </c>
      <c r="PG74" s="1">
        <v>4452</v>
      </c>
      <c r="PH74" s="1">
        <v>4609</v>
      </c>
      <c r="PI74" s="1">
        <v>4765</v>
      </c>
      <c r="PJ74" s="1">
        <v>5494</v>
      </c>
      <c r="PK74" s="1">
        <v>4323</v>
      </c>
      <c r="PM74" s="1" t="s">
        <v>221</v>
      </c>
      <c r="PN74" s="1">
        <v>74</v>
      </c>
      <c r="PO74" s="1">
        <v>2949</v>
      </c>
      <c r="PP74" s="1">
        <v>3743</v>
      </c>
      <c r="PQ74" s="1">
        <v>4323</v>
      </c>
      <c r="PR74" s="1">
        <v>5093</v>
      </c>
      <c r="PS74" s="1">
        <v>5284</v>
      </c>
      <c r="PT74" s="1">
        <v>5462</v>
      </c>
      <c r="PU74" s="1">
        <v>5613</v>
      </c>
      <c r="PV74" s="1">
        <v>6498</v>
      </c>
      <c r="PW74" s="1">
        <v>5016</v>
      </c>
      <c r="PY74" s="1" t="s">
        <v>221</v>
      </c>
      <c r="PZ74" s="1">
        <v>74</v>
      </c>
      <c r="QA74" s="1">
        <v>7109</v>
      </c>
      <c r="QB74" s="1">
        <v>6971</v>
      </c>
      <c r="QC74" s="1">
        <v>6924</v>
      </c>
      <c r="QD74" s="1">
        <v>7172</v>
      </c>
      <c r="QE74" s="1">
        <v>7146</v>
      </c>
      <c r="QF74" s="1">
        <v>7263</v>
      </c>
      <c r="QG74" s="1">
        <v>7203</v>
      </c>
      <c r="QH74" s="1">
        <v>6236</v>
      </c>
      <c r="QI74" s="1">
        <v>5299</v>
      </c>
      <c r="QK74" s="1" t="s">
        <v>221</v>
      </c>
      <c r="QL74" s="1">
        <v>74</v>
      </c>
      <c r="QM74" s="1">
        <v>2813</v>
      </c>
      <c r="QN74" s="1">
        <v>3487</v>
      </c>
      <c r="QO74" s="1">
        <v>4011</v>
      </c>
      <c r="QP74" s="1">
        <v>4685</v>
      </c>
      <c r="QQ74" s="1">
        <v>4856</v>
      </c>
      <c r="QR74" s="1">
        <v>5002</v>
      </c>
      <c r="QS74" s="1">
        <v>5061</v>
      </c>
      <c r="QT74" s="1">
        <v>6164</v>
      </c>
      <c r="QU74" s="1">
        <v>5095</v>
      </c>
      <c r="QW74" s="1" t="s">
        <v>221</v>
      </c>
      <c r="QX74" s="1">
        <v>74</v>
      </c>
      <c r="QY74" s="1">
        <v>1906</v>
      </c>
      <c r="QZ74" s="1">
        <v>2276</v>
      </c>
      <c r="RA74" s="1">
        <v>2343</v>
      </c>
      <c r="RB74" s="1">
        <v>2952</v>
      </c>
      <c r="RC74" s="1">
        <v>4783</v>
      </c>
      <c r="RD74" s="1">
        <v>5410</v>
      </c>
      <c r="RE74" s="1">
        <v>5445</v>
      </c>
      <c r="RF74" s="1">
        <v>4123</v>
      </c>
      <c r="RG74" s="1">
        <v>3064</v>
      </c>
    </row>
    <row r="75" spans="417:475" ht="136">
      <c r="PA75" s="1" t="s">
        <v>222</v>
      </c>
      <c r="PB75" s="1">
        <v>75</v>
      </c>
      <c r="PC75" s="1">
        <v>2578</v>
      </c>
      <c r="PD75" s="1">
        <v>3188</v>
      </c>
      <c r="PE75" s="1">
        <v>3736</v>
      </c>
      <c r="PF75" s="1">
        <v>4354</v>
      </c>
      <c r="PG75" s="1">
        <v>4513</v>
      </c>
      <c r="PH75" s="1">
        <v>4671</v>
      </c>
      <c r="PI75" s="1">
        <v>4755</v>
      </c>
      <c r="PJ75" s="1">
        <v>5458</v>
      </c>
      <c r="PK75" s="1">
        <v>4203</v>
      </c>
      <c r="PM75" s="1" t="s">
        <v>222</v>
      </c>
      <c r="PN75" s="1">
        <v>75</v>
      </c>
      <c r="PO75" s="1">
        <v>2963</v>
      </c>
      <c r="PP75" s="1">
        <v>3733</v>
      </c>
      <c r="PQ75" s="1">
        <v>4213</v>
      </c>
      <c r="PR75" s="1">
        <v>5054</v>
      </c>
      <c r="PS75" s="1">
        <v>5247</v>
      </c>
      <c r="PT75" s="1">
        <v>5462</v>
      </c>
      <c r="PU75" s="1">
        <v>5503</v>
      </c>
      <c r="PV75" s="1">
        <v>6455</v>
      </c>
      <c r="PW75" s="1">
        <v>4826</v>
      </c>
      <c r="PY75" s="1" t="s">
        <v>222</v>
      </c>
      <c r="PZ75" s="1">
        <v>75</v>
      </c>
      <c r="QA75" s="1">
        <v>7995</v>
      </c>
      <c r="QB75" s="1">
        <v>7842</v>
      </c>
      <c r="QC75" s="1">
        <v>7777</v>
      </c>
      <c r="QD75" s="1">
        <v>8146</v>
      </c>
      <c r="QE75" s="1">
        <v>8020</v>
      </c>
      <c r="QF75" s="1">
        <v>8131</v>
      </c>
      <c r="QG75" s="1">
        <v>7989</v>
      </c>
      <c r="QH75" s="1">
        <v>7119</v>
      </c>
      <c r="QI75" s="1">
        <v>6228</v>
      </c>
      <c r="QK75" s="1" t="s">
        <v>222</v>
      </c>
      <c r="QL75" s="1">
        <v>75</v>
      </c>
      <c r="QM75" s="1">
        <v>2708</v>
      </c>
      <c r="QN75" s="1">
        <v>3329</v>
      </c>
      <c r="QO75" s="1">
        <v>3872</v>
      </c>
      <c r="QP75" s="1">
        <v>4545</v>
      </c>
      <c r="QQ75" s="1">
        <v>4753</v>
      </c>
      <c r="QR75" s="1">
        <v>4870</v>
      </c>
      <c r="QS75" s="1">
        <v>5011</v>
      </c>
      <c r="QT75" s="1">
        <v>6065</v>
      </c>
      <c r="QU75" s="1">
        <v>4878</v>
      </c>
      <c r="QW75" s="1" t="s">
        <v>222</v>
      </c>
      <c r="QX75" s="1">
        <v>75</v>
      </c>
      <c r="QY75" s="1">
        <v>1996</v>
      </c>
      <c r="QZ75" s="1">
        <v>2392</v>
      </c>
      <c r="RA75" s="1">
        <v>2423</v>
      </c>
      <c r="RB75" s="1">
        <v>3062</v>
      </c>
      <c r="RC75" s="1">
        <v>4838</v>
      </c>
      <c r="RD75" s="1">
        <v>5294</v>
      </c>
      <c r="RE75" s="1">
        <v>5321</v>
      </c>
      <c r="RF75" s="1">
        <v>4295</v>
      </c>
      <c r="RG75" s="1">
        <v>3186</v>
      </c>
    </row>
    <row r="76" spans="417:475" ht="136">
      <c r="PA76" s="1" t="s">
        <v>223</v>
      </c>
      <c r="PB76" s="1">
        <v>76</v>
      </c>
      <c r="PC76" s="1">
        <v>2480</v>
      </c>
      <c r="PD76" s="1">
        <v>3078</v>
      </c>
      <c r="PE76" s="1">
        <v>3672</v>
      </c>
      <c r="PF76" s="1">
        <v>4031</v>
      </c>
      <c r="PG76" s="1">
        <v>4215</v>
      </c>
      <c r="PH76" s="1">
        <v>4398</v>
      </c>
      <c r="PI76" s="1">
        <v>4471</v>
      </c>
      <c r="PJ76" s="1">
        <v>5533</v>
      </c>
      <c r="PK76" s="1">
        <v>4642</v>
      </c>
      <c r="PM76" s="1" t="s">
        <v>223</v>
      </c>
      <c r="PN76" s="1">
        <v>76</v>
      </c>
      <c r="PO76" s="1">
        <v>1435</v>
      </c>
      <c r="PP76" s="1">
        <v>1580</v>
      </c>
      <c r="PQ76" s="1">
        <v>1623</v>
      </c>
      <c r="PR76" s="1">
        <v>1687</v>
      </c>
      <c r="PS76" s="1">
        <v>1712</v>
      </c>
      <c r="PT76" s="1">
        <v>1723</v>
      </c>
      <c r="PU76" s="1">
        <v>1727</v>
      </c>
      <c r="PV76" s="1">
        <v>1697</v>
      </c>
      <c r="PW76" s="1">
        <v>1518</v>
      </c>
      <c r="PY76" s="1" t="s">
        <v>223</v>
      </c>
      <c r="PZ76" s="1">
        <v>76</v>
      </c>
      <c r="QA76" s="1">
        <v>9083</v>
      </c>
      <c r="QB76" s="1">
        <v>8699</v>
      </c>
      <c r="QC76" s="1">
        <v>8616</v>
      </c>
      <c r="QD76" s="1">
        <v>8828</v>
      </c>
      <c r="QE76" s="1">
        <v>8619</v>
      </c>
      <c r="QF76" s="1">
        <v>8668</v>
      </c>
      <c r="QG76" s="1">
        <v>8549</v>
      </c>
      <c r="QH76" s="1">
        <v>7816</v>
      </c>
      <c r="QI76" s="1">
        <v>6951</v>
      </c>
      <c r="QK76" s="1" t="s">
        <v>223</v>
      </c>
      <c r="QL76" s="1">
        <v>76</v>
      </c>
      <c r="QM76" s="1">
        <v>2581</v>
      </c>
      <c r="QN76" s="1">
        <v>3160</v>
      </c>
      <c r="QO76" s="1">
        <v>3697</v>
      </c>
      <c r="QP76" s="1">
        <v>4203</v>
      </c>
      <c r="QQ76" s="1">
        <v>4353</v>
      </c>
      <c r="QR76" s="1">
        <v>4491</v>
      </c>
      <c r="QS76" s="1">
        <v>4651</v>
      </c>
      <c r="QT76" s="1">
        <v>5956</v>
      </c>
      <c r="QU76" s="1">
        <v>5053</v>
      </c>
      <c r="QW76" s="1" t="s">
        <v>223</v>
      </c>
      <c r="QX76" s="1">
        <v>76</v>
      </c>
      <c r="QY76" s="1">
        <v>1925</v>
      </c>
      <c r="QZ76" s="1">
        <v>2325</v>
      </c>
      <c r="RA76" s="1">
        <v>2477</v>
      </c>
      <c r="RB76" s="1">
        <v>2930</v>
      </c>
      <c r="RC76" s="1">
        <v>4356</v>
      </c>
      <c r="RD76" s="1">
        <v>4722</v>
      </c>
      <c r="RE76" s="1">
        <v>4874</v>
      </c>
      <c r="RF76" s="1">
        <v>4117</v>
      </c>
      <c r="RG76" s="1">
        <v>3274</v>
      </c>
    </row>
    <row r="77" spans="417:475" ht="136">
      <c r="PA77" s="1" t="s">
        <v>224</v>
      </c>
      <c r="PB77" s="1">
        <v>77</v>
      </c>
      <c r="PC77" s="1">
        <v>2507</v>
      </c>
      <c r="PD77" s="1">
        <v>3249</v>
      </c>
      <c r="PE77" s="1">
        <v>3916</v>
      </c>
      <c r="PF77" s="1">
        <v>4400</v>
      </c>
      <c r="PG77" s="1">
        <v>4628</v>
      </c>
      <c r="PH77" s="1">
        <v>4868</v>
      </c>
      <c r="PI77" s="1">
        <v>4993</v>
      </c>
      <c r="PJ77" s="1">
        <v>6019</v>
      </c>
      <c r="PK77" s="1">
        <v>5001</v>
      </c>
      <c r="PM77" s="1" t="s">
        <v>224</v>
      </c>
      <c r="PN77" s="1">
        <v>77</v>
      </c>
      <c r="PO77" s="1">
        <v>1433</v>
      </c>
      <c r="PP77" s="1">
        <v>1605</v>
      </c>
      <c r="PQ77" s="1">
        <v>1652</v>
      </c>
      <c r="PR77" s="1">
        <v>1702</v>
      </c>
      <c r="PS77" s="1">
        <v>1778</v>
      </c>
      <c r="PT77" s="1">
        <v>1794</v>
      </c>
      <c r="PU77" s="1">
        <v>1754</v>
      </c>
      <c r="PV77" s="1">
        <v>1725</v>
      </c>
      <c r="PW77" s="1">
        <v>1535</v>
      </c>
      <c r="PY77" s="1" t="s">
        <v>224</v>
      </c>
      <c r="PZ77" s="1">
        <v>77</v>
      </c>
      <c r="QA77" s="1">
        <v>9113</v>
      </c>
      <c r="QB77" s="1">
        <v>8816</v>
      </c>
      <c r="QC77" s="1">
        <v>8757</v>
      </c>
      <c r="QD77" s="1">
        <v>9030</v>
      </c>
      <c r="QE77" s="1">
        <v>8844</v>
      </c>
      <c r="QF77" s="1">
        <v>8897</v>
      </c>
      <c r="QG77" s="1">
        <v>8807</v>
      </c>
      <c r="QH77" s="1">
        <v>8133</v>
      </c>
      <c r="QI77" s="1">
        <v>7180</v>
      </c>
      <c r="QK77" s="1" t="s">
        <v>224</v>
      </c>
      <c r="QL77" s="1">
        <v>77</v>
      </c>
      <c r="QM77" s="1">
        <v>2594</v>
      </c>
      <c r="QN77" s="1">
        <v>3337</v>
      </c>
      <c r="QO77" s="1">
        <v>3916</v>
      </c>
      <c r="QP77" s="1">
        <v>4471</v>
      </c>
      <c r="QQ77" s="1">
        <v>4759</v>
      </c>
      <c r="QR77" s="1">
        <v>4822</v>
      </c>
      <c r="QS77" s="1">
        <v>5018</v>
      </c>
      <c r="QT77" s="1">
        <v>6297</v>
      </c>
      <c r="QU77" s="1">
        <v>5317</v>
      </c>
      <c r="QW77" s="1" t="s">
        <v>224</v>
      </c>
      <c r="QX77" s="1">
        <v>77</v>
      </c>
      <c r="QY77" s="1">
        <v>2129</v>
      </c>
      <c r="QZ77" s="1">
        <v>2604</v>
      </c>
      <c r="RA77" s="1">
        <v>2826</v>
      </c>
      <c r="RB77" s="1">
        <v>3340</v>
      </c>
      <c r="RC77" s="1">
        <v>4550</v>
      </c>
      <c r="RD77" s="1">
        <v>4939</v>
      </c>
      <c r="RE77" s="1">
        <v>4998</v>
      </c>
      <c r="RF77" s="1">
        <v>4526</v>
      </c>
      <c r="RG77" s="1">
        <v>3610</v>
      </c>
    </row>
    <row r="78" spans="417:475" ht="136">
      <c r="PA78" s="1" t="s">
        <v>225</v>
      </c>
      <c r="PB78" s="1">
        <v>78</v>
      </c>
      <c r="PC78" s="1">
        <v>2488</v>
      </c>
      <c r="PD78" s="1">
        <v>3144</v>
      </c>
      <c r="PE78" s="1">
        <v>3762</v>
      </c>
      <c r="PF78" s="1">
        <v>4055</v>
      </c>
      <c r="PG78" s="1">
        <v>4234</v>
      </c>
      <c r="PH78" s="1">
        <v>4456</v>
      </c>
      <c r="PI78" s="1">
        <v>4561</v>
      </c>
      <c r="PJ78" s="1">
        <v>5706</v>
      </c>
      <c r="PK78" s="1">
        <v>4784</v>
      </c>
      <c r="PM78" s="1" t="s">
        <v>225</v>
      </c>
      <c r="PN78" s="1">
        <v>78</v>
      </c>
      <c r="PO78" s="1">
        <v>1459</v>
      </c>
      <c r="PP78" s="1">
        <v>1603</v>
      </c>
      <c r="PQ78" s="1">
        <v>1647</v>
      </c>
      <c r="PR78" s="1">
        <v>1692</v>
      </c>
      <c r="PS78" s="1">
        <v>1713</v>
      </c>
      <c r="PT78" s="1">
        <v>1771</v>
      </c>
      <c r="PU78" s="1">
        <v>1716</v>
      </c>
      <c r="PV78" s="1">
        <v>1716</v>
      </c>
      <c r="PW78" s="1">
        <v>1514</v>
      </c>
      <c r="PY78" s="1" t="s">
        <v>225</v>
      </c>
      <c r="PZ78" s="1">
        <v>78</v>
      </c>
      <c r="QA78" s="1">
        <v>9193</v>
      </c>
      <c r="QB78" s="1">
        <v>8886</v>
      </c>
      <c r="QC78" s="1">
        <v>8818</v>
      </c>
      <c r="QD78" s="1">
        <v>9000</v>
      </c>
      <c r="QE78" s="1">
        <v>8774</v>
      </c>
      <c r="QF78" s="1">
        <v>8860</v>
      </c>
      <c r="QG78" s="1">
        <v>8819</v>
      </c>
      <c r="QH78" s="1">
        <v>8101</v>
      </c>
      <c r="QI78" s="1">
        <v>7184</v>
      </c>
      <c r="QK78" s="1" t="s">
        <v>225</v>
      </c>
      <c r="QL78" s="1">
        <v>78</v>
      </c>
      <c r="QM78" s="1">
        <v>2482</v>
      </c>
      <c r="QN78" s="1">
        <v>3065</v>
      </c>
      <c r="QO78" s="1">
        <v>3604</v>
      </c>
      <c r="QP78" s="1">
        <v>4082</v>
      </c>
      <c r="QQ78" s="1">
        <v>4273</v>
      </c>
      <c r="QR78" s="1">
        <v>4367</v>
      </c>
      <c r="QS78" s="1">
        <v>4527</v>
      </c>
      <c r="QT78" s="1">
        <v>5820</v>
      </c>
      <c r="QU78" s="1">
        <v>4916</v>
      </c>
      <c r="QW78" s="1" t="s">
        <v>225</v>
      </c>
      <c r="QX78" s="1">
        <v>78</v>
      </c>
      <c r="QY78" s="1">
        <v>1896</v>
      </c>
      <c r="QZ78" s="1">
        <v>2298</v>
      </c>
      <c r="RA78" s="1">
        <v>2386</v>
      </c>
      <c r="RB78" s="1">
        <v>2931</v>
      </c>
      <c r="RC78" s="1">
        <v>4494</v>
      </c>
      <c r="RD78" s="1">
        <v>4876</v>
      </c>
      <c r="RE78" s="1">
        <v>5018</v>
      </c>
      <c r="RF78" s="1">
        <v>4157</v>
      </c>
      <c r="RG78" s="1">
        <v>3236</v>
      </c>
    </row>
    <row r="79" spans="417:475" ht="136">
      <c r="PA79" s="1" t="s">
        <v>226</v>
      </c>
      <c r="PB79" s="1">
        <v>79</v>
      </c>
      <c r="PC79" s="1">
        <v>2655</v>
      </c>
      <c r="PD79" s="1">
        <v>3305</v>
      </c>
      <c r="PE79" s="1">
        <v>3858</v>
      </c>
      <c r="PF79" s="1">
        <v>4314</v>
      </c>
      <c r="PG79" s="1">
        <v>4458</v>
      </c>
      <c r="PH79" s="1">
        <v>4533</v>
      </c>
      <c r="PI79" s="1">
        <v>4689</v>
      </c>
      <c r="PJ79" s="1">
        <v>5766</v>
      </c>
      <c r="PK79" s="1">
        <v>4846</v>
      </c>
      <c r="PM79" s="1" t="s">
        <v>226</v>
      </c>
      <c r="PN79" s="1">
        <v>79</v>
      </c>
      <c r="PO79" s="1">
        <v>1538</v>
      </c>
      <c r="PP79" s="1">
        <v>1689</v>
      </c>
      <c r="PQ79" s="1">
        <v>1727</v>
      </c>
      <c r="PR79" s="1">
        <v>1853</v>
      </c>
      <c r="PS79" s="1">
        <v>1796</v>
      </c>
      <c r="PT79" s="1">
        <v>1821</v>
      </c>
      <c r="PU79" s="1">
        <v>1862</v>
      </c>
      <c r="PV79" s="1">
        <v>1819</v>
      </c>
      <c r="PW79" s="1">
        <v>1574</v>
      </c>
      <c r="PY79" s="1" t="s">
        <v>226</v>
      </c>
      <c r="PZ79" s="1">
        <v>79</v>
      </c>
      <c r="QA79" s="1">
        <v>8852</v>
      </c>
      <c r="QB79" s="1">
        <v>8531</v>
      </c>
      <c r="QC79" s="1">
        <v>8465</v>
      </c>
      <c r="QD79" s="1">
        <v>8646</v>
      </c>
      <c r="QE79" s="1">
        <v>8531</v>
      </c>
      <c r="QF79" s="1">
        <v>8597</v>
      </c>
      <c r="QG79" s="1">
        <v>8441</v>
      </c>
      <c r="QH79" s="1">
        <v>7829</v>
      </c>
      <c r="QI79" s="1">
        <v>6865</v>
      </c>
      <c r="QK79" s="1" t="s">
        <v>226</v>
      </c>
      <c r="QL79" s="1">
        <v>79</v>
      </c>
      <c r="QM79" s="1">
        <v>2638</v>
      </c>
      <c r="QN79" s="1">
        <v>3198</v>
      </c>
      <c r="QO79" s="1">
        <v>3677</v>
      </c>
      <c r="QP79" s="1">
        <v>4162</v>
      </c>
      <c r="QQ79" s="1">
        <v>4272</v>
      </c>
      <c r="QR79" s="1">
        <v>4479</v>
      </c>
      <c r="QS79" s="1">
        <v>4585</v>
      </c>
      <c r="QT79" s="1">
        <v>5858</v>
      </c>
      <c r="QU79" s="1">
        <v>4936</v>
      </c>
      <c r="QW79" s="1" t="s">
        <v>226</v>
      </c>
      <c r="QX79" s="1">
        <v>79</v>
      </c>
      <c r="QY79" s="1">
        <v>1993</v>
      </c>
      <c r="QZ79" s="1">
        <v>2445</v>
      </c>
      <c r="RA79" s="1">
        <v>2577</v>
      </c>
      <c r="RB79" s="1">
        <v>2997</v>
      </c>
      <c r="RC79" s="1">
        <v>4408</v>
      </c>
      <c r="RD79" s="1">
        <v>4913</v>
      </c>
      <c r="RE79" s="1">
        <v>4893</v>
      </c>
      <c r="RF79" s="1">
        <v>4178</v>
      </c>
      <c r="RG79" s="1">
        <v>3287</v>
      </c>
    </row>
    <row r="80" spans="417:475" ht="136">
      <c r="PA80" s="1" t="s">
        <v>227</v>
      </c>
      <c r="PB80" s="1">
        <v>80</v>
      </c>
      <c r="PC80" s="1">
        <v>2426</v>
      </c>
      <c r="PD80" s="1">
        <v>2992</v>
      </c>
      <c r="PE80" s="1">
        <v>3445</v>
      </c>
      <c r="PF80" s="1">
        <v>3999</v>
      </c>
      <c r="PG80" s="1">
        <v>4223</v>
      </c>
      <c r="PH80" s="1">
        <v>4238</v>
      </c>
      <c r="PI80" s="1">
        <v>4444</v>
      </c>
      <c r="PJ80" s="1">
        <v>5358</v>
      </c>
      <c r="PK80" s="1">
        <v>4456</v>
      </c>
      <c r="PM80" s="1" t="s">
        <v>227</v>
      </c>
      <c r="PN80" s="1">
        <v>80</v>
      </c>
      <c r="PO80" s="1">
        <v>1744</v>
      </c>
      <c r="PP80" s="1">
        <v>1928</v>
      </c>
      <c r="PQ80" s="1">
        <v>1983</v>
      </c>
      <c r="PR80" s="1">
        <v>2141</v>
      </c>
      <c r="PS80" s="1">
        <v>2181</v>
      </c>
      <c r="PT80" s="1">
        <v>2128</v>
      </c>
      <c r="PU80" s="1">
        <v>2114</v>
      </c>
      <c r="PV80" s="1">
        <v>2353</v>
      </c>
      <c r="PW80" s="1">
        <v>1797</v>
      </c>
      <c r="PY80" s="1" t="s">
        <v>227</v>
      </c>
      <c r="PZ80" s="1">
        <v>80</v>
      </c>
      <c r="QA80" s="1">
        <v>8619</v>
      </c>
      <c r="QB80" s="1">
        <v>8232</v>
      </c>
      <c r="QC80" s="1">
        <v>8145</v>
      </c>
      <c r="QD80" s="1">
        <v>8407</v>
      </c>
      <c r="QE80" s="1">
        <v>8201</v>
      </c>
      <c r="QF80" s="1">
        <v>8268</v>
      </c>
      <c r="QG80" s="1">
        <v>8150</v>
      </c>
      <c r="QH80" s="1">
        <v>7532</v>
      </c>
      <c r="QI80" s="1">
        <v>6589</v>
      </c>
      <c r="QK80" s="1" t="s">
        <v>227</v>
      </c>
      <c r="QL80" s="1">
        <v>80</v>
      </c>
      <c r="QM80" s="1">
        <v>2448</v>
      </c>
      <c r="QN80" s="1">
        <v>2963</v>
      </c>
      <c r="QO80" s="1">
        <v>3363</v>
      </c>
      <c r="QP80" s="1">
        <v>3957</v>
      </c>
      <c r="QQ80" s="1">
        <v>4138</v>
      </c>
      <c r="QR80" s="1">
        <v>4379</v>
      </c>
      <c r="QS80" s="1">
        <v>4429</v>
      </c>
      <c r="QT80" s="1">
        <v>5624</v>
      </c>
      <c r="QU80" s="1">
        <v>4681</v>
      </c>
      <c r="QW80" s="1" t="s">
        <v>227</v>
      </c>
      <c r="QX80" s="1">
        <v>80</v>
      </c>
      <c r="QY80" s="1">
        <v>1916</v>
      </c>
      <c r="QZ80" s="1">
        <v>2262</v>
      </c>
      <c r="RA80" s="1">
        <v>2340</v>
      </c>
      <c r="RB80" s="1">
        <v>2901</v>
      </c>
      <c r="RC80" s="1">
        <v>4379</v>
      </c>
      <c r="RD80" s="1">
        <v>4763</v>
      </c>
      <c r="RE80" s="1">
        <v>4814</v>
      </c>
      <c r="RF80" s="1">
        <v>4023</v>
      </c>
      <c r="RG80" s="1">
        <v>3115</v>
      </c>
    </row>
    <row r="81" spans="417:475" ht="136">
      <c r="PA81" s="1" t="s">
        <v>228</v>
      </c>
      <c r="PB81" s="1">
        <v>81</v>
      </c>
      <c r="PC81" s="1">
        <v>2704</v>
      </c>
      <c r="PD81" s="1">
        <v>3464</v>
      </c>
      <c r="PE81" s="1">
        <v>3987</v>
      </c>
      <c r="PF81" s="1">
        <v>4375</v>
      </c>
      <c r="PG81" s="1">
        <v>4671</v>
      </c>
      <c r="PH81" s="1">
        <v>4984</v>
      </c>
      <c r="PI81" s="1">
        <v>5108</v>
      </c>
      <c r="PJ81" s="1">
        <v>6193</v>
      </c>
      <c r="PK81" s="1">
        <v>4950</v>
      </c>
      <c r="PM81" s="1" t="s">
        <v>228</v>
      </c>
      <c r="PN81" s="1">
        <v>81</v>
      </c>
      <c r="PO81" s="1">
        <v>1683</v>
      </c>
      <c r="PP81" s="1">
        <v>1910</v>
      </c>
      <c r="PQ81" s="1">
        <v>1949</v>
      </c>
      <c r="PR81" s="1">
        <v>2033</v>
      </c>
      <c r="PS81" s="1">
        <v>2217</v>
      </c>
      <c r="PT81" s="1">
        <v>2256</v>
      </c>
      <c r="PU81" s="1">
        <v>2232</v>
      </c>
      <c r="PV81" s="1">
        <v>2198</v>
      </c>
      <c r="PW81" s="1">
        <v>1827</v>
      </c>
      <c r="PY81" s="1" t="s">
        <v>228</v>
      </c>
      <c r="PZ81" s="1">
        <v>81</v>
      </c>
      <c r="QA81" s="1">
        <v>8748</v>
      </c>
      <c r="QB81" s="1">
        <v>8413</v>
      </c>
      <c r="QC81" s="1">
        <v>8335</v>
      </c>
      <c r="QD81" s="1">
        <v>8560</v>
      </c>
      <c r="QE81" s="1">
        <v>8383</v>
      </c>
      <c r="QF81" s="1">
        <v>8361</v>
      </c>
      <c r="QG81" s="1">
        <v>8264</v>
      </c>
      <c r="QH81" s="1">
        <v>7558</v>
      </c>
      <c r="QI81" s="1">
        <v>6757</v>
      </c>
      <c r="QK81" s="1" t="s">
        <v>228</v>
      </c>
      <c r="QL81" s="1">
        <v>81</v>
      </c>
      <c r="QM81" s="1">
        <v>2749</v>
      </c>
      <c r="QN81" s="1">
        <v>3379</v>
      </c>
      <c r="QO81" s="1">
        <v>3899</v>
      </c>
      <c r="QP81" s="1">
        <v>4474</v>
      </c>
      <c r="QQ81" s="1">
        <v>4716</v>
      </c>
      <c r="QR81" s="1">
        <v>4870</v>
      </c>
      <c r="QS81" s="1">
        <v>5096</v>
      </c>
      <c r="QT81" s="1">
        <v>6343</v>
      </c>
      <c r="QU81" s="1">
        <v>5248</v>
      </c>
      <c r="QW81" s="1" t="s">
        <v>228</v>
      </c>
      <c r="QX81" s="1">
        <v>81</v>
      </c>
      <c r="QY81" s="1">
        <v>1741</v>
      </c>
      <c r="QZ81" s="1">
        <v>2054</v>
      </c>
      <c r="RA81" s="1">
        <v>2041</v>
      </c>
      <c r="RB81" s="1">
        <v>2684</v>
      </c>
      <c r="RC81" s="1">
        <v>4460</v>
      </c>
      <c r="RD81" s="1">
        <v>5035</v>
      </c>
      <c r="RE81" s="1">
        <v>4960</v>
      </c>
      <c r="RF81" s="1">
        <v>3871</v>
      </c>
      <c r="RG81" s="1">
        <v>3013</v>
      </c>
    </row>
    <row r="82" spans="417:475" ht="136">
      <c r="PA82" s="1" t="s">
        <v>229</v>
      </c>
      <c r="PB82" s="1">
        <v>82</v>
      </c>
      <c r="PC82" s="1">
        <v>2709</v>
      </c>
      <c r="PD82" s="1">
        <v>3399</v>
      </c>
      <c r="PE82" s="1">
        <v>3944</v>
      </c>
      <c r="PF82" s="1">
        <v>4472</v>
      </c>
      <c r="PG82" s="1">
        <v>4721</v>
      </c>
      <c r="PH82" s="1">
        <v>4867</v>
      </c>
      <c r="PI82" s="1">
        <v>5040</v>
      </c>
      <c r="PJ82" s="1">
        <v>6081</v>
      </c>
      <c r="PK82" s="1">
        <v>5074</v>
      </c>
      <c r="PM82" s="1" t="s">
        <v>229</v>
      </c>
      <c r="PN82" s="1">
        <v>82</v>
      </c>
      <c r="PO82" s="1">
        <v>2734</v>
      </c>
      <c r="PP82" s="1">
        <v>3379</v>
      </c>
      <c r="PQ82" s="1">
        <v>3854</v>
      </c>
      <c r="PR82" s="1">
        <v>4334</v>
      </c>
      <c r="PS82" s="1">
        <v>4544</v>
      </c>
      <c r="PT82" s="1">
        <v>4598</v>
      </c>
      <c r="PU82" s="1">
        <v>4628</v>
      </c>
      <c r="PV82" s="1">
        <v>5680</v>
      </c>
      <c r="PW82" s="1">
        <v>4361</v>
      </c>
      <c r="PY82" s="1" t="s">
        <v>229</v>
      </c>
      <c r="PZ82" s="1">
        <v>82</v>
      </c>
      <c r="QA82" s="1">
        <v>8717</v>
      </c>
      <c r="QB82" s="1">
        <v>8355</v>
      </c>
      <c r="QC82" s="1">
        <v>8243</v>
      </c>
      <c r="QD82" s="1">
        <v>8445</v>
      </c>
      <c r="QE82" s="1">
        <v>8256</v>
      </c>
      <c r="QF82" s="1">
        <v>8290</v>
      </c>
      <c r="QG82" s="1">
        <v>8180</v>
      </c>
      <c r="QH82" s="1">
        <v>7438</v>
      </c>
      <c r="QI82" s="1">
        <v>6671</v>
      </c>
      <c r="QK82" s="1" t="s">
        <v>229</v>
      </c>
      <c r="QL82" s="1">
        <v>82</v>
      </c>
      <c r="QM82" s="1">
        <v>2733</v>
      </c>
      <c r="QN82" s="1">
        <v>3382</v>
      </c>
      <c r="QO82" s="1">
        <v>3844</v>
      </c>
      <c r="QP82" s="1">
        <v>4453</v>
      </c>
      <c r="QQ82" s="1">
        <v>4679</v>
      </c>
      <c r="QR82" s="1">
        <v>4823</v>
      </c>
      <c r="QS82" s="1">
        <v>4993</v>
      </c>
      <c r="QT82" s="1">
        <v>6202</v>
      </c>
      <c r="QU82" s="1">
        <v>5242</v>
      </c>
      <c r="QW82" s="1" t="s">
        <v>229</v>
      </c>
      <c r="QX82" s="1">
        <v>82</v>
      </c>
      <c r="QY82" s="1">
        <v>1866</v>
      </c>
      <c r="QZ82" s="1">
        <v>2235</v>
      </c>
      <c r="RA82" s="1">
        <v>2262</v>
      </c>
      <c r="RB82" s="1">
        <v>2793</v>
      </c>
      <c r="RC82" s="1">
        <v>4430</v>
      </c>
      <c r="RD82" s="1">
        <v>5023</v>
      </c>
      <c r="RE82" s="1">
        <v>5115</v>
      </c>
      <c r="RF82" s="1">
        <v>4018</v>
      </c>
      <c r="RG82" s="1">
        <v>3111</v>
      </c>
    </row>
    <row r="83" spans="417:475" ht="136">
      <c r="PA83" s="1" t="s">
        <v>230</v>
      </c>
      <c r="PB83" s="1">
        <v>83</v>
      </c>
      <c r="PC83" s="1">
        <v>2806</v>
      </c>
      <c r="PD83" s="1">
        <v>3598</v>
      </c>
      <c r="PE83" s="1">
        <v>4124</v>
      </c>
      <c r="PF83" s="1">
        <v>4617</v>
      </c>
      <c r="PG83" s="1">
        <v>4859</v>
      </c>
      <c r="PH83" s="1">
        <v>4949</v>
      </c>
      <c r="PI83" s="1">
        <v>5085</v>
      </c>
      <c r="PJ83" s="1">
        <v>6122</v>
      </c>
      <c r="PK83" s="1">
        <v>5003</v>
      </c>
      <c r="PM83" s="1" t="s">
        <v>230</v>
      </c>
      <c r="PN83" s="1">
        <v>83</v>
      </c>
      <c r="PO83" s="1">
        <v>3031</v>
      </c>
      <c r="PP83" s="1">
        <v>3932</v>
      </c>
      <c r="PQ83" s="1">
        <v>4562</v>
      </c>
      <c r="PR83" s="1">
        <v>5206</v>
      </c>
      <c r="PS83" s="1">
        <v>5463</v>
      </c>
      <c r="PT83" s="1">
        <v>5633</v>
      </c>
      <c r="PU83" s="1">
        <v>5736</v>
      </c>
      <c r="PV83" s="1">
        <v>6972</v>
      </c>
      <c r="PW83" s="1">
        <v>5444</v>
      </c>
      <c r="PY83" s="1" t="s">
        <v>230</v>
      </c>
      <c r="PZ83" s="1">
        <v>83</v>
      </c>
      <c r="QA83" s="1">
        <v>9374</v>
      </c>
      <c r="QB83" s="1">
        <v>8994</v>
      </c>
      <c r="QC83" s="1">
        <v>8876</v>
      </c>
      <c r="QD83" s="1">
        <v>9098</v>
      </c>
      <c r="QE83" s="1">
        <v>8869</v>
      </c>
      <c r="QF83" s="1">
        <v>8853</v>
      </c>
      <c r="QG83" s="1">
        <v>8672</v>
      </c>
      <c r="QH83" s="1">
        <v>7824</v>
      </c>
      <c r="QI83" s="1">
        <v>7039</v>
      </c>
      <c r="QK83" s="1" t="s">
        <v>230</v>
      </c>
      <c r="QL83" s="1">
        <v>83</v>
      </c>
      <c r="QM83" s="1">
        <v>2809</v>
      </c>
      <c r="QN83" s="1">
        <v>3521</v>
      </c>
      <c r="QO83" s="1">
        <v>3988</v>
      </c>
      <c r="QP83" s="1">
        <v>4537</v>
      </c>
      <c r="QQ83" s="1">
        <v>4739</v>
      </c>
      <c r="QR83" s="1">
        <v>4902</v>
      </c>
      <c r="QS83" s="1">
        <v>4996</v>
      </c>
      <c r="QT83" s="1">
        <v>6245</v>
      </c>
      <c r="QU83" s="1">
        <v>5135</v>
      </c>
      <c r="QW83" s="1" t="s">
        <v>230</v>
      </c>
      <c r="QX83" s="1">
        <v>83</v>
      </c>
      <c r="QY83" s="1">
        <v>2051</v>
      </c>
      <c r="QZ83" s="1">
        <v>2470</v>
      </c>
      <c r="RA83" s="1">
        <v>2612</v>
      </c>
      <c r="RB83" s="1">
        <v>3174</v>
      </c>
      <c r="RC83" s="1">
        <v>4433</v>
      </c>
      <c r="RD83" s="1">
        <v>4789</v>
      </c>
      <c r="RE83" s="1">
        <v>4815</v>
      </c>
      <c r="RF83" s="1">
        <v>4322</v>
      </c>
      <c r="RG83" s="1">
        <v>3389</v>
      </c>
    </row>
    <row r="84" spans="417:475" ht="136">
      <c r="PA84" s="1" t="s">
        <v>231</v>
      </c>
      <c r="PB84" s="1">
        <v>84</v>
      </c>
      <c r="PC84" s="1">
        <v>2812</v>
      </c>
      <c r="PD84" s="1">
        <v>3531</v>
      </c>
      <c r="PE84" s="1">
        <v>4203</v>
      </c>
      <c r="PF84" s="1">
        <v>4719</v>
      </c>
      <c r="PG84" s="1">
        <v>4869</v>
      </c>
      <c r="PH84" s="1">
        <v>5024</v>
      </c>
      <c r="PI84" s="1">
        <v>5161</v>
      </c>
      <c r="PJ84" s="1">
        <v>6378</v>
      </c>
      <c r="PK84" s="1">
        <v>5272</v>
      </c>
      <c r="PM84" s="1" t="s">
        <v>231</v>
      </c>
      <c r="PN84" s="1">
        <v>84</v>
      </c>
      <c r="PO84" s="1">
        <v>2786</v>
      </c>
      <c r="PP84" s="1">
        <v>3660</v>
      </c>
      <c r="PQ84" s="1">
        <v>4452</v>
      </c>
      <c r="PR84" s="1">
        <v>5109</v>
      </c>
      <c r="PS84" s="1">
        <v>5359</v>
      </c>
      <c r="PT84" s="1">
        <v>5440</v>
      </c>
      <c r="PU84" s="1">
        <v>5583</v>
      </c>
      <c r="PV84" s="1">
        <v>6953</v>
      </c>
      <c r="PW84" s="1">
        <v>5479</v>
      </c>
      <c r="PY84" s="1" t="s">
        <v>231</v>
      </c>
      <c r="PZ84" s="1">
        <v>84</v>
      </c>
      <c r="QA84" s="1">
        <v>9266</v>
      </c>
      <c r="QB84" s="1">
        <v>8908</v>
      </c>
      <c r="QC84" s="1">
        <v>8832</v>
      </c>
      <c r="QD84" s="1">
        <v>9054</v>
      </c>
      <c r="QE84" s="1">
        <v>8829</v>
      </c>
      <c r="QF84" s="1">
        <v>8891</v>
      </c>
      <c r="QG84" s="1">
        <v>8720</v>
      </c>
      <c r="QH84" s="1">
        <v>8242</v>
      </c>
      <c r="QI84" s="1">
        <v>7329</v>
      </c>
      <c r="QK84" s="1" t="s">
        <v>231</v>
      </c>
      <c r="QL84" s="1">
        <v>84</v>
      </c>
      <c r="QM84" s="1">
        <v>2805</v>
      </c>
      <c r="QN84" s="1">
        <v>3490</v>
      </c>
      <c r="QO84" s="1">
        <v>4064</v>
      </c>
      <c r="QP84" s="1">
        <v>4606</v>
      </c>
      <c r="QQ84" s="1">
        <v>4740</v>
      </c>
      <c r="QR84" s="1">
        <v>4915</v>
      </c>
      <c r="QS84" s="1">
        <v>5028</v>
      </c>
      <c r="QT84" s="1">
        <v>6489</v>
      </c>
      <c r="QU84" s="1">
        <v>5420</v>
      </c>
      <c r="QW84" s="1" t="s">
        <v>231</v>
      </c>
      <c r="QX84" s="1">
        <v>84</v>
      </c>
      <c r="QY84" s="1">
        <v>1903</v>
      </c>
      <c r="QZ84" s="1">
        <v>2255</v>
      </c>
      <c r="RA84" s="1">
        <v>2341</v>
      </c>
      <c r="RB84" s="1">
        <v>2850</v>
      </c>
      <c r="RC84" s="1">
        <v>4218</v>
      </c>
      <c r="RD84" s="1">
        <v>4654</v>
      </c>
      <c r="RE84" s="1">
        <v>4694</v>
      </c>
      <c r="RF84" s="1">
        <v>3966</v>
      </c>
      <c r="RG84" s="1">
        <v>3074</v>
      </c>
    </row>
    <row r="85" spans="417:475" ht="136">
      <c r="PA85" s="1" t="s">
        <v>232</v>
      </c>
      <c r="PB85" s="1">
        <v>85</v>
      </c>
      <c r="PC85" s="1">
        <v>2361</v>
      </c>
      <c r="PD85" s="1">
        <v>2961</v>
      </c>
      <c r="PE85" s="1">
        <v>3444</v>
      </c>
      <c r="PF85" s="1">
        <v>3973</v>
      </c>
      <c r="PG85" s="1">
        <v>4178</v>
      </c>
      <c r="PH85" s="1">
        <v>4420</v>
      </c>
      <c r="PI85" s="1">
        <v>4572</v>
      </c>
      <c r="PJ85" s="1">
        <v>5539</v>
      </c>
      <c r="PK85" s="1">
        <v>4569</v>
      </c>
      <c r="PM85" s="1" t="s">
        <v>232</v>
      </c>
      <c r="PN85" s="1">
        <v>85</v>
      </c>
      <c r="PO85" s="1">
        <v>2299</v>
      </c>
      <c r="PP85" s="1">
        <v>3005</v>
      </c>
      <c r="PQ85" s="1">
        <v>3472</v>
      </c>
      <c r="PR85" s="1">
        <v>4132</v>
      </c>
      <c r="PS85" s="1">
        <v>4406</v>
      </c>
      <c r="PT85" s="1">
        <v>4671</v>
      </c>
      <c r="PU85" s="1">
        <v>4884</v>
      </c>
      <c r="PV85" s="1">
        <v>5914</v>
      </c>
      <c r="PW85" s="1">
        <v>4693</v>
      </c>
      <c r="PY85" s="1" t="s">
        <v>232</v>
      </c>
      <c r="PZ85" s="1">
        <v>85</v>
      </c>
      <c r="QA85" s="1">
        <v>8449</v>
      </c>
      <c r="QB85" s="1">
        <v>8162</v>
      </c>
      <c r="QC85" s="1">
        <v>8066</v>
      </c>
      <c r="QD85" s="1">
        <v>8363</v>
      </c>
      <c r="QE85" s="1">
        <v>8199</v>
      </c>
      <c r="QF85" s="1">
        <v>8255</v>
      </c>
      <c r="QG85" s="1">
        <v>8174</v>
      </c>
      <c r="QH85" s="1">
        <v>7689</v>
      </c>
      <c r="QI85" s="1">
        <v>6916</v>
      </c>
      <c r="QK85" s="1" t="s">
        <v>232</v>
      </c>
      <c r="QL85" s="1">
        <v>85</v>
      </c>
      <c r="QM85" s="1">
        <v>2521</v>
      </c>
      <c r="QN85" s="1">
        <v>3053</v>
      </c>
      <c r="QO85" s="1">
        <v>3539</v>
      </c>
      <c r="QP85" s="1">
        <v>4106</v>
      </c>
      <c r="QQ85" s="1">
        <v>4455</v>
      </c>
      <c r="QR85" s="1">
        <v>4482</v>
      </c>
      <c r="QS85" s="1">
        <v>4763</v>
      </c>
      <c r="QT85" s="1">
        <v>5856</v>
      </c>
      <c r="QU85" s="1">
        <v>4902</v>
      </c>
      <c r="QW85" s="1" t="s">
        <v>232</v>
      </c>
      <c r="QX85" s="1">
        <v>85</v>
      </c>
      <c r="QY85" s="1">
        <v>2016</v>
      </c>
      <c r="QZ85" s="1">
        <v>2411</v>
      </c>
      <c r="RA85" s="1">
        <v>2516</v>
      </c>
      <c r="RB85" s="1">
        <v>3138</v>
      </c>
      <c r="RC85" s="1">
        <v>4580</v>
      </c>
      <c r="RD85" s="1">
        <v>5022</v>
      </c>
      <c r="RE85" s="1">
        <v>5024</v>
      </c>
      <c r="RF85" s="1">
        <v>4243</v>
      </c>
      <c r="RG85" s="1">
        <v>3409</v>
      </c>
    </row>
    <row r="86" spans="417:475" ht="136">
      <c r="PA86" s="1" t="s">
        <v>233</v>
      </c>
      <c r="PB86" s="1">
        <v>86</v>
      </c>
      <c r="PC86" s="1">
        <v>2776</v>
      </c>
      <c r="PD86" s="1">
        <v>3518</v>
      </c>
      <c r="PE86" s="1">
        <v>4029</v>
      </c>
      <c r="PF86" s="1">
        <v>4542</v>
      </c>
      <c r="PG86" s="1">
        <v>4765</v>
      </c>
      <c r="PH86" s="1">
        <v>4891</v>
      </c>
      <c r="PI86" s="1">
        <v>5017</v>
      </c>
      <c r="PJ86" s="1">
        <v>5996</v>
      </c>
      <c r="PK86" s="1">
        <v>4866</v>
      </c>
      <c r="PM86" s="1" t="s">
        <v>233</v>
      </c>
      <c r="PN86" s="1">
        <v>86</v>
      </c>
      <c r="PO86" s="1">
        <v>2744</v>
      </c>
      <c r="PP86" s="1">
        <v>3573</v>
      </c>
      <c r="PQ86" s="1">
        <v>4064</v>
      </c>
      <c r="PR86" s="1">
        <v>4762</v>
      </c>
      <c r="PS86" s="1">
        <v>4930</v>
      </c>
      <c r="PT86" s="1">
        <v>4997</v>
      </c>
      <c r="PU86" s="1">
        <v>5252</v>
      </c>
      <c r="PV86" s="1">
        <v>6246</v>
      </c>
      <c r="PW86" s="1">
        <v>5006</v>
      </c>
      <c r="PY86" s="1" t="s">
        <v>233</v>
      </c>
      <c r="PZ86" s="1">
        <v>86</v>
      </c>
      <c r="QA86" s="1">
        <v>8768</v>
      </c>
      <c r="QB86" s="1">
        <v>8448</v>
      </c>
      <c r="QC86" s="1">
        <v>8369</v>
      </c>
      <c r="QD86" s="1">
        <v>8637</v>
      </c>
      <c r="QE86" s="1">
        <v>8471</v>
      </c>
      <c r="QF86" s="1">
        <v>8468</v>
      </c>
      <c r="QG86" s="1">
        <v>8426</v>
      </c>
      <c r="QH86" s="1">
        <v>7829</v>
      </c>
      <c r="QI86" s="1">
        <v>7002</v>
      </c>
      <c r="QK86" s="1" t="s">
        <v>233</v>
      </c>
      <c r="QL86" s="1">
        <v>86</v>
      </c>
      <c r="QM86" s="1">
        <v>2852</v>
      </c>
      <c r="QN86" s="1">
        <v>3525</v>
      </c>
      <c r="QO86" s="1">
        <v>3997</v>
      </c>
      <c r="QP86" s="1">
        <v>4660</v>
      </c>
      <c r="QQ86" s="1">
        <v>4866</v>
      </c>
      <c r="QR86" s="1">
        <v>4961</v>
      </c>
      <c r="QS86" s="1">
        <v>5141</v>
      </c>
      <c r="QT86" s="1">
        <v>6409</v>
      </c>
      <c r="QU86" s="1">
        <v>5277</v>
      </c>
      <c r="QW86" s="1" t="s">
        <v>233</v>
      </c>
      <c r="QX86" s="1">
        <v>86</v>
      </c>
      <c r="QY86" s="1">
        <v>1993</v>
      </c>
      <c r="QZ86" s="1">
        <v>2362</v>
      </c>
      <c r="RA86" s="1">
        <v>2461</v>
      </c>
      <c r="RB86" s="1">
        <v>2854</v>
      </c>
      <c r="RC86" s="1">
        <v>4020</v>
      </c>
      <c r="RD86" s="1">
        <v>4450</v>
      </c>
      <c r="RE86" s="1">
        <v>4422</v>
      </c>
      <c r="RF86" s="1">
        <v>3992</v>
      </c>
      <c r="RG86" s="1">
        <v>3095</v>
      </c>
    </row>
    <row r="87" spans="417:475" ht="136">
      <c r="PA87" s="1" t="s">
        <v>234</v>
      </c>
      <c r="PB87" s="1">
        <v>87</v>
      </c>
      <c r="PC87" s="1">
        <v>2355</v>
      </c>
      <c r="PD87" s="1">
        <v>2954</v>
      </c>
      <c r="PE87" s="1">
        <v>3417</v>
      </c>
      <c r="PF87" s="1">
        <v>3901</v>
      </c>
      <c r="PG87" s="1">
        <v>4272</v>
      </c>
      <c r="PH87" s="1">
        <v>4455</v>
      </c>
      <c r="PI87" s="1">
        <v>4711</v>
      </c>
      <c r="PJ87" s="1">
        <v>5383</v>
      </c>
      <c r="PK87" s="1">
        <v>4273</v>
      </c>
      <c r="PM87" s="1" t="s">
        <v>234</v>
      </c>
      <c r="PN87" s="1">
        <v>87</v>
      </c>
      <c r="PO87" s="1">
        <v>1383</v>
      </c>
      <c r="PP87" s="1">
        <v>1549</v>
      </c>
      <c r="PQ87" s="1">
        <v>1570</v>
      </c>
      <c r="PR87" s="1">
        <v>1687</v>
      </c>
      <c r="PS87" s="1">
        <v>1741</v>
      </c>
      <c r="PT87" s="1">
        <v>1768</v>
      </c>
      <c r="PU87" s="1">
        <v>1799</v>
      </c>
      <c r="PV87" s="1">
        <v>1704</v>
      </c>
      <c r="PW87" s="1">
        <v>1506</v>
      </c>
      <c r="PY87" s="1" t="s">
        <v>234</v>
      </c>
      <c r="PZ87" s="1">
        <v>87</v>
      </c>
      <c r="QA87" s="1">
        <v>8718</v>
      </c>
      <c r="QB87" s="1">
        <v>8353</v>
      </c>
      <c r="QC87" s="1">
        <v>8286</v>
      </c>
      <c r="QD87" s="1">
        <v>8546</v>
      </c>
      <c r="QE87" s="1">
        <v>8418</v>
      </c>
      <c r="QF87" s="1">
        <v>8466</v>
      </c>
      <c r="QG87" s="1">
        <v>8338</v>
      </c>
      <c r="QH87" s="1">
        <v>7904</v>
      </c>
      <c r="QI87" s="1">
        <v>7095</v>
      </c>
      <c r="QK87" s="1" t="s">
        <v>234</v>
      </c>
      <c r="QL87" s="1">
        <v>87</v>
      </c>
      <c r="QM87" s="1">
        <v>2402</v>
      </c>
      <c r="QN87" s="1">
        <v>2972</v>
      </c>
      <c r="QO87" s="1">
        <v>3409</v>
      </c>
      <c r="QP87" s="1">
        <v>3933</v>
      </c>
      <c r="QQ87" s="1">
        <v>4237</v>
      </c>
      <c r="QR87" s="1">
        <v>4477</v>
      </c>
      <c r="QS87" s="1">
        <v>4625</v>
      </c>
      <c r="QT87" s="1">
        <v>5688</v>
      </c>
      <c r="QU87" s="1">
        <v>4737</v>
      </c>
      <c r="QW87" s="1" t="s">
        <v>234</v>
      </c>
      <c r="QX87" s="1">
        <v>87</v>
      </c>
      <c r="QY87" s="1">
        <v>1685</v>
      </c>
      <c r="QZ87" s="1">
        <v>2056</v>
      </c>
      <c r="RA87" s="1">
        <v>2029</v>
      </c>
      <c r="RB87" s="1">
        <v>2668</v>
      </c>
      <c r="RC87" s="1">
        <v>4805</v>
      </c>
      <c r="RD87" s="1">
        <v>5529</v>
      </c>
      <c r="RE87" s="1">
        <v>5655</v>
      </c>
      <c r="RF87" s="1">
        <v>4116</v>
      </c>
      <c r="RG87" s="1">
        <v>2993</v>
      </c>
    </row>
    <row r="88" spans="417:475" ht="136">
      <c r="PA88" s="1" t="s">
        <v>235</v>
      </c>
      <c r="PB88" s="1">
        <v>88</v>
      </c>
      <c r="PC88" s="1">
        <v>1830</v>
      </c>
      <c r="PD88" s="1">
        <v>2263</v>
      </c>
      <c r="PE88" s="1">
        <v>2724</v>
      </c>
      <c r="PF88" s="1">
        <v>2970</v>
      </c>
      <c r="PG88" s="1">
        <v>3084</v>
      </c>
      <c r="PH88" s="1">
        <v>3254</v>
      </c>
      <c r="PI88" s="1">
        <v>3317</v>
      </c>
      <c r="PJ88" s="1">
        <v>3972</v>
      </c>
      <c r="PK88" s="1">
        <v>3564</v>
      </c>
      <c r="PM88" s="1" t="s">
        <v>235</v>
      </c>
      <c r="PN88" s="1">
        <v>88</v>
      </c>
      <c r="PO88" s="1">
        <v>1261</v>
      </c>
      <c r="PP88" s="1">
        <v>1325</v>
      </c>
      <c r="PQ88" s="1">
        <v>1326</v>
      </c>
      <c r="PR88" s="1">
        <v>1347</v>
      </c>
      <c r="PS88" s="1">
        <v>1355</v>
      </c>
      <c r="PT88" s="1">
        <v>1364</v>
      </c>
      <c r="PU88" s="1">
        <v>1364</v>
      </c>
      <c r="PV88" s="1">
        <v>1336</v>
      </c>
      <c r="PW88" s="1">
        <v>1240</v>
      </c>
      <c r="PY88" s="1" t="s">
        <v>235</v>
      </c>
      <c r="PZ88" s="1">
        <v>88</v>
      </c>
      <c r="QA88" s="1">
        <v>2167</v>
      </c>
      <c r="QB88" s="1">
        <v>2336</v>
      </c>
      <c r="QC88" s="1">
        <v>2533</v>
      </c>
      <c r="QD88" s="1">
        <v>2738</v>
      </c>
      <c r="QE88" s="1">
        <v>2977</v>
      </c>
      <c r="QF88" s="1">
        <v>3133</v>
      </c>
      <c r="QG88" s="1">
        <v>3191</v>
      </c>
      <c r="QH88" s="1">
        <v>3195</v>
      </c>
      <c r="QI88" s="1">
        <v>2774</v>
      </c>
      <c r="QK88" s="1" t="s">
        <v>235</v>
      </c>
      <c r="QL88" s="1">
        <v>88</v>
      </c>
      <c r="QM88" s="1">
        <v>2054</v>
      </c>
      <c r="QN88" s="1">
        <v>2484</v>
      </c>
      <c r="QO88" s="1">
        <v>2878</v>
      </c>
      <c r="QP88" s="1">
        <v>3196</v>
      </c>
      <c r="QQ88" s="1">
        <v>3347</v>
      </c>
      <c r="QR88" s="1">
        <v>3505</v>
      </c>
      <c r="QS88" s="1">
        <v>3578</v>
      </c>
      <c r="QT88" s="1">
        <v>4304</v>
      </c>
      <c r="QU88" s="1">
        <v>3870</v>
      </c>
      <c r="QW88" s="1" t="s">
        <v>235</v>
      </c>
      <c r="QX88" s="1">
        <v>88</v>
      </c>
      <c r="QY88" s="1">
        <v>1830</v>
      </c>
      <c r="QZ88" s="1">
        <v>2300</v>
      </c>
      <c r="RA88" s="1">
        <v>2416</v>
      </c>
      <c r="RB88" s="1">
        <v>2951</v>
      </c>
      <c r="RC88" s="1">
        <v>3999</v>
      </c>
      <c r="RD88" s="1">
        <v>4354</v>
      </c>
      <c r="RE88" s="1">
        <v>4533</v>
      </c>
      <c r="RF88" s="1">
        <v>3916</v>
      </c>
      <c r="RG88" s="1">
        <v>3091</v>
      </c>
    </row>
    <row r="89" spans="417:475" ht="136">
      <c r="PA89" s="1" t="s">
        <v>236</v>
      </c>
      <c r="PB89" s="1">
        <v>89</v>
      </c>
      <c r="PC89" s="1">
        <v>1791</v>
      </c>
      <c r="PD89" s="1">
        <v>2213</v>
      </c>
      <c r="PE89" s="1">
        <v>2653</v>
      </c>
      <c r="PF89" s="1">
        <v>2821</v>
      </c>
      <c r="PG89" s="1">
        <v>2977</v>
      </c>
      <c r="PH89" s="1">
        <v>3161</v>
      </c>
      <c r="PI89" s="1">
        <v>3284</v>
      </c>
      <c r="PJ89" s="1">
        <v>3857</v>
      </c>
      <c r="PK89" s="1">
        <v>3499</v>
      </c>
      <c r="PM89" s="1" t="s">
        <v>236</v>
      </c>
      <c r="PN89" s="1">
        <v>89</v>
      </c>
      <c r="PO89" s="1">
        <v>1259</v>
      </c>
      <c r="PP89" s="1">
        <v>1320</v>
      </c>
      <c r="PQ89" s="1">
        <v>1321</v>
      </c>
      <c r="PR89" s="1">
        <v>1353</v>
      </c>
      <c r="PS89" s="1">
        <v>1394</v>
      </c>
      <c r="PT89" s="1">
        <v>1362</v>
      </c>
      <c r="PU89" s="1">
        <v>1388</v>
      </c>
      <c r="PV89" s="1">
        <v>1333</v>
      </c>
      <c r="PW89" s="1">
        <v>1245</v>
      </c>
      <c r="PY89" s="1" t="s">
        <v>236</v>
      </c>
      <c r="PZ89" s="1">
        <v>89</v>
      </c>
      <c r="QA89" s="1">
        <v>2867</v>
      </c>
      <c r="QB89" s="1">
        <v>3045</v>
      </c>
      <c r="QC89" s="1">
        <v>3205</v>
      </c>
      <c r="QD89" s="1">
        <v>3546</v>
      </c>
      <c r="QE89" s="1">
        <v>3893</v>
      </c>
      <c r="QF89" s="1">
        <v>4079</v>
      </c>
      <c r="QG89" s="1">
        <v>4205</v>
      </c>
      <c r="QH89" s="1">
        <v>4070</v>
      </c>
      <c r="QI89" s="1">
        <v>3466</v>
      </c>
      <c r="QK89" s="1" t="s">
        <v>236</v>
      </c>
      <c r="QL89" s="1">
        <v>89</v>
      </c>
      <c r="QM89" s="1">
        <v>2032</v>
      </c>
      <c r="QN89" s="1">
        <v>2418</v>
      </c>
      <c r="QO89" s="1">
        <v>2791</v>
      </c>
      <c r="QP89" s="1">
        <v>3165</v>
      </c>
      <c r="QQ89" s="1">
        <v>3318</v>
      </c>
      <c r="QR89" s="1">
        <v>3446</v>
      </c>
      <c r="QS89" s="1">
        <v>3585</v>
      </c>
      <c r="QT89" s="1">
        <v>4250</v>
      </c>
      <c r="QU89" s="1">
        <v>3802</v>
      </c>
      <c r="QW89" s="1" t="s">
        <v>236</v>
      </c>
      <c r="QX89" s="1">
        <v>89</v>
      </c>
      <c r="QY89" s="1">
        <v>1603</v>
      </c>
      <c r="QZ89" s="1">
        <v>2045</v>
      </c>
      <c r="RA89" s="1">
        <v>2030</v>
      </c>
      <c r="RB89" s="1">
        <v>2692</v>
      </c>
      <c r="RC89" s="1">
        <v>4052</v>
      </c>
      <c r="RD89" s="1">
        <v>4564</v>
      </c>
      <c r="RE89" s="1">
        <v>4668</v>
      </c>
      <c r="RF89" s="1">
        <v>3605</v>
      </c>
      <c r="RG89" s="1">
        <v>2763</v>
      </c>
    </row>
    <row r="90" spans="417:475" ht="136">
      <c r="PA90" s="1" t="s">
        <v>237</v>
      </c>
      <c r="PB90" s="1">
        <v>90</v>
      </c>
      <c r="PC90" s="1">
        <v>1743</v>
      </c>
      <c r="PD90" s="1">
        <v>2092</v>
      </c>
      <c r="PE90" s="1">
        <v>2512</v>
      </c>
      <c r="PF90" s="1">
        <v>2756</v>
      </c>
      <c r="PG90" s="1">
        <v>2959</v>
      </c>
      <c r="PH90" s="1">
        <v>2997</v>
      </c>
      <c r="PI90" s="1">
        <v>3234</v>
      </c>
      <c r="PJ90" s="1">
        <v>3837</v>
      </c>
      <c r="PK90" s="1">
        <v>3478</v>
      </c>
      <c r="PM90" s="1" t="s">
        <v>237</v>
      </c>
      <c r="PN90" s="1">
        <v>90</v>
      </c>
      <c r="PO90" s="1">
        <v>1220</v>
      </c>
      <c r="PP90" s="1">
        <v>1308</v>
      </c>
      <c r="PQ90" s="1">
        <v>1298</v>
      </c>
      <c r="PR90" s="1">
        <v>1322</v>
      </c>
      <c r="PS90" s="1">
        <v>1313</v>
      </c>
      <c r="PT90" s="1">
        <v>1358</v>
      </c>
      <c r="PU90" s="1">
        <v>1341</v>
      </c>
      <c r="PV90" s="1">
        <v>1341</v>
      </c>
      <c r="PW90" s="1">
        <v>1232</v>
      </c>
      <c r="PY90" s="1" t="s">
        <v>237</v>
      </c>
      <c r="PZ90" s="1">
        <v>90</v>
      </c>
      <c r="QA90" s="1">
        <v>2796</v>
      </c>
      <c r="QB90" s="1">
        <v>2946</v>
      </c>
      <c r="QC90" s="1">
        <v>3096</v>
      </c>
      <c r="QD90" s="1">
        <v>3399</v>
      </c>
      <c r="QE90" s="1">
        <v>3727</v>
      </c>
      <c r="QF90" s="1">
        <v>3931</v>
      </c>
      <c r="QG90" s="1">
        <v>4012</v>
      </c>
      <c r="QH90" s="1">
        <v>3910</v>
      </c>
      <c r="QI90" s="1">
        <v>3301</v>
      </c>
      <c r="QK90" s="1" t="s">
        <v>237</v>
      </c>
      <c r="QL90" s="1">
        <v>90</v>
      </c>
      <c r="QM90" s="1">
        <v>2006</v>
      </c>
      <c r="QN90" s="1">
        <v>2417</v>
      </c>
      <c r="QO90" s="1">
        <v>2814</v>
      </c>
      <c r="QP90" s="1">
        <v>3137</v>
      </c>
      <c r="QQ90" s="1">
        <v>3297</v>
      </c>
      <c r="QR90" s="1">
        <v>3434</v>
      </c>
      <c r="QS90" s="1">
        <v>3573</v>
      </c>
      <c r="QT90" s="1">
        <v>4304</v>
      </c>
      <c r="QU90" s="1">
        <v>3876</v>
      </c>
      <c r="QW90" s="1" t="s">
        <v>237</v>
      </c>
      <c r="QX90" s="1">
        <v>90</v>
      </c>
      <c r="QY90" s="1">
        <v>1579</v>
      </c>
      <c r="QZ90" s="1">
        <v>2056</v>
      </c>
      <c r="RA90" s="1">
        <v>1849</v>
      </c>
      <c r="RB90" s="1">
        <v>2639</v>
      </c>
      <c r="RC90" s="1">
        <v>4415</v>
      </c>
      <c r="RD90" s="1">
        <v>4992</v>
      </c>
      <c r="RE90" s="1">
        <v>5157</v>
      </c>
      <c r="RF90" s="1">
        <v>3722</v>
      </c>
      <c r="RG90" s="1">
        <v>2644</v>
      </c>
    </row>
    <row r="91" spans="417:475" ht="136">
      <c r="PA91" s="1" t="s">
        <v>238</v>
      </c>
      <c r="PB91" s="1">
        <v>91</v>
      </c>
      <c r="PC91" s="1">
        <v>1779</v>
      </c>
      <c r="PD91" s="1">
        <v>2147</v>
      </c>
      <c r="PE91" s="1">
        <v>2552</v>
      </c>
      <c r="PF91" s="1">
        <v>2818</v>
      </c>
      <c r="PG91" s="1">
        <v>2913</v>
      </c>
      <c r="PH91" s="1">
        <v>3137</v>
      </c>
      <c r="PI91" s="1">
        <v>3171</v>
      </c>
      <c r="PJ91" s="1">
        <v>3880</v>
      </c>
      <c r="PK91" s="1">
        <v>3432</v>
      </c>
      <c r="PM91" s="1" t="s">
        <v>238</v>
      </c>
      <c r="PN91" s="1">
        <v>91</v>
      </c>
      <c r="PO91" s="1">
        <v>1247</v>
      </c>
      <c r="PP91" s="1">
        <v>1322</v>
      </c>
      <c r="PQ91" s="1">
        <v>1322</v>
      </c>
      <c r="PR91" s="1">
        <v>1358</v>
      </c>
      <c r="PS91" s="1">
        <v>1383</v>
      </c>
      <c r="PT91" s="1">
        <v>1391</v>
      </c>
      <c r="PU91" s="1">
        <v>1394</v>
      </c>
      <c r="PV91" s="1">
        <v>1370</v>
      </c>
      <c r="PW91" s="1">
        <v>1276</v>
      </c>
      <c r="PY91" s="1" t="s">
        <v>238</v>
      </c>
      <c r="PZ91" s="1">
        <v>91</v>
      </c>
      <c r="QA91" s="1">
        <v>2942</v>
      </c>
      <c r="QB91" s="1">
        <v>3108</v>
      </c>
      <c r="QC91" s="1">
        <v>3277</v>
      </c>
      <c r="QD91" s="1">
        <v>3620</v>
      </c>
      <c r="QE91" s="1">
        <v>3915</v>
      </c>
      <c r="QF91" s="1">
        <v>4143</v>
      </c>
      <c r="QG91" s="1">
        <v>4265</v>
      </c>
      <c r="QH91" s="1">
        <v>4115</v>
      </c>
      <c r="QI91" s="1">
        <v>3493</v>
      </c>
      <c r="QK91" s="1" t="s">
        <v>238</v>
      </c>
      <c r="QL91" s="1">
        <v>91</v>
      </c>
      <c r="QM91" s="1">
        <v>2027</v>
      </c>
      <c r="QN91" s="1">
        <v>2407</v>
      </c>
      <c r="QO91" s="1">
        <v>2756</v>
      </c>
      <c r="QP91" s="1">
        <v>3122</v>
      </c>
      <c r="QQ91" s="1">
        <v>3377</v>
      </c>
      <c r="QR91" s="1">
        <v>3449</v>
      </c>
      <c r="QS91" s="1">
        <v>3649</v>
      </c>
      <c r="QT91" s="1">
        <v>4283</v>
      </c>
      <c r="QU91" s="1">
        <v>3924</v>
      </c>
      <c r="QW91" s="1" t="s">
        <v>238</v>
      </c>
      <c r="QX91" s="1">
        <v>91</v>
      </c>
      <c r="QY91" s="1">
        <v>1667</v>
      </c>
      <c r="QZ91" s="1">
        <v>2119</v>
      </c>
      <c r="RA91" s="1">
        <v>2078</v>
      </c>
      <c r="RB91" s="1">
        <v>2735</v>
      </c>
      <c r="RC91" s="1">
        <v>4179</v>
      </c>
      <c r="RD91" s="1">
        <v>4615</v>
      </c>
      <c r="RE91" s="1">
        <v>4822</v>
      </c>
      <c r="RF91" s="1">
        <v>3651</v>
      </c>
      <c r="RG91" s="1">
        <v>2817</v>
      </c>
    </row>
    <row r="92" spans="417:475" ht="136">
      <c r="PA92" s="1" t="s">
        <v>239</v>
      </c>
      <c r="PB92" s="1">
        <v>92</v>
      </c>
      <c r="PC92" s="1">
        <v>1819</v>
      </c>
      <c r="PD92" s="1">
        <v>2208</v>
      </c>
      <c r="PE92" s="1">
        <v>2595</v>
      </c>
      <c r="PF92" s="1">
        <v>2881</v>
      </c>
      <c r="PG92" s="1">
        <v>3015</v>
      </c>
      <c r="PH92" s="1">
        <v>3146</v>
      </c>
      <c r="PI92" s="1">
        <v>3342</v>
      </c>
      <c r="PJ92" s="1">
        <v>3940</v>
      </c>
      <c r="PK92" s="1">
        <v>3566</v>
      </c>
      <c r="PM92" s="1" t="s">
        <v>239</v>
      </c>
      <c r="PN92" s="1">
        <v>92</v>
      </c>
      <c r="PO92" s="1">
        <v>1286</v>
      </c>
      <c r="PP92" s="1">
        <v>1374</v>
      </c>
      <c r="PQ92" s="1">
        <v>1377</v>
      </c>
      <c r="PR92" s="1">
        <v>1401</v>
      </c>
      <c r="PS92" s="1">
        <v>1388</v>
      </c>
      <c r="PT92" s="1">
        <v>1422</v>
      </c>
      <c r="PU92" s="1">
        <v>1417</v>
      </c>
      <c r="PV92" s="1">
        <v>1372</v>
      </c>
      <c r="PW92" s="1">
        <v>1281</v>
      </c>
      <c r="PY92" s="1" t="s">
        <v>239</v>
      </c>
      <c r="PZ92" s="1">
        <v>92</v>
      </c>
      <c r="QA92" s="1">
        <v>2899</v>
      </c>
      <c r="QB92" s="1">
        <v>3094</v>
      </c>
      <c r="QC92" s="1">
        <v>3336</v>
      </c>
      <c r="QD92" s="1">
        <v>3685</v>
      </c>
      <c r="QE92" s="1">
        <v>4024</v>
      </c>
      <c r="QF92" s="1">
        <v>4237</v>
      </c>
      <c r="QG92" s="1">
        <v>4400</v>
      </c>
      <c r="QH92" s="1">
        <v>4812</v>
      </c>
      <c r="QI92" s="1">
        <v>4336</v>
      </c>
      <c r="QK92" s="1" t="s">
        <v>239</v>
      </c>
      <c r="QL92" s="1">
        <v>92</v>
      </c>
      <c r="QM92" s="1">
        <v>2043</v>
      </c>
      <c r="QN92" s="1">
        <v>2483</v>
      </c>
      <c r="QO92" s="1">
        <v>2853</v>
      </c>
      <c r="QP92" s="1">
        <v>3178</v>
      </c>
      <c r="QQ92" s="1">
        <v>3425</v>
      </c>
      <c r="QR92" s="1">
        <v>3555</v>
      </c>
      <c r="QS92" s="1">
        <v>3656</v>
      </c>
      <c r="QT92" s="1">
        <v>4255</v>
      </c>
      <c r="QU92" s="1">
        <v>3901</v>
      </c>
      <c r="QW92" s="1" t="s">
        <v>239</v>
      </c>
      <c r="QX92" s="1">
        <v>92</v>
      </c>
      <c r="QY92" s="1">
        <v>1710</v>
      </c>
      <c r="QZ92" s="1">
        <v>2200</v>
      </c>
      <c r="RA92" s="1">
        <v>2115</v>
      </c>
      <c r="RB92" s="1">
        <v>2782</v>
      </c>
      <c r="RC92" s="1">
        <v>4256</v>
      </c>
      <c r="RD92" s="1">
        <v>4773</v>
      </c>
      <c r="RE92" s="1">
        <v>5019</v>
      </c>
      <c r="RF92" s="1">
        <v>3837</v>
      </c>
      <c r="RG92" s="1">
        <v>2750</v>
      </c>
    </row>
    <row r="93" spans="417:475" ht="136">
      <c r="PA93" s="1" t="s">
        <v>240</v>
      </c>
      <c r="PB93" s="1">
        <v>93</v>
      </c>
      <c r="PC93" s="1">
        <v>1692</v>
      </c>
      <c r="PD93" s="1">
        <v>2014</v>
      </c>
      <c r="PE93" s="1">
        <v>2304</v>
      </c>
      <c r="PF93" s="1">
        <v>2403</v>
      </c>
      <c r="PG93" s="1">
        <v>2973</v>
      </c>
      <c r="PH93" s="1">
        <v>3067</v>
      </c>
      <c r="PI93" s="1">
        <v>3159</v>
      </c>
      <c r="PJ93" s="1">
        <v>3346</v>
      </c>
      <c r="PK93" s="1">
        <v>3176</v>
      </c>
      <c r="PM93" s="1" t="s">
        <v>240</v>
      </c>
      <c r="PN93" s="1">
        <v>93</v>
      </c>
      <c r="PO93" s="1">
        <v>1614</v>
      </c>
      <c r="PP93" s="1">
        <v>1950</v>
      </c>
      <c r="PQ93" s="1">
        <v>2238</v>
      </c>
      <c r="PR93" s="1">
        <v>2319</v>
      </c>
      <c r="PS93" s="1">
        <v>2580</v>
      </c>
      <c r="PT93" s="1">
        <v>2717</v>
      </c>
      <c r="PU93" s="1">
        <v>2967</v>
      </c>
      <c r="PV93" s="1">
        <v>2870</v>
      </c>
      <c r="PW93" s="1">
        <v>2579</v>
      </c>
      <c r="PY93" s="1" t="s">
        <v>240</v>
      </c>
      <c r="PZ93" s="1">
        <v>93</v>
      </c>
      <c r="QA93" s="1">
        <v>2552</v>
      </c>
      <c r="QB93" s="1">
        <v>2737</v>
      </c>
      <c r="QC93" s="1">
        <v>2918</v>
      </c>
      <c r="QD93" s="1">
        <v>3126</v>
      </c>
      <c r="QE93" s="1">
        <v>3534</v>
      </c>
      <c r="QF93" s="1">
        <v>3796</v>
      </c>
      <c r="QG93" s="1">
        <v>3912</v>
      </c>
      <c r="QH93" s="1">
        <v>3940</v>
      </c>
      <c r="QI93" s="1">
        <v>3441</v>
      </c>
      <c r="QK93" s="1" t="s">
        <v>240</v>
      </c>
      <c r="QL93" s="1">
        <v>93</v>
      </c>
      <c r="QM93" s="1">
        <v>1742</v>
      </c>
      <c r="QN93" s="1">
        <v>2025</v>
      </c>
      <c r="QO93" s="1">
        <v>2201</v>
      </c>
      <c r="QP93" s="1">
        <v>2852</v>
      </c>
      <c r="QQ93" s="1">
        <v>2869</v>
      </c>
      <c r="QR93" s="1">
        <v>3013</v>
      </c>
      <c r="QS93" s="1">
        <v>3332</v>
      </c>
      <c r="QT93" s="1">
        <v>3633</v>
      </c>
      <c r="QU93" s="1">
        <v>3012</v>
      </c>
      <c r="QW93" s="1" t="s">
        <v>240</v>
      </c>
      <c r="QX93" s="1">
        <v>93</v>
      </c>
      <c r="QY93" s="1">
        <v>1818</v>
      </c>
      <c r="QZ93" s="1">
        <v>2298</v>
      </c>
      <c r="RA93" s="1">
        <v>2416</v>
      </c>
      <c r="RB93" s="1">
        <v>2549</v>
      </c>
      <c r="RC93" s="1">
        <v>3818</v>
      </c>
      <c r="RD93" s="1">
        <v>4368</v>
      </c>
      <c r="RE93" s="1">
        <v>4346</v>
      </c>
      <c r="RF93" s="1">
        <v>3668</v>
      </c>
      <c r="RG93" s="1">
        <v>3018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O93"/>
  <sheetViews>
    <sheetView topLeftCell="Y92" workbookViewId="0">
      <selection activeCell="AL2" sqref="AL2:AO93"/>
    </sheetView>
  </sheetViews>
  <sheetFormatPr defaultRowHeight="17"/>
  <sheetData>
    <row r="1" spans="1:41" ht="34">
      <c r="A1" s="1" t="s">
        <v>35</v>
      </c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H1" s="1" t="s">
        <v>35</v>
      </c>
      <c r="I1" s="1" t="s">
        <v>0</v>
      </c>
      <c r="J1" s="1" t="s">
        <v>286</v>
      </c>
      <c r="K1" s="1" t="s">
        <v>287</v>
      </c>
      <c r="L1" s="1" t="s">
        <v>288</v>
      </c>
      <c r="M1" s="1" t="s">
        <v>289</v>
      </c>
      <c r="O1" s="1" t="s">
        <v>35</v>
      </c>
      <c r="P1" s="1" t="s">
        <v>0</v>
      </c>
      <c r="Q1" s="1" t="s">
        <v>286</v>
      </c>
      <c r="R1" s="1" t="s">
        <v>287</v>
      </c>
      <c r="S1" s="1" t="s">
        <v>288</v>
      </c>
      <c r="T1" s="1" t="s">
        <v>289</v>
      </c>
      <c r="V1" s="1" t="s">
        <v>35</v>
      </c>
      <c r="W1" s="1" t="s">
        <v>0</v>
      </c>
      <c r="X1" s="1" t="s">
        <v>286</v>
      </c>
      <c r="Y1" s="1" t="s">
        <v>287</v>
      </c>
      <c r="Z1" s="1" t="s">
        <v>288</v>
      </c>
      <c r="AA1" s="1" t="s">
        <v>289</v>
      </c>
      <c r="AC1" s="1" t="s">
        <v>35</v>
      </c>
      <c r="AD1" s="1" t="s">
        <v>0</v>
      </c>
      <c r="AE1" s="1" t="s">
        <v>286</v>
      </c>
      <c r="AF1" s="1" t="s">
        <v>287</v>
      </c>
      <c r="AG1" s="1" t="s">
        <v>288</v>
      </c>
      <c r="AH1" s="1" t="s">
        <v>289</v>
      </c>
      <c r="AJ1" s="1" t="s">
        <v>35</v>
      </c>
      <c r="AK1" s="1" t="s">
        <v>0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 ht="136">
      <c r="A2" s="1" t="s">
        <v>154</v>
      </c>
      <c r="B2" s="1">
        <v>1</v>
      </c>
      <c r="C2" s="1">
        <v>1960</v>
      </c>
      <c r="D2" s="1">
        <v>2420</v>
      </c>
      <c r="E2" s="1">
        <v>2828</v>
      </c>
      <c r="F2" s="1">
        <v>3684</v>
      </c>
      <c r="H2" s="1" t="s">
        <v>154</v>
      </c>
      <c r="I2" s="1">
        <v>1</v>
      </c>
      <c r="J2" s="1">
        <v>1419</v>
      </c>
      <c r="K2" s="1">
        <v>1559</v>
      </c>
      <c r="L2" s="1">
        <v>1634</v>
      </c>
      <c r="M2" s="1">
        <v>1884</v>
      </c>
      <c r="O2" s="1" t="s">
        <v>154</v>
      </c>
      <c r="P2" s="1">
        <v>1</v>
      </c>
      <c r="Q2" s="1">
        <v>1667</v>
      </c>
      <c r="R2" s="1">
        <v>2020</v>
      </c>
      <c r="S2" s="1">
        <v>2478</v>
      </c>
      <c r="T2" s="1">
        <v>3519</v>
      </c>
      <c r="V2" s="1" t="s">
        <v>154</v>
      </c>
      <c r="W2" s="1">
        <v>1</v>
      </c>
      <c r="X2" s="1">
        <v>1976</v>
      </c>
      <c r="Y2" s="1">
        <v>2448</v>
      </c>
      <c r="Z2" s="1">
        <v>3022</v>
      </c>
      <c r="AA2" s="1">
        <v>4032</v>
      </c>
      <c r="AC2" s="1" t="s">
        <v>154</v>
      </c>
      <c r="AD2" s="1">
        <v>1</v>
      </c>
      <c r="AE2" s="1">
        <v>2232</v>
      </c>
      <c r="AF2" s="1">
        <v>2914</v>
      </c>
      <c r="AG2" s="1">
        <v>3514</v>
      </c>
      <c r="AH2" s="1">
        <v>4731</v>
      </c>
      <c r="AJ2" s="1" t="s">
        <v>154</v>
      </c>
      <c r="AK2" s="1">
        <v>1</v>
      </c>
      <c r="AL2" s="1">
        <v>2528</v>
      </c>
      <c r="AM2" s="1">
        <v>3256</v>
      </c>
      <c r="AN2" s="1">
        <v>4088</v>
      </c>
      <c r="AO2" s="1">
        <v>5520</v>
      </c>
    </row>
    <row r="3" spans="1:41" ht="136">
      <c r="A3" s="1" t="s">
        <v>155</v>
      </c>
      <c r="B3" s="1">
        <v>2</v>
      </c>
      <c r="C3" s="1">
        <v>2148</v>
      </c>
      <c r="D3" s="1">
        <v>2674</v>
      </c>
      <c r="E3" s="1">
        <v>3286</v>
      </c>
      <c r="F3" s="1">
        <v>4043</v>
      </c>
      <c r="H3" s="1" t="s">
        <v>155</v>
      </c>
      <c r="I3" s="1">
        <v>2</v>
      </c>
      <c r="J3" s="1">
        <v>1445</v>
      </c>
      <c r="K3" s="1">
        <v>1608</v>
      </c>
      <c r="L3" s="1">
        <v>1711</v>
      </c>
      <c r="M3" s="1">
        <v>1838</v>
      </c>
      <c r="O3" s="1" t="s">
        <v>155</v>
      </c>
      <c r="P3" s="1">
        <v>2</v>
      </c>
      <c r="Q3" s="1">
        <v>1855</v>
      </c>
      <c r="R3" s="1">
        <v>2366</v>
      </c>
      <c r="S3" s="1">
        <v>2938</v>
      </c>
      <c r="T3" s="1">
        <v>3691</v>
      </c>
      <c r="V3" s="1" t="s">
        <v>155</v>
      </c>
      <c r="W3" s="1">
        <v>2</v>
      </c>
      <c r="X3" s="1">
        <v>2146</v>
      </c>
      <c r="Y3" s="1">
        <v>2716</v>
      </c>
      <c r="Z3" s="1">
        <v>3458</v>
      </c>
      <c r="AA3" s="1">
        <v>4187</v>
      </c>
      <c r="AC3" s="1" t="s">
        <v>155</v>
      </c>
      <c r="AD3" s="1">
        <v>2</v>
      </c>
      <c r="AE3" s="1">
        <v>2742</v>
      </c>
      <c r="AF3" s="1">
        <v>3454</v>
      </c>
      <c r="AG3" s="1">
        <v>4372</v>
      </c>
      <c r="AH3" s="1">
        <v>5103</v>
      </c>
      <c r="AJ3" s="1" t="s">
        <v>155</v>
      </c>
      <c r="AK3" s="1">
        <v>2</v>
      </c>
      <c r="AL3" s="1">
        <v>3070</v>
      </c>
      <c r="AM3" s="1">
        <v>3946</v>
      </c>
      <c r="AN3" s="1">
        <v>5032</v>
      </c>
      <c r="AO3" s="1">
        <v>6153</v>
      </c>
    </row>
    <row r="4" spans="1:41" ht="136">
      <c r="A4" s="1" t="s">
        <v>156</v>
      </c>
      <c r="B4" s="1">
        <v>3</v>
      </c>
      <c r="C4" s="1">
        <v>2228</v>
      </c>
      <c r="D4" s="1">
        <v>2726</v>
      </c>
      <c r="E4" s="1">
        <v>3458</v>
      </c>
      <c r="F4" s="1">
        <v>4320</v>
      </c>
      <c r="H4" s="1" t="s">
        <v>156</v>
      </c>
      <c r="I4" s="1">
        <v>3</v>
      </c>
      <c r="J4" s="1">
        <v>1480</v>
      </c>
      <c r="K4" s="1">
        <v>1610</v>
      </c>
      <c r="L4" s="1">
        <v>1715</v>
      </c>
      <c r="M4" s="1">
        <v>1848</v>
      </c>
      <c r="O4" s="1" t="s">
        <v>156</v>
      </c>
      <c r="P4" s="1">
        <v>3</v>
      </c>
      <c r="Q4" s="1">
        <v>2010</v>
      </c>
      <c r="R4" s="1">
        <v>2578</v>
      </c>
      <c r="S4" s="1">
        <v>3310</v>
      </c>
      <c r="T4" s="1">
        <v>4099</v>
      </c>
      <c r="V4" s="1" t="s">
        <v>156</v>
      </c>
      <c r="W4" s="1">
        <v>3</v>
      </c>
      <c r="X4" s="1">
        <v>2608</v>
      </c>
      <c r="Y4" s="1">
        <v>3358</v>
      </c>
      <c r="Z4" s="1">
        <v>4188</v>
      </c>
      <c r="AA4" s="1">
        <v>4995</v>
      </c>
      <c r="AC4" s="1" t="s">
        <v>156</v>
      </c>
      <c r="AD4" s="1">
        <v>3</v>
      </c>
      <c r="AE4" s="1">
        <v>2648</v>
      </c>
      <c r="AF4" s="1">
        <v>3276</v>
      </c>
      <c r="AG4" s="1">
        <v>4228</v>
      </c>
      <c r="AH4" s="1">
        <v>5052</v>
      </c>
      <c r="AJ4" s="1" t="s">
        <v>156</v>
      </c>
      <c r="AK4" s="1">
        <v>3</v>
      </c>
      <c r="AL4" s="1">
        <v>2938</v>
      </c>
      <c r="AM4" s="1">
        <v>3720</v>
      </c>
      <c r="AN4" s="1">
        <v>4876</v>
      </c>
      <c r="AO4" s="1">
        <v>5951</v>
      </c>
    </row>
    <row r="5" spans="1:41" ht="136">
      <c r="A5" s="1" t="s">
        <v>157</v>
      </c>
      <c r="B5" s="1">
        <v>4</v>
      </c>
      <c r="C5" s="1">
        <v>2188</v>
      </c>
      <c r="D5" s="1">
        <v>2670</v>
      </c>
      <c r="E5" s="1">
        <v>3238</v>
      </c>
      <c r="F5" s="1">
        <v>3968</v>
      </c>
      <c r="H5" s="1" t="s">
        <v>157</v>
      </c>
      <c r="I5" s="1">
        <v>4</v>
      </c>
      <c r="J5" s="1">
        <v>1575</v>
      </c>
      <c r="K5" s="1">
        <v>1712</v>
      </c>
      <c r="L5" s="1">
        <v>1794</v>
      </c>
      <c r="M5" s="1">
        <v>1917</v>
      </c>
      <c r="O5" s="1" t="s">
        <v>157</v>
      </c>
      <c r="P5" s="1">
        <v>4</v>
      </c>
      <c r="Q5" s="1">
        <v>2126</v>
      </c>
      <c r="R5" s="1">
        <v>2674</v>
      </c>
      <c r="S5" s="1">
        <v>3220</v>
      </c>
      <c r="T5" s="1">
        <v>3938</v>
      </c>
      <c r="V5" s="1" t="s">
        <v>157</v>
      </c>
      <c r="W5" s="1">
        <v>4</v>
      </c>
      <c r="X5" s="1">
        <v>2252</v>
      </c>
      <c r="Y5" s="1">
        <v>2844</v>
      </c>
      <c r="Z5" s="1">
        <v>3476</v>
      </c>
      <c r="AA5" s="1">
        <v>4229</v>
      </c>
      <c r="AC5" s="1" t="s">
        <v>157</v>
      </c>
      <c r="AD5" s="1">
        <v>4</v>
      </c>
      <c r="AE5" s="1">
        <v>2694</v>
      </c>
      <c r="AF5" s="1">
        <v>3282</v>
      </c>
      <c r="AG5" s="1">
        <v>4176</v>
      </c>
      <c r="AH5" s="1">
        <v>5064</v>
      </c>
      <c r="AJ5" s="1" t="s">
        <v>157</v>
      </c>
      <c r="AK5" s="1">
        <v>4</v>
      </c>
      <c r="AL5" s="1">
        <v>2946</v>
      </c>
      <c r="AM5" s="1">
        <v>3728</v>
      </c>
      <c r="AN5" s="1">
        <v>4760</v>
      </c>
      <c r="AO5" s="1">
        <v>5856</v>
      </c>
    </row>
    <row r="6" spans="1:41" ht="136">
      <c r="A6" s="1" t="s">
        <v>158</v>
      </c>
      <c r="B6" s="1">
        <v>5</v>
      </c>
      <c r="C6" s="1">
        <v>1836</v>
      </c>
      <c r="D6" s="1">
        <v>2114</v>
      </c>
      <c r="E6" s="1">
        <v>2412</v>
      </c>
      <c r="F6" s="1">
        <v>3349</v>
      </c>
      <c r="H6" s="1" t="s">
        <v>158</v>
      </c>
      <c r="I6" s="1">
        <v>5</v>
      </c>
      <c r="J6" s="1">
        <v>9992</v>
      </c>
      <c r="K6" s="1">
        <v>9488</v>
      </c>
      <c r="L6" s="1">
        <v>9080</v>
      </c>
      <c r="M6" s="1">
        <v>9985</v>
      </c>
      <c r="O6" s="1" t="s">
        <v>158</v>
      </c>
      <c r="P6" s="1">
        <v>5</v>
      </c>
      <c r="Q6" s="1">
        <v>1615</v>
      </c>
      <c r="R6" s="1">
        <v>1814</v>
      </c>
      <c r="S6" s="1">
        <v>2054</v>
      </c>
      <c r="T6" s="1">
        <v>3290</v>
      </c>
      <c r="V6" s="1" t="s">
        <v>158</v>
      </c>
      <c r="W6" s="1">
        <v>5</v>
      </c>
      <c r="X6" s="1">
        <v>1359</v>
      </c>
      <c r="Y6" s="1">
        <v>1809</v>
      </c>
      <c r="Z6" s="1">
        <v>1464</v>
      </c>
      <c r="AA6" s="1">
        <v>5806</v>
      </c>
      <c r="AC6" s="1" t="s">
        <v>158</v>
      </c>
      <c r="AD6" s="1">
        <v>5</v>
      </c>
      <c r="AE6" s="1">
        <v>2902</v>
      </c>
      <c r="AF6" s="1">
        <v>3524</v>
      </c>
      <c r="AG6" s="1">
        <v>3990</v>
      </c>
      <c r="AH6" s="1">
        <v>4753</v>
      </c>
      <c r="AJ6" s="1" t="s">
        <v>158</v>
      </c>
      <c r="AK6" s="1">
        <v>5</v>
      </c>
      <c r="AL6" s="1">
        <v>2894</v>
      </c>
      <c r="AM6" s="1">
        <v>3458</v>
      </c>
      <c r="AN6" s="1">
        <v>3980</v>
      </c>
      <c r="AO6" s="1">
        <v>4836</v>
      </c>
    </row>
    <row r="7" spans="1:41" ht="136">
      <c r="A7" s="1" t="s">
        <v>159</v>
      </c>
      <c r="B7" s="1">
        <v>6</v>
      </c>
      <c r="C7" s="1">
        <v>2620</v>
      </c>
      <c r="D7" s="1">
        <v>3188</v>
      </c>
      <c r="E7" s="1">
        <v>3958</v>
      </c>
      <c r="F7" s="1">
        <v>4824</v>
      </c>
      <c r="H7" s="1" t="s">
        <v>159</v>
      </c>
      <c r="I7" s="1">
        <v>6</v>
      </c>
      <c r="J7" s="1">
        <v>4588</v>
      </c>
      <c r="K7" s="1">
        <v>4732</v>
      </c>
      <c r="L7" s="1">
        <v>4768</v>
      </c>
      <c r="M7" s="1">
        <v>4943</v>
      </c>
      <c r="O7" s="1" t="s">
        <v>159</v>
      </c>
      <c r="P7" s="1">
        <v>6</v>
      </c>
      <c r="Q7" s="1">
        <v>2554</v>
      </c>
      <c r="R7" s="1">
        <v>3098</v>
      </c>
      <c r="S7" s="1">
        <v>3820</v>
      </c>
      <c r="T7" s="1">
        <v>4758</v>
      </c>
      <c r="V7" s="1" t="s">
        <v>159</v>
      </c>
      <c r="W7" s="1">
        <v>6</v>
      </c>
      <c r="X7" s="1">
        <v>2892</v>
      </c>
      <c r="Y7" s="1">
        <v>3626</v>
      </c>
      <c r="Z7" s="1">
        <v>4408</v>
      </c>
      <c r="AA7" s="1">
        <v>5375</v>
      </c>
      <c r="AC7" s="1" t="s">
        <v>159</v>
      </c>
      <c r="AD7" s="1">
        <v>6</v>
      </c>
      <c r="AE7" s="1">
        <v>3600</v>
      </c>
      <c r="AF7" s="1">
        <v>4472</v>
      </c>
      <c r="AG7" s="1">
        <v>5328</v>
      </c>
      <c r="AH7" s="1">
        <v>6140</v>
      </c>
      <c r="AJ7" s="1" t="s">
        <v>159</v>
      </c>
      <c r="AK7" s="1">
        <v>6</v>
      </c>
      <c r="AL7" s="1">
        <v>3386</v>
      </c>
      <c r="AM7" s="1">
        <v>4152</v>
      </c>
      <c r="AN7" s="1">
        <v>5136</v>
      </c>
      <c r="AO7" s="1">
        <v>6208</v>
      </c>
    </row>
    <row r="8" spans="1:41" ht="136">
      <c r="A8" s="1" t="s">
        <v>160</v>
      </c>
      <c r="B8" s="1">
        <v>7</v>
      </c>
      <c r="C8" s="1">
        <v>1656</v>
      </c>
      <c r="D8" s="1">
        <v>1652</v>
      </c>
      <c r="E8" s="1">
        <v>1618</v>
      </c>
      <c r="F8" s="1">
        <v>1761</v>
      </c>
      <c r="H8" s="1" t="s">
        <v>160</v>
      </c>
      <c r="I8" s="1">
        <v>7</v>
      </c>
      <c r="J8" s="1">
        <v>1871</v>
      </c>
      <c r="K8" s="1">
        <v>1894</v>
      </c>
      <c r="L8" s="1">
        <v>1910</v>
      </c>
      <c r="M8" s="1">
        <v>2031</v>
      </c>
      <c r="O8" s="1" t="s">
        <v>160</v>
      </c>
      <c r="P8" s="1">
        <v>7</v>
      </c>
      <c r="Q8" s="1">
        <v>1457</v>
      </c>
      <c r="R8" s="1">
        <v>1457</v>
      </c>
      <c r="S8" s="1">
        <v>1487</v>
      </c>
      <c r="T8" s="1">
        <v>1633</v>
      </c>
      <c r="V8" s="1" t="s">
        <v>160</v>
      </c>
      <c r="W8" s="1">
        <v>7</v>
      </c>
      <c r="X8" s="1">
        <v>1602</v>
      </c>
      <c r="Y8" s="1">
        <v>1708</v>
      </c>
      <c r="Z8" s="1">
        <v>1738</v>
      </c>
      <c r="AA8" s="1">
        <v>1881</v>
      </c>
      <c r="AC8" s="1" t="s">
        <v>160</v>
      </c>
      <c r="AD8" s="1">
        <v>7</v>
      </c>
      <c r="AE8" s="1">
        <v>2132</v>
      </c>
      <c r="AF8" s="1">
        <v>2210</v>
      </c>
      <c r="AG8" s="1">
        <v>2288</v>
      </c>
      <c r="AH8" s="1">
        <v>2210</v>
      </c>
      <c r="AJ8" s="1" t="s">
        <v>160</v>
      </c>
      <c r="AK8" s="1">
        <v>7</v>
      </c>
      <c r="AL8" s="1">
        <v>2096</v>
      </c>
      <c r="AM8" s="1">
        <v>2230</v>
      </c>
      <c r="AN8" s="1">
        <v>2318</v>
      </c>
      <c r="AO8" s="1">
        <v>2433</v>
      </c>
    </row>
    <row r="9" spans="1:41" ht="136">
      <c r="A9" s="1" t="s">
        <v>161</v>
      </c>
      <c r="B9" s="1">
        <v>8</v>
      </c>
      <c r="C9" s="1">
        <v>1611</v>
      </c>
      <c r="D9" s="1">
        <v>1634</v>
      </c>
      <c r="E9" s="1">
        <v>1612</v>
      </c>
      <c r="F9" s="1">
        <v>1706</v>
      </c>
      <c r="H9" s="1" t="s">
        <v>161</v>
      </c>
      <c r="I9" s="1">
        <v>8</v>
      </c>
      <c r="J9" s="1">
        <v>1808</v>
      </c>
      <c r="K9" s="1">
        <v>1817</v>
      </c>
      <c r="L9" s="1">
        <v>1860</v>
      </c>
      <c r="M9" s="1">
        <v>1985</v>
      </c>
      <c r="O9" s="1" t="s">
        <v>161</v>
      </c>
      <c r="P9" s="1">
        <v>8</v>
      </c>
      <c r="Q9" s="1">
        <v>1481</v>
      </c>
      <c r="R9" s="1">
        <v>1540</v>
      </c>
      <c r="S9" s="1">
        <v>1552</v>
      </c>
      <c r="T9" s="1">
        <v>1651</v>
      </c>
      <c r="V9" s="1" t="s">
        <v>161</v>
      </c>
      <c r="W9" s="1">
        <v>8</v>
      </c>
      <c r="X9" s="1">
        <v>1434</v>
      </c>
      <c r="Y9" s="1">
        <v>1484</v>
      </c>
      <c r="Z9" s="1">
        <v>1518</v>
      </c>
      <c r="AA9" s="1">
        <v>1808</v>
      </c>
      <c r="AC9" s="1" t="s">
        <v>161</v>
      </c>
      <c r="AD9" s="1">
        <v>8</v>
      </c>
      <c r="AE9" s="1">
        <v>1910</v>
      </c>
      <c r="AF9" s="1">
        <v>1916</v>
      </c>
      <c r="AG9" s="1">
        <v>1930</v>
      </c>
      <c r="AH9" s="1">
        <v>1986</v>
      </c>
      <c r="AJ9" s="1" t="s">
        <v>161</v>
      </c>
      <c r="AK9" s="1">
        <v>8</v>
      </c>
      <c r="AL9" s="1">
        <v>2030</v>
      </c>
      <c r="AM9" s="1">
        <v>2010</v>
      </c>
      <c r="AN9" s="1">
        <v>2023</v>
      </c>
      <c r="AO9" s="1">
        <v>2157</v>
      </c>
    </row>
    <row r="10" spans="1:41" ht="136">
      <c r="A10" s="1" t="s">
        <v>84</v>
      </c>
      <c r="B10" s="1">
        <v>10</v>
      </c>
      <c r="C10" s="1">
        <v>1597</v>
      </c>
      <c r="D10" s="1">
        <v>2012</v>
      </c>
      <c r="E10" s="1">
        <v>1980</v>
      </c>
      <c r="F10" s="1">
        <v>4284</v>
      </c>
      <c r="H10" s="1" t="s">
        <v>84</v>
      </c>
      <c r="I10" s="1">
        <v>10</v>
      </c>
      <c r="J10" s="1">
        <v>1656</v>
      </c>
      <c r="K10" s="1">
        <v>2108</v>
      </c>
      <c r="L10" s="1">
        <v>2310</v>
      </c>
      <c r="M10" s="1">
        <v>4787</v>
      </c>
      <c r="O10" s="1" t="s">
        <v>84</v>
      </c>
      <c r="P10" s="1">
        <v>10</v>
      </c>
      <c r="Q10" s="1">
        <v>1525</v>
      </c>
      <c r="R10" s="1">
        <v>1976</v>
      </c>
      <c r="S10" s="1">
        <v>2010</v>
      </c>
      <c r="T10" s="1">
        <v>4408</v>
      </c>
      <c r="V10" s="1" t="s">
        <v>84</v>
      </c>
      <c r="W10" s="1">
        <v>10</v>
      </c>
      <c r="X10" s="1">
        <v>1784</v>
      </c>
      <c r="Y10" s="1">
        <v>2278</v>
      </c>
      <c r="Z10" s="1">
        <v>2936</v>
      </c>
      <c r="AA10" s="1">
        <v>3546</v>
      </c>
      <c r="AC10" s="1" t="s">
        <v>84</v>
      </c>
      <c r="AD10" s="1">
        <v>10</v>
      </c>
      <c r="AE10" s="1">
        <v>2176</v>
      </c>
      <c r="AF10" s="1">
        <v>2914</v>
      </c>
      <c r="AG10" s="1">
        <v>3980</v>
      </c>
      <c r="AH10" s="1">
        <v>4640</v>
      </c>
      <c r="AJ10" s="1" t="s">
        <v>84</v>
      </c>
      <c r="AK10" s="1">
        <v>10</v>
      </c>
      <c r="AL10" s="1">
        <v>2282</v>
      </c>
      <c r="AM10" s="1">
        <v>2970</v>
      </c>
      <c r="AN10" s="1">
        <v>3874</v>
      </c>
      <c r="AO10" s="1">
        <v>4788</v>
      </c>
    </row>
    <row r="11" spans="1:41" ht="136">
      <c r="A11" s="1" t="s">
        <v>85</v>
      </c>
      <c r="B11" s="1">
        <v>11</v>
      </c>
      <c r="C11" s="1">
        <v>2366</v>
      </c>
      <c r="D11" s="1">
        <v>2888</v>
      </c>
      <c r="E11" s="1">
        <v>3622</v>
      </c>
      <c r="F11" s="1">
        <v>4448</v>
      </c>
      <c r="H11" s="1" t="s">
        <v>85</v>
      </c>
      <c r="I11" s="1">
        <v>11</v>
      </c>
      <c r="J11" s="1">
        <v>2830</v>
      </c>
      <c r="K11" s="1">
        <v>3652</v>
      </c>
      <c r="L11" s="1">
        <v>4038</v>
      </c>
      <c r="M11" s="1">
        <v>6064</v>
      </c>
      <c r="O11" s="1" t="s">
        <v>85</v>
      </c>
      <c r="P11" s="1">
        <v>11</v>
      </c>
      <c r="Q11" s="1">
        <v>2400</v>
      </c>
      <c r="R11" s="1">
        <v>3048</v>
      </c>
      <c r="S11" s="1">
        <v>3502</v>
      </c>
      <c r="T11" s="1">
        <v>4907</v>
      </c>
      <c r="V11" s="1" t="s">
        <v>85</v>
      </c>
      <c r="W11" s="1">
        <v>11</v>
      </c>
      <c r="X11" s="1">
        <v>2356</v>
      </c>
      <c r="Y11" s="1">
        <v>2982</v>
      </c>
      <c r="Z11" s="1">
        <v>3600</v>
      </c>
      <c r="AA11" s="1">
        <v>4719</v>
      </c>
      <c r="AC11" s="1" t="s">
        <v>85</v>
      </c>
      <c r="AD11" s="1">
        <v>11</v>
      </c>
      <c r="AE11" s="1">
        <v>2420</v>
      </c>
      <c r="AF11" s="1">
        <v>3032</v>
      </c>
      <c r="AG11" s="1">
        <v>3876</v>
      </c>
      <c r="AH11" s="1">
        <v>4908</v>
      </c>
      <c r="AJ11" s="1" t="s">
        <v>85</v>
      </c>
      <c r="AK11" s="1">
        <v>11</v>
      </c>
      <c r="AL11" s="1">
        <v>2616</v>
      </c>
      <c r="AM11" s="1">
        <v>3254</v>
      </c>
      <c r="AN11" s="1">
        <v>4066</v>
      </c>
      <c r="AO11" s="1">
        <v>5251</v>
      </c>
    </row>
    <row r="12" spans="1:41" ht="136">
      <c r="A12" s="1" t="s">
        <v>86</v>
      </c>
      <c r="B12" s="1">
        <v>12</v>
      </c>
      <c r="C12" s="1">
        <v>2366</v>
      </c>
      <c r="D12" s="1">
        <v>2920</v>
      </c>
      <c r="E12" s="1">
        <v>3530</v>
      </c>
      <c r="F12" s="1">
        <v>4421</v>
      </c>
      <c r="H12" s="1" t="s">
        <v>86</v>
      </c>
      <c r="I12" s="1">
        <v>12</v>
      </c>
      <c r="J12" s="1">
        <v>2644</v>
      </c>
      <c r="K12" s="1">
        <v>3392</v>
      </c>
      <c r="L12" s="1">
        <v>3952</v>
      </c>
      <c r="M12" s="1">
        <v>5243</v>
      </c>
      <c r="O12" s="1" t="s">
        <v>86</v>
      </c>
      <c r="P12" s="1">
        <v>12</v>
      </c>
      <c r="Q12" s="1">
        <v>2340</v>
      </c>
      <c r="R12" s="1">
        <v>2936</v>
      </c>
      <c r="S12" s="1">
        <v>3556</v>
      </c>
      <c r="T12" s="1">
        <v>4643</v>
      </c>
      <c r="V12" s="1" t="s">
        <v>86</v>
      </c>
      <c r="W12" s="1">
        <v>12</v>
      </c>
      <c r="X12" s="1">
        <v>2250</v>
      </c>
      <c r="Y12" s="1">
        <v>2918</v>
      </c>
      <c r="Z12" s="1">
        <v>3526</v>
      </c>
      <c r="AA12" s="1">
        <v>4789</v>
      </c>
      <c r="AC12" s="1" t="s">
        <v>86</v>
      </c>
      <c r="AD12" s="1">
        <v>12</v>
      </c>
      <c r="AE12" s="1">
        <v>2484</v>
      </c>
      <c r="AF12" s="1">
        <v>3030</v>
      </c>
      <c r="AG12" s="1">
        <v>3664</v>
      </c>
      <c r="AH12" s="1">
        <v>5035</v>
      </c>
      <c r="AJ12" s="1" t="s">
        <v>86</v>
      </c>
      <c r="AK12" s="1">
        <v>12</v>
      </c>
      <c r="AL12" s="1">
        <v>2662</v>
      </c>
      <c r="AM12" s="1">
        <v>3330</v>
      </c>
      <c r="AN12" s="1">
        <v>3952</v>
      </c>
      <c r="AO12" s="1">
        <v>5235</v>
      </c>
    </row>
    <row r="13" spans="1:41" ht="136">
      <c r="A13" s="1" t="s">
        <v>87</v>
      </c>
      <c r="B13" s="1">
        <v>13</v>
      </c>
      <c r="C13" s="1">
        <v>2368</v>
      </c>
      <c r="D13" s="1">
        <v>2954</v>
      </c>
      <c r="E13" s="1">
        <v>3500</v>
      </c>
      <c r="F13" s="1">
        <v>4363</v>
      </c>
      <c r="H13" s="1" t="s">
        <v>87</v>
      </c>
      <c r="I13" s="1">
        <v>13</v>
      </c>
      <c r="J13" s="1">
        <v>2252</v>
      </c>
      <c r="K13" s="1">
        <v>2904</v>
      </c>
      <c r="L13" s="1">
        <v>3392</v>
      </c>
      <c r="M13" s="1">
        <v>4696</v>
      </c>
      <c r="O13" s="1" t="s">
        <v>87</v>
      </c>
      <c r="P13" s="1">
        <v>13</v>
      </c>
      <c r="Q13" s="1">
        <v>2070</v>
      </c>
      <c r="R13" s="1">
        <v>2562</v>
      </c>
      <c r="S13" s="1">
        <v>3198</v>
      </c>
      <c r="T13" s="1">
        <v>4030</v>
      </c>
      <c r="V13" s="1" t="s">
        <v>87</v>
      </c>
      <c r="W13" s="1">
        <v>13</v>
      </c>
      <c r="X13" s="1">
        <v>2500</v>
      </c>
      <c r="Y13" s="1">
        <v>3214</v>
      </c>
      <c r="Z13" s="1">
        <v>3962</v>
      </c>
      <c r="AA13" s="1">
        <v>4801</v>
      </c>
      <c r="AC13" s="1" t="s">
        <v>87</v>
      </c>
      <c r="AD13" s="1">
        <v>13</v>
      </c>
      <c r="AE13" s="1">
        <v>2952</v>
      </c>
      <c r="AF13" s="1">
        <v>3766</v>
      </c>
      <c r="AG13" s="1">
        <v>4804</v>
      </c>
      <c r="AH13" s="1">
        <v>5869</v>
      </c>
      <c r="AJ13" s="1" t="s">
        <v>87</v>
      </c>
      <c r="AK13" s="1">
        <v>13</v>
      </c>
      <c r="AL13" s="1">
        <v>2790</v>
      </c>
      <c r="AM13" s="1">
        <v>3556</v>
      </c>
      <c r="AN13" s="1">
        <v>4456</v>
      </c>
      <c r="AO13" s="1">
        <v>5540</v>
      </c>
    </row>
    <row r="14" spans="1:41" ht="136">
      <c r="A14" s="1" t="s">
        <v>88</v>
      </c>
      <c r="B14" s="1">
        <v>14</v>
      </c>
      <c r="C14" s="1">
        <v>2686</v>
      </c>
      <c r="D14" s="1">
        <v>3408</v>
      </c>
      <c r="E14" s="1">
        <v>4208</v>
      </c>
      <c r="F14" s="1">
        <v>5027</v>
      </c>
      <c r="H14" s="1" t="s">
        <v>88</v>
      </c>
      <c r="I14" s="1">
        <v>14</v>
      </c>
      <c r="J14" s="1">
        <v>1544</v>
      </c>
      <c r="K14" s="1">
        <v>1692</v>
      </c>
      <c r="L14" s="1">
        <v>1786</v>
      </c>
      <c r="M14" s="1">
        <v>1901</v>
      </c>
      <c r="O14" s="1" t="s">
        <v>88</v>
      </c>
      <c r="P14" s="1">
        <v>14</v>
      </c>
      <c r="Q14" s="1">
        <v>2272</v>
      </c>
      <c r="R14" s="1">
        <v>2906</v>
      </c>
      <c r="S14" s="1">
        <v>3610</v>
      </c>
      <c r="T14" s="1">
        <v>4340</v>
      </c>
      <c r="V14" s="1" t="s">
        <v>88</v>
      </c>
      <c r="W14" s="1">
        <v>14</v>
      </c>
      <c r="X14" s="1">
        <v>3010</v>
      </c>
      <c r="Y14" s="1">
        <v>3900</v>
      </c>
      <c r="Z14" s="1">
        <v>4696</v>
      </c>
      <c r="AA14" s="1">
        <v>5499</v>
      </c>
      <c r="AC14" s="1" t="s">
        <v>88</v>
      </c>
      <c r="AD14" s="1">
        <v>14</v>
      </c>
      <c r="AE14" s="1">
        <v>3420</v>
      </c>
      <c r="AF14" s="1">
        <v>4228</v>
      </c>
      <c r="AG14" s="1">
        <v>5220</v>
      </c>
      <c r="AH14" s="1">
        <v>5926</v>
      </c>
      <c r="AJ14" s="1" t="s">
        <v>88</v>
      </c>
      <c r="AK14" s="1">
        <v>14</v>
      </c>
      <c r="AL14" s="1">
        <v>3010</v>
      </c>
      <c r="AM14" s="1">
        <v>3812</v>
      </c>
      <c r="AN14" s="1">
        <v>4804</v>
      </c>
      <c r="AO14" s="1">
        <v>5916</v>
      </c>
    </row>
    <row r="15" spans="1:41" ht="136">
      <c r="A15" s="1" t="s">
        <v>89</v>
      </c>
      <c r="B15" s="1">
        <v>15</v>
      </c>
      <c r="C15" s="1">
        <v>1591</v>
      </c>
      <c r="D15" s="1">
        <v>1976</v>
      </c>
      <c r="E15" s="1">
        <v>1643</v>
      </c>
      <c r="F15" s="1">
        <v>6285</v>
      </c>
      <c r="H15" s="1" t="s">
        <v>89</v>
      </c>
      <c r="I15" s="1">
        <v>15</v>
      </c>
      <c r="J15" s="1">
        <v>1536</v>
      </c>
      <c r="K15" s="1">
        <v>2096</v>
      </c>
      <c r="L15" s="1">
        <v>1628</v>
      </c>
      <c r="M15" s="1">
        <v>8065</v>
      </c>
      <c r="O15" s="1" t="s">
        <v>89</v>
      </c>
      <c r="P15" s="1">
        <v>15</v>
      </c>
      <c r="Q15" s="1">
        <v>1449</v>
      </c>
      <c r="R15" s="1">
        <v>1894</v>
      </c>
      <c r="S15" s="1">
        <v>1518</v>
      </c>
      <c r="T15" s="1">
        <v>6773</v>
      </c>
      <c r="V15" s="1" t="s">
        <v>89</v>
      </c>
      <c r="W15" s="1">
        <v>15</v>
      </c>
      <c r="X15" s="1">
        <v>2010</v>
      </c>
      <c r="Y15" s="1">
        <v>2678</v>
      </c>
      <c r="Z15" s="1">
        <v>2544</v>
      </c>
      <c r="AA15" s="1">
        <v>6246</v>
      </c>
      <c r="AC15" s="1" t="s">
        <v>89</v>
      </c>
      <c r="AD15" s="1">
        <v>15</v>
      </c>
      <c r="AE15" s="1">
        <v>2226</v>
      </c>
      <c r="AF15" s="1">
        <v>2742</v>
      </c>
      <c r="AG15" s="1">
        <v>3144</v>
      </c>
      <c r="AH15" s="1">
        <v>4620</v>
      </c>
      <c r="AJ15" s="1" t="s">
        <v>89</v>
      </c>
      <c r="AK15" s="1">
        <v>15</v>
      </c>
      <c r="AL15" s="1">
        <v>2462</v>
      </c>
      <c r="AM15" s="1">
        <v>2904</v>
      </c>
      <c r="AN15" s="1">
        <v>3496</v>
      </c>
      <c r="AO15" s="1">
        <v>4421</v>
      </c>
    </row>
    <row r="16" spans="1:41" ht="136">
      <c r="A16" s="1" t="s">
        <v>90</v>
      </c>
      <c r="B16" s="1">
        <v>16</v>
      </c>
      <c r="C16" s="1">
        <v>1861</v>
      </c>
      <c r="D16" s="1">
        <v>2366</v>
      </c>
      <c r="E16" s="1">
        <v>2112</v>
      </c>
      <c r="F16" s="1">
        <v>6124</v>
      </c>
      <c r="H16" s="1" t="s">
        <v>90</v>
      </c>
      <c r="I16" s="1">
        <v>16</v>
      </c>
      <c r="J16" s="1">
        <v>1886</v>
      </c>
      <c r="K16" s="1">
        <v>2576</v>
      </c>
      <c r="L16" s="1">
        <v>2314</v>
      </c>
      <c r="M16" s="1">
        <v>7748</v>
      </c>
      <c r="O16" s="1" t="s">
        <v>90</v>
      </c>
      <c r="P16" s="1">
        <v>16</v>
      </c>
      <c r="Q16" s="1">
        <v>1782</v>
      </c>
      <c r="R16" s="1">
        <v>2384</v>
      </c>
      <c r="S16" s="1">
        <v>2102</v>
      </c>
      <c r="T16" s="1">
        <v>6517</v>
      </c>
      <c r="V16" s="1" t="s">
        <v>90</v>
      </c>
      <c r="W16" s="1">
        <v>16</v>
      </c>
      <c r="X16" s="1">
        <v>2354</v>
      </c>
      <c r="Y16" s="1">
        <v>3094</v>
      </c>
      <c r="Z16" s="1">
        <v>3216</v>
      </c>
      <c r="AA16" s="1">
        <v>6261</v>
      </c>
      <c r="AC16" s="1" t="s">
        <v>90</v>
      </c>
      <c r="AD16" s="1">
        <v>16</v>
      </c>
      <c r="AE16" s="1">
        <v>2116</v>
      </c>
      <c r="AF16" s="1">
        <v>2506</v>
      </c>
      <c r="AG16" s="1">
        <v>2794</v>
      </c>
      <c r="AH16" s="1">
        <v>4826</v>
      </c>
      <c r="AJ16" s="1" t="s">
        <v>90</v>
      </c>
      <c r="AK16" s="1">
        <v>16</v>
      </c>
      <c r="AL16" s="1">
        <v>2310</v>
      </c>
      <c r="AM16" s="1">
        <v>2732</v>
      </c>
      <c r="AN16" s="1">
        <v>3260</v>
      </c>
      <c r="AO16" s="1">
        <v>4247</v>
      </c>
    </row>
    <row r="17" spans="1:41" ht="136">
      <c r="A17" s="1" t="s">
        <v>91</v>
      </c>
      <c r="B17" s="1">
        <v>17</v>
      </c>
      <c r="C17" s="1">
        <v>3888</v>
      </c>
      <c r="D17" s="1">
        <v>4264</v>
      </c>
      <c r="E17" s="1">
        <v>4688</v>
      </c>
      <c r="F17" s="1">
        <v>5271</v>
      </c>
      <c r="H17" s="1" t="s">
        <v>91</v>
      </c>
      <c r="I17" s="1">
        <v>17</v>
      </c>
      <c r="J17" s="1">
        <v>3316</v>
      </c>
      <c r="K17" s="1">
        <v>4164</v>
      </c>
      <c r="L17" s="1">
        <v>5152</v>
      </c>
      <c r="M17" s="1">
        <v>6351</v>
      </c>
      <c r="O17" s="1" t="s">
        <v>91</v>
      </c>
      <c r="P17" s="1">
        <v>17</v>
      </c>
      <c r="Q17" s="1">
        <v>3206</v>
      </c>
      <c r="R17" s="1">
        <v>3822</v>
      </c>
      <c r="S17" s="1">
        <v>4344</v>
      </c>
      <c r="T17" s="1">
        <v>5100</v>
      </c>
      <c r="V17" s="1" t="s">
        <v>91</v>
      </c>
      <c r="W17" s="1">
        <v>17</v>
      </c>
      <c r="X17" s="1">
        <v>3552</v>
      </c>
      <c r="Y17" s="1">
        <v>3984</v>
      </c>
      <c r="Z17" s="1">
        <v>4588</v>
      </c>
      <c r="AA17" s="1">
        <v>5197</v>
      </c>
      <c r="AC17" s="1" t="s">
        <v>91</v>
      </c>
      <c r="AD17" s="1">
        <v>17</v>
      </c>
      <c r="AE17" s="1">
        <v>4540</v>
      </c>
      <c r="AF17" s="1">
        <v>5012</v>
      </c>
      <c r="AG17" s="1">
        <v>5756</v>
      </c>
      <c r="AH17" s="1">
        <v>6253</v>
      </c>
      <c r="AJ17" s="1" t="s">
        <v>91</v>
      </c>
      <c r="AK17" s="1">
        <v>17</v>
      </c>
      <c r="AL17" s="1">
        <v>4156</v>
      </c>
      <c r="AM17" s="1">
        <v>4768</v>
      </c>
      <c r="AN17" s="1">
        <v>5576</v>
      </c>
      <c r="AO17" s="1">
        <v>6413</v>
      </c>
    </row>
    <row r="18" spans="1:41" ht="136">
      <c r="A18" s="1" t="s">
        <v>92</v>
      </c>
      <c r="B18" s="1">
        <v>18</v>
      </c>
      <c r="C18" s="1">
        <v>2712</v>
      </c>
      <c r="D18" s="1">
        <v>3348</v>
      </c>
      <c r="E18" s="1">
        <v>4084</v>
      </c>
      <c r="F18" s="1">
        <v>4839</v>
      </c>
      <c r="H18" s="1" t="s">
        <v>92</v>
      </c>
      <c r="I18" s="1">
        <v>18</v>
      </c>
      <c r="J18" s="1">
        <v>2788</v>
      </c>
      <c r="K18" s="1">
        <v>3664</v>
      </c>
      <c r="L18" s="1">
        <v>4648</v>
      </c>
      <c r="M18" s="1">
        <v>5730</v>
      </c>
      <c r="O18" s="1" t="s">
        <v>92</v>
      </c>
      <c r="P18" s="1">
        <v>18</v>
      </c>
      <c r="Q18" s="1">
        <v>2238</v>
      </c>
      <c r="R18" s="1">
        <v>2860</v>
      </c>
      <c r="S18" s="1">
        <v>3596</v>
      </c>
      <c r="T18" s="1">
        <v>4401</v>
      </c>
      <c r="V18" s="1" t="s">
        <v>92</v>
      </c>
      <c r="W18" s="1">
        <v>18</v>
      </c>
      <c r="X18" s="1">
        <v>2804</v>
      </c>
      <c r="Y18" s="1">
        <v>3400</v>
      </c>
      <c r="Z18" s="1">
        <v>4074</v>
      </c>
      <c r="AA18" s="1">
        <v>4871</v>
      </c>
      <c r="AC18" s="1" t="s">
        <v>92</v>
      </c>
      <c r="AD18" s="1">
        <v>18</v>
      </c>
      <c r="AE18" s="1">
        <v>3402</v>
      </c>
      <c r="AF18" s="1">
        <v>4240</v>
      </c>
      <c r="AG18" s="1">
        <v>4976</v>
      </c>
      <c r="AH18" s="1">
        <v>5987</v>
      </c>
      <c r="AJ18" s="1" t="s">
        <v>92</v>
      </c>
      <c r="AK18" s="1">
        <v>18</v>
      </c>
      <c r="AL18" s="1">
        <v>3602</v>
      </c>
      <c r="AM18" s="1">
        <v>4432</v>
      </c>
      <c r="AN18" s="1">
        <v>5232</v>
      </c>
      <c r="AO18" s="1">
        <v>6107</v>
      </c>
    </row>
    <row r="19" spans="1:41" ht="136">
      <c r="A19" s="1" t="s">
        <v>93</v>
      </c>
      <c r="B19" s="1">
        <v>19</v>
      </c>
      <c r="C19" s="1">
        <v>2814</v>
      </c>
      <c r="D19" s="1">
        <v>3448</v>
      </c>
      <c r="E19" s="1">
        <v>4256</v>
      </c>
      <c r="F19" s="1">
        <v>5063</v>
      </c>
      <c r="H19" s="1" t="s">
        <v>93</v>
      </c>
      <c r="I19" s="1">
        <v>19</v>
      </c>
      <c r="J19" s="1">
        <v>2910</v>
      </c>
      <c r="K19" s="1">
        <v>3806</v>
      </c>
      <c r="L19" s="1">
        <v>4788</v>
      </c>
      <c r="M19" s="1">
        <v>5945</v>
      </c>
      <c r="O19" s="1" t="s">
        <v>93</v>
      </c>
      <c r="P19" s="1">
        <v>19</v>
      </c>
      <c r="Q19" s="1">
        <v>2412</v>
      </c>
      <c r="R19" s="1">
        <v>2962</v>
      </c>
      <c r="S19" s="1">
        <v>3832</v>
      </c>
      <c r="T19" s="1">
        <v>4633</v>
      </c>
      <c r="V19" s="1" t="s">
        <v>93</v>
      </c>
      <c r="W19" s="1">
        <v>19</v>
      </c>
      <c r="X19" s="1">
        <v>2676</v>
      </c>
      <c r="Y19" s="1">
        <v>3302</v>
      </c>
      <c r="Z19" s="1">
        <v>3990</v>
      </c>
      <c r="AA19" s="1">
        <v>4715</v>
      </c>
      <c r="AC19" s="1" t="s">
        <v>93</v>
      </c>
      <c r="AD19" s="1">
        <v>19</v>
      </c>
      <c r="AE19" s="1">
        <v>3210</v>
      </c>
      <c r="AF19" s="1">
        <v>4006</v>
      </c>
      <c r="AG19" s="1">
        <v>4728</v>
      </c>
      <c r="AH19" s="1">
        <v>5836</v>
      </c>
      <c r="AJ19" s="1" t="s">
        <v>93</v>
      </c>
      <c r="AK19" s="1">
        <v>19</v>
      </c>
      <c r="AL19" s="1">
        <v>3608</v>
      </c>
      <c r="AM19" s="1">
        <v>4356</v>
      </c>
      <c r="AN19" s="1">
        <v>5224</v>
      </c>
      <c r="AO19" s="1">
        <v>6082</v>
      </c>
    </row>
    <row r="20" spans="1:41" ht="136">
      <c r="A20" s="1" t="s">
        <v>94</v>
      </c>
      <c r="B20" s="1">
        <v>20</v>
      </c>
      <c r="C20" s="1">
        <v>1681</v>
      </c>
      <c r="D20" s="1">
        <v>2140</v>
      </c>
      <c r="E20" s="1">
        <v>1808</v>
      </c>
      <c r="F20" s="1">
        <v>5865</v>
      </c>
      <c r="H20" s="1" t="s">
        <v>94</v>
      </c>
      <c r="I20" s="1">
        <v>20</v>
      </c>
      <c r="J20" s="1">
        <v>1256</v>
      </c>
      <c r="K20" s="1">
        <v>1391</v>
      </c>
      <c r="L20" s="1">
        <v>1286</v>
      </c>
      <c r="M20" s="1">
        <v>2340</v>
      </c>
      <c r="O20" s="1" t="s">
        <v>94</v>
      </c>
      <c r="P20" s="1">
        <v>20</v>
      </c>
      <c r="Q20" s="1">
        <v>1640</v>
      </c>
      <c r="R20" s="1">
        <v>2228</v>
      </c>
      <c r="S20" s="1">
        <v>1786</v>
      </c>
      <c r="T20" s="1">
        <v>6217</v>
      </c>
      <c r="V20" s="1" t="s">
        <v>94</v>
      </c>
      <c r="W20" s="1">
        <v>20</v>
      </c>
      <c r="X20" s="1">
        <v>2586</v>
      </c>
      <c r="Y20" s="1">
        <v>3332</v>
      </c>
      <c r="Z20" s="1">
        <v>3484</v>
      </c>
      <c r="AA20" s="1">
        <v>5644</v>
      </c>
      <c r="AC20" s="1" t="s">
        <v>94</v>
      </c>
      <c r="AD20" s="1">
        <v>20</v>
      </c>
      <c r="AE20" s="1">
        <v>2462</v>
      </c>
      <c r="AF20" s="1">
        <v>2918</v>
      </c>
      <c r="AG20" s="1">
        <v>3144</v>
      </c>
      <c r="AH20" s="1">
        <v>4873</v>
      </c>
      <c r="AJ20" s="1" t="s">
        <v>94</v>
      </c>
      <c r="AK20" s="1">
        <v>20</v>
      </c>
      <c r="AL20" s="1">
        <v>2722</v>
      </c>
      <c r="AM20" s="1">
        <v>3206</v>
      </c>
      <c r="AN20" s="1">
        <v>3662</v>
      </c>
      <c r="AO20" s="1">
        <v>4692</v>
      </c>
    </row>
    <row r="21" spans="1:41" ht="136">
      <c r="A21" s="1" t="s">
        <v>95</v>
      </c>
      <c r="B21" s="1">
        <v>21</v>
      </c>
      <c r="C21" s="1">
        <v>1878</v>
      </c>
      <c r="D21" s="1">
        <v>2350</v>
      </c>
      <c r="E21" s="1">
        <v>2100</v>
      </c>
      <c r="F21" s="1">
        <v>5659</v>
      </c>
      <c r="H21" s="1" t="s">
        <v>95</v>
      </c>
      <c r="I21" s="1">
        <v>21</v>
      </c>
      <c r="J21" s="1">
        <v>1201</v>
      </c>
      <c r="K21" s="1">
        <v>1384</v>
      </c>
      <c r="L21" s="1">
        <v>1230</v>
      </c>
      <c r="M21" s="1">
        <v>2343</v>
      </c>
      <c r="O21" s="1" t="s">
        <v>95</v>
      </c>
      <c r="P21" s="1">
        <v>21</v>
      </c>
      <c r="Q21" s="1">
        <v>1664</v>
      </c>
      <c r="R21" s="1">
        <v>2208</v>
      </c>
      <c r="S21" s="1">
        <v>1841</v>
      </c>
      <c r="T21" s="1">
        <v>6039</v>
      </c>
      <c r="V21" s="1" t="s">
        <v>95</v>
      </c>
      <c r="W21" s="1">
        <v>21</v>
      </c>
      <c r="X21" s="1">
        <v>2492</v>
      </c>
      <c r="Y21" s="1">
        <v>3148</v>
      </c>
      <c r="Z21" s="1">
        <v>3386</v>
      </c>
      <c r="AA21" s="1">
        <v>5475</v>
      </c>
      <c r="AC21" s="1" t="s">
        <v>95</v>
      </c>
      <c r="AD21" s="1">
        <v>21</v>
      </c>
      <c r="AE21" s="1">
        <v>2496</v>
      </c>
      <c r="AF21" s="1">
        <v>2956</v>
      </c>
      <c r="AG21" s="1">
        <v>3266</v>
      </c>
      <c r="AH21" s="1">
        <v>4399</v>
      </c>
      <c r="AJ21" s="1" t="s">
        <v>95</v>
      </c>
      <c r="AK21" s="1">
        <v>21</v>
      </c>
      <c r="AL21" s="1">
        <v>2628</v>
      </c>
      <c r="AM21" s="1">
        <v>3116</v>
      </c>
      <c r="AN21" s="1">
        <v>3562</v>
      </c>
      <c r="AO21" s="1">
        <v>4418</v>
      </c>
    </row>
    <row r="22" spans="1:41" ht="136">
      <c r="A22" s="1" t="s">
        <v>96</v>
      </c>
      <c r="B22" s="1">
        <v>22</v>
      </c>
      <c r="C22" s="1">
        <v>1752</v>
      </c>
      <c r="D22" s="1">
        <v>2222</v>
      </c>
      <c r="E22" s="1">
        <v>1922</v>
      </c>
      <c r="F22" s="1">
        <v>5991</v>
      </c>
      <c r="H22" s="1" t="s">
        <v>96</v>
      </c>
      <c r="I22" s="1">
        <v>22</v>
      </c>
      <c r="J22" s="1">
        <v>1215</v>
      </c>
      <c r="K22" s="1">
        <v>1360</v>
      </c>
      <c r="L22" s="1">
        <v>1248</v>
      </c>
      <c r="M22" s="1">
        <v>2392</v>
      </c>
      <c r="O22" s="1" t="s">
        <v>96</v>
      </c>
      <c r="P22" s="1">
        <v>22</v>
      </c>
      <c r="Q22" s="1">
        <v>1688</v>
      </c>
      <c r="R22" s="1">
        <v>2240</v>
      </c>
      <c r="S22" s="1">
        <v>1894</v>
      </c>
      <c r="T22" s="1">
        <v>6087</v>
      </c>
      <c r="V22" s="1" t="s">
        <v>96</v>
      </c>
      <c r="W22" s="1">
        <v>22</v>
      </c>
      <c r="X22" s="1">
        <v>2606</v>
      </c>
      <c r="Y22" s="1">
        <v>3344</v>
      </c>
      <c r="Z22" s="1">
        <v>3632</v>
      </c>
      <c r="AA22" s="1">
        <v>5741</v>
      </c>
      <c r="AC22" s="1" t="s">
        <v>96</v>
      </c>
      <c r="AD22" s="1">
        <v>22</v>
      </c>
      <c r="AE22" s="1">
        <v>2250</v>
      </c>
      <c r="AF22" s="1">
        <v>2674</v>
      </c>
      <c r="AG22" s="1">
        <v>3036</v>
      </c>
      <c r="AH22" s="1">
        <v>4459</v>
      </c>
      <c r="AJ22" s="1" t="s">
        <v>96</v>
      </c>
      <c r="AK22" s="1">
        <v>22</v>
      </c>
      <c r="AL22" s="1">
        <v>2416</v>
      </c>
      <c r="AM22" s="1">
        <v>2870</v>
      </c>
      <c r="AN22" s="1">
        <v>3354</v>
      </c>
      <c r="AO22" s="1">
        <v>4200</v>
      </c>
    </row>
    <row r="23" spans="1:41" ht="136">
      <c r="A23" s="1" t="s">
        <v>97</v>
      </c>
      <c r="B23" s="1">
        <v>23</v>
      </c>
      <c r="C23" s="1">
        <v>1628</v>
      </c>
      <c r="D23" s="1">
        <v>1971</v>
      </c>
      <c r="E23" s="1">
        <v>1665</v>
      </c>
      <c r="F23" s="1">
        <v>6416</v>
      </c>
      <c r="H23" s="1" t="s">
        <v>97</v>
      </c>
      <c r="I23" s="1">
        <v>23</v>
      </c>
      <c r="J23" s="1">
        <v>1154</v>
      </c>
      <c r="K23" s="1">
        <v>1298</v>
      </c>
      <c r="L23" s="1">
        <v>1157</v>
      </c>
      <c r="M23" s="1">
        <v>2548</v>
      </c>
      <c r="O23" s="1" t="s">
        <v>97</v>
      </c>
      <c r="P23" s="1">
        <v>23</v>
      </c>
      <c r="Q23" s="1">
        <v>1484</v>
      </c>
      <c r="R23" s="1">
        <v>1933</v>
      </c>
      <c r="S23" s="1">
        <v>1564</v>
      </c>
      <c r="T23" s="1">
        <v>6788</v>
      </c>
      <c r="V23" s="1" t="s">
        <v>97</v>
      </c>
      <c r="W23" s="1">
        <v>23</v>
      </c>
      <c r="X23" s="1">
        <v>2474</v>
      </c>
      <c r="Y23" s="1">
        <v>3278</v>
      </c>
      <c r="Z23" s="1">
        <v>3608</v>
      </c>
      <c r="AA23" s="1">
        <v>5840</v>
      </c>
      <c r="AC23" s="1" t="s">
        <v>97</v>
      </c>
      <c r="AD23" s="1">
        <v>23</v>
      </c>
      <c r="AE23" s="1">
        <v>2268</v>
      </c>
      <c r="AF23" s="1">
        <v>2632</v>
      </c>
      <c r="AG23" s="1">
        <v>2918</v>
      </c>
      <c r="AH23" s="1">
        <v>4640</v>
      </c>
      <c r="AJ23" s="1" t="s">
        <v>97</v>
      </c>
      <c r="AK23" s="1">
        <v>23</v>
      </c>
      <c r="AL23" s="1">
        <v>2524</v>
      </c>
      <c r="AM23" s="1">
        <v>3008</v>
      </c>
      <c r="AN23" s="1">
        <v>3476</v>
      </c>
      <c r="AO23" s="1">
        <v>4426</v>
      </c>
    </row>
    <row r="24" spans="1:41" ht="136">
      <c r="A24" s="1" t="s">
        <v>98</v>
      </c>
      <c r="B24" s="1">
        <v>24</v>
      </c>
      <c r="C24" s="1">
        <v>1996</v>
      </c>
      <c r="D24" s="1">
        <v>2412</v>
      </c>
      <c r="E24" s="1">
        <v>3022</v>
      </c>
      <c r="F24" s="1">
        <v>3697</v>
      </c>
      <c r="H24" s="1" t="s">
        <v>98</v>
      </c>
      <c r="I24" s="1">
        <v>24</v>
      </c>
      <c r="J24" s="1">
        <v>1796</v>
      </c>
      <c r="K24" s="1">
        <v>2106</v>
      </c>
      <c r="L24" s="1">
        <v>2268</v>
      </c>
      <c r="M24" s="1">
        <v>2640</v>
      </c>
      <c r="O24" s="1" t="s">
        <v>98</v>
      </c>
      <c r="P24" s="1">
        <v>24</v>
      </c>
      <c r="Q24" s="1">
        <v>2180</v>
      </c>
      <c r="R24" s="1">
        <v>2748</v>
      </c>
      <c r="S24" s="1">
        <v>3524</v>
      </c>
      <c r="T24" s="1">
        <v>4279</v>
      </c>
      <c r="V24" s="1" t="s">
        <v>98</v>
      </c>
      <c r="W24" s="1">
        <v>24</v>
      </c>
      <c r="X24" s="1">
        <v>2196</v>
      </c>
      <c r="Y24" s="1">
        <v>2754</v>
      </c>
      <c r="Z24" s="1">
        <v>3508</v>
      </c>
      <c r="AA24" s="1">
        <v>4383</v>
      </c>
      <c r="AC24" s="1" t="s">
        <v>98</v>
      </c>
      <c r="AD24" s="1">
        <v>24</v>
      </c>
      <c r="AE24" s="1">
        <v>2598</v>
      </c>
      <c r="AF24" s="1">
        <v>3396</v>
      </c>
      <c r="AG24" s="1">
        <v>4066</v>
      </c>
      <c r="AH24" s="1">
        <v>5876</v>
      </c>
      <c r="AJ24" s="1" t="s">
        <v>98</v>
      </c>
      <c r="AK24" s="1">
        <v>24</v>
      </c>
      <c r="AL24" s="1">
        <v>3014</v>
      </c>
      <c r="AM24" s="1">
        <v>3778</v>
      </c>
      <c r="AN24" s="1">
        <v>4720</v>
      </c>
      <c r="AO24" s="1">
        <v>5720</v>
      </c>
    </row>
    <row r="25" spans="1:41" ht="136">
      <c r="A25" s="1" t="s">
        <v>99</v>
      </c>
      <c r="B25" s="1">
        <v>25</v>
      </c>
      <c r="C25" s="1">
        <v>2438</v>
      </c>
      <c r="D25" s="1">
        <v>3036</v>
      </c>
      <c r="E25" s="1">
        <v>3868</v>
      </c>
      <c r="F25" s="1">
        <v>4709</v>
      </c>
      <c r="H25" s="1" t="s">
        <v>99</v>
      </c>
      <c r="I25" s="1">
        <v>25</v>
      </c>
      <c r="J25" s="1">
        <v>1755</v>
      </c>
      <c r="K25" s="1">
        <v>1972</v>
      </c>
      <c r="L25" s="1">
        <v>2220</v>
      </c>
      <c r="M25" s="1">
        <v>2798</v>
      </c>
      <c r="O25" s="1" t="s">
        <v>99</v>
      </c>
      <c r="P25" s="1">
        <v>25</v>
      </c>
      <c r="Q25" s="1">
        <v>2172</v>
      </c>
      <c r="R25" s="1">
        <v>2758</v>
      </c>
      <c r="S25" s="1">
        <v>3536</v>
      </c>
      <c r="T25" s="1">
        <v>4397</v>
      </c>
      <c r="V25" s="1" t="s">
        <v>99</v>
      </c>
      <c r="W25" s="1">
        <v>25</v>
      </c>
      <c r="X25" s="1">
        <v>2238</v>
      </c>
      <c r="Y25" s="1">
        <v>2846</v>
      </c>
      <c r="Z25" s="1">
        <v>3402</v>
      </c>
      <c r="AA25" s="1">
        <v>4909</v>
      </c>
      <c r="AC25" s="1" t="s">
        <v>99</v>
      </c>
      <c r="AD25" s="1">
        <v>25</v>
      </c>
      <c r="AE25" s="1">
        <v>3294</v>
      </c>
      <c r="AF25" s="1">
        <v>4120</v>
      </c>
      <c r="AG25" s="1">
        <v>4704</v>
      </c>
      <c r="AH25" s="1">
        <v>6236</v>
      </c>
      <c r="AJ25" s="1" t="s">
        <v>99</v>
      </c>
      <c r="AK25" s="1">
        <v>25</v>
      </c>
      <c r="AL25" s="1">
        <v>3248</v>
      </c>
      <c r="AM25" s="1">
        <v>4172</v>
      </c>
      <c r="AN25" s="1">
        <v>4852</v>
      </c>
      <c r="AO25" s="1">
        <v>6003</v>
      </c>
    </row>
    <row r="26" spans="1:41" ht="136">
      <c r="A26" s="1" t="s">
        <v>100</v>
      </c>
      <c r="B26" s="1">
        <v>26</v>
      </c>
      <c r="C26" s="1">
        <v>2300</v>
      </c>
      <c r="D26" s="1">
        <v>2802</v>
      </c>
      <c r="E26" s="1">
        <v>3522</v>
      </c>
      <c r="F26" s="1">
        <v>4157</v>
      </c>
      <c r="H26" s="1" t="s">
        <v>100</v>
      </c>
      <c r="I26" s="1">
        <v>26</v>
      </c>
      <c r="J26" s="1">
        <v>1590</v>
      </c>
      <c r="K26" s="1">
        <v>1800</v>
      </c>
      <c r="L26" s="1">
        <v>1930</v>
      </c>
      <c r="M26" s="1">
        <v>2191</v>
      </c>
      <c r="O26" s="1" t="s">
        <v>100</v>
      </c>
      <c r="P26" s="1">
        <v>26</v>
      </c>
      <c r="Q26" s="1">
        <v>2130</v>
      </c>
      <c r="R26" s="1">
        <v>2658</v>
      </c>
      <c r="S26" s="1">
        <v>3416</v>
      </c>
      <c r="T26" s="1">
        <v>4107</v>
      </c>
      <c r="V26" s="1" t="s">
        <v>100</v>
      </c>
      <c r="W26" s="1">
        <v>26</v>
      </c>
      <c r="X26" s="1">
        <v>2232</v>
      </c>
      <c r="Y26" s="1">
        <v>2990</v>
      </c>
      <c r="Z26" s="1">
        <v>3700</v>
      </c>
      <c r="AA26" s="1">
        <v>4563</v>
      </c>
      <c r="AC26" s="1" t="s">
        <v>100</v>
      </c>
      <c r="AD26" s="1">
        <v>26</v>
      </c>
      <c r="AE26" s="1">
        <v>2564</v>
      </c>
      <c r="AF26" s="1">
        <v>3272</v>
      </c>
      <c r="AG26" s="1">
        <v>3858</v>
      </c>
      <c r="AH26" s="1">
        <v>6149</v>
      </c>
      <c r="AJ26" s="1" t="s">
        <v>100</v>
      </c>
      <c r="AK26" s="1">
        <v>26</v>
      </c>
      <c r="AL26" s="1">
        <v>3182</v>
      </c>
      <c r="AM26" s="1">
        <v>4012</v>
      </c>
      <c r="AN26" s="1">
        <v>4860</v>
      </c>
      <c r="AO26" s="1">
        <v>5907</v>
      </c>
    </row>
    <row r="27" spans="1:41" ht="136">
      <c r="A27" s="1" t="s">
        <v>101</v>
      </c>
      <c r="B27" s="1">
        <v>27</v>
      </c>
      <c r="C27" s="1">
        <v>2252</v>
      </c>
      <c r="D27" s="1">
        <v>2706</v>
      </c>
      <c r="E27" s="1">
        <v>3308</v>
      </c>
      <c r="F27" s="1">
        <v>4010</v>
      </c>
      <c r="H27" s="1" t="s">
        <v>101</v>
      </c>
      <c r="I27" s="1">
        <v>27</v>
      </c>
      <c r="J27" s="1">
        <v>1535</v>
      </c>
      <c r="K27" s="1">
        <v>1696</v>
      </c>
      <c r="L27" s="1">
        <v>1836</v>
      </c>
      <c r="M27" s="1">
        <v>2004</v>
      </c>
      <c r="O27" s="1" t="s">
        <v>101</v>
      </c>
      <c r="P27" s="1">
        <v>27</v>
      </c>
      <c r="Q27" s="1">
        <v>1912</v>
      </c>
      <c r="R27" s="1">
        <v>2400</v>
      </c>
      <c r="S27" s="1">
        <v>2956</v>
      </c>
      <c r="T27" s="1">
        <v>3546</v>
      </c>
      <c r="V27" s="1" t="s">
        <v>101</v>
      </c>
      <c r="W27" s="1">
        <v>27</v>
      </c>
      <c r="X27" s="1">
        <v>2152</v>
      </c>
      <c r="Y27" s="1">
        <v>2712</v>
      </c>
      <c r="Z27" s="1">
        <v>3320</v>
      </c>
      <c r="AA27" s="1">
        <v>4152</v>
      </c>
      <c r="AC27" s="1" t="s">
        <v>101</v>
      </c>
      <c r="AD27" s="1">
        <v>27</v>
      </c>
      <c r="AE27" s="1">
        <v>2898</v>
      </c>
      <c r="AF27" s="1">
        <v>3654</v>
      </c>
      <c r="AG27" s="1">
        <v>4500</v>
      </c>
      <c r="AH27" s="1">
        <v>5728</v>
      </c>
      <c r="AJ27" s="1" t="s">
        <v>101</v>
      </c>
      <c r="AK27" s="1">
        <v>27</v>
      </c>
      <c r="AL27" s="1">
        <v>2988</v>
      </c>
      <c r="AM27" s="1">
        <v>3754</v>
      </c>
      <c r="AN27" s="1">
        <v>4696</v>
      </c>
      <c r="AO27" s="1">
        <v>5464</v>
      </c>
    </row>
    <row r="28" spans="1:41" ht="136">
      <c r="A28" s="1" t="s">
        <v>102</v>
      </c>
      <c r="B28" s="1">
        <v>28</v>
      </c>
      <c r="C28" s="1">
        <v>1678</v>
      </c>
      <c r="D28" s="1">
        <v>2106</v>
      </c>
      <c r="E28" s="1">
        <v>1775</v>
      </c>
      <c r="F28" s="1">
        <v>6203</v>
      </c>
      <c r="H28" s="1" t="s">
        <v>102</v>
      </c>
      <c r="I28" s="1">
        <v>28</v>
      </c>
      <c r="J28" s="1">
        <v>1392</v>
      </c>
      <c r="K28" s="1">
        <v>1493</v>
      </c>
      <c r="L28" s="1">
        <v>1311</v>
      </c>
      <c r="M28" s="1">
        <v>2738</v>
      </c>
      <c r="O28" s="1" t="s">
        <v>102</v>
      </c>
      <c r="P28" s="1">
        <v>28</v>
      </c>
      <c r="Q28" s="1">
        <v>1664</v>
      </c>
      <c r="R28" s="1">
        <v>2176</v>
      </c>
      <c r="S28" s="1">
        <v>1838</v>
      </c>
      <c r="T28" s="1">
        <v>6708</v>
      </c>
      <c r="V28" s="1" t="s">
        <v>102</v>
      </c>
      <c r="W28" s="1">
        <v>28</v>
      </c>
      <c r="X28" s="1">
        <v>1861</v>
      </c>
      <c r="Y28" s="1">
        <v>2394</v>
      </c>
      <c r="Z28" s="1">
        <v>2418</v>
      </c>
      <c r="AA28" s="1">
        <v>5941</v>
      </c>
      <c r="AC28" s="1" t="s">
        <v>102</v>
      </c>
      <c r="AD28" s="1">
        <v>28</v>
      </c>
      <c r="AE28" s="1">
        <v>2108</v>
      </c>
      <c r="AF28" s="1">
        <v>2318</v>
      </c>
      <c r="AG28" s="1">
        <v>2560</v>
      </c>
      <c r="AH28" s="1">
        <v>3038</v>
      </c>
      <c r="AJ28" s="1" t="s">
        <v>102</v>
      </c>
      <c r="AK28" s="1">
        <v>28</v>
      </c>
      <c r="AL28" s="1">
        <v>2198</v>
      </c>
      <c r="AM28" s="1">
        <v>2482</v>
      </c>
      <c r="AN28" s="1">
        <v>2692</v>
      </c>
      <c r="AO28" s="1">
        <v>3172</v>
      </c>
    </row>
    <row r="29" spans="1:41" ht="136">
      <c r="A29" s="1" t="s">
        <v>103</v>
      </c>
      <c r="B29" s="1">
        <v>29</v>
      </c>
      <c r="C29" s="1">
        <v>1568</v>
      </c>
      <c r="D29" s="1">
        <v>1930</v>
      </c>
      <c r="E29" s="1">
        <v>1594</v>
      </c>
      <c r="F29" s="1">
        <v>6038</v>
      </c>
      <c r="H29" s="1" t="s">
        <v>103</v>
      </c>
      <c r="I29" s="1">
        <v>29</v>
      </c>
      <c r="J29" s="1">
        <v>1342</v>
      </c>
      <c r="K29" s="1">
        <v>1446</v>
      </c>
      <c r="L29" s="1">
        <v>1265</v>
      </c>
      <c r="M29" s="1">
        <v>2711</v>
      </c>
      <c r="O29" s="1" t="s">
        <v>103</v>
      </c>
      <c r="P29" s="1">
        <v>29</v>
      </c>
      <c r="Q29" s="1">
        <v>1480</v>
      </c>
      <c r="R29" s="1">
        <v>1948</v>
      </c>
      <c r="S29" s="1">
        <v>1590</v>
      </c>
      <c r="T29" s="1">
        <v>6547</v>
      </c>
      <c r="V29" s="1" t="s">
        <v>103</v>
      </c>
      <c r="W29" s="1">
        <v>29</v>
      </c>
      <c r="X29" s="1">
        <v>1818</v>
      </c>
      <c r="Y29" s="1">
        <v>2352</v>
      </c>
      <c r="Z29" s="1">
        <v>2332</v>
      </c>
      <c r="AA29" s="1">
        <v>6264</v>
      </c>
      <c r="AC29" s="1" t="s">
        <v>103</v>
      </c>
      <c r="AD29" s="1">
        <v>29</v>
      </c>
      <c r="AE29" s="1">
        <v>2020</v>
      </c>
      <c r="AF29" s="1">
        <v>2288</v>
      </c>
      <c r="AG29" s="1">
        <v>2620</v>
      </c>
      <c r="AH29" s="1">
        <v>3091</v>
      </c>
      <c r="AJ29" s="1" t="s">
        <v>103</v>
      </c>
      <c r="AK29" s="1">
        <v>29</v>
      </c>
      <c r="AL29" s="1">
        <v>2174</v>
      </c>
      <c r="AM29" s="1">
        <v>2442</v>
      </c>
      <c r="AN29" s="1">
        <v>2770</v>
      </c>
      <c r="AO29" s="1">
        <v>3255</v>
      </c>
    </row>
    <row r="30" spans="1:41" ht="136">
      <c r="A30" s="1" t="s">
        <v>104</v>
      </c>
      <c r="B30" s="1">
        <v>30</v>
      </c>
      <c r="C30" s="1">
        <v>1652</v>
      </c>
      <c r="D30" s="1">
        <v>2004</v>
      </c>
      <c r="E30" s="1">
        <v>1872</v>
      </c>
      <c r="F30" s="1">
        <v>5828</v>
      </c>
      <c r="H30" s="1" t="s">
        <v>104</v>
      </c>
      <c r="I30" s="1">
        <v>30</v>
      </c>
      <c r="J30" s="1">
        <v>1329</v>
      </c>
      <c r="K30" s="1">
        <v>1441</v>
      </c>
      <c r="L30" s="1">
        <v>1300</v>
      </c>
      <c r="M30" s="1">
        <v>2572</v>
      </c>
      <c r="O30" s="1" t="s">
        <v>104</v>
      </c>
      <c r="P30" s="1">
        <v>30</v>
      </c>
      <c r="Q30" s="1">
        <v>1545</v>
      </c>
      <c r="R30" s="1">
        <v>2030</v>
      </c>
      <c r="S30" s="1">
        <v>1805</v>
      </c>
      <c r="T30" s="1">
        <v>6272</v>
      </c>
      <c r="V30" s="1" t="s">
        <v>104</v>
      </c>
      <c r="W30" s="1">
        <v>30</v>
      </c>
      <c r="X30" s="1">
        <v>1844</v>
      </c>
      <c r="Y30" s="1">
        <v>2414</v>
      </c>
      <c r="Z30" s="1">
        <v>2502</v>
      </c>
      <c r="AA30" s="1">
        <v>5951</v>
      </c>
      <c r="AC30" s="1" t="s">
        <v>104</v>
      </c>
      <c r="AD30" s="1">
        <v>30</v>
      </c>
      <c r="AE30" s="1">
        <v>2110</v>
      </c>
      <c r="AF30" s="1">
        <v>2360</v>
      </c>
      <c r="AG30" s="1">
        <v>2710</v>
      </c>
      <c r="AH30" s="1">
        <v>3076</v>
      </c>
      <c r="AJ30" s="1" t="s">
        <v>104</v>
      </c>
      <c r="AK30" s="1">
        <v>30</v>
      </c>
      <c r="AL30" s="1">
        <v>2258</v>
      </c>
      <c r="AM30" s="1">
        <v>2482</v>
      </c>
      <c r="AN30" s="1">
        <v>2826</v>
      </c>
      <c r="AO30" s="1">
        <v>3237</v>
      </c>
    </row>
    <row r="31" spans="1:41" ht="136">
      <c r="A31" s="1" t="s">
        <v>105</v>
      </c>
      <c r="B31" s="1">
        <v>31</v>
      </c>
      <c r="C31" s="1">
        <v>1525</v>
      </c>
      <c r="D31" s="1">
        <v>1791</v>
      </c>
      <c r="E31" s="1">
        <v>1534</v>
      </c>
      <c r="F31" s="1">
        <v>5032</v>
      </c>
      <c r="H31" s="1" t="s">
        <v>105</v>
      </c>
      <c r="I31" s="1">
        <v>31</v>
      </c>
      <c r="J31" s="1">
        <v>1405</v>
      </c>
      <c r="K31" s="1">
        <v>1553</v>
      </c>
      <c r="L31" s="1">
        <v>1354</v>
      </c>
      <c r="M31" s="1">
        <v>3267</v>
      </c>
      <c r="O31" s="1" t="s">
        <v>105</v>
      </c>
      <c r="P31" s="1">
        <v>31</v>
      </c>
      <c r="Q31" s="1">
        <v>1398</v>
      </c>
      <c r="R31" s="1">
        <v>1787</v>
      </c>
      <c r="S31" s="1">
        <v>1436</v>
      </c>
      <c r="T31" s="1">
        <v>5711</v>
      </c>
      <c r="V31" s="1" t="s">
        <v>105</v>
      </c>
      <c r="W31" s="1">
        <v>31</v>
      </c>
      <c r="X31" s="1">
        <v>1550</v>
      </c>
      <c r="Y31" s="1">
        <v>2048</v>
      </c>
      <c r="Z31" s="1">
        <v>1796</v>
      </c>
      <c r="AA31" s="1">
        <v>5803</v>
      </c>
      <c r="AC31" s="1" t="s">
        <v>105</v>
      </c>
      <c r="AD31" s="1">
        <v>31</v>
      </c>
      <c r="AE31" s="1">
        <v>2118</v>
      </c>
      <c r="AF31" s="1">
        <v>2390</v>
      </c>
      <c r="AG31" s="1">
        <v>2666</v>
      </c>
      <c r="AH31" s="1">
        <v>3228</v>
      </c>
      <c r="AJ31" s="1" t="s">
        <v>105</v>
      </c>
      <c r="AK31" s="1">
        <v>31</v>
      </c>
      <c r="AL31" s="1">
        <v>2126</v>
      </c>
      <c r="AM31" s="1">
        <v>2402</v>
      </c>
      <c r="AN31" s="1">
        <v>2716</v>
      </c>
      <c r="AO31" s="1">
        <v>3291</v>
      </c>
    </row>
    <row r="32" spans="1:41" ht="136">
      <c r="A32" s="1" t="s">
        <v>106</v>
      </c>
      <c r="B32" s="1">
        <v>32</v>
      </c>
      <c r="C32" s="1">
        <v>1630</v>
      </c>
      <c r="D32" s="1">
        <v>1832</v>
      </c>
      <c r="E32" s="1">
        <v>1807</v>
      </c>
      <c r="F32" s="1">
        <v>4323</v>
      </c>
      <c r="H32" s="1" t="s">
        <v>106</v>
      </c>
      <c r="I32" s="1">
        <v>32</v>
      </c>
      <c r="J32" s="1">
        <v>4180</v>
      </c>
      <c r="K32" s="1">
        <v>4548</v>
      </c>
      <c r="L32" s="1">
        <v>4932</v>
      </c>
      <c r="M32" s="1">
        <v>5431</v>
      </c>
      <c r="O32" s="1" t="s">
        <v>106</v>
      </c>
      <c r="P32" s="1">
        <v>32</v>
      </c>
      <c r="Q32" s="1">
        <v>1312</v>
      </c>
      <c r="R32" s="1">
        <v>1636</v>
      </c>
      <c r="S32" s="1">
        <v>1548</v>
      </c>
      <c r="T32" s="1">
        <v>4676</v>
      </c>
      <c r="V32" s="1" t="s">
        <v>106</v>
      </c>
      <c r="W32" s="1">
        <v>32</v>
      </c>
      <c r="X32" s="1">
        <v>2208</v>
      </c>
      <c r="Y32" s="1">
        <v>2832</v>
      </c>
      <c r="Z32" s="1">
        <v>3142</v>
      </c>
      <c r="AA32" s="1">
        <v>5016</v>
      </c>
      <c r="AC32" s="1" t="s">
        <v>106</v>
      </c>
      <c r="AD32" s="1">
        <v>32</v>
      </c>
      <c r="AE32" s="1">
        <v>2156</v>
      </c>
      <c r="AF32" s="1">
        <v>2448</v>
      </c>
      <c r="AG32" s="1">
        <v>2766</v>
      </c>
      <c r="AH32" s="1">
        <v>3415</v>
      </c>
      <c r="AJ32" s="1" t="s">
        <v>106</v>
      </c>
      <c r="AK32" s="1">
        <v>32</v>
      </c>
      <c r="AL32" s="1">
        <v>2152</v>
      </c>
      <c r="AM32" s="1">
        <v>2466</v>
      </c>
      <c r="AN32" s="1">
        <v>2822</v>
      </c>
      <c r="AO32" s="1">
        <v>3396</v>
      </c>
    </row>
    <row r="33" spans="1:41" ht="136">
      <c r="A33" s="1" t="s">
        <v>107</v>
      </c>
      <c r="B33" s="1">
        <v>33</v>
      </c>
      <c r="C33" s="1">
        <v>1433</v>
      </c>
      <c r="D33" s="1">
        <v>1574</v>
      </c>
      <c r="E33" s="1">
        <v>1530</v>
      </c>
      <c r="F33" s="1">
        <v>4209</v>
      </c>
      <c r="H33" s="1" t="s">
        <v>107</v>
      </c>
      <c r="I33" s="1">
        <v>33</v>
      </c>
      <c r="J33" s="1">
        <v>3354</v>
      </c>
      <c r="K33" s="1">
        <v>3402</v>
      </c>
      <c r="L33" s="1">
        <v>3386</v>
      </c>
      <c r="M33" s="1">
        <v>4397</v>
      </c>
      <c r="O33" s="1" t="s">
        <v>107</v>
      </c>
      <c r="P33" s="1">
        <v>33</v>
      </c>
      <c r="Q33" s="1">
        <v>1239</v>
      </c>
      <c r="R33" s="1">
        <v>1418</v>
      </c>
      <c r="S33" s="1">
        <v>1276</v>
      </c>
      <c r="T33" s="1">
        <v>4703</v>
      </c>
      <c r="V33" s="1" t="s">
        <v>107</v>
      </c>
      <c r="W33" s="1">
        <v>33</v>
      </c>
      <c r="X33" s="1">
        <v>1758</v>
      </c>
      <c r="Y33" s="1">
        <v>2066</v>
      </c>
      <c r="Z33" s="1">
        <v>1954</v>
      </c>
      <c r="AA33" s="1">
        <v>5136</v>
      </c>
      <c r="AC33" s="1" t="s">
        <v>107</v>
      </c>
      <c r="AD33" s="1">
        <v>33</v>
      </c>
      <c r="AE33" s="1">
        <v>2388</v>
      </c>
      <c r="AF33" s="1">
        <v>2660</v>
      </c>
      <c r="AG33" s="1">
        <v>2944</v>
      </c>
      <c r="AH33" s="1">
        <v>3449</v>
      </c>
      <c r="AJ33" s="1" t="s">
        <v>107</v>
      </c>
      <c r="AK33" s="1">
        <v>33</v>
      </c>
      <c r="AL33" s="1">
        <v>2366</v>
      </c>
      <c r="AM33" s="1">
        <v>2636</v>
      </c>
      <c r="AN33" s="1">
        <v>2972</v>
      </c>
      <c r="AO33" s="1">
        <v>3502</v>
      </c>
    </row>
    <row r="34" spans="1:41" ht="136">
      <c r="A34" s="1" t="s">
        <v>108</v>
      </c>
      <c r="B34" s="1">
        <v>34</v>
      </c>
      <c r="C34" s="1">
        <v>1619</v>
      </c>
      <c r="D34" s="1">
        <v>1808</v>
      </c>
      <c r="E34" s="1">
        <v>1828</v>
      </c>
      <c r="F34" s="1">
        <v>4591</v>
      </c>
      <c r="H34" s="1" t="s">
        <v>108</v>
      </c>
      <c r="I34" s="1">
        <v>34</v>
      </c>
      <c r="J34" s="1">
        <v>5036</v>
      </c>
      <c r="K34" s="1">
        <v>4924</v>
      </c>
      <c r="L34" s="1">
        <v>4876</v>
      </c>
      <c r="M34" s="1">
        <v>5803</v>
      </c>
      <c r="O34" s="1" t="s">
        <v>108</v>
      </c>
      <c r="P34" s="1">
        <v>34</v>
      </c>
      <c r="Q34" s="1">
        <v>1490</v>
      </c>
      <c r="R34" s="1">
        <v>1828</v>
      </c>
      <c r="S34" s="1">
        <v>1715</v>
      </c>
      <c r="T34" s="1">
        <v>4969</v>
      </c>
      <c r="V34" s="1" t="s">
        <v>108</v>
      </c>
      <c r="W34" s="1">
        <v>34</v>
      </c>
      <c r="X34" s="1">
        <v>1968</v>
      </c>
      <c r="Y34" s="1">
        <v>2462</v>
      </c>
      <c r="Z34" s="1">
        <v>2438</v>
      </c>
      <c r="AA34" s="1">
        <v>5275</v>
      </c>
      <c r="AC34" s="1" t="s">
        <v>108</v>
      </c>
      <c r="AD34" s="1">
        <v>34</v>
      </c>
      <c r="AE34" s="1">
        <v>2216</v>
      </c>
      <c r="AF34" s="1">
        <v>2550</v>
      </c>
      <c r="AG34" s="1">
        <v>2864</v>
      </c>
      <c r="AH34" s="1">
        <v>3614</v>
      </c>
      <c r="AJ34" s="1" t="s">
        <v>108</v>
      </c>
      <c r="AK34" s="1">
        <v>34</v>
      </c>
      <c r="AL34" s="1">
        <v>2282</v>
      </c>
      <c r="AM34" s="1">
        <v>2622</v>
      </c>
      <c r="AN34" s="1">
        <v>2960</v>
      </c>
      <c r="AO34" s="1">
        <v>3703</v>
      </c>
    </row>
    <row r="35" spans="1:41" ht="136">
      <c r="A35" s="1" t="s">
        <v>182</v>
      </c>
      <c r="B35" s="1">
        <v>35</v>
      </c>
      <c r="C35" s="1">
        <v>2022</v>
      </c>
      <c r="D35" s="1">
        <v>2646</v>
      </c>
      <c r="E35" s="1">
        <v>3652</v>
      </c>
      <c r="F35" s="1">
        <v>4466</v>
      </c>
      <c r="H35" s="1" t="s">
        <v>182</v>
      </c>
      <c r="I35" s="1">
        <v>35</v>
      </c>
      <c r="J35" s="1">
        <v>2462</v>
      </c>
      <c r="K35" s="1">
        <v>3238</v>
      </c>
      <c r="L35" s="1">
        <v>4364</v>
      </c>
      <c r="M35" s="1">
        <v>5438</v>
      </c>
      <c r="O35" s="1" t="s">
        <v>182</v>
      </c>
      <c r="P35" s="1">
        <v>35</v>
      </c>
      <c r="Q35" s="1">
        <v>1947</v>
      </c>
      <c r="R35" s="1">
        <v>2548</v>
      </c>
      <c r="S35" s="1">
        <v>3526</v>
      </c>
      <c r="T35" s="1">
        <v>4443</v>
      </c>
      <c r="V35" s="1" t="s">
        <v>182</v>
      </c>
      <c r="W35" s="1">
        <v>35</v>
      </c>
      <c r="X35" s="1">
        <v>1780</v>
      </c>
      <c r="Y35" s="1">
        <v>2324</v>
      </c>
      <c r="Z35" s="1">
        <v>3254</v>
      </c>
      <c r="AA35" s="1">
        <v>4026</v>
      </c>
      <c r="AC35" s="1" t="s">
        <v>182</v>
      </c>
      <c r="AD35" s="1">
        <v>35</v>
      </c>
      <c r="AE35" s="1">
        <v>1697</v>
      </c>
      <c r="AF35" s="1">
        <v>2144</v>
      </c>
      <c r="AG35" s="1">
        <v>2504</v>
      </c>
      <c r="AH35" s="1">
        <v>5168</v>
      </c>
      <c r="AJ35" s="1" t="s">
        <v>182</v>
      </c>
      <c r="AK35" s="1">
        <v>35</v>
      </c>
      <c r="AL35" s="1">
        <v>1768</v>
      </c>
      <c r="AM35" s="1">
        <v>2174</v>
      </c>
      <c r="AN35" s="1">
        <v>2638</v>
      </c>
      <c r="AO35" s="1">
        <v>4255</v>
      </c>
    </row>
    <row r="36" spans="1:41" ht="136">
      <c r="A36" s="1" t="s">
        <v>183</v>
      </c>
      <c r="B36" s="1">
        <v>36</v>
      </c>
      <c r="C36" s="1">
        <v>2498</v>
      </c>
      <c r="D36" s="1">
        <v>3266</v>
      </c>
      <c r="E36" s="1">
        <v>3946</v>
      </c>
      <c r="F36" s="1">
        <v>4972</v>
      </c>
      <c r="H36" s="1" t="s">
        <v>183</v>
      </c>
      <c r="I36" s="1">
        <v>36</v>
      </c>
      <c r="J36" s="1">
        <v>2962</v>
      </c>
      <c r="K36" s="1">
        <v>3742</v>
      </c>
      <c r="L36" s="1">
        <v>4408</v>
      </c>
      <c r="M36" s="1">
        <v>5732</v>
      </c>
      <c r="O36" s="1" t="s">
        <v>183</v>
      </c>
      <c r="P36" s="1">
        <v>36</v>
      </c>
      <c r="Q36" s="1">
        <v>2184</v>
      </c>
      <c r="R36" s="1">
        <v>2786</v>
      </c>
      <c r="S36" s="1">
        <v>3436</v>
      </c>
      <c r="T36" s="1">
        <v>4471</v>
      </c>
      <c r="V36" s="1" t="s">
        <v>183</v>
      </c>
      <c r="W36" s="1">
        <v>36</v>
      </c>
      <c r="X36" s="1">
        <v>2222</v>
      </c>
      <c r="Y36" s="1">
        <v>2882</v>
      </c>
      <c r="Z36" s="1">
        <v>3688</v>
      </c>
      <c r="AA36" s="1">
        <v>4441</v>
      </c>
      <c r="AC36" s="1" t="s">
        <v>183</v>
      </c>
      <c r="AD36" s="1">
        <v>36</v>
      </c>
      <c r="AE36" s="1">
        <v>2000</v>
      </c>
      <c r="AF36" s="1">
        <v>2520</v>
      </c>
      <c r="AG36" s="1">
        <v>2742</v>
      </c>
      <c r="AH36" s="1">
        <v>5109</v>
      </c>
      <c r="AJ36" s="1" t="s">
        <v>183</v>
      </c>
      <c r="AK36" s="1">
        <v>36</v>
      </c>
      <c r="AL36" s="1">
        <v>2190</v>
      </c>
      <c r="AM36" s="1">
        <v>2706</v>
      </c>
      <c r="AN36" s="1">
        <v>3116</v>
      </c>
      <c r="AO36" s="1">
        <v>4497</v>
      </c>
    </row>
    <row r="37" spans="1:41" ht="136">
      <c r="A37" s="1" t="s">
        <v>184</v>
      </c>
      <c r="B37" s="1">
        <v>37</v>
      </c>
      <c r="C37" s="1">
        <v>2974</v>
      </c>
      <c r="D37" s="1">
        <v>3740</v>
      </c>
      <c r="E37" s="1">
        <v>4284</v>
      </c>
      <c r="F37" s="1">
        <v>5167</v>
      </c>
      <c r="H37" s="1" t="s">
        <v>184</v>
      </c>
      <c r="I37" s="1">
        <v>37</v>
      </c>
      <c r="J37" s="1">
        <v>12784</v>
      </c>
      <c r="K37" s="1">
        <v>11920</v>
      </c>
      <c r="L37" s="1">
        <v>11528</v>
      </c>
      <c r="M37" s="1">
        <v>12600</v>
      </c>
      <c r="O37" s="1" t="s">
        <v>184</v>
      </c>
      <c r="P37" s="1">
        <v>37</v>
      </c>
      <c r="Q37" s="1">
        <v>2714</v>
      </c>
      <c r="R37" s="1">
        <v>3418</v>
      </c>
      <c r="S37" s="1">
        <v>4038</v>
      </c>
      <c r="T37" s="1">
        <v>4971</v>
      </c>
      <c r="V37" s="1" t="s">
        <v>184</v>
      </c>
      <c r="W37" s="1">
        <v>37</v>
      </c>
      <c r="X37" s="1">
        <v>2596</v>
      </c>
      <c r="Y37" s="1">
        <v>3370</v>
      </c>
      <c r="Z37" s="1">
        <v>4204</v>
      </c>
      <c r="AA37" s="1">
        <v>4926</v>
      </c>
      <c r="AC37" s="1" t="s">
        <v>184</v>
      </c>
      <c r="AD37" s="1">
        <v>37</v>
      </c>
      <c r="AE37" s="1">
        <v>2250</v>
      </c>
      <c r="AF37" s="1">
        <v>2668</v>
      </c>
      <c r="AG37" s="1">
        <v>2858</v>
      </c>
      <c r="AH37" s="1">
        <v>4743</v>
      </c>
      <c r="AJ37" s="1" t="s">
        <v>184</v>
      </c>
      <c r="AK37" s="1">
        <v>37</v>
      </c>
      <c r="AL37" s="1">
        <v>2266</v>
      </c>
      <c r="AM37" s="1">
        <v>2704</v>
      </c>
      <c r="AN37" s="1">
        <v>2974</v>
      </c>
      <c r="AO37" s="1">
        <v>4780</v>
      </c>
    </row>
    <row r="38" spans="1:41" ht="136">
      <c r="A38" s="1" t="s">
        <v>185</v>
      </c>
      <c r="B38" s="1">
        <v>38</v>
      </c>
      <c r="C38" s="1">
        <v>2204</v>
      </c>
      <c r="D38" s="1">
        <v>2910</v>
      </c>
      <c r="E38" s="1">
        <v>3832</v>
      </c>
      <c r="F38" s="1">
        <v>4627</v>
      </c>
      <c r="H38" s="1" t="s">
        <v>185</v>
      </c>
      <c r="I38" s="1">
        <v>38</v>
      </c>
      <c r="J38" s="1">
        <v>12672</v>
      </c>
      <c r="K38" s="1">
        <v>11736</v>
      </c>
      <c r="L38" s="1">
        <v>11104</v>
      </c>
      <c r="M38" s="1">
        <v>12072</v>
      </c>
      <c r="O38" s="1" t="s">
        <v>185</v>
      </c>
      <c r="P38" s="1">
        <v>38</v>
      </c>
      <c r="Q38" s="1">
        <v>2136</v>
      </c>
      <c r="R38" s="1">
        <v>2844</v>
      </c>
      <c r="S38" s="1">
        <v>3798</v>
      </c>
      <c r="T38" s="1">
        <v>4686</v>
      </c>
      <c r="V38" s="1" t="s">
        <v>185</v>
      </c>
      <c r="W38" s="1">
        <v>38</v>
      </c>
      <c r="X38" s="1">
        <v>1965</v>
      </c>
      <c r="Y38" s="1">
        <v>2636</v>
      </c>
      <c r="Z38" s="1">
        <v>3684</v>
      </c>
      <c r="AA38" s="1">
        <v>4456</v>
      </c>
      <c r="AC38" s="1" t="s">
        <v>185</v>
      </c>
      <c r="AD38" s="1">
        <v>38</v>
      </c>
      <c r="AE38" s="1">
        <v>1831</v>
      </c>
      <c r="AF38" s="1">
        <v>2256</v>
      </c>
      <c r="AG38" s="1">
        <v>2626</v>
      </c>
      <c r="AH38" s="1">
        <v>4776</v>
      </c>
      <c r="AJ38" s="1" t="s">
        <v>185</v>
      </c>
      <c r="AK38" s="1">
        <v>38</v>
      </c>
      <c r="AL38" s="1">
        <v>2002</v>
      </c>
      <c r="AM38" s="1">
        <v>2486</v>
      </c>
      <c r="AN38" s="1">
        <v>3044</v>
      </c>
      <c r="AO38" s="1">
        <v>4725</v>
      </c>
    </row>
    <row r="39" spans="1:41" ht="136">
      <c r="A39" s="1" t="s">
        <v>186</v>
      </c>
      <c r="B39" s="1">
        <v>39</v>
      </c>
      <c r="C39" s="1">
        <v>2422</v>
      </c>
      <c r="D39" s="1">
        <v>3066</v>
      </c>
      <c r="E39" s="1">
        <v>3610</v>
      </c>
      <c r="F39" s="1">
        <v>4743</v>
      </c>
      <c r="H39" s="1" t="s">
        <v>186</v>
      </c>
      <c r="I39" s="1">
        <v>39</v>
      </c>
      <c r="J39" s="1">
        <v>9344</v>
      </c>
      <c r="K39" s="1">
        <v>8984</v>
      </c>
      <c r="L39" s="1">
        <v>9048</v>
      </c>
      <c r="M39" s="1">
        <v>8465</v>
      </c>
      <c r="O39" s="1" t="s">
        <v>186</v>
      </c>
      <c r="P39" s="1">
        <v>39</v>
      </c>
      <c r="Q39" s="1">
        <v>2266</v>
      </c>
      <c r="R39" s="1">
        <v>2890</v>
      </c>
      <c r="S39" s="1">
        <v>3508</v>
      </c>
      <c r="T39" s="1">
        <v>4804</v>
      </c>
      <c r="V39" s="1" t="s">
        <v>186</v>
      </c>
      <c r="W39" s="1">
        <v>39</v>
      </c>
      <c r="X39" s="1">
        <v>2324</v>
      </c>
      <c r="Y39" s="1">
        <v>3082</v>
      </c>
      <c r="Z39" s="1">
        <v>3662</v>
      </c>
      <c r="AA39" s="1">
        <v>5257</v>
      </c>
      <c r="AC39" s="1" t="s">
        <v>186</v>
      </c>
      <c r="AD39" s="1">
        <v>39</v>
      </c>
      <c r="AE39" s="1">
        <v>2008</v>
      </c>
      <c r="AF39" s="1">
        <v>2500</v>
      </c>
      <c r="AG39" s="1">
        <v>2712</v>
      </c>
      <c r="AH39" s="1">
        <v>5419</v>
      </c>
      <c r="AJ39" s="1" t="s">
        <v>186</v>
      </c>
      <c r="AK39" s="1">
        <v>39</v>
      </c>
      <c r="AL39" s="1">
        <v>2162</v>
      </c>
      <c r="AM39" s="1">
        <v>2638</v>
      </c>
      <c r="AN39" s="1">
        <v>2996</v>
      </c>
      <c r="AO39" s="1">
        <v>4940</v>
      </c>
    </row>
    <row r="40" spans="1:41" ht="136">
      <c r="A40" s="1" t="s">
        <v>187</v>
      </c>
      <c r="B40" s="1">
        <v>40</v>
      </c>
      <c r="C40" s="1">
        <v>2470</v>
      </c>
      <c r="D40" s="1">
        <v>3170</v>
      </c>
      <c r="E40" s="1">
        <v>3600</v>
      </c>
      <c r="F40" s="1">
        <v>4686</v>
      </c>
      <c r="H40" s="1" t="s">
        <v>187</v>
      </c>
      <c r="I40" s="1">
        <v>40</v>
      </c>
      <c r="J40" s="1">
        <v>8088</v>
      </c>
      <c r="K40" s="1">
        <v>7720</v>
      </c>
      <c r="L40" s="1">
        <v>7572</v>
      </c>
      <c r="M40" s="1">
        <v>7485</v>
      </c>
      <c r="O40" s="1" t="s">
        <v>187</v>
      </c>
      <c r="P40" s="1">
        <v>40</v>
      </c>
      <c r="Q40" s="1">
        <v>2372</v>
      </c>
      <c r="R40" s="1">
        <v>2988</v>
      </c>
      <c r="S40" s="1">
        <v>3488</v>
      </c>
      <c r="T40" s="1">
        <v>4612</v>
      </c>
      <c r="V40" s="1" t="s">
        <v>187</v>
      </c>
      <c r="W40" s="1">
        <v>40</v>
      </c>
      <c r="X40" s="1">
        <v>2918</v>
      </c>
      <c r="Y40" s="1">
        <v>3686</v>
      </c>
      <c r="Z40" s="1">
        <v>4540</v>
      </c>
      <c r="AA40" s="1">
        <v>5381</v>
      </c>
      <c r="AC40" s="1" t="s">
        <v>187</v>
      </c>
      <c r="AD40" s="1">
        <v>40</v>
      </c>
      <c r="AE40" s="1">
        <v>2298</v>
      </c>
      <c r="AF40" s="1">
        <v>2744</v>
      </c>
      <c r="AG40" s="1">
        <v>2954</v>
      </c>
      <c r="AH40" s="1">
        <v>5099</v>
      </c>
      <c r="AJ40" s="1" t="s">
        <v>187</v>
      </c>
      <c r="AK40" s="1">
        <v>40</v>
      </c>
      <c r="AL40" s="1">
        <v>2550</v>
      </c>
      <c r="AM40" s="1">
        <v>3132</v>
      </c>
      <c r="AN40" s="1">
        <v>3544</v>
      </c>
      <c r="AO40" s="1">
        <v>4757</v>
      </c>
    </row>
    <row r="41" spans="1:41" ht="136">
      <c r="A41" s="1" t="s">
        <v>188</v>
      </c>
      <c r="B41" s="1">
        <v>41</v>
      </c>
      <c r="C41" s="1">
        <v>2630</v>
      </c>
      <c r="D41" s="1">
        <v>3292</v>
      </c>
      <c r="E41" s="1">
        <v>4076</v>
      </c>
      <c r="F41" s="1">
        <v>4979</v>
      </c>
      <c r="H41" s="1" t="s">
        <v>188</v>
      </c>
      <c r="I41" s="1">
        <v>41</v>
      </c>
      <c r="J41" s="1">
        <v>7908</v>
      </c>
      <c r="K41" s="1">
        <v>7600</v>
      </c>
      <c r="L41" s="1">
        <v>7524</v>
      </c>
      <c r="M41" s="1">
        <v>7153</v>
      </c>
      <c r="O41" s="1" t="s">
        <v>188</v>
      </c>
      <c r="P41" s="1">
        <v>41</v>
      </c>
      <c r="Q41" s="1">
        <v>2410</v>
      </c>
      <c r="R41" s="1">
        <v>3082</v>
      </c>
      <c r="S41" s="1">
        <v>3856</v>
      </c>
      <c r="T41" s="1">
        <v>4817</v>
      </c>
      <c r="V41" s="1" t="s">
        <v>188</v>
      </c>
      <c r="W41" s="1">
        <v>41</v>
      </c>
      <c r="X41" s="1">
        <v>2160</v>
      </c>
      <c r="Y41" s="1">
        <v>2820</v>
      </c>
      <c r="Z41" s="1">
        <v>3574</v>
      </c>
      <c r="AA41" s="1">
        <v>4409</v>
      </c>
      <c r="AC41" s="1" t="s">
        <v>188</v>
      </c>
      <c r="AD41" s="1">
        <v>41</v>
      </c>
      <c r="AE41" s="1">
        <v>1835</v>
      </c>
      <c r="AF41" s="1">
        <v>2310</v>
      </c>
      <c r="AG41" s="1">
        <v>2460</v>
      </c>
      <c r="AH41" s="1">
        <v>5307</v>
      </c>
      <c r="AJ41" s="1" t="s">
        <v>188</v>
      </c>
      <c r="AK41" s="1">
        <v>41</v>
      </c>
      <c r="AL41" s="1">
        <v>2020</v>
      </c>
      <c r="AM41" s="1">
        <v>2398</v>
      </c>
      <c r="AN41" s="1">
        <v>2738</v>
      </c>
      <c r="AO41" s="1">
        <v>4299</v>
      </c>
    </row>
    <row r="42" spans="1:41" ht="136">
      <c r="A42" s="1" t="s">
        <v>189</v>
      </c>
      <c r="B42" s="1">
        <v>42</v>
      </c>
      <c r="C42" s="1">
        <v>2400</v>
      </c>
      <c r="D42" s="1">
        <v>3276</v>
      </c>
      <c r="E42" s="1">
        <v>4140</v>
      </c>
      <c r="F42" s="1">
        <v>5040</v>
      </c>
      <c r="H42" s="1" t="s">
        <v>189</v>
      </c>
      <c r="I42" s="1">
        <v>42</v>
      </c>
      <c r="J42" s="1">
        <v>10488</v>
      </c>
      <c r="K42" s="1">
        <v>10056</v>
      </c>
      <c r="L42" s="1">
        <v>9864</v>
      </c>
      <c r="M42" s="1">
        <v>10282</v>
      </c>
      <c r="O42" s="1" t="s">
        <v>189</v>
      </c>
      <c r="P42" s="1">
        <v>42</v>
      </c>
      <c r="Q42" s="1">
        <v>2204</v>
      </c>
      <c r="R42" s="1">
        <v>2986</v>
      </c>
      <c r="S42" s="1">
        <v>3910</v>
      </c>
      <c r="T42" s="1">
        <v>4972</v>
      </c>
      <c r="V42" s="1" t="s">
        <v>189</v>
      </c>
      <c r="W42" s="1">
        <v>42</v>
      </c>
      <c r="X42" s="1">
        <v>2046</v>
      </c>
      <c r="Y42" s="1">
        <v>2804</v>
      </c>
      <c r="Z42" s="1">
        <v>3880</v>
      </c>
      <c r="AA42" s="1">
        <v>4650</v>
      </c>
      <c r="AC42" s="1" t="s">
        <v>189</v>
      </c>
      <c r="AD42" s="1">
        <v>42</v>
      </c>
      <c r="AE42" s="1">
        <v>1889</v>
      </c>
      <c r="AF42" s="1">
        <v>2428</v>
      </c>
      <c r="AG42" s="1">
        <v>2848</v>
      </c>
      <c r="AH42" s="1">
        <v>4831</v>
      </c>
      <c r="AJ42" s="1" t="s">
        <v>189</v>
      </c>
      <c r="AK42" s="1">
        <v>42</v>
      </c>
      <c r="AL42" s="1">
        <v>2005</v>
      </c>
      <c r="AM42" s="1">
        <v>2556</v>
      </c>
      <c r="AN42" s="1">
        <v>3160</v>
      </c>
      <c r="AO42" s="1">
        <v>4308</v>
      </c>
    </row>
    <row r="43" spans="1:41" ht="136">
      <c r="A43" s="1" t="s">
        <v>190</v>
      </c>
      <c r="B43" s="1">
        <v>43</v>
      </c>
      <c r="C43" s="1">
        <v>2036</v>
      </c>
      <c r="D43" s="1">
        <v>2698</v>
      </c>
      <c r="E43" s="1">
        <v>3508</v>
      </c>
      <c r="F43" s="1">
        <v>4305</v>
      </c>
      <c r="H43" s="1" t="s">
        <v>190</v>
      </c>
      <c r="I43" s="1">
        <v>43</v>
      </c>
      <c r="J43" s="1">
        <v>3844</v>
      </c>
      <c r="K43" s="1">
        <v>4252</v>
      </c>
      <c r="L43" s="1">
        <v>4704</v>
      </c>
      <c r="M43" s="1">
        <v>4948</v>
      </c>
      <c r="O43" s="1" t="s">
        <v>190</v>
      </c>
      <c r="P43" s="1">
        <v>43</v>
      </c>
      <c r="Q43" s="1">
        <v>1942</v>
      </c>
      <c r="R43" s="1">
        <v>2498</v>
      </c>
      <c r="S43" s="1">
        <v>3320</v>
      </c>
      <c r="T43" s="1">
        <v>4153</v>
      </c>
      <c r="V43" s="1" t="s">
        <v>190</v>
      </c>
      <c r="W43" s="1">
        <v>43</v>
      </c>
      <c r="X43" s="1">
        <v>1830</v>
      </c>
      <c r="Y43" s="1">
        <v>2386</v>
      </c>
      <c r="Z43" s="1">
        <v>3210</v>
      </c>
      <c r="AA43" s="1">
        <v>3999</v>
      </c>
      <c r="AC43" s="1" t="s">
        <v>190</v>
      </c>
      <c r="AD43" s="1">
        <v>43</v>
      </c>
      <c r="AE43" s="1">
        <v>1723</v>
      </c>
      <c r="AF43" s="1">
        <v>2162</v>
      </c>
      <c r="AG43" s="1">
        <v>2516</v>
      </c>
      <c r="AH43" s="1">
        <v>4602</v>
      </c>
      <c r="AJ43" s="1" t="s">
        <v>190</v>
      </c>
      <c r="AK43" s="1">
        <v>43</v>
      </c>
      <c r="AL43" s="1">
        <v>1890</v>
      </c>
      <c r="AM43" s="1">
        <v>2300</v>
      </c>
      <c r="AN43" s="1">
        <v>2764</v>
      </c>
      <c r="AO43" s="1">
        <v>3873</v>
      </c>
    </row>
    <row r="44" spans="1:41" ht="136">
      <c r="A44" s="1" t="s">
        <v>191</v>
      </c>
      <c r="B44" s="1">
        <v>44</v>
      </c>
      <c r="C44" s="1">
        <v>2098</v>
      </c>
      <c r="D44" s="1">
        <v>2726</v>
      </c>
      <c r="E44" s="1">
        <v>3756</v>
      </c>
      <c r="F44" s="1">
        <v>4431</v>
      </c>
      <c r="H44" s="1" t="s">
        <v>191</v>
      </c>
      <c r="I44" s="1">
        <v>44</v>
      </c>
      <c r="J44" s="1">
        <v>2576</v>
      </c>
      <c r="K44" s="1">
        <v>3332</v>
      </c>
      <c r="L44" s="1">
        <v>3854</v>
      </c>
      <c r="M44" s="1">
        <v>5183</v>
      </c>
      <c r="O44" s="1" t="s">
        <v>191</v>
      </c>
      <c r="P44" s="1">
        <v>44</v>
      </c>
      <c r="Q44" s="1">
        <v>1943</v>
      </c>
      <c r="R44" s="1">
        <v>2616</v>
      </c>
      <c r="S44" s="1">
        <v>3632</v>
      </c>
      <c r="T44" s="1">
        <v>4453</v>
      </c>
      <c r="V44" s="1" t="s">
        <v>191</v>
      </c>
      <c r="W44" s="1">
        <v>44</v>
      </c>
      <c r="X44" s="1">
        <v>1766</v>
      </c>
      <c r="Y44" s="1">
        <v>2324</v>
      </c>
      <c r="Z44" s="1">
        <v>3260</v>
      </c>
      <c r="AA44" s="1">
        <v>4011</v>
      </c>
      <c r="AC44" s="1" t="s">
        <v>191</v>
      </c>
      <c r="AD44" s="1">
        <v>44</v>
      </c>
      <c r="AE44" s="1">
        <v>1655</v>
      </c>
      <c r="AF44" s="1">
        <v>2136</v>
      </c>
      <c r="AG44" s="1">
        <v>2528</v>
      </c>
      <c r="AH44" s="1">
        <v>4337</v>
      </c>
      <c r="AJ44" s="1" t="s">
        <v>191</v>
      </c>
      <c r="AK44" s="1">
        <v>44</v>
      </c>
      <c r="AL44" s="1">
        <v>1860</v>
      </c>
      <c r="AM44" s="1">
        <v>2252</v>
      </c>
      <c r="AN44" s="1">
        <v>2848</v>
      </c>
      <c r="AO44" s="1">
        <v>3821</v>
      </c>
    </row>
    <row r="45" spans="1:41" ht="136">
      <c r="A45" s="1" t="s">
        <v>192</v>
      </c>
      <c r="B45" s="1">
        <v>45</v>
      </c>
      <c r="C45" s="1">
        <v>1944</v>
      </c>
      <c r="D45" s="1">
        <v>2544</v>
      </c>
      <c r="E45" s="1">
        <v>3508</v>
      </c>
      <c r="F45" s="1">
        <v>4245</v>
      </c>
      <c r="H45" s="1" t="s">
        <v>192</v>
      </c>
      <c r="I45" s="1">
        <v>45</v>
      </c>
      <c r="J45" s="1">
        <v>3490</v>
      </c>
      <c r="K45" s="1">
        <v>3674</v>
      </c>
      <c r="L45" s="1">
        <v>3732</v>
      </c>
      <c r="M45" s="1">
        <v>4520</v>
      </c>
      <c r="O45" s="1" t="s">
        <v>192</v>
      </c>
      <c r="P45" s="1">
        <v>45</v>
      </c>
      <c r="Q45" s="1">
        <v>1882</v>
      </c>
      <c r="R45" s="1">
        <v>2452</v>
      </c>
      <c r="S45" s="1">
        <v>3408</v>
      </c>
      <c r="T45" s="1">
        <v>4220</v>
      </c>
      <c r="V45" s="1" t="s">
        <v>192</v>
      </c>
      <c r="W45" s="1">
        <v>45</v>
      </c>
      <c r="X45" s="1">
        <v>1673</v>
      </c>
      <c r="Y45" s="1">
        <v>2224</v>
      </c>
      <c r="Z45" s="1">
        <v>3166</v>
      </c>
      <c r="AA45" s="1">
        <v>3958</v>
      </c>
      <c r="AC45" s="1" t="s">
        <v>192</v>
      </c>
      <c r="AD45" s="1">
        <v>45</v>
      </c>
      <c r="AE45" s="1">
        <v>1728</v>
      </c>
      <c r="AF45" s="1">
        <v>2164</v>
      </c>
      <c r="AG45" s="1">
        <v>2694</v>
      </c>
      <c r="AH45" s="1">
        <v>4192</v>
      </c>
      <c r="AJ45" s="1" t="s">
        <v>192</v>
      </c>
      <c r="AK45" s="1">
        <v>45</v>
      </c>
      <c r="AL45" s="1">
        <v>1830</v>
      </c>
      <c r="AM45" s="1">
        <v>2238</v>
      </c>
      <c r="AN45" s="1">
        <v>2924</v>
      </c>
      <c r="AO45" s="1">
        <v>3722</v>
      </c>
    </row>
    <row r="46" spans="1:41" ht="136">
      <c r="A46" s="1" t="s">
        <v>193</v>
      </c>
      <c r="B46" s="1">
        <v>46</v>
      </c>
      <c r="C46" s="1">
        <v>2598</v>
      </c>
      <c r="D46" s="1">
        <v>3504</v>
      </c>
      <c r="E46" s="1">
        <v>4324</v>
      </c>
      <c r="F46" s="1">
        <v>5353</v>
      </c>
      <c r="H46" s="1" t="s">
        <v>193</v>
      </c>
      <c r="I46" s="1">
        <v>46</v>
      </c>
      <c r="J46" s="1">
        <v>8880</v>
      </c>
      <c r="K46" s="1">
        <v>8496</v>
      </c>
      <c r="L46" s="1">
        <v>8272</v>
      </c>
      <c r="M46" s="1">
        <v>8400</v>
      </c>
      <c r="O46" s="1" t="s">
        <v>193</v>
      </c>
      <c r="P46" s="1">
        <v>46</v>
      </c>
      <c r="Q46" s="1">
        <v>2522</v>
      </c>
      <c r="R46" s="1">
        <v>3348</v>
      </c>
      <c r="S46" s="1">
        <v>4180</v>
      </c>
      <c r="T46" s="1">
        <v>5232</v>
      </c>
      <c r="V46" s="1" t="s">
        <v>193</v>
      </c>
      <c r="W46" s="1">
        <v>46</v>
      </c>
      <c r="X46" s="1">
        <v>2038</v>
      </c>
      <c r="Y46" s="1">
        <v>2754</v>
      </c>
      <c r="Z46" s="1">
        <v>3648</v>
      </c>
      <c r="AA46" s="1">
        <v>4429</v>
      </c>
      <c r="AC46" s="1" t="s">
        <v>193</v>
      </c>
      <c r="AD46" s="1">
        <v>46</v>
      </c>
      <c r="AE46" s="1">
        <v>1825</v>
      </c>
      <c r="AF46" s="1">
        <v>2252</v>
      </c>
      <c r="AG46" s="1">
        <v>2500</v>
      </c>
      <c r="AH46" s="1">
        <v>4536</v>
      </c>
      <c r="AJ46" s="1" t="s">
        <v>193</v>
      </c>
      <c r="AK46" s="1">
        <v>46</v>
      </c>
      <c r="AL46" s="1">
        <v>1976</v>
      </c>
      <c r="AM46" s="1">
        <v>2416</v>
      </c>
      <c r="AN46" s="1">
        <v>2782</v>
      </c>
      <c r="AO46" s="1">
        <v>4609</v>
      </c>
    </row>
    <row r="47" spans="1:41" ht="136">
      <c r="A47" s="1" t="s">
        <v>194</v>
      </c>
      <c r="B47" s="1">
        <v>47</v>
      </c>
      <c r="C47" s="1">
        <v>2268</v>
      </c>
      <c r="D47" s="1">
        <v>2926</v>
      </c>
      <c r="E47" s="1">
        <v>3796</v>
      </c>
      <c r="F47" s="1">
        <v>4608</v>
      </c>
      <c r="H47" s="1" t="s">
        <v>194</v>
      </c>
      <c r="I47" s="1">
        <v>47</v>
      </c>
      <c r="J47" s="1">
        <v>8640</v>
      </c>
      <c r="K47" s="1">
        <v>8032</v>
      </c>
      <c r="L47" s="1">
        <v>7696</v>
      </c>
      <c r="M47" s="1">
        <v>8313</v>
      </c>
      <c r="O47" s="1" t="s">
        <v>194</v>
      </c>
      <c r="P47" s="1">
        <v>47</v>
      </c>
      <c r="Q47" s="1">
        <v>2114</v>
      </c>
      <c r="R47" s="1">
        <v>2786</v>
      </c>
      <c r="S47" s="1">
        <v>3732</v>
      </c>
      <c r="T47" s="1">
        <v>4640</v>
      </c>
      <c r="V47" s="1" t="s">
        <v>194</v>
      </c>
      <c r="W47" s="1">
        <v>47</v>
      </c>
      <c r="X47" s="1">
        <v>1961</v>
      </c>
      <c r="Y47" s="1">
        <v>2608</v>
      </c>
      <c r="Z47" s="1">
        <v>3570</v>
      </c>
      <c r="AA47" s="1">
        <v>4397</v>
      </c>
      <c r="AC47" s="1" t="s">
        <v>194</v>
      </c>
      <c r="AD47" s="1">
        <v>47</v>
      </c>
      <c r="AE47" s="1">
        <v>1813</v>
      </c>
      <c r="AF47" s="1">
        <v>2280</v>
      </c>
      <c r="AG47" s="1">
        <v>2630</v>
      </c>
      <c r="AH47" s="1">
        <v>4792</v>
      </c>
      <c r="AJ47" s="1" t="s">
        <v>194</v>
      </c>
      <c r="AK47" s="1">
        <v>47</v>
      </c>
      <c r="AL47" s="1">
        <v>1922</v>
      </c>
      <c r="AM47" s="1">
        <v>2376</v>
      </c>
      <c r="AN47" s="1">
        <v>2820</v>
      </c>
      <c r="AO47" s="1">
        <v>4639</v>
      </c>
    </row>
    <row r="48" spans="1:41" ht="136">
      <c r="A48" s="1" t="s">
        <v>195</v>
      </c>
      <c r="B48" s="1">
        <v>48</v>
      </c>
      <c r="C48" s="1">
        <v>2402</v>
      </c>
      <c r="D48" s="1">
        <v>3036</v>
      </c>
      <c r="E48" s="1">
        <v>3746</v>
      </c>
      <c r="F48" s="1">
        <v>4674</v>
      </c>
      <c r="H48" s="1" t="s">
        <v>195</v>
      </c>
      <c r="I48" s="1">
        <v>48</v>
      </c>
      <c r="J48" s="1">
        <v>11016</v>
      </c>
      <c r="K48" s="1">
        <v>10640</v>
      </c>
      <c r="L48" s="1">
        <v>10280</v>
      </c>
      <c r="M48" s="1">
        <v>10528</v>
      </c>
      <c r="O48" s="1" t="s">
        <v>195</v>
      </c>
      <c r="P48" s="1">
        <v>48</v>
      </c>
      <c r="Q48" s="1">
        <v>2272</v>
      </c>
      <c r="R48" s="1">
        <v>2988</v>
      </c>
      <c r="S48" s="1">
        <v>3780</v>
      </c>
      <c r="T48" s="1">
        <v>4708</v>
      </c>
      <c r="V48" s="1" t="s">
        <v>195</v>
      </c>
      <c r="W48" s="1">
        <v>48</v>
      </c>
      <c r="X48" s="1">
        <v>2007</v>
      </c>
      <c r="Y48" s="1">
        <v>2638</v>
      </c>
      <c r="Z48" s="1">
        <v>3514</v>
      </c>
      <c r="AA48" s="1">
        <v>4365</v>
      </c>
      <c r="AC48" s="1" t="s">
        <v>195</v>
      </c>
      <c r="AD48" s="1">
        <v>48</v>
      </c>
      <c r="AE48" s="1">
        <v>1790</v>
      </c>
      <c r="AF48" s="1">
        <v>2200</v>
      </c>
      <c r="AG48" s="1">
        <v>2352</v>
      </c>
      <c r="AH48" s="1">
        <v>4420</v>
      </c>
      <c r="AJ48" s="1" t="s">
        <v>195</v>
      </c>
      <c r="AK48" s="1">
        <v>48</v>
      </c>
      <c r="AL48" s="1">
        <v>1972</v>
      </c>
      <c r="AM48" s="1">
        <v>2394</v>
      </c>
      <c r="AN48" s="1">
        <v>2690</v>
      </c>
      <c r="AO48" s="1">
        <v>4427</v>
      </c>
    </row>
    <row r="49" spans="1:41" ht="136">
      <c r="A49" s="1" t="s">
        <v>196</v>
      </c>
      <c r="B49" s="1">
        <v>49</v>
      </c>
      <c r="C49" s="1">
        <v>2664</v>
      </c>
      <c r="D49" s="1">
        <v>3408</v>
      </c>
      <c r="E49" s="1">
        <v>4156</v>
      </c>
      <c r="F49" s="1">
        <v>5152</v>
      </c>
      <c r="H49" s="1" t="s">
        <v>196</v>
      </c>
      <c r="I49" s="1">
        <v>49</v>
      </c>
      <c r="J49" s="1">
        <v>13640</v>
      </c>
      <c r="K49" s="1">
        <v>13352</v>
      </c>
      <c r="L49" s="1">
        <v>12920</v>
      </c>
      <c r="M49" s="1">
        <v>13615</v>
      </c>
      <c r="O49" s="1" t="s">
        <v>196</v>
      </c>
      <c r="P49" s="1">
        <v>49</v>
      </c>
      <c r="Q49" s="1">
        <v>2606</v>
      </c>
      <c r="R49" s="1">
        <v>3400</v>
      </c>
      <c r="S49" s="1">
        <v>4144</v>
      </c>
      <c r="T49" s="1">
        <v>5249</v>
      </c>
      <c r="V49" s="1" t="s">
        <v>196</v>
      </c>
      <c r="W49" s="1">
        <v>49</v>
      </c>
      <c r="X49" s="1">
        <v>2166</v>
      </c>
      <c r="Y49" s="1">
        <v>2808</v>
      </c>
      <c r="Z49" s="1">
        <v>3598</v>
      </c>
      <c r="AA49" s="1">
        <v>4348</v>
      </c>
      <c r="AC49" s="1" t="s">
        <v>196</v>
      </c>
      <c r="AD49" s="1">
        <v>49</v>
      </c>
      <c r="AE49" s="1">
        <v>1911</v>
      </c>
      <c r="AF49" s="1">
        <v>2436</v>
      </c>
      <c r="AG49" s="1">
        <v>2676</v>
      </c>
      <c r="AH49" s="1">
        <v>4981</v>
      </c>
      <c r="AJ49" s="1" t="s">
        <v>196</v>
      </c>
      <c r="AK49" s="1">
        <v>49</v>
      </c>
      <c r="AL49" s="1">
        <v>2030</v>
      </c>
      <c r="AM49" s="1">
        <v>2416</v>
      </c>
      <c r="AN49" s="1">
        <v>2824</v>
      </c>
      <c r="AO49" s="1">
        <v>4297</v>
      </c>
    </row>
    <row r="50" spans="1:41" ht="136">
      <c r="A50" s="1" t="s">
        <v>197</v>
      </c>
      <c r="B50" s="1">
        <v>50</v>
      </c>
      <c r="C50" s="1">
        <v>2196</v>
      </c>
      <c r="D50" s="1">
        <v>3042</v>
      </c>
      <c r="E50" s="1">
        <v>3382</v>
      </c>
      <c r="F50" s="1">
        <v>4500</v>
      </c>
      <c r="H50" s="1" t="s">
        <v>197</v>
      </c>
      <c r="I50" s="1">
        <v>50</v>
      </c>
      <c r="J50" s="1">
        <v>12224</v>
      </c>
      <c r="K50" s="1">
        <v>11672</v>
      </c>
      <c r="L50" s="1">
        <v>11624</v>
      </c>
      <c r="M50" s="1">
        <v>12056</v>
      </c>
      <c r="O50" s="1" t="s">
        <v>197</v>
      </c>
      <c r="P50" s="1">
        <v>50</v>
      </c>
      <c r="Q50" s="1">
        <v>2302</v>
      </c>
      <c r="R50" s="1">
        <v>2774</v>
      </c>
      <c r="S50" s="1">
        <v>3492</v>
      </c>
      <c r="T50" s="1">
        <v>4727</v>
      </c>
      <c r="V50" s="1" t="s">
        <v>197</v>
      </c>
      <c r="W50" s="1">
        <v>50</v>
      </c>
      <c r="X50" s="1">
        <v>2426</v>
      </c>
      <c r="Y50" s="1">
        <v>3126</v>
      </c>
      <c r="Z50" s="1">
        <v>3880</v>
      </c>
      <c r="AA50" s="1">
        <v>4733</v>
      </c>
      <c r="AC50" s="1" t="s">
        <v>197</v>
      </c>
      <c r="AD50" s="1">
        <v>50</v>
      </c>
      <c r="AE50" s="1">
        <v>1942</v>
      </c>
      <c r="AF50" s="1">
        <v>2378</v>
      </c>
      <c r="AG50" s="1">
        <v>2516</v>
      </c>
      <c r="AH50" s="1">
        <v>5465</v>
      </c>
      <c r="AJ50" s="1" t="s">
        <v>197</v>
      </c>
      <c r="AK50" s="1">
        <v>50</v>
      </c>
      <c r="AL50" s="1">
        <v>2072</v>
      </c>
      <c r="AM50" s="1">
        <v>2560</v>
      </c>
      <c r="AN50" s="1">
        <v>2854</v>
      </c>
      <c r="AO50" s="1">
        <v>4634</v>
      </c>
    </row>
    <row r="51" spans="1:41" ht="136">
      <c r="A51" s="1" t="s">
        <v>198</v>
      </c>
      <c r="B51" s="1">
        <v>51</v>
      </c>
      <c r="C51" s="1">
        <v>2426</v>
      </c>
      <c r="D51" s="1">
        <v>3104</v>
      </c>
      <c r="E51" s="1">
        <v>3610</v>
      </c>
      <c r="F51" s="1">
        <v>4725</v>
      </c>
      <c r="H51" s="1" t="s">
        <v>198</v>
      </c>
      <c r="I51" s="1">
        <v>51</v>
      </c>
      <c r="J51" s="1">
        <v>13184</v>
      </c>
      <c r="K51" s="1">
        <v>12512</v>
      </c>
      <c r="L51" s="1">
        <v>12368</v>
      </c>
      <c r="M51" s="1">
        <v>12688</v>
      </c>
      <c r="O51" s="1" t="s">
        <v>198</v>
      </c>
      <c r="P51" s="1">
        <v>51</v>
      </c>
      <c r="Q51" s="1">
        <v>2388</v>
      </c>
      <c r="R51" s="1">
        <v>3060</v>
      </c>
      <c r="S51" s="1">
        <v>3598</v>
      </c>
      <c r="T51" s="1">
        <v>4897</v>
      </c>
      <c r="V51" s="1" t="s">
        <v>198</v>
      </c>
      <c r="W51" s="1">
        <v>51</v>
      </c>
      <c r="X51" s="1">
        <v>2638</v>
      </c>
      <c r="Y51" s="1">
        <v>3414</v>
      </c>
      <c r="Z51" s="1">
        <v>4196</v>
      </c>
      <c r="AA51" s="1">
        <v>5151</v>
      </c>
      <c r="AC51" s="1" t="s">
        <v>198</v>
      </c>
      <c r="AD51" s="1">
        <v>51</v>
      </c>
      <c r="AE51" s="1">
        <v>2122</v>
      </c>
      <c r="AF51" s="1">
        <v>2596</v>
      </c>
      <c r="AG51" s="1">
        <v>2856</v>
      </c>
      <c r="AH51" s="1">
        <v>4916</v>
      </c>
      <c r="AJ51" s="1" t="s">
        <v>198</v>
      </c>
      <c r="AK51" s="1">
        <v>51</v>
      </c>
      <c r="AL51" s="1">
        <v>2240</v>
      </c>
      <c r="AM51" s="1">
        <v>2726</v>
      </c>
      <c r="AN51" s="1">
        <v>3084</v>
      </c>
      <c r="AO51" s="1">
        <v>4892</v>
      </c>
    </row>
    <row r="52" spans="1:41" ht="136">
      <c r="A52" s="1" t="s">
        <v>199</v>
      </c>
      <c r="B52" s="1">
        <v>52</v>
      </c>
      <c r="C52" s="1">
        <v>2316</v>
      </c>
      <c r="D52" s="1">
        <v>3128</v>
      </c>
      <c r="E52" s="1">
        <v>3790</v>
      </c>
      <c r="F52" s="1">
        <v>4905</v>
      </c>
      <c r="H52" s="1" t="s">
        <v>199</v>
      </c>
      <c r="I52" s="1">
        <v>52</v>
      </c>
      <c r="J52" s="1">
        <v>13176</v>
      </c>
      <c r="K52" s="1">
        <v>12624</v>
      </c>
      <c r="L52" s="1">
        <v>12296</v>
      </c>
      <c r="M52" s="1">
        <v>12431</v>
      </c>
      <c r="O52" s="1" t="s">
        <v>199</v>
      </c>
      <c r="P52" s="1">
        <v>52</v>
      </c>
      <c r="Q52" s="1">
        <v>2220</v>
      </c>
      <c r="R52" s="1">
        <v>2922</v>
      </c>
      <c r="S52" s="1">
        <v>3592</v>
      </c>
      <c r="T52" s="1">
        <v>4890</v>
      </c>
      <c r="V52" s="1" t="s">
        <v>199</v>
      </c>
      <c r="W52" s="1">
        <v>52</v>
      </c>
      <c r="X52" s="1">
        <v>2368</v>
      </c>
      <c r="Y52" s="1">
        <v>3206</v>
      </c>
      <c r="Z52" s="1">
        <v>4046</v>
      </c>
      <c r="AA52" s="1">
        <v>5258</v>
      </c>
      <c r="AC52" s="1" t="s">
        <v>199</v>
      </c>
      <c r="AD52" s="1">
        <v>52</v>
      </c>
      <c r="AE52" s="1">
        <v>1754</v>
      </c>
      <c r="AF52" s="1">
        <v>2208</v>
      </c>
      <c r="AG52" s="1">
        <v>2452</v>
      </c>
      <c r="AH52" s="1">
        <v>5103</v>
      </c>
      <c r="AJ52" s="1" t="s">
        <v>199</v>
      </c>
      <c r="AK52" s="1">
        <v>52</v>
      </c>
      <c r="AL52" s="1">
        <v>1893</v>
      </c>
      <c r="AM52" s="1">
        <v>2342</v>
      </c>
      <c r="AN52" s="1">
        <v>2654</v>
      </c>
      <c r="AO52" s="1">
        <v>4840</v>
      </c>
    </row>
    <row r="53" spans="1:41" ht="136">
      <c r="A53" s="1" t="s">
        <v>200</v>
      </c>
      <c r="B53" s="1">
        <v>53</v>
      </c>
      <c r="C53" s="1">
        <v>2292</v>
      </c>
      <c r="D53" s="1">
        <v>2878</v>
      </c>
      <c r="E53" s="1">
        <v>3352</v>
      </c>
      <c r="F53" s="1">
        <v>4617</v>
      </c>
      <c r="H53" s="1" t="s">
        <v>200</v>
      </c>
      <c r="I53" s="1">
        <v>53</v>
      </c>
      <c r="J53" s="1">
        <v>12312</v>
      </c>
      <c r="K53" s="1">
        <v>11624</v>
      </c>
      <c r="L53" s="1">
        <v>11336</v>
      </c>
      <c r="M53" s="1">
        <v>11503</v>
      </c>
      <c r="O53" s="1" t="s">
        <v>200</v>
      </c>
      <c r="P53" s="1">
        <v>53</v>
      </c>
      <c r="Q53" s="1">
        <v>2112</v>
      </c>
      <c r="R53" s="1">
        <v>2736</v>
      </c>
      <c r="S53" s="1">
        <v>3376</v>
      </c>
      <c r="T53" s="1">
        <v>4595</v>
      </c>
      <c r="V53" s="1" t="s">
        <v>200</v>
      </c>
      <c r="W53" s="1">
        <v>53</v>
      </c>
      <c r="X53" s="1">
        <v>2094</v>
      </c>
      <c r="Y53" s="1">
        <v>2736</v>
      </c>
      <c r="Z53" s="1">
        <v>3522</v>
      </c>
      <c r="AA53" s="1">
        <v>4465</v>
      </c>
      <c r="AC53" s="1" t="s">
        <v>200</v>
      </c>
      <c r="AD53" s="1">
        <v>53</v>
      </c>
      <c r="AE53" s="1">
        <v>1588</v>
      </c>
      <c r="AF53" s="1">
        <v>1913</v>
      </c>
      <c r="AG53" s="1">
        <v>1944</v>
      </c>
      <c r="AH53" s="1">
        <v>4499</v>
      </c>
      <c r="AJ53" s="1" t="s">
        <v>200</v>
      </c>
      <c r="AK53" s="1">
        <v>53</v>
      </c>
      <c r="AL53" s="1">
        <v>1872</v>
      </c>
      <c r="AM53" s="1">
        <v>2252</v>
      </c>
      <c r="AN53" s="1">
        <v>2494</v>
      </c>
      <c r="AO53" s="1">
        <v>4616</v>
      </c>
    </row>
    <row r="54" spans="1:41" ht="136">
      <c r="A54" s="1" t="s">
        <v>201</v>
      </c>
      <c r="B54" s="1">
        <v>54</v>
      </c>
      <c r="C54" s="1">
        <v>2442</v>
      </c>
      <c r="D54" s="1">
        <v>3066</v>
      </c>
      <c r="E54" s="1">
        <v>3390</v>
      </c>
      <c r="F54" s="1">
        <v>4820</v>
      </c>
      <c r="H54" s="1" t="s">
        <v>201</v>
      </c>
      <c r="I54" s="1">
        <v>54</v>
      </c>
      <c r="J54" s="1">
        <v>5896</v>
      </c>
      <c r="K54" s="1">
        <v>5320</v>
      </c>
      <c r="L54" s="1">
        <v>5112</v>
      </c>
      <c r="M54" s="1">
        <v>4764</v>
      </c>
      <c r="O54" s="1" t="s">
        <v>201</v>
      </c>
      <c r="P54" s="1">
        <v>54</v>
      </c>
      <c r="Q54" s="1">
        <v>2268</v>
      </c>
      <c r="R54" s="1">
        <v>2842</v>
      </c>
      <c r="S54" s="1">
        <v>3192</v>
      </c>
      <c r="T54" s="1">
        <v>4651</v>
      </c>
      <c r="V54" s="1" t="s">
        <v>201</v>
      </c>
      <c r="W54" s="1">
        <v>54</v>
      </c>
      <c r="X54" s="1">
        <v>2782</v>
      </c>
      <c r="Y54" s="1">
        <v>3652</v>
      </c>
      <c r="Z54" s="1">
        <v>4400</v>
      </c>
      <c r="AA54" s="1">
        <v>5225</v>
      </c>
      <c r="AC54" s="1" t="s">
        <v>201</v>
      </c>
      <c r="AD54" s="1">
        <v>54</v>
      </c>
      <c r="AE54" s="1">
        <v>2056</v>
      </c>
      <c r="AF54" s="1">
        <v>2500</v>
      </c>
      <c r="AG54" s="1">
        <v>2626</v>
      </c>
      <c r="AH54" s="1">
        <v>5155</v>
      </c>
      <c r="AJ54" s="1" t="s">
        <v>201</v>
      </c>
      <c r="AK54" s="1">
        <v>54</v>
      </c>
      <c r="AL54" s="1">
        <v>2516</v>
      </c>
      <c r="AM54" s="1">
        <v>3014</v>
      </c>
      <c r="AN54" s="1">
        <v>3394</v>
      </c>
      <c r="AO54" s="1">
        <v>4752</v>
      </c>
    </row>
    <row r="55" spans="1:41" ht="136">
      <c r="A55" s="1" t="s">
        <v>202</v>
      </c>
      <c r="B55" s="1">
        <v>55</v>
      </c>
      <c r="C55" s="1">
        <v>2794</v>
      </c>
      <c r="D55" s="1">
        <v>3410</v>
      </c>
      <c r="E55" s="1">
        <v>3874</v>
      </c>
      <c r="F55" s="1">
        <v>4800</v>
      </c>
      <c r="H55" s="1" t="s">
        <v>202</v>
      </c>
      <c r="I55" s="1">
        <v>55</v>
      </c>
      <c r="J55" s="1">
        <v>7352</v>
      </c>
      <c r="K55" s="1">
        <v>6816</v>
      </c>
      <c r="L55" s="1">
        <v>6584</v>
      </c>
      <c r="M55" s="1">
        <v>6228</v>
      </c>
      <c r="O55" s="1" t="s">
        <v>202</v>
      </c>
      <c r="P55" s="1">
        <v>55</v>
      </c>
      <c r="Q55" s="1">
        <v>2648</v>
      </c>
      <c r="R55" s="1">
        <v>3228</v>
      </c>
      <c r="S55" s="1">
        <v>3718</v>
      </c>
      <c r="T55" s="1">
        <v>4805</v>
      </c>
      <c r="V55" s="1" t="s">
        <v>202</v>
      </c>
      <c r="W55" s="1">
        <v>55</v>
      </c>
      <c r="X55" s="1">
        <v>3106</v>
      </c>
      <c r="Y55" s="1">
        <v>3962</v>
      </c>
      <c r="Z55" s="1">
        <v>4740</v>
      </c>
      <c r="AA55" s="1">
        <v>5497</v>
      </c>
      <c r="AC55" s="1" t="s">
        <v>202</v>
      </c>
      <c r="AD55" s="1">
        <v>55</v>
      </c>
      <c r="AE55" s="1">
        <v>2038</v>
      </c>
      <c r="AF55" s="1">
        <v>2440</v>
      </c>
      <c r="AG55" s="1">
        <v>2492</v>
      </c>
      <c r="AH55" s="1">
        <v>4932</v>
      </c>
      <c r="AJ55" s="1" t="s">
        <v>202</v>
      </c>
      <c r="AK55" s="1">
        <v>55</v>
      </c>
      <c r="AL55" s="1">
        <v>2576</v>
      </c>
      <c r="AM55" s="1">
        <v>3046</v>
      </c>
      <c r="AN55" s="1">
        <v>3396</v>
      </c>
      <c r="AO55" s="1">
        <v>4894</v>
      </c>
    </row>
    <row r="56" spans="1:41" ht="136">
      <c r="A56" s="1" t="s">
        <v>203</v>
      </c>
      <c r="B56" s="1">
        <v>56</v>
      </c>
      <c r="C56" s="1">
        <v>2262</v>
      </c>
      <c r="D56" s="1">
        <v>2870</v>
      </c>
      <c r="E56" s="1">
        <v>3234</v>
      </c>
      <c r="F56" s="1">
        <v>4805</v>
      </c>
      <c r="H56" s="1" t="s">
        <v>203</v>
      </c>
      <c r="I56" s="1">
        <v>56</v>
      </c>
      <c r="J56" s="1">
        <v>8304</v>
      </c>
      <c r="K56" s="1">
        <v>7928</v>
      </c>
      <c r="L56" s="1">
        <v>7676</v>
      </c>
      <c r="M56" s="1">
        <v>7209</v>
      </c>
      <c r="O56" s="1" t="s">
        <v>203</v>
      </c>
      <c r="P56" s="1">
        <v>56</v>
      </c>
      <c r="Q56" s="1">
        <v>2110</v>
      </c>
      <c r="R56" s="1">
        <v>2642</v>
      </c>
      <c r="S56" s="1">
        <v>3056</v>
      </c>
      <c r="T56" s="1">
        <v>4659</v>
      </c>
      <c r="V56" s="1" t="s">
        <v>203</v>
      </c>
      <c r="W56" s="1">
        <v>56</v>
      </c>
      <c r="X56" s="1">
        <v>2384</v>
      </c>
      <c r="Y56" s="1">
        <v>3120</v>
      </c>
      <c r="Z56" s="1">
        <v>3744</v>
      </c>
      <c r="AA56" s="1">
        <v>5417</v>
      </c>
      <c r="AC56" s="1" t="s">
        <v>203</v>
      </c>
      <c r="AD56" s="1">
        <v>56</v>
      </c>
      <c r="AE56" s="1">
        <v>1792</v>
      </c>
      <c r="AF56" s="1">
        <v>2202</v>
      </c>
      <c r="AG56" s="1">
        <v>2350</v>
      </c>
      <c r="AH56" s="1">
        <v>5227</v>
      </c>
      <c r="AJ56" s="1" t="s">
        <v>203</v>
      </c>
      <c r="AK56" s="1">
        <v>56</v>
      </c>
      <c r="AL56" s="1">
        <v>2098</v>
      </c>
      <c r="AM56" s="1">
        <v>2572</v>
      </c>
      <c r="AN56" s="1">
        <v>2906</v>
      </c>
      <c r="AO56" s="1">
        <v>4921</v>
      </c>
    </row>
    <row r="57" spans="1:41" ht="136">
      <c r="A57" s="1" t="s">
        <v>204</v>
      </c>
      <c r="B57" s="1">
        <v>57</v>
      </c>
      <c r="C57" s="1">
        <v>2364</v>
      </c>
      <c r="D57" s="1">
        <v>2910</v>
      </c>
      <c r="E57" s="1">
        <v>3274</v>
      </c>
      <c r="F57" s="1">
        <v>4961</v>
      </c>
      <c r="H57" s="1" t="s">
        <v>204</v>
      </c>
      <c r="I57" s="1">
        <v>57</v>
      </c>
      <c r="J57" s="1">
        <v>9712</v>
      </c>
      <c r="K57" s="1">
        <v>9368</v>
      </c>
      <c r="L57" s="1">
        <v>9344</v>
      </c>
      <c r="M57" s="1">
        <v>8696</v>
      </c>
      <c r="O57" s="1" t="s">
        <v>204</v>
      </c>
      <c r="P57" s="1">
        <v>57</v>
      </c>
      <c r="Q57" s="1">
        <v>2146</v>
      </c>
      <c r="R57" s="1">
        <v>2656</v>
      </c>
      <c r="S57" s="1">
        <v>2986</v>
      </c>
      <c r="T57" s="1">
        <v>4796</v>
      </c>
      <c r="V57" s="1" t="s">
        <v>204</v>
      </c>
      <c r="W57" s="1">
        <v>57</v>
      </c>
      <c r="X57" s="1">
        <v>2826</v>
      </c>
      <c r="Y57" s="1">
        <v>3590</v>
      </c>
      <c r="Z57" s="1">
        <v>4116</v>
      </c>
      <c r="AA57" s="1">
        <v>5655</v>
      </c>
      <c r="AC57" s="1" t="s">
        <v>204</v>
      </c>
      <c r="AD57" s="1">
        <v>57</v>
      </c>
      <c r="AE57" s="1">
        <v>1998</v>
      </c>
      <c r="AF57" s="1">
        <v>2328</v>
      </c>
      <c r="AG57" s="1">
        <v>2452</v>
      </c>
      <c r="AH57" s="1">
        <v>5021</v>
      </c>
      <c r="AJ57" s="1" t="s">
        <v>204</v>
      </c>
      <c r="AK57" s="1">
        <v>57</v>
      </c>
      <c r="AL57" s="1">
        <v>2294</v>
      </c>
      <c r="AM57" s="1">
        <v>2722</v>
      </c>
      <c r="AN57" s="1">
        <v>3078</v>
      </c>
      <c r="AO57" s="1">
        <v>4863</v>
      </c>
    </row>
    <row r="58" spans="1:41" ht="136">
      <c r="A58" s="1" t="s">
        <v>205</v>
      </c>
      <c r="B58" s="1">
        <v>58</v>
      </c>
      <c r="C58" s="1">
        <v>2416</v>
      </c>
      <c r="D58" s="1">
        <v>2994</v>
      </c>
      <c r="E58" s="1">
        <v>3166</v>
      </c>
      <c r="F58" s="1">
        <v>5076</v>
      </c>
      <c r="H58" s="1" t="s">
        <v>205</v>
      </c>
      <c r="I58" s="1">
        <v>58</v>
      </c>
      <c r="J58" s="1">
        <v>2448</v>
      </c>
      <c r="K58" s="1">
        <v>3232</v>
      </c>
      <c r="L58" s="1">
        <v>3392</v>
      </c>
      <c r="M58" s="1">
        <v>5536</v>
      </c>
      <c r="O58" s="1" t="s">
        <v>205</v>
      </c>
      <c r="P58" s="1">
        <v>58</v>
      </c>
      <c r="Q58" s="1">
        <v>2248</v>
      </c>
      <c r="R58" s="1">
        <v>2838</v>
      </c>
      <c r="S58" s="1">
        <v>2958</v>
      </c>
      <c r="T58" s="1">
        <v>4699</v>
      </c>
      <c r="V58" s="1" t="s">
        <v>205</v>
      </c>
      <c r="W58" s="1">
        <v>58</v>
      </c>
      <c r="X58" s="1">
        <v>2678</v>
      </c>
      <c r="Y58" s="1">
        <v>3332</v>
      </c>
      <c r="Z58" s="1">
        <v>4064</v>
      </c>
      <c r="AA58" s="1">
        <v>4880</v>
      </c>
      <c r="AC58" s="1" t="s">
        <v>205</v>
      </c>
      <c r="AD58" s="1">
        <v>58</v>
      </c>
      <c r="AE58" s="1">
        <v>1896</v>
      </c>
      <c r="AF58" s="1">
        <v>2306</v>
      </c>
      <c r="AG58" s="1">
        <v>2310</v>
      </c>
      <c r="AH58" s="1">
        <v>5501</v>
      </c>
      <c r="AJ58" s="1" t="s">
        <v>205</v>
      </c>
      <c r="AK58" s="1">
        <v>58</v>
      </c>
      <c r="AL58" s="1">
        <v>2056</v>
      </c>
      <c r="AM58" s="1">
        <v>2440</v>
      </c>
      <c r="AN58" s="1">
        <v>2576</v>
      </c>
      <c r="AO58" s="1">
        <v>4846</v>
      </c>
    </row>
    <row r="59" spans="1:41" ht="136">
      <c r="A59" s="1" t="s">
        <v>206</v>
      </c>
      <c r="B59" s="1">
        <v>59</v>
      </c>
      <c r="C59" s="1">
        <v>2214</v>
      </c>
      <c r="D59" s="1">
        <v>2798</v>
      </c>
      <c r="E59" s="1">
        <v>2824</v>
      </c>
      <c r="F59" s="1">
        <v>5066</v>
      </c>
      <c r="H59" s="1" t="s">
        <v>206</v>
      </c>
      <c r="I59" s="1">
        <v>59</v>
      </c>
      <c r="J59" s="1">
        <v>2502</v>
      </c>
      <c r="K59" s="1">
        <v>3258</v>
      </c>
      <c r="L59" s="1">
        <v>3456</v>
      </c>
      <c r="M59" s="1">
        <v>5596</v>
      </c>
      <c r="O59" s="1" t="s">
        <v>206</v>
      </c>
      <c r="P59" s="1">
        <v>59</v>
      </c>
      <c r="Q59" s="1">
        <v>2180</v>
      </c>
      <c r="R59" s="1">
        <v>2764</v>
      </c>
      <c r="S59" s="1">
        <v>2944</v>
      </c>
      <c r="T59" s="1">
        <v>4797</v>
      </c>
      <c r="V59" s="1" t="s">
        <v>206</v>
      </c>
      <c r="W59" s="1">
        <v>59</v>
      </c>
      <c r="X59" s="1">
        <v>2260</v>
      </c>
      <c r="Y59" s="1">
        <v>2834</v>
      </c>
      <c r="Z59" s="1">
        <v>3530</v>
      </c>
      <c r="AA59" s="1">
        <v>4351</v>
      </c>
      <c r="AC59" s="1" t="s">
        <v>206</v>
      </c>
      <c r="AD59" s="1">
        <v>59</v>
      </c>
      <c r="AE59" s="1">
        <v>1636</v>
      </c>
      <c r="AF59" s="1">
        <v>2048</v>
      </c>
      <c r="AG59" s="1">
        <v>1944</v>
      </c>
      <c r="AH59" s="1">
        <v>6199</v>
      </c>
      <c r="AJ59" s="1" t="s">
        <v>206</v>
      </c>
      <c r="AK59" s="1">
        <v>59</v>
      </c>
      <c r="AL59" s="1">
        <v>1840</v>
      </c>
      <c r="AM59" s="1">
        <v>2220</v>
      </c>
      <c r="AN59" s="1">
        <v>2282</v>
      </c>
      <c r="AO59" s="1">
        <v>5161</v>
      </c>
    </row>
    <row r="60" spans="1:41" ht="136">
      <c r="A60" s="1" t="s">
        <v>207</v>
      </c>
      <c r="B60" s="1">
        <v>60</v>
      </c>
      <c r="C60" s="1">
        <v>2360</v>
      </c>
      <c r="D60" s="1">
        <v>2914</v>
      </c>
      <c r="E60" s="1">
        <v>3598</v>
      </c>
      <c r="F60" s="1">
        <v>4275</v>
      </c>
      <c r="H60" s="1" t="s">
        <v>207</v>
      </c>
      <c r="I60" s="1">
        <v>60</v>
      </c>
      <c r="J60" s="1">
        <v>2476</v>
      </c>
      <c r="K60" s="1">
        <v>3144</v>
      </c>
      <c r="L60" s="1">
        <v>3944</v>
      </c>
      <c r="M60" s="1">
        <v>4673</v>
      </c>
      <c r="O60" s="1" t="s">
        <v>207</v>
      </c>
      <c r="P60" s="1">
        <v>60</v>
      </c>
      <c r="Q60" s="1">
        <v>1990</v>
      </c>
      <c r="R60" s="1">
        <v>2488</v>
      </c>
      <c r="S60" s="1">
        <v>3164</v>
      </c>
      <c r="T60" s="1">
        <v>3811</v>
      </c>
      <c r="V60" s="1" t="s">
        <v>207</v>
      </c>
      <c r="W60" s="1">
        <v>60</v>
      </c>
      <c r="X60" s="1">
        <v>2820</v>
      </c>
      <c r="Y60" s="1">
        <v>3526</v>
      </c>
      <c r="Z60" s="1">
        <v>4324</v>
      </c>
      <c r="AA60" s="1">
        <v>5098</v>
      </c>
      <c r="AC60" s="1" t="s">
        <v>207</v>
      </c>
      <c r="AD60" s="1">
        <v>60</v>
      </c>
      <c r="AE60" s="1">
        <v>1924</v>
      </c>
      <c r="AF60" s="1">
        <v>2344</v>
      </c>
      <c r="AG60" s="1">
        <v>2356</v>
      </c>
      <c r="AH60" s="1">
        <v>5121</v>
      </c>
      <c r="AJ60" s="1" t="s">
        <v>207</v>
      </c>
      <c r="AK60" s="1">
        <v>60</v>
      </c>
      <c r="AL60" s="1">
        <v>2216</v>
      </c>
      <c r="AM60" s="1">
        <v>2636</v>
      </c>
      <c r="AN60" s="1">
        <v>2874</v>
      </c>
      <c r="AO60" s="1">
        <v>4659</v>
      </c>
    </row>
    <row r="61" spans="1:41" ht="136">
      <c r="A61" s="1" t="s">
        <v>208</v>
      </c>
      <c r="B61" s="1">
        <v>61</v>
      </c>
      <c r="C61" s="1">
        <v>2530</v>
      </c>
      <c r="D61" s="1">
        <v>3148</v>
      </c>
      <c r="E61" s="1">
        <v>3872</v>
      </c>
      <c r="F61" s="1">
        <v>4532</v>
      </c>
      <c r="H61" s="1" t="s">
        <v>208</v>
      </c>
      <c r="I61" s="1">
        <v>61</v>
      </c>
      <c r="J61" s="1">
        <v>2406</v>
      </c>
      <c r="K61" s="1">
        <v>3078</v>
      </c>
      <c r="L61" s="1">
        <v>3880</v>
      </c>
      <c r="M61" s="1">
        <v>4685</v>
      </c>
      <c r="O61" s="1" t="s">
        <v>208</v>
      </c>
      <c r="P61" s="1">
        <v>61</v>
      </c>
      <c r="Q61" s="1">
        <v>2030</v>
      </c>
      <c r="R61" s="1">
        <v>2484</v>
      </c>
      <c r="S61" s="1">
        <v>3142</v>
      </c>
      <c r="T61" s="1">
        <v>3773</v>
      </c>
      <c r="V61" s="1" t="s">
        <v>208</v>
      </c>
      <c r="W61" s="1">
        <v>61</v>
      </c>
      <c r="X61" s="1">
        <v>2382</v>
      </c>
      <c r="Y61" s="1">
        <v>3106</v>
      </c>
      <c r="Z61" s="1">
        <v>3984</v>
      </c>
      <c r="AA61" s="1">
        <v>4803</v>
      </c>
      <c r="AC61" s="1" t="s">
        <v>208</v>
      </c>
      <c r="AD61" s="1">
        <v>61</v>
      </c>
      <c r="AE61" s="1">
        <v>1954</v>
      </c>
      <c r="AF61" s="1">
        <v>2322</v>
      </c>
      <c r="AG61" s="1">
        <v>2476</v>
      </c>
      <c r="AH61" s="1">
        <v>5283</v>
      </c>
      <c r="AJ61" s="1" t="s">
        <v>208</v>
      </c>
      <c r="AK61" s="1">
        <v>61</v>
      </c>
      <c r="AL61" s="1">
        <v>2116</v>
      </c>
      <c r="AM61" s="1">
        <v>2586</v>
      </c>
      <c r="AN61" s="1">
        <v>2792</v>
      </c>
      <c r="AO61" s="1">
        <v>4663</v>
      </c>
    </row>
    <row r="62" spans="1:41" ht="136">
      <c r="A62" s="1" t="s">
        <v>209</v>
      </c>
      <c r="B62" s="1">
        <v>62</v>
      </c>
      <c r="C62" s="1">
        <v>2842</v>
      </c>
      <c r="D62" s="1">
        <v>3562</v>
      </c>
      <c r="E62" s="1">
        <v>4328</v>
      </c>
      <c r="F62" s="1">
        <v>5021</v>
      </c>
      <c r="H62" s="1" t="s">
        <v>209</v>
      </c>
      <c r="I62" s="1">
        <v>62</v>
      </c>
      <c r="J62" s="1">
        <v>2970</v>
      </c>
      <c r="K62" s="1">
        <v>3874</v>
      </c>
      <c r="L62" s="1">
        <v>4664</v>
      </c>
      <c r="M62" s="1">
        <v>5476</v>
      </c>
      <c r="O62" s="1" t="s">
        <v>209</v>
      </c>
      <c r="P62" s="1">
        <v>62</v>
      </c>
      <c r="Q62" s="1">
        <v>2514</v>
      </c>
      <c r="R62" s="1">
        <v>3092</v>
      </c>
      <c r="S62" s="1">
        <v>3818</v>
      </c>
      <c r="T62" s="1">
        <v>4532</v>
      </c>
      <c r="V62" s="1" t="s">
        <v>209</v>
      </c>
      <c r="W62" s="1">
        <v>62</v>
      </c>
      <c r="X62" s="1">
        <v>2954</v>
      </c>
      <c r="Y62" s="1">
        <v>3866</v>
      </c>
      <c r="Z62" s="1">
        <v>4720</v>
      </c>
      <c r="AA62" s="1">
        <v>5463</v>
      </c>
      <c r="AC62" s="1" t="s">
        <v>209</v>
      </c>
      <c r="AD62" s="1">
        <v>62</v>
      </c>
      <c r="AE62" s="1">
        <v>1968</v>
      </c>
      <c r="AF62" s="1">
        <v>2362</v>
      </c>
      <c r="AG62" s="1">
        <v>2338</v>
      </c>
      <c r="AH62" s="1">
        <v>5151</v>
      </c>
      <c r="AJ62" s="1" t="s">
        <v>209</v>
      </c>
      <c r="AK62" s="1">
        <v>62</v>
      </c>
      <c r="AL62" s="1">
        <v>2294</v>
      </c>
      <c r="AM62" s="1">
        <v>2730</v>
      </c>
      <c r="AN62" s="1">
        <v>2896</v>
      </c>
      <c r="AO62" s="1">
        <v>4725</v>
      </c>
    </row>
    <row r="63" spans="1:41" ht="136">
      <c r="A63" s="1" t="s">
        <v>210</v>
      </c>
      <c r="B63" s="1">
        <v>63</v>
      </c>
      <c r="C63" s="1">
        <v>2328</v>
      </c>
      <c r="D63" s="1">
        <v>2910</v>
      </c>
      <c r="E63" s="1">
        <v>3608</v>
      </c>
      <c r="F63" s="1">
        <v>4320</v>
      </c>
      <c r="H63" s="1" t="s">
        <v>210</v>
      </c>
      <c r="I63" s="1">
        <v>63</v>
      </c>
      <c r="J63" s="1">
        <v>2434</v>
      </c>
      <c r="K63" s="1">
        <v>3120</v>
      </c>
      <c r="L63" s="1">
        <v>3940</v>
      </c>
      <c r="M63" s="1">
        <v>4739</v>
      </c>
      <c r="O63" s="1" t="s">
        <v>210</v>
      </c>
      <c r="P63" s="1">
        <v>63</v>
      </c>
      <c r="Q63" s="1">
        <v>2252</v>
      </c>
      <c r="R63" s="1">
        <v>2780</v>
      </c>
      <c r="S63" s="1">
        <v>3482</v>
      </c>
      <c r="T63" s="1">
        <v>4146</v>
      </c>
      <c r="V63" s="1" t="s">
        <v>210</v>
      </c>
      <c r="W63" s="1">
        <v>63</v>
      </c>
      <c r="X63" s="1">
        <v>2566</v>
      </c>
      <c r="Y63" s="1">
        <v>3328</v>
      </c>
      <c r="Z63" s="1">
        <v>4200</v>
      </c>
      <c r="AA63" s="1">
        <v>5055</v>
      </c>
      <c r="AC63" s="1" t="s">
        <v>210</v>
      </c>
      <c r="AD63" s="1">
        <v>63</v>
      </c>
      <c r="AE63" s="1">
        <v>2018</v>
      </c>
      <c r="AF63" s="1">
        <v>2436</v>
      </c>
      <c r="AG63" s="1">
        <v>2520</v>
      </c>
      <c r="AH63" s="1">
        <v>4994</v>
      </c>
      <c r="AJ63" s="1" t="s">
        <v>210</v>
      </c>
      <c r="AK63" s="1">
        <v>63</v>
      </c>
      <c r="AL63" s="1">
        <v>2326</v>
      </c>
      <c r="AM63" s="1">
        <v>2786</v>
      </c>
      <c r="AN63" s="1">
        <v>3104</v>
      </c>
      <c r="AO63" s="1">
        <v>4649</v>
      </c>
    </row>
    <row r="64" spans="1:41" ht="136">
      <c r="A64" s="1" t="s">
        <v>211</v>
      </c>
      <c r="B64" s="1">
        <v>64</v>
      </c>
      <c r="C64" s="1">
        <v>2576</v>
      </c>
      <c r="D64" s="1">
        <v>3194</v>
      </c>
      <c r="E64" s="1">
        <v>3824</v>
      </c>
      <c r="F64" s="1">
        <v>4603</v>
      </c>
      <c r="H64" s="1" t="s">
        <v>211</v>
      </c>
      <c r="I64" s="1">
        <v>64</v>
      </c>
      <c r="J64" s="1">
        <v>2776</v>
      </c>
      <c r="K64" s="1">
        <v>3518</v>
      </c>
      <c r="L64" s="1">
        <v>4356</v>
      </c>
      <c r="M64" s="1">
        <v>5181</v>
      </c>
      <c r="O64" s="1" t="s">
        <v>211</v>
      </c>
      <c r="P64" s="1">
        <v>64</v>
      </c>
      <c r="Q64" s="1">
        <v>2506</v>
      </c>
      <c r="R64" s="1">
        <v>3106</v>
      </c>
      <c r="S64" s="1">
        <v>3850</v>
      </c>
      <c r="T64" s="1">
        <v>4532</v>
      </c>
      <c r="V64" s="1" t="s">
        <v>211</v>
      </c>
      <c r="W64" s="1">
        <v>64</v>
      </c>
      <c r="X64" s="1">
        <v>3110</v>
      </c>
      <c r="Y64" s="1">
        <v>3946</v>
      </c>
      <c r="Z64" s="1">
        <v>4876</v>
      </c>
      <c r="AA64" s="1">
        <v>5632</v>
      </c>
      <c r="AC64" s="1" t="s">
        <v>211</v>
      </c>
      <c r="AD64" s="1">
        <v>64</v>
      </c>
      <c r="AE64" s="1">
        <v>2088</v>
      </c>
      <c r="AF64" s="1">
        <v>2462</v>
      </c>
      <c r="AG64" s="1">
        <v>2508</v>
      </c>
      <c r="AH64" s="1">
        <v>4851</v>
      </c>
      <c r="AJ64" s="1" t="s">
        <v>211</v>
      </c>
      <c r="AK64" s="1">
        <v>64</v>
      </c>
      <c r="AL64" s="1">
        <v>2454</v>
      </c>
      <c r="AM64" s="1">
        <v>2926</v>
      </c>
      <c r="AN64" s="1">
        <v>3116</v>
      </c>
      <c r="AO64" s="1">
        <v>4696</v>
      </c>
    </row>
    <row r="65" spans="1:41" ht="136">
      <c r="A65" s="1" t="s">
        <v>212</v>
      </c>
      <c r="B65" s="1">
        <v>65</v>
      </c>
      <c r="C65" s="1">
        <v>1684</v>
      </c>
      <c r="D65" s="1">
        <v>1756</v>
      </c>
      <c r="E65" s="1">
        <v>1872</v>
      </c>
      <c r="F65" s="1">
        <v>2059</v>
      </c>
      <c r="H65" s="1" t="s">
        <v>212</v>
      </c>
      <c r="I65" s="1">
        <v>65</v>
      </c>
      <c r="J65" s="1">
        <v>2976</v>
      </c>
      <c r="K65" s="1">
        <v>3844</v>
      </c>
      <c r="L65" s="1">
        <v>4812</v>
      </c>
      <c r="M65" s="1">
        <v>5697</v>
      </c>
      <c r="O65" s="1" t="s">
        <v>212</v>
      </c>
      <c r="P65" s="1">
        <v>65</v>
      </c>
      <c r="Q65" s="1">
        <v>2346</v>
      </c>
      <c r="R65" s="1">
        <v>2958</v>
      </c>
      <c r="S65" s="1">
        <v>3734</v>
      </c>
      <c r="T65" s="1">
        <v>4517</v>
      </c>
      <c r="V65" s="1" t="s">
        <v>212</v>
      </c>
      <c r="W65" s="1">
        <v>65</v>
      </c>
      <c r="X65" s="1">
        <v>3210</v>
      </c>
      <c r="Y65" s="1">
        <v>4090</v>
      </c>
      <c r="Z65" s="1">
        <v>4920</v>
      </c>
      <c r="AA65" s="1">
        <v>5699</v>
      </c>
      <c r="AC65" s="1" t="s">
        <v>212</v>
      </c>
      <c r="AD65" s="1">
        <v>65</v>
      </c>
      <c r="AE65" s="1">
        <v>3348</v>
      </c>
      <c r="AF65" s="1">
        <v>4224</v>
      </c>
      <c r="AG65" s="1">
        <v>5192</v>
      </c>
      <c r="AH65" s="1">
        <v>5864</v>
      </c>
      <c r="AJ65" s="1" t="s">
        <v>212</v>
      </c>
      <c r="AK65" s="1">
        <v>65</v>
      </c>
      <c r="AL65" s="1">
        <v>3324</v>
      </c>
      <c r="AM65" s="1">
        <v>4152</v>
      </c>
      <c r="AN65" s="1">
        <v>5140</v>
      </c>
      <c r="AO65" s="1">
        <v>6087</v>
      </c>
    </row>
    <row r="66" spans="1:41" ht="136">
      <c r="A66" s="1" t="s">
        <v>213</v>
      </c>
      <c r="B66" s="1">
        <v>66</v>
      </c>
      <c r="C66" s="1">
        <v>1631</v>
      </c>
      <c r="D66" s="1">
        <v>1798</v>
      </c>
      <c r="E66" s="1">
        <v>1902</v>
      </c>
      <c r="F66" s="1">
        <v>2086</v>
      </c>
      <c r="H66" s="1" t="s">
        <v>213</v>
      </c>
      <c r="I66" s="1">
        <v>66</v>
      </c>
      <c r="J66" s="1">
        <v>2902</v>
      </c>
      <c r="K66" s="1">
        <v>3800</v>
      </c>
      <c r="L66" s="1">
        <v>4760</v>
      </c>
      <c r="M66" s="1">
        <v>5672</v>
      </c>
      <c r="O66" s="1" t="s">
        <v>213</v>
      </c>
      <c r="P66" s="1">
        <v>66</v>
      </c>
      <c r="Q66" s="1">
        <v>2350</v>
      </c>
      <c r="R66" s="1">
        <v>2974</v>
      </c>
      <c r="S66" s="1">
        <v>3720</v>
      </c>
      <c r="T66" s="1">
        <v>4463</v>
      </c>
      <c r="V66" s="1" t="s">
        <v>213</v>
      </c>
      <c r="W66" s="1">
        <v>66</v>
      </c>
      <c r="X66" s="1">
        <v>3320</v>
      </c>
      <c r="Y66" s="1">
        <v>4244</v>
      </c>
      <c r="Z66" s="1">
        <v>5072</v>
      </c>
      <c r="AA66" s="1">
        <v>5880</v>
      </c>
      <c r="AC66" s="1" t="s">
        <v>213</v>
      </c>
      <c r="AD66" s="1">
        <v>66</v>
      </c>
      <c r="AE66" s="1">
        <v>3174</v>
      </c>
      <c r="AF66" s="1">
        <v>4030</v>
      </c>
      <c r="AG66" s="1">
        <v>4980</v>
      </c>
      <c r="AH66" s="1">
        <v>5621</v>
      </c>
      <c r="AJ66" s="1" t="s">
        <v>213</v>
      </c>
      <c r="AK66" s="1">
        <v>66</v>
      </c>
      <c r="AL66" s="1">
        <v>3224</v>
      </c>
      <c r="AM66" s="1">
        <v>4046</v>
      </c>
      <c r="AN66" s="1">
        <v>5060</v>
      </c>
      <c r="AO66" s="1">
        <v>6035</v>
      </c>
    </row>
    <row r="67" spans="1:41" ht="136">
      <c r="A67" s="1" t="s">
        <v>214</v>
      </c>
      <c r="B67" s="1">
        <v>67</v>
      </c>
      <c r="C67" s="1">
        <v>1656</v>
      </c>
      <c r="D67" s="1">
        <v>1747</v>
      </c>
      <c r="E67" s="1">
        <v>1843</v>
      </c>
      <c r="F67" s="1">
        <v>2033</v>
      </c>
      <c r="H67" s="1" t="s">
        <v>214</v>
      </c>
      <c r="I67" s="1">
        <v>67</v>
      </c>
      <c r="J67" s="1">
        <v>2766</v>
      </c>
      <c r="K67" s="1">
        <v>3636</v>
      </c>
      <c r="L67" s="1">
        <v>4464</v>
      </c>
      <c r="M67" s="1">
        <v>5336</v>
      </c>
      <c r="O67" s="1" t="s">
        <v>214</v>
      </c>
      <c r="P67" s="1">
        <v>67</v>
      </c>
      <c r="Q67" s="1">
        <v>2306</v>
      </c>
      <c r="R67" s="1">
        <v>2914</v>
      </c>
      <c r="S67" s="1">
        <v>3604</v>
      </c>
      <c r="T67" s="1">
        <v>4326</v>
      </c>
      <c r="V67" s="1" t="s">
        <v>214</v>
      </c>
      <c r="W67" s="1">
        <v>67</v>
      </c>
      <c r="X67" s="1">
        <v>3210</v>
      </c>
      <c r="Y67" s="1">
        <v>4066</v>
      </c>
      <c r="Z67" s="1">
        <v>4948</v>
      </c>
      <c r="AA67" s="1">
        <v>5711</v>
      </c>
      <c r="AC67" s="1" t="s">
        <v>214</v>
      </c>
      <c r="AD67" s="1">
        <v>67</v>
      </c>
      <c r="AE67" s="1">
        <v>3322</v>
      </c>
      <c r="AF67" s="1">
        <v>4116</v>
      </c>
      <c r="AG67" s="1">
        <v>5076</v>
      </c>
      <c r="AH67" s="1">
        <v>5697</v>
      </c>
      <c r="AJ67" s="1" t="s">
        <v>214</v>
      </c>
      <c r="AK67" s="1">
        <v>67</v>
      </c>
      <c r="AL67" s="1">
        <v>3224</v>
      </c>
      <c r="AM67" s="1">
        <v>4022</v>
      </c>
      <c r="AN67" s="1">
        <v>5028</v>
      </c>
      <c r="AO67" s="1">
        <v>5992</v>
      </c>
    </row>
    <row r="68" spans="1:41" ht="136">
      <c r="A68" s="1" t="s">
        <v>215</v>
      </c>
      <c r="B68" s="1">
        <v>68</v>
      </c>
      <c r="C68" s="1">
        <v>2564</v>
      </c>
      <c r="D68" s="1">
        <v>3220</v>
      </c>
      <c r="E68" s="1">
        <v>3966</v>
      </c>
      <c r="F68" s="1">
        <v>4668</v>
      </c>
      <c r="H68" s="1" t="s">
        <v>215</v>
      </c>
      <c r="I68" s="1">
        <v>68</v>
      </c>
      <c r="J68" s="1">
        <v>2786</v>
      </c>
      <c r="K68" s="1">
        <v>3584</v>
      </c>
      <c r="L68" s="1">
        <v>4416</v>
      </c>
      <c r="M68" s="1">
        <v>5320</v>
      </c>
      <c r="O68" s="1" t="s">
        <v>215</v>
      </c>
      <c r="P68" s="1">
        <v>68</v>
      </c>
      <c r="Q68" s="1">
        <v>2362</v>
      </c>
      <c r="R68" s="1">
        <v>2946</v>
      </c>
      <c r="S68" s="1">
        <v>3766</v>
      </c>
      <c r="T68" s="1">
        <v>4461</v>
      </c>
      <c r="V68" s="1" t="s">
        <v>215</v>
      </c>
      <c r="W68" s="1">
        <v>68</v>
      </c>
      <c r="X68" s="1">
        <v>2844</v>
      </c>
      <c r="Y68" s="1">
        <v>3756</v>
      </c>
      <c r="Z68" s="1">
        <v>4624</v>
      </c>
      <c r="AA68" s="1">
        <v>5484</v>
      </c>
      <c r="AC68" s="1" t="s">
        <v>215</v>
      </c>
      <c r="AD68" s="1">
        <v>68</v>
      </c>
      <c r="AE68" s="1">
        <v>1818</v>
      </c>
      <c r="AF68" s="1">
        <v>2178</v>
      </c>
      <c r="AG68" s="1">
        <v>2080</v>
      </c>
      <c r="AH68" s="1">
        <v>5288</v>
      </c>
      <c r="AJ68" s="1" t="s">
        <v>215</v>
      </c>
      <c r="AK68" s="1">
        <v>68</v>
      </c>
      <c r="AL68" s="1">
        <v>2176</v>
      </c>
      <c r="AM68" s="1">
        <v>2550</v>
      </c>
      <c r="AN68" s="1">
        <v>2758</v>
      </c>
      <c r="AO68" s="1">
        <v>4716</v>
      </c>
    </row>
    <row r="69" spans="1:41" ht="136">
      <c r="A69" s="1" t="s">
        <v>216</v>
      </c>
      <c r="B69" s="1">
        <v>69</v>
      </c>
      <c r="C69" s="1">
        <v>2656</v>
      </c>
      <c r="D69" s="1">
        <v>3356</v>
      </c>
      <c r="E69" s="1">
        <v>4128</v>
      </c>
      <c r="F69" s="1">
        <v>4911</v>
      </c>
      <c r="H69" s="1" t="s">
        <v>216</v>
      </c>
      <c r="I69" s="1">
        <v>69</v>
      </c>
      <c r="J69" s="1">
        <v>2902</v>
      </c>
      <c r="K69" s="1">
        <v>3776</v>
      </c>
      <c r="L69" s="1">
        <v>4704</v>
      </c>
      <c r="M69" s="1">
        <v>5581</v>
      </c>
      <c r="O69" s="1" t="s">
        <v>216</v>
      </c>
      <c r="P69" s="1">
        <v>69</v>
      </c>
      <c r="Q69" s="1">
        <v>2434</v>
      </c>
      <c r="R69" s="1">
        <v>3126</v>
      </c>
      <c r="S69" s="1">
        <v>3908</v>
      </c>
      <c r="T69" s="1">
        <v>4631</v>
      </c>
      <c r="V69" s="1" t="s">
        <v>216</v>
      </c>
      <c r="W69" s="1">
        <v>69</v>
      </c>
      <c r="X69" s="1">
        <v>3002</v>
      </c>
      <c r="Y69" s="1">
        <v>3856</v>
      </c>
      <c r="Z69" s="1">
        <v>4788</v>
      </c>
      <c r="AA69" s="1">
        <v>5577</v>
      </c>
      <c r="AC69" s="1" t="s">
        <v>216</v>
      </c>
      <c r="AD69" s="1">
        <v>69</v>
      </c>
      <c r="AE69" s="1">
        <v>1730</v>
      </c>
      <c r="AF69" s="1">
        <v>2078</v>
      </c>
      <c r="AG69" s="1">
        <v>1988</v>
      </c>
      <c r="AH69" s="1">
        <v>5440</v>
      </c>
      <c r="AJ69" s="1" t="s">
        <v>216</v>
      </c>
      <c r="AK69" s="1">
        <v>69</v>
      </c>
      <c r="AL69" s="1">
        <v>2120</v>
      </c>
      <c r="AM69" s="1">
        <v>2506</v>
      </c>
      <c r="AN69" s="1">
        <v>2732</v>
      </c>
      <c r="AO69" s="1">
        <v>4659</v>
      </c>
    </row>
    <row r="70" spans="1:41" ht="136">
      <c r="A70" s="1" t="s">
        <v>217</v>
      </c>
      <c r="B70" s="1">
        <v>70</v>
      </c>
      <c r="C70" s="1">
        <v>2770</v>
      </c>
      <c r="D70" s="1">
        <v>3388</v>
      </c>
      <c r="E70" s="1">
        <v>3790</v>
      </c>
      <c r="F70" s="1">
        <v>4908</v>
      </c>
      <c r="H70" s="1" t="s">
        <v>217</v>
      </c>
      <c r="I70" s="1">
        <v>70</v>
      </c>
      <c r="J70" s="1">
        <v>2936</v>
      </c>
      <c r="K70" s="1">
        <v>3708</v>
      </c>
      <c r="L70" s="1">
        <v>4094</v>
      </c>
      <c r="M70" s="1">
        <v>5450</v>
      </c>
      <c r="O70" s="1" t="s">
        <v>217</v>
      </c>
      <c r="P70" s="1">
        <v>70</v>
      </c>
      <c r="Q70" s="1">
        <v>2634</v>
      </c>
      <c r="R70" s="1">
        <v>3206</v>
      </c>
      <c r="S70" s="1">
        <v>3574</v>
      </c>
      <c r="T70" s="1">
        <v>4733</v>
      </c>
      <c r="V70" s="1" t="s">
        <v>217</v>
      </c>
      <c r="W70" s="1">
        <v>70</v>
      </c>
      <c r="X70" s="1">
        <v>3058</v>
      </c>
      <c r="Y70" s="1">
        <v>3876</v>
      </c>
      <c r="Z70" s="1">
        <v>4672</v>
      </c>
      <c r="AA70" s="1">
        <v>5573</v>
      </c>
      <c r="AC70" s="1" t="s">
        <v>217</v>
      </c>
      <c r="AD70" s="1">
        <v>70</v>
      </c>
      <c r="AE70" s="1">
        <v>1960</v>
      </c>
      <c r="AF70" s="1">
        <v>2370</v>
      </c>
      <c r="AG70" s="1">
        <v>2356</v>
      </c>
      <c r="AH70" s="1">
        <v>4933</v>
      </c>
      <c r="AJ70" s="1" t="s">
        <v>217</v>
      </c>
      <c r="AK70" s="1">
        <v>70</v>
      </c>
      <c r="AL70" s="1">
        <v>2396</v>
      </c>
      <c r="AM70" s="1">
        <v>2808</v>
      </c>
      <c r="AN70" s="1">
        <v>3004</v>
      </c>
      <c r="AO70" s="1">
        <v>4761</v>
      </c>
    </row>
    <row r="71" spans="1:41" ht="136">
      <c r="A71" s="1" t="s">
        <v>218</v>
      </c>
      <c r="B71" s="1">
        <v>71</v>
      </c>
      <c r="C71" s="1">
        <v>2394</v>
      </c>
      <c r="D71" s="1">
        <v>3086</v>
      </c>
      <c r="E71" s="1">
        <v>3780</v>
      </c>
      <c r="F71" s="1">
        <v>4668</v>
      </c>
      <c r="H71" s="1" t="s">
        <v>218</v>
      </c>
      <c r="I71" s="1">
        <v>71</v>
      </c>
      <c r="J71" s="1">
        <v>2354</v>
      </c>
      <c r="K71" s="1">
        <v>3124</v>
      </c>
      <c r="L71" s="1">
        <v>4018</v>
      </c>
      <c r="M71" s="1">
        <v>5008</v>
      </c>
      <c r="O71" s="1" t="s">
        <v>218</v>
      </c>
      <c r="P71" s="1">
        <v>71</v>
      </c>
      <c r="Q71" s="1">
        <v>2094</v>
      </c>
      <c r="R71" s="1">
        <v>2742</v>
      </c>
      <c r="S71" s="1">
        <v>3596</v>
      </c>
      <c r="T71" s="1">
        <v>4516</v>
      </c>
      <c r="V71" s="1" t="s">
        <v>218</v>
      </c>
      <c r="W71" s="1">
        <v>71</v>
      </c>
      <c r="X71" s="1">
        <v>2184</v>
      </c>
      <c r="Y71" s="1">
        <v>2804</v>
      </c>
      <c r="Z71" s="1">
        <v>3752</v>
      </c>
      <c r="AA71" s="1">
        <v>4641</v>
      </c>
      <c r="AC71" s="1" t="s">
        <v>218</v>
      </c>
      <c r="AD71" s="1">
        <v>71</v>
      </c>
      <c r="AE71" s="1">
        <v>1914</v>
      </c>
      <c r="AF71" s="1">
        <v>2310</v>
      </c>
      <c r="AG71" s="1">
        <v>2470</v>
      </c>
      <c r="AH71" s="1">
        <v>5341</v>
      </c>
      <c r="AJ71" s="1" t="s">
        <v>218</v>
      </c>
      <c r="AK71" s="1">
        <v>71</v>
      </c>
      <c r="AL71" s="1">
        <v>2010</v>
      </c>
      <c r="AM71" s="1">
        <v>2460</v>
      </c>
      <c r="AN71" s="1">
        <v>2734</v>
      </c>
      <c r="AO71" s="1">
        <v>4872</v>
      </c>
    </row>
    <row r="72" spans="1:41" ht="136">
      <c r="A72" s="1" t="s">
        <v>219</v>
      </c>
      <c r="B72" s="1">
        <v>72</v>
      </c>
      <c r="C72" s="1">
        <v>2376</v>
      </c>
      <c r="D72" s="1">
        <v>3006</v>
      </c>
      <c r="E72" s="1">
        <v>3734</v>
      </c>
      <c r="F72" s="1">
        <v>4712</v>
      </c>
      <c r="H72" s="1" t="s">
        <v>219</v>
      </c>
      <c r="I72" s="1">
        <v>72</v>
      </c>
      <c r="J72" s="1">
        <v>2364</v>
      </c>
      <c r="K72" s="1">
        <v>3154</v>
      </c>
      <c r="L72" s="1">
        <v>3886</v>
      </c>
      <c r="M72" s="1">
        <v>5091</v>
      </c>
      <c r="O72" s="1" t="s">
        <v>219</v>
      </c>
      <c r="P72" s="1">
        <v>72</v>
      </c>
      <c r="Q72" s="1">
        <v>2084</v>
      </c>
      <c r="R72" s="1">
        <v>2700</v>
      </c>
      <c r="S72" s="1">
        <v>3430</v>
      </c>
      <c r="T72" s="1">
        <v>4400</v>
      </c>
      <c r="V72" s="1" t="s">
        <v>219</v>
      </c>
      <c r="W72" s="1">
        <v>72</v>
      </c>
      <c r="X72" s="1">
        <v>2294</v>
      </c>
      <c r="Y72" s="1">
        <v>2932</v>
      </c>
      <c r="Z72" s="1">
        <v>3846</v>
      </c>
      <c r="AA72" s="1">
        <v>4704</v>
      </c>
      <c r="AC72" s="1" t="s">
        <v>219</v>
      </c>
      <c r="AD72" s="1">
        <v>72</v>
      </c>
      <c r="AE72" s="1">
        <v>1860</v>
      </c>
      <c r="AF72" s="1">
        <v>2308</v>
      </c>
      <c r="AG72" s="1">
        <v>2372</v>
      </c>
      <c r="AH72" s="1">
        <v>5603</v>
      </c>
      <c r="AJ72" s="1" t="s">
        <v>219</v>
      </c>
      <c r="AK72" s="1">
        <v>72</v>
      </c>
      <c r="AL72" s="1">
        <v>1977</v>
      </c>
      <c r="AM72" s="1">
        <v>2378</v>
      </c>
      <c r="AN72" s="1">
        <v>2614</v>
      </c>
      <c r="AO72" s="1">
        <v>4852</v>
      </c>
    </row>
    <row r="73" spans="1:41" ht="136">
      <c r="A73" s="1" t="s">
        <v>220</v>
      </c>
      <c r="B73" s="1">
        <v>73</v>
      </c>
      <c r="C73" s="1">
        <v>2802</v>
      </c>
      <c r="D73" s="1">
        <v>3454</v>
      </c>
      <c r="E73" s="1">
        <v>3724</v>
      </c>
      <c r="F73" s="1">
        <v>4969</v>
      </c>
      <c r="H73" s="1" t="s">
        <v>220</v>
      </c>
      <c r="I73" s="1">
        <v>73</v>
      </c>
      <c r="J73" s="1">
        <v>2990</v>
      </c>
      <c r="K73" s="1">
        <v>3702</v>
      </c>
      <c r="L73" s="1">
        <v>4108</v>
      </c>
      <c r="M73" s="1">
        <v>5407</v>
      </c>
      <c r="O73" s="1" t="s">
        <v>220</v>
      </c>
      <c r="P73" s="1">
        <v>73</v>
      </c>
      <c r="Q73" s="1">
        <v>2686</v>
      </c>
      <c r="R73" s="1">
        <v>3242</v>
      </c>
      <c r="S73" s="1">
        <v>3654</v>
      </c>
      <c r="T73" s="1">
        <v>4829</v>
      </c>
      <c r="V73" s="1" t="s">
        <v>220</v>
      </c>
      <c r="W73" s="1">
        <v>73</v>
      </c>
      <c r="X73" s="1">
        <v>2820</v>
      </c>
      <c r="Y73" s="1">
        <v>3598</v>
      </c>
      <c r="Z73" s="1">
        <v>4504</v>
      </c>
      <c r="AA73" s="1">
        <v>5392</v>
      </c>
      <c r="AC73" s="1" t="s">
        <v>220</v>
      </c>
      <c r="AD73" s="1">
        <v>73</v>
      </c>
      <c r="AE73" s="1">
        <v>1888</v>
      </c>
      <c r="AF73" s="1">
        <v>2172</v>
      </c>
      <c r="AG73" s="1">
        <v>2274</v>
      </c>
      <c r="AH73" s="1">
        <v>4877</v>
      </c>
      <c r="AJ73" s="1" t="s">
        <v>220</v>
      </c>
      <c r="AK73" s="1">
        <v>73</v>
      </c>
      <c r="AL73" s="1">
        <v>2194</v>
      </c>
      <c r="AM73" s="1">
        <v>2596</v>
      </c>
      <c r="AN73" s="1">
        <v>2822</v>
      </c>
      <c r="AO73" s="1">
        <v>4711</v>
      </c>
    </row>
    <row r="74" spans="1:41" ht="136">
      <c r="A74" s="1" t="s">
        <v>221</v>
      </c>
      <c r="B74" s="1">
        <v>74</v>
      </c>
      <c r="C74" s="1">
        <v>2822</v>
      </c>
      <c r="D74" s="1">
        <v>3456</v>
      </c>
      <c r="E74" s="1">
        <v>3968</v>
      </c>
      <c r="F74" s="1">
        <v>5152</v>
      </c>
      <c r="H74" s="1" t="s">
        <v>221</v>
      </c>
      <c r="I74" s="1">
        <v>74</v>
      </c>
      <c r="J74" s="1">
        <v>2822</v>
      </c>
      <c r="K74" s="1">
        <v>3646</v>
      </c>
      <c r="L74" s="1">
        <v>4200</v>
      </c>
      <c r="M74" s="1">
        <v>5595</v>
      </c>
      <c r="O74" s="1" t="s">
        <v>221</v>
      </c>
      <c r="P74" s="1">
        <v>74</v>
      </c>
      <c r="Q74" s="1">
        <v>2512</v>
      </c>
      <c r="R74" s="1">
        <v>3124</v>
      </c>
      <c r="S74" s="1">
        <v>3718</v>
      </c>
      <c r="T74" s="1">
        <v>4823</v>
      </c>
      <c r="V74" s="1" t="s">
        <v>221</v>
      </c>
      <c r="W74" s="1">
        <v>74</v>
      </c>
      <c r="X74" s="1">
        <v>2422</v>
      </c>
      <c r="Y74" s="1">
        <v>3154</v>
      </c>
      <c r="Z74" s="1">
        <v>4046</v>
      </c>
      <c r="AA74" s="1">
        <v>4918</v>
      </c>
      <c r="AC74" s="1" t="s">
        <v>221</v>
      </c>
      <c r="AD74" s="1">
        <v>74</v>
      </c>
      <c r="AE74" s="1">
        <v>1910</v>
      </c>
      <c r="AF74" s="1">
        <v>2286</v>
      </c>
      <c r="AG74" s="1">
        <v>2346</v>
      </c>
      <c r="AH74" s="1">
        <v>5401</v>
      </c>
      <c r="AJ74" s="1" t="s">
        <v>221</v>
      </c>
      <c r="AK74" s="1">
        <v>74</v>
      </c>
      <c r="AL74" s="1">
        <v>2156</v>
      </c>
      <c r="AM74" s="1">
        <v>2606</v>
      </c>
      <c r="AN74" s="1">
        <v>2840</v>
      </c>
      <c r="AO74" s="1">
        <v>4875</v>
      </c>
    </row>
    <row r="75" spans="1:41" ht="136">
      <c r="A75" s="1" t="s">
        <v>222</v>
      </c>
      <c r="B75" s="1">
        <v>75</v>
      </c>
      <c r="C75" s="1">
        <v>2814</v>
      </c>
      <c r="D75" s="1">
        <v>3402</v>
      </c>
      <c r="E75" s="1">
        <v>3862</v>
      </c>
      <c r="F75" s="1">
        <v>5091</v>
      </c>
      <c r="H75" s="1" t="s">
        <v>222</v>
      </c>
      <c r="I75" s="1">
        <v>75</v>
      </c>
      <c r="J75" s="1">
        <v>3004</v>
      </c>
      <c r="K75" s="1">
        <v>3766</v>
      </c>
      <c r="L75" s="1">
        <v>4188</v>
      </c>
      <c r="M75" s="1">
        <v>5578</v>
      </c>
      <c r="O75" s="1" t="s">
        <v>222</v>
      </c>
      <c r="P75" s="1">
        <v>75</v>
      </c>
      <c r="Q75" s="1">
        <v>2620</v>
      </c>
      <c r="R75" s="1">
        <v>3218</v>
      </c>
      <c r="S75" s="1">
        <v>3752</v>
      </c>
      <c r="T75" s="1">
        <v>4937</v>
      </c>
      <c r="V75" s="1" t="s">
        <v>222</v>
      </c>
      <c r="W75" s="1">
        <v>75</v>
      </c>
      <c r="X75" s="1">
        <v>3154</v>
      </c>
      <c r="Y75" s="1">
        <v>3974</v>
      </c>
      <c r="Z75" s="1">
        <v>4940</v>
      </c>
      <c r="AA75" s="1">
        <v>5782</v>
      </c>
      <c r="AC75" s="1" t="s">
        <v>222</v>
      </c>
      <c r="AD75" s="1">
        <v>75</v>
      </c>
      <c r="AE75" s="1">
        <v>1980</v>
      </c>
      <c r="AF75" s="1">
        <v>2382</v>
      </c>
      <c r="AG75" s="1">
        <v>2434</v>
      </c>
      <c r="AH75" s="1">
        <v>5219</v>
      </c>
      <c r="AJ75" s="1" t="s">
        <v>222</v>
      </c>
      <c r="AK75" s="1">
        <v>75</v>
      </c>
      <c r="AL75" s="1">
        <v>2402</v>
      </c>
      <c r="AM75" s="1">
        <v>2892</v>
      </c>
      <c r="AN75" s="1">
        <v>3128</v>
      </c>
      <c r="AO75" s="1">
        <v>5004</v>
      </c>
    </row>
    <row r="76" spans="1:41" ht="136">
      <c r="A76" s="1" t="s">
        <v>223</v>
      </c>
      <c r="B76" s="1">
        <v>76</v>
      </c>
      <c r="C76" s="1">
        <v>2614</v>
      </c>
      <c r="D76" s="1">
        <v>3128</v>
      </c>
      <c r="E76" s="1">
        <v>3712</v>
      </c>
      <c r="F76" s="1">
        <v>4696</v>
      </c>
      <c r="H76" s="1" t="s">
        <v>223</v>
      </c>
      <c r="I76" s="1">
        <v>76</v>
      </c>
      <c r="J76" s="1">
        <v>1388</v>
      </c>
      <c r="K76" s="1">
        <v>1540</v>
      </c>
      <c r="L76" s="1">
        <v>1594</v>
      </c>
      <c r="M76" s="1">
        <v>1730</v>
      </c>
      <c r="O76" s="1" t="s">
        <v>223</v>
      </c>
      <c r="P76" s="1">
        <v>76</v>
      </c>
      <c r="Q76" s="1">
        <v>2486</v>
      </c>
      <c r="R76" s="1">
        <v>3060</v>
      </c>
      <c r="S76" s="1">
        <v>3678</v>
      </c>
      <c r="T76" s="1">
        <v>4727</v>
      </c>
      <c r="V76" s="1" t="s">
        <v>223</v>
      </c>
      <c r="W76" s="1">
        <v>76</v>
      </c>
      <c r="X76" s="1">
        <v>2056</v>
      </c>
      <c r="Y76" s="1">
        <v>2628</v>
      </c>
      <c r="Z76" s="1">
        <v>3326</v>
      </c>
      <c r="AA76" s="1">
        <v>4123</v>
      </c>
      <c r="AC76" s="1" t="s">
        <v>223</v>
      </c>
      <c r="AD76" s="1">
        <v>76</v>
      </c>
      <c r="AE76" s="1">
        <v>1852</v>
      </c>
      <c r="AF76" s="1">
        <v>2302</v>
      </c>
      <c r="AG76" s="1">
        <v>2446</v>
      </c>
      <c r="AH76" s="1">
        <v>4905</v>
      </c>
      <c r="AJ76" s="1" t="s">
        <v>223</v>
      </c>
      <c r="AK76" s="1">
        <v>76</v>
      </c>
      <c r="AL76" s="1">
        <v>2070</v>
      </c>
      <c r="AM76" s="1">
        <v>2488</v>
      </c>
      <c r="AN76" s="1">
        <v>2814</v>
      </c>
      <c r="AO76" s="1">
        <v>4411</v>
      </c>
    </row>
    <row r="77" spans="1:41" ht="136">
      <c r="A77" s="1" t="s">
        <v>224</v>
      </c>
      <c r="B77" s="1">
        <v>77</v>
      </c>
      <c r="C77" s="1">
        <v>2608</v>
      </c>
      <c r="D77" s="1">
        <v>3376</v>
      </c>
      <c r="E77" s="1">
        <v>3954</v>
      </c>
      <c r="F77" s="1">
        <v>5184</v>
      </c>
      <c r="H77" s="1" t="s">
        <v>224</v>
      </c>
      <c r="I77" s="1">
        <v>77</v>
      </c>
      <c r="J77" s="1">
        <v>1404</v>
      </c>
      <c r="K77" s="1">
        <v>1618</v>
      </c>
      <c r="L77" s="1">
        <v>1650</v>
      </c>
      <c r="M77" s="1">
        <v>1817</v>
      </c>
      <c r="O77" s="1" t="s">
        <v>224</v>
      </c>
      <c r="P77" s="1">
        <v>77</v>
      </c>
      <c r="Q77" s="1">
        <v>2514</v>
      </c>
      <c r="R77" s="1">
        <v>3246</v>
      </c>
      <c r="S77" s="1">
        <v>3966</v>
      </c>
      <c r="T77" s="1">
        <v>5304</v>
      </c>
      <c r="V77" s="1" t="s">
        <v>224</v>
      </c>
      <c r="W77" s="1">
        <v>77</v>
      </c>
      <c r="X77" s="1">
        <v>2320</v>
      </c>
      <c r="Y77" s="1">
        <v>2944</v>
      </c>
      <c r="Z77" s="1">
        <v>3720</v>
      </c>
      <c r="AA77" s="1">
        <v>4724</v>
      </c>
      <c r="AC77" s="1" t="s">
        <v>224</v>
      </c>
      <c r="AD77" s="1">
        <v>77</v>
      </c>
      <c r="AE77" s="1">
        <v>2128</v>
      </c>
      <c r="AF77" s="1">
        <v>2628</v>
      </c>
      <c r="AG77" s="1">
        <v>2850</v>
      </c>
      <c r="AH77" s="1">
        <v>5083</v>
      </c>
      <c r="AJ77" s="1" t="s">
        <v>224</v>
      </c>
      <c r="AK77" s="1">
        <v>77</v>
      </c>
      <c r="AL77" s="1">
        <v>2280</v>
      </c>
      <c r="AM77" s="1">
        <v>2784</v>
      </c>
      <c r="AN77" s="1">
        <v>3186</v>
      </c>
      <c r="AO77" s="1">
        <v>4703</v>
      </c>
    </row>
    <row r="78" spans="1:41" ht="136">
      <c r="A78" s="1" t="s">
        <v>225</v>
      </c>
      <c r="B78" s="1">
        <v>78</v>
      </c>
      <c r="C78" s="1">
        <v>2522</v>
      </c>
      <c r="D78" s="1">
        <v>3152</v>
      </c>
      <c r="E78" s="1">
        <v>3710</v>
      </c>
      <c r="F78" s="1">
        <v>4639</v>
      </c>
      <c r="H78" s="1" t="s">
        <v>225</v>
      </c>
      <c r="I78" s="1">
        <v>78</v>
      </c>
      <c r="J78" s="1">
        <v>1482</v>
      </c>
      <c r="K78" s="1">
        <v>1632</v>
      </c>
      <c r="L78" s="1">
        <v>1687</v>
      </c>
      <c r="M78" s="1">
        <v>1771</v>
      </c>
      <c r="O78" s="1" t="s">
        <v>225</v>
      </c>
      <c r="P78" s="1">
        <v>78</v>
      </c>
      <c r="Q78" s="1">
        <v>2592</v>
      </c>
      <c r="R78" s="1">
        <v>3258</v>
      </c>
      <c r="S78" s="1">
        <v>3888</v>
      </c>
      <c r="T78" s="1">
        <v>4949</v>
      </c>
      <c r="V78" s="1" t="s">
        <v>225</v>
      </c>
      <c r="W78" s="1">
        <v>78</v>
      </c>
      <c r="X78" s="1">
        <v>2338</v>
      </c>
      <c r="Y78" s="1">
        <v>3006</v>
      </c>
      <c r="Z78" s="1">
        <v>3830</v>
      </c>
      <c r="AA78" s="1">
        <v>4672</v>
      </c>
      <c r="AC78" s="1" t="s">
        <v>225</v>
      </c>
      <c r="AD78" s="1">
        <v>78</v>
      </c>
      <c r="AE78" s="1">
        <v>1898</v>
      </c>
      <c r="AF78" s="1">
        <v>2284</v>
      </c>
      <c r="AG78" s="1">
        <v>2350</v>
      </c>
      <c r="AH78" s="1">
        <v>5051</v>
      </c>
      <c r="AJ78" s="1" t="s">
        <v>225</v>
      </c>
      <c r="AK78" s="1">
        <v>78</v>
      </c>
      <c r="AL78" s="1">
        <v>2098</v>
      </c>
      <c r="AM78" s="1">
        <v>2476</v>
      </c>
      <c r="AN78" s="1">
        <v>2748</v>
      </c>
      <c r="AO78" s="1">
        <v>4323</v>
      </c>
    </row>
    <row r="79" spans="1:41" ht="136">
      <c r="A79" s="1" t="s">
        <v>226</v>
      </c>
      <c r="B79" s="1">
        <v>79</v>
      </c>
      <c r="C79" s="1">
        <v>2654</v>
      </c>
      <c r="D79" s="1">
        <v>3204</v>
      </c>
      <c r="E79" s="1">
        <v>3644</v>
      </c>
      <c r="F79" s="1">
        <v>4636</v>
      </c>
      <c r="H79" s="1" t="s">
        <v>226</v>
      </c>
      <c r="I79" s="1">
        <v>79</v>
      </c>
      <c r="J79" s="1">
        <v>1560</v>
      </c>
      <c r="K79" s="1">
        <v>1728</v>
      </c>
      <c r="L79" s="1">
        <v>1742</v>
      </c>
      <c r="M79" s="1">
        <v>1915</v>
      </c>
      <c r="O79" s="1" t="s">
        <v>226</v>
      </c>
      <c r="P79" s="1">
        <v>79</v>
      </c>
      <c r="Q79" s="1">
        <v>2750</v>
      </c>
      <c r="R79" s="1">
        <v>3328</v>
      </c>
      <c r="S79" s="1">
        <v>3874</v>
      </c>
      <c r="T79" s="1">
        <v>4873</v>
      </c>
      <c r="V79" s="1" t="s">
        <v>226</v>
      </c>
      <c r="W79" s="1">
        <v>79</v>
      </c>
      <c r="X79" s="1">
        <v>2564</v>
      </c>
      <c r="Y79" s="1">
        <v>3336</v>
      </c>
      <c r="Z79" s="1">
        <v>4156</v>
      </c>
      <c r="AA79" s="1">
        <v>5000</v>
      </c>
      <c r="AC79" s="1" t="s">
        <v>226</v>
      </c>
      <c r="AD79" s="1">
        <v>79</v>
      </c>
      <c r="AE79" s="1">
        <v>1933</v>
      </c>
      <c r="AF79" s="1">
        <v>2334</v>
      </c>
      <c r="AG79" s="1">
        <v>2430</v>
      </c>
      <c r="AH79" s="1">
        <v>4720</v>
      </c>
      <c r="AJ79" s="1" t="s">
        <v>226</v>
      </c>
      <c r="AK79" s="1">
        <v>79</v>
      </c>
      <c r="AL79" s="1">
        <v>2184</v>
      </c>
      <c r="AM79" s="1">
        <v>2572</v>
      </c>
      <c r="AN79" s="1">
        <v>2844</v>
      </c>
      <c r="AO79" s="1">
        <v>4391</v>
      </c>
    </row>
    <row r="80" spans="1:41" ht="136">
      <c r="A80" s="1" t="s">
        <v>227</v>
      </c>
      <c r="B80" s="1">
        <v>80</v>
      </c>
      <c r="C80" s="1">
        <v>2420</v>
      </c>
      <c r="D80" s="1">
        <v>2980</v>
      </c>
      <c r="E80" s="1">
        <v>3374</v>
      </c>
      <c r="F80" s="1">
        <v>4384</v>
      </c>
      <c r="H80" s="1" t="s">
        <v>227</v>
      </c>
      <c r="I80" s="1">
        <v>80</v>
      </c>
      <c r="J80" s="1">
        <v>1668</v>
      </c>
      <c r="K80" s="1">
        <v>1826</v>
      </c>
      <c r="L80" s="1">
        <v>1894</v>
      </c>
      <c r="M80" s="1">
        <v>2404</v>
      </c>
      <c r="O80" s="1" t="s">
        <v>227</v>
      </c>
      <c r="P80" s="1">
        <v>80</v>
      </c>
      <c r="Q80" s="1">
        <v>2252</v>
      </c>
      <c r="R80" s="1">
        <v>2684</v>
      </c>
      <c r="S80" s="1">
        <v>3142</v>
      </c>
      <c r="T80" s="1">
        <v>4200</v>
      </c>
      <c r="V80" s="1" t="s">
        <v>227</v>
      </c>
      <c r="W80" s="1">
        <v>80</v>
      </c>
      <c r="X80" s="1">
        <v>2424</v>
      </c>
      <c r="Y80" s="1">
        <v>3066</v>
      </c>
      <c r="Z80" s="1">
        <v>3858</v>
      </c>
      <c r="AA80" s="1">
        <v>4726</v>
      </c>
      <c r="AC80" s="1" t="s">
        <v>227</v>
      </c>
      <c r="AD80" s="1">
        <v>80</v>
      </c>
      <c r="AE80" s="1">
        <v>1956</v>
      </c>
      <c r="AF80" s="1">
        <v>2310</v>
      </c>
      <c r="AG80" s="1">
        <v>2410</v>
      </c>
      <c r="AH80" s="1">
        <v>4732</v>
      </c>
      <c r="AJ80" s="1" t="s">
        <v>227</v>
      </c>
      <c r="AK80" s="1">
        <v>80</v>
      </c>
      <c r="AL80" s="1">
        <v>2136</v>
      </c>
      <c r="AM80" s="1">
        <v>2552</v>
      </c>
      <c r="AN80" s="1">
        <v>2860</v>
      </c>
      <c r="AO80" s="1">
        <v>4239</v>
      </c>
    </row>
    <row r="81" spans="1:41" ht="136">
      <c r="A81" s="1" t="s">
        <v>228</v>
      </c>
      <c r="B81" s="1">
        <v>81</v>
      </c>
      <c r="C81" s="1">
        <v>2812</v>
      </c>
      <c r="D81" s="1">
        <v>3386</v>
      </c>
      <c r="E81" s="1">
        <v>3954</v>
      </c>
      <c r="F81" s="1">
        <v>5244</v>
      </c>
      <c r="H81" s="1" t="s">
        <v>228</v>
      </c>
      <c r="I81" s="1">
        <v>81</v>
      </c>
      <c r="J81" s="1">
        <v>1677</v>
      </c>
      <c r="K81" s="1">
        <v>1968</v>
      </c>
      <c r="L81" s="1">
        <v>1990</v>
      </c>
      <c r="M81" s="1">
        <v>2343</v>
      </c>
      <c r="O81" s="1" t="s">
        <v>228</v>
      </c>
      <c r="P81" s="1">
        <v>81</v>
      </c>
      <c r="Q81" s="1">
        <v>2776</v>
      </c>
      <c r="R81" s="1">
        <v>3522</v>
      </c>
      <c r="S81" s="1">
        <v>4136</v>
      </c>
      <c r="T81" s="1">
        <v>5416</v>
      </c>
      <c r="V81" s="1" t="s">
        <v>228</v>
      </c>
      <c r="W81" s="1">
        <v>81</v>
      </c>
      <c r="X81" s="1">
        <v>2656</v>
      </c>
      <c r="Y81" s="1">
        <v>3392</v>
      </c>
      <c r="Z81" s="1">
        <v>4164</v>
      </c>
      <c r="AA81" s="1">
        <v>5151</v>
      </c>
      <c r="AC81" s="1" t="s">
        <v>228</v>
      </c>
      <c r="AD81" s="1">
        <v>81</v>
      </c>
      <c r="AE81" s="1">
        <v>1736</v>
      </c>
      <c r="AF81" s="1">
        <v>2042</v>
      </c>
      <c r="AG81" s="1">
        <v>2060</v>
      </c>
      <c r="AH81" s="1">
        <v>4825</v>
      </c>
      <c r="AJ81" s="1" t="s">
        <v>228</v>
      </c>
      <c r="AK81" s="1">
        <v>81</v>
      </c>
      <c r="AL81" s="1">
        <v>1888</v>
      </c>
      <c r="AM81" s="1">
        <v>2262</v>
      </c>
      <c r="AN81" s="1">
        <v>2320</v>
      </c>
      <c r="AO81" s="1">
        <v>4902</v>
      </c>
    </row>
    <row r="82" spans="1:41" ht="136">
      <c r="A82" s="1" t="s">
        <v>229</v>
      </c>
      <c r="B82" s="1">
        <v>82</v>
      </c>
      <c r="C82" s="1">
        <v>2732</v>
      </c>
      <c r="D82" s="1">
        <v>3342</v>
      </c>
      <c r="E82" s="1">
        <v>3846</v>
      </c>
      <c r="F82" s="1">
        <v>4955</v>
      </c>
      <c r="H82" s="1" t="s">
        <v>229</v>
      </c>
      <c r="I82" s="1">
        <v>82</v>
      </c>
      <c r="J82" s="1">
        <v>2814</v>
      </c>
      <c r="K82" s="1">
        <v>3490</v>
      </c>
      <c r="L82" s="1">
        <v>4028</v>
      </c>
      <c r="M82" s="1">
        <v>5388</v>
      </c>
      <c r="O82" s="1" t="s">
        <v>229</v>
      </c>
      <c r="P82" s="1">
        <v>82</v>
      </c>
      <c r="Q82" s="1">
        <v>2722</v>
      </c>
      <c r="R82" s="1">
        <v>3358</v>
      </c>
      <c r="S82" s="1">
        <v>3966</v>
      </c>
      <c r="T82" s="1">
        <v>5202</v>
      </c>
      <c r="V82" s="1" t="s">
        <v>229</v>
      </c>
      <c r="W82" s="1">
        <v>82</v>
      </c>
      <c r="X82" s="1">
        <v>2620</v>
      </c>
      <c r="Y82" s="1">
        <v>3316</v>
      </c>
      <c r="Z82" s="1">
        <v>4066</v>
      </c>
      <c r="AA82" s="1">
        <v>4947</v>
      </c>
      <c r="AC82" s="1" t="s">
        <v>229</v>
      </c>
      <c r="AD82" s="1">
        <v>82</v>
      </c>
      <c r="AE82" s="1">
        <v>1908</v>
      </c>
      <c r="AF82" s="1">
        <v>2288</v>
      </c>
      <c r="AG82" s="1">
        <v>2346</v>
      </c>
      <c r="AH82" s="1">
        <v>4856</v>
      </c>
      <c r="AJ82" s="1" t="s">
        <v>229</v>
      </c>
      <c r="AK82" s="1">
        <v>82</v>
      </c>
      <c r="AL82" s="1">
        <v>2054</v>
      </c>
      <c r="AM82" s="1">
        <v>2436</v>
      </c>
      <c r="AN82" s="1">
        <v>2568</v>
      </c>
      <c r="AO82" s="1">
        <v>4893</v>
      </c>
    </row>
    <row r="83" spans="1:41" ht="136">
      <c r="A83" s="1" t="s">
        <v>230</v>
      </c>
      <c r="B83" s="1">
        <v>83</v>
      </c>
      <c r="C83" s="1">
        <v>2816</v>
      </c>
      <c r="D83" s="1">
        <v>3580</v>
      </c>
      <c r="E83" s="1">
        <v>4046</v>
      </c>
      <c r="F83" s="1">
        <v>5017</v>
      </c>
      <c r="H83" s="1" t="s">
        <v>230</v>
      </c>
      <c r="I83" s="1">
        <v>83</v>
      </c>
      <c r="J83" s="1">
        <v>3048</v>
      </c>
      <c r="K83" s="1">
        <v>3934</v>
      </c>
      <c r="L83" s="1">
        <v>4572</v>
      </c>
      <c r="M83" s="1">
        <v>5820</v>
      </c>
      <c r="O83" s="1" t="s">
        <v>230</v>
      </c>
      <c r="P83" s="1">
        <v>83</v>
      </c>
      <c r="Q83" s="1">
        <v>2828</v>
      </c>
      <c r="R83" s="1">
        <v>3598</v>
      </c>
      <c r="S83" s="1">
        <v>4100</v>
      </c>
      <c r="T83" s="1">
        <v>5301</v>
      </c>
      <c r="V83" s="1" t="s">
        <v>230</v>
      </c>
      <c r="W83" s="1">
        <v>83</v>
      </c>
      <c r="X83" s="1">
        <v>2796</v>
      </c>
      <c r="Y83" s="1">
        <v>3566</v>
      </c>
      <c r="Z83" s="1">
        <v>4380</v>
      </c>
      <c r="AA83" s="1">
        <v>5284</v>
      </c>
      <c r="AC83" s="1" t="s">
        <v>230</v>
      </c>
      <c r="AD83" s="1">
        <v>83</v>
      </c>
      <c r="AE83" s="1">
        <v>1890</v>
      </c>
      <c r="AF83" s="1">
        <v>2336</v>
      </c>
      <c r="AG83" s="1">
        <v>2394</v>
      </c>
      <c r="AH83" s="1">
        <v>4815</v>
      </c>
      <c r="AJ83" s="1" t="s">
        <v>230</v>
      </c>
      <c r="AK83" s="1">
        <v>83</v>
      </c>
      <c r="AL83" s="1">
        <v>2136</v>
      </c>
      <c r="AM83" s="1">
        <v>2572</v>
      </c>
      <c r="AN83" s="1">
        <v>2798</v>
      </c>
      <c r="AO83" s="1">
        <v>4616</v>
      </c>
    </row>
    <row r="84" spans="1:41" ht="136">
      <c r="A84" s="1" t="s">
        <v>231</v>
      </c>
      <c r="B84" s="1">
        <v>84</v>
      </c>
      <c r="C84" s="1">
        <v>2948</v>
      </c>
      <c r="D84" s="1">
        <v>3592</v>
      </c>
      <c r="E84" s="1">
        <v>4232</v>
      </c>
      <c r="F84" s="1">
        <v>5220</v>
      </c>
      <c r="H84" s="1" t="s">
        <v>231</v>
      </c>
      <c r="I84" s="1">
        <v>84</v>
      </c>
      <c r="J84" s="1">
        <v>2890</v>
      </c>
      <c r="K84" s="1">
        <v>3856</v>
      </c>
      <c r="L84" s="1">
        <v>4604</v>
      </c>
      <c r="M84" s="1">
        <v>5839</v>
      </c>
      <c r="O84" s="1" t="s">
        <v>231</v>
      </c>
      <c r="P84" s="1">
        <v>84</v>
      </c>
      <c r="Q84" s="1">
        <v>2938</v>
      </c>
      <c r="R84" s="1">
        <v>3718</v>
      </c>
      <c r="S84" s="1">
        <v>4356</v>
      </c>
      <c r="T84" s="1">
        <v>5508</v>
      </c>
      <c r="V84" s="1" t="s">
        <v>231</v>
      </c>
      <c r="W84" s="1">
        <v>84</v>
      </c>
      <c r="X84" s="1">
        <v>2666</v>
      </c>
      <c r="Y84" s="1">
        <v>3444</v>
      </c>
      <c r="Z84" s="1">
        <v>4336</v>
      </c>
      <c r="AA84" s="1">
        <v>5185</v>
      </c>
      <c r="AC84" s="1" t="s">
        <v>231</v>
      </c>
      <c r="AD84" s="1">
        <v>84</v>
      </c>
      <c r="AE84" s="1">
        <v>2016</v>
      </c>
      <c r="AF84" s="1">
        <v>2404</v>
      </c>
      <c r="AG84" s="1">
        <v>2546</v>
      </c>
      <c r="AH84" s="1">
        <v>4695</v>
      </c>
      <c r="AJ84" s="1" t="s">
        <v>231</v>
      </c>
      <c r="AK84" s="1">
        <v>84</v>
      </c>
      <c r="AL84" s="1">
        <v>2202</v>
      </c>
      <c r="AM84" s="1">
        <v>2634</v>
      </c>
      <c r="AN84" s="1">
        <v>2876</v>
      </c>
      <c r="AO84" s="1">
        <v>4515</v>
      </c>
    </row>
    <row r="85" spans="1:41" ht="136">
      <c r="A85" s="1" t="s">
        <v>232</v>
      </c>
      <c r="B85" s="1">
        <v>85</v>
      </c>
      <c r="C85" s="1">
        <v>2636</v>
      </c>
      <c r="D85" s="1">
        <v>3242</v>
      </c>
      <c r="E85" s="1">
        <v>3778</v>
      </c>
      <c r="F85" s="1">
        <v>5040</v>
      </c>
      <c r="H85" s="1" t="s">
        <v>232</v>
      </c>
      <c r="I85" s="1">
        <v>85</v>
      </c>
      <c r="J85" s="1">
        <v>2538</v>
      </c>
      <c r="K85" s="1">
        <v>3302</v>
      </c>
      <c r="L85" s="1">
        <v>3844</v>
      </c>
      <c r="M85" s="1">
        <v>5124</v>
      </c>
      <c r="O85" s="1" t="s">
        <v>232</v>
      </c>
      <c r="P85" s="1">
        <v>85</v>
      </c>
      <c r="Q85" s="1">
        <v>2642</v>
      </c>
      <c r="R85" s="1">
        <v>3166</v>
      </c>
      <c r="S85" s="1">
        <v>3934</v>
      </c>
      <c r="T85" s="1">
        <v>4956</v>
      </c>
      <c r="V85" s="1" t="s">
        <v>232</v>
      </c>
      <c r="W85" s="1">
        <v>85</v>
      </c>
      <c r="X85" s="1">
        <v>2590</v>
      </c>
      <c r="Y85" s="1">
        <v>3258</v>
      </c>
      <c r="Z85" s="1">
        <v>3986</v>
      </c>
      <c r="AA85" s="1">
        <v>4908</v>
      </c>
      <c r="AC85" s="1" t="s">
        <v>232</v>
      </c>
      <c r="AD85" s="1">
        <v>85</v>
      </c>
      <c r="AE85" s="1">
        <v>1866</v>
      </c>
      <c r="AF85" s="1">
        <v>2232</v>
      </c>
      <c r="AG85" s="1">
        <v>2312</v>
      </c>
      <c r="AH85" s="1">
        <v>4919</v>
      </c>
      <c r="AJ85" s="1" t="s">
        <v>232</v>
      </c>
      <c r="AK85" s="1">
        <v>85</v>
      </c>
      <c r="AL85" s="1">
        <v>1974</v>
      </c>
      <c r="AM85" s="1">
        <v>2338</v>
      </c>
      <c r="AN85" s="1">
        <v>2490</v>
      </c>
      <c r="AO85" s="1">
        <v>4793</v>
      </c>
    </row>
    <row r="86" spans="1:41" ht="136">
      <c r="A86" s="1" t="s">
        <v>233</v>
      </c>
      <c r="B86" s="1">
        <v>86</v>
      </c>
      <c r="C86" s="1">
        <v>2960</v>
      </c>
      <c r="D86" s="1">
        <v>3630</v>
      </c>
      <c r="E86" s="1">
        <v>4136</v>
      </c>
      <c r="F86" s="1">
        <v>5230</v>
      </c>
      <c r="H86" s="1" t="s">
        <v>233</v>
      </c>
      <c r="I86" s="1">
        <v>86</v>
      </c>
      <c r="J86" s="1">
        <v>2598</v>
      </c>
      <c r="K86" s="1">
        <v>3496</v>
      </c>
      <c r="L86" s="1">
        <v>3900</v>
      </c>
      <c r="M86" s="1">
        <v>5240</v>
      </c>
      <c r="O86" s="1" t="s">
        <v>233</v>
      </c>
      <c r="P86" s="1">
        <v>86</v>
      </c>
      <c r="Q86" s="1">
        <v>2742</v>
      </c>
      <c r="R86" s="1">
        <v>3468</v>
      </c>
      <c r="S86" s="1">
        <v>3942</v>
      </c>
      <c r="T86" s="1">
        <v>5144</v>
      </c>
      <c r="V86" s="1" t="s">
        <v>233</v>
      </c>
      <c r="W86" s="1">
        <v>86</v>
      </c>
      <c r="X86" s="1">
        <v>2658</v>
      </c>
      <c r="Y86" s="1">
        <v>3320</v>
      </c>
      <c r="Z86" s="1">
        <v>4054</v>
      </c>
      <c r="AA86" s="1">
        <v>4939</v>
      </c>
      <c r="AC86" s="1" t="s">
        <v>233</v>
      </c>
      <c r="AD86" s="1">
        <v>86</v>
      </c>
      <c r="AE86" s="1">
        <v>2048</v>
      </c>
      <c r="AF86" s="1">
        <v>2418</v>
      </c>
      <c r="AG86" s="1">
        <v>2516</v>
      </c>
      <c r="AH86" s="1">
        <v>4492</v>
      </c>
      <c r="AJ86" s="1" t="s">
        <v>233</v>
      </c>
      <c r="AK86" s="1">
        <v>86</v>
      </c>
      <c r="AL86" s="1">
        <v>2200</v>
      </c>
      <c r="AM86" s="1">
        <v>2628</v>
      </c>
      <c r="AN86" s="1">
        <v>2814</v>
      </c>
      <c r="AO86" s="1">
        <v>4381</v>
      </c>
    </row>
    <row r="87" spans="1:41" ht="136">
      <c r="A87" s="1" t="s">
        <v>234</v>
      </c>
      <c r="B87" s="1">
        <v>87</v>
      </c>
      <c r="C87" s="1">
        <v>2548</v>
      </c>
      <c r="D87" s="1">
        <v>3192</v>
      </c>
      <c r="E87" s="1">
        <v>3646</v>
      </c>
      <c r="F87" s="1">
        <v>4864</v>
      </c>
      <c r="H87" s="1" t="s">
        <v>234</v>
      </c>
      <c r="I87" s="1">
        <v>87</v>
      </c>
      <c r="J87" s="1">
        <v>1474</v>
      </c>
      <c r="K87" s="1">
        <v>1644</v>
      </c>
      <c r="L87" s="1">
        <v>1684</v>
      </c>
      <c r="M87" s="1">
        <v>1966</v>
      </c>
      <c r="O87" s="1" t="s">
        <v>234</v>
      </c>
      <c r="P87" s="1">
        <v>87</v>
      </c>
      <c r="Q87" s="1">
        <v>2532</v>
      </c>
      <c r="R87" s="1">
        <v>3170</v>
      </c>
      <c r="S87" s="1">
        <v>3728</v>
      </c>
      <c r="T87" s="1">
        <v>5028</v>
      </c>
      <c r="V87" s="1" t="s">
        <v>234</v>
      </c>
      <c r="W87" s="1">
        <v>87</v>
      </c>
      <c r="X87" s="1">
        <v>2292</v>
      </c>
      <c r="Y87" s="1">
        <v>2866</v>
      </c>
      <c r="Z87" s="1">
        <v>3494</v>
      </c>
      <c r="AA87" s="1">
        <v>4495</v>
      </c>
      <c r="AC87" s="1" t="s">
        <v>234</v>
      </c>
      <c r="AD87" s="1">
        <v>87</v>
      </c>
      <c r="AE87" s="1">
        <v>1695</v>
      </c>
      <c r="AF87" s="1">
        <v>2078</v>
      </c>
      <c r="AG87" s="1">
        <v>2034</v>
      </c>
      <c r="AH87" s="1">
        <v>5643</v>
      </c>
      <c r="AJ87" s="1" t="s">
        <v>234</v>
      </c>
      <c r="AK87" s="1">
        <v>87</v>
      </c>
      <c r="AL87" s="1">
        <v>1848</v>
      </c>
      <c r="AM87" s="1">
        <v>2226</v>
      </c>
      <c r="AN87" s="1">
        <v>2290</v>
      </c>
      <c r="AO87" s="1">
        <v>5271</v>
      </c>
    </row>
    <row r="88" spans="1:41" ht="136">
      <c r="A88" s="1" t="s">
        <v>235</v>
      </c>
      <c r="B88" s="1">
        <v>88</v>
      </c>
      <c r="C88" s="1">
        <v>2050</v>
      </c>
      <c r="D88" s="1">
        <v>2462</v>
      </c>
      <c r="E88" s="1">
        <v>2842</v>
      </c>
      <c r="F88" s="1">
        <v>3563</v>
      </c>
      <c r="H88" s="1" t="s">
        <v>235</v>
      </c>
      <c r="I88" s="1">
        <v>88</v>
      </c>
      <c r="J88" s="1">
        <v>1268</v>
      </c>
      <c r="K88" s="1">
        <v>1324</v>
      </c>
      <c r="L88" s="1">
        <v>1326</v>
      </c>
      <c r="M88" s="1">
        <v>1362</v>
      </c>
      <c r="O88" s="1" t="s">
        <v>235</v>
      </c>
      <c r="P88" s="1">
        <v>88</v>
      </c>
      <c r="Q88" s="1">
        <v>1828</v>
      </c>
      <c r="R88" s="1">
        <v>2246</v>
      </c>
      <c r="S88" s="1">
        <v>2742</v>
      </c>
      <c r="T88" s="1">
        <v>3392</v>
      </c>
      <c r="V88" s="1" t="s">
        <v>235</v>
      </c>
      <c r="W88" s="1">
        <v>88</v>
      </c>
      <c r="X88" s="1">
        <v>1852</v>
      </c>
      <c r="Y88" s="1">
        <v>2310</v>
      </c>
      <c r="Z88" s="1">
        <v>2856</v>
      </c>
      <c r="AA88" s="1">
        <v>3537</v>
      </c>
      <c r="AC88" s="1" t="s">
        <v>235</v>
      </c>
      <c r="AD88" s="1">
        <v>88</v>
      </c>
      <c r="AE88" s="1">
        <v>1864</v>
      </c>
      <c r="AF88" s="1">
        <v>2346</v>
      </c>
      <c r="AG88" s="1">
        <v>2468</v>
      </c>
      <c r="AH88" s="1">
        <v>4340</v>
      </c>
      <c r="AJ88" s="1" t="s">
        <v>235</v>
      </c>
      <c r="AK88" s="1">
        <v>88</v>
      </c>
      <c r="AL88" s="1">
        <v>1868</v>
      </c>
      <c r="AM88" s="1">
        <v>2294</v>
      </c>
      <c r="AN88" s="1">
        <v>2594</v>
      </c>
      <c r="AO88" s="1">
        <v>4257</v>
      </c>
    </row>
    <row r="89" spans="1:41" ht="136">
      <c r="A89" s="1" t="s">
        <v>236</v>
      </c>
      <c r="B89" s="1">
        <v>89</v>
      </c>
      <c r="C89" s="1">
        <v>2018</v>
      </c>
      <c r="D89" s="1">
        <v>2404</v>
      </c>
      <c r="E89" s="1">
        <v>2856</v>
      </c>
      <c r="F89" s="1">
        <v>3517</v>
      </c>
      <c r="H89" s="1" t="s">
        <v>236</v>
      </c>
      <c r="I89" s="1">
        <v>89</v>
      </c>
      <c r="J89" s="1">
        <v>1254</v>
      </c>
      <c r="K89" s="1">
        <v>1328</v>
      </c>
      <c r="L89" s="1">
        <v>1320</v>
      </c>
      <c r="M89" s="1">
        <v>1379</v>
      </c>
      <c r="O89" s="1" t="s">
        <v>236</v>
      </c>
      <c r="P89" s="1">
        <v>89</v>
      </c>
      <c r="Q89" s="1">
        <v>1821</v>
      </c>
      <c r="R89" s="1">
        <v>2262</v>
      </c>
      <c r="S89" s="1">
        <v>2746</v>
      </c>
      <c r="T89" s="1">
        <v>3426</v>
      </c>
      <c r="V89" s="1" t="s">
        <v>236</v>
      </c>
      <c r="W89" s="1">
        <v>89</v>
      </c>
      <c r="X89" s="1">
        <v>1787</v>
      </c>
      <c r="Y89" s="1">
        <v>2206</v>
      </c>
      <c r="Z89" s="1">
        <v>2740</v>
      </c>
      <c r="AA89" s="1">
        <v>3509</v>
      </c>
      <c r="AC89" s="1" t="s">
        <v>236</v>
      </c>
      <c r="AD89" s="1">
        <v>89</v>
      </c>
      <c r="AE89" s="1">
        <v>1592</v>
      </c>
      <c r="AF89" s="1">
        <v>2034</v>
      </c>
      <c r="AG89" s="1">
        <v>2018</v>
      </c>
      <c r="AH89" s="1">
        <v>4546</v>
      </c>
      <c r="AJ89" s="1" t="s">
        <v>236</v>
      </c>
      <c r="AK89" s="1">
        <v>89</v>
      </c>
      <c r="AL89" s="1">
        <v>1653</v>
      </c>
      <c r="AM89" s="1">
        <v>2044</v>
      </c>
      <c r="AN89" s="1">
        <v>2156</v>
      </c>
      <c r="AO89" s="1">
        <v>4443</v>
      </c>
    </row>
    <row r="90" spans="1:41" ht="136">
      <c r="A90" s="1" t="s">
        <v>237</v>
      </c>
      <c r="B90" s="1">
        <v>90</v>
      </c>
      <c r="C90" s="1">
        <v>2004</v>
      </c>
      <c r="D90" s="1">
        <v>2412</v>
      </c>
      <c r="E90" s="1">
        <v>2836</v>
      </c>
      <c r="F90" s="1">
        <v>3542</v>
      </c>
      <c r="H90" s="1" t="s">
        <v>237</v>
      </c>
      <c r="I90" s="1">
        <v>90</v>
      </c>
      <c r="J90" s="1">
        <v>1257</v>
      </c>
      <c r="K90" s="1">
        <v>1333</v>
      </c>
      <c r="L90" s="1">
        <v>1299</v>
      </c>
      <c r="M90" s="1">
        <v>1352</v>
      </c>
      <c r="O90" s="1" t="s">
        <v>237</v>
      </c>
      <c r="P90" s="1">
        <v>90</v>
      </c>
      <c r="Q90" s="1">
        <v>1768</v>
      </c>
      <c r="R90" s="1">
        <v>2136</v>
      </c>
      <c r="S90" s="1">
        <v>2584</v>
      </c>
      <c r="T90" s="1">
        <v>3219</v>
      </c>
      <c r="V90" s="1" t="s">
        <v>237</v>
      </c>
      <c r="W90" s="1">
        <v>90</v>
      </c>
      <c r="X90" s="1">
        <v>1808</v>
      </c>
      <c r="Y90" s="1">
        <v>2236</v>
      </c>
      <c r="Z90" s="1">
        <v>2766</v>
      </c>
      <c r="AA90" s="1">
        <v>3476</v>
      </c>
      <c r="AC90" s="1" t="s">
        <v>237</v>
      </c>
      <c r="AD90" s="1">
        <v>90</v>
      </c>
      <c r="AE90" s="1">
        <v>1678</v>
      </c>
      <c r="AF90" s="1">
        <v>2134</v>
      </c>
      <c r="AG90" s="1">
        <v>2001</v>
      </c>
      <c r="AH90" s="1">
        <v>4791</v>
      </c>
      <c r="AJ90" s="1" t="s">
        <v>237</v>
      </c>
      <c r="AK90" s="1">
        <v>90</v>
      </c>
      <c r="AL90" s="1">
        <v>1584</v>
      </c>
      <c r="AM90" s="1">
        <v>2030</v>
      </c>
      <c r="AN90" s="1">
        <v>2030</v>
      </c>
      <c r="AO90" s="1">
        <v>4573</v>
      </c>
    </row>
    <row r="91" spans="1:41" ht="136">
      <c r="A91" s="1" t="s">
        <v>238</v>
      </c>
      <c r="B91" s="1">
        <v>91</v>
      </c>
      <c r="C91" s="1">
        <v>2050</v>
      </c>
      <c r="D91" s="1">
        <v>2376</v>
      </c>
      <c r="E91" s="1">
        <v>2734</v>
      </c>
      <c r="F91" s="1">
        <v>3663</v>
      </c>
      <c r="H91" s="1" t="s">
        <v>238</v>
      </c>
      <c r="I91" s="1">
        <v>91</v>
      </c>
      <c r="J91" s="1">
        <v>1244</v>
      </c>
      <c r="K91" s="1">
        <v>1331</v>
      </c>
      <c r="L91" s="1">
        <v>1322</v>
      </c>
      <c r="M91" s="1">
        <v>1395</v>
      </c>
      <c r="O91" s="1" t="s">
        <v>238</v>
      </c>
      <c r="P91" s="1">
        <v>91</v>
      </c>
      <c r="Q91" s="1">
        <v>1752</v>
      </c>
      <c r="R91" s="1">
        <v>2108</v>
      </c>
      <c r="S91" s="1">
        <v>2456</v>
      </c>
      <c r="T91" s="1">
        <v>3210</v>
      </c>
      <c r="V91" s="1" t="s">
        <v>238</v>
      </c>
      <c r="W91" s="1">
        <v>91</v>
      </c>
      <c r="X91" s="1">
        <v>1864</v>
      </c>
      <c r="Y91" s="1">
        <v>2264</v>
      </c>
      <c r="Z91" s="1">
        <v>2792</v>
      </c>
      <c r="AA91" s="1">
        <v>3555</v>
      </c>
      <c r="AC91" s="1" t="s">
        <v>238</v>
      </c>
      <c r="AD91" s="1">
        <v>91</v>
      </c>
      <c r="AE91" s="1">
        <v>1664</v>
      </c>
      <c r="AF91" s="1">
        <v>2118</v>
      </c>
      <c r="AG91" s="1">
        <v>2072</v>
      </c>
      <c r="AH91" s="1">
        <v>4668</v>
      </c>
      <c r="AJ91" s="1" t="s">
        <v>238</v>
      </c>
      <c r="AK91" s="1">
        <v>91</v>
      </c>
      <c r="AL91" s="1">
        <v>1689</v>
      </c>
      <c r="AM91" s="1">
        <v>2086</v>
      </c>
      <c r="AN91" s="1">
        <v>2234</v>
      </c>
      <c r="AO91" s="1">
        <v>4545</v>
      </c>
    </row>
    <row r="92" spans="1:41" ht="136">
      <c r="A92" s="1" t="s">
        <v>239</v>
      </c>
      <c r="B92" s="1">
        <v>92</v>
      </c>
      <c r="C92" s="1">
        <v>2064</v>
      </c>
      <c r="D92" s="1">
        <v>2526</v>
      </c>
      <c r="E92" s="1">
        <v>2886</v>
      </c>
      <c r="F92" s="1">
        <v>3654</v>
      </c>
      <c r="H92" s="1" t="s">
        <v>239</v>
      </c>
      <c r="I92" s="1">
        <v>92</v>
      </c>
      <c r="J92" s="1">
        <v>1260</v>
      </c>
      <c r="K92" s="1">
        <v>1361</v>
      </c>
      <c r="L92" s="1">
        <v>1371</v>
      </c>
      <c r="M92" s="1">
        <v>1401</v>
      </c>
      <c r="O92" s="1" t="s">
        <v>239</v>
      </c>
      <c r="P92" s="1">
        <v>92</v>
      </c>
      <c r="Q92" s="1">
        <v>1766</v>
      </c>
      <c r="R92" s="1">
        <v>2146</v>
      </c>
      <c r="S92" s="1">
        <v>2504</v>
      </c>
      <c r="T92" s="1">
        <v>3250</v>
      </c>
      <c r="V92" s="1" t="s">
        <v>239</v>
      </c>
      <c r="W92" s="1">
        <v>92</v>
      </c>
      <c r="X92" s="1">
        <v>1890</v>
      </c>
      <c r="Y92" s="1">
        <v>2344</v>
      </c>
      <c r="Z92" s="1">
        <v>2848</v>
      </c>
      <c r="AA92" s="1">
        <v>3597</v>
      </c>
      <c r="AC92" s="1" t="s">
        <v>239</v>
      </c>
      <c r="AD92" s="1">
        <v>92</v>
      </c>
      <c r="AE92" s="1">
        <v>1690</v>
      </c>
      <c r="AF92" s="1">
        <v>2188</v>
      </c>
      <c r="AG92" s="1">
        <v>2044</v>
      </c>
      <c r="AH92" s="1">
        <v>4923</v>
      </c>
      <c r="AJ92" s="1" t="s">
        <v>239</v>
      </c>
      <c r="AK92" s="1">
        <v>92</v>
      </c>
      <c r="AL92" s="1">
        <v>1673</v>
      </c>
      <c r="AM92" s="1">
        <v>2076</v>
      </c>
      <c r="AN92" s="1">
        <v>2142</v>
      </c>
      <c r="AO92" s="1">
        <v>4631</v>
      </c>
    </row>
    <row r="93" spans="1:41" ht="136">
      <c r="A93" s="1" t="s">
        <v>240</v>
      </c>
      <c r="B93" s="1">
        <v>93</v>
      </c>
      <c r="C93" s="1">
        <v>1872</v>
      </c>
      <c r="D93" s="1">
        <v>2248</v>
      </c>
      <c r="E93" s="1">
        <v>2546</v>
      </c>
      <c r="F93" s="1">
        <v>3487</v>
      </c>
      <c r="H93" s="1" t="s">
        <v>240</v>
      </c>
      <c r="I93" s="1">
        <v>93</v>
      </c>
      <c r="J93" s="1">
        <v>1598</v>
      </c>
      <c r="K93" s="1">
        <v>1904</v>
      </c>
      <c r="L93" s="1">
        <v>2182</v>
      </c>
      <c r="M93" s="1">
        <v>2451</v>
      </c>
      <c r="O93" s="1" t="s">
        <v>240</v>
      </c>
      <c r="P93" s="1">
        <v>93</v>
      </c>
      <c r="Q93" s="1">
        <v>1836</v>
      </c>
      <c r="R93" s="1">
        <v>2152</v>
      </c>
      <c r="S93" s="1">
        <v>2560</v>
      </c>
      <c r="T93" s="1">
        <v>3445</v>
      </c>
      <c r="V93" s="1" t="s">
        <v>240</v>
      </c>
      <c r="W93" s="1">
        <v>93</v>
      </c>
      <c r="X93" s="1">
        <v>1866</v>
      </c>
      <c r="Y93" s="1">
        <v>2304</v>
      </c>
      <c r="Z93" s="1">
        <v>2842</v>
      </c>
      <c r="AA93" s="1">
        <v>3578</v>
      </c>
      <c r="AC93" s="1" t="s">
        <v>240</v>
      </c>
      <c r="AD93" s="1">
        <v>93</v>
      </c>
      <c r="AE93" s="1">
        <v>1827</v>
      </c>
      <c r="AF93" s="1">
        <v>2348</v>
      </c>
      <c r="AG93" s="1">
        <v>2472</v>
      </c>
      <c r="AH93" s="1">
        <v>4339</v>
      </c>
      <c r="AJ93" s="1" t="s">
        <v>240</v>
      </c>
      <c r="AK93" s="1">
        <v>93</v>
      </c>
      <c r="AL93" s="1">
        <v>1933</v>
      </c>
      <c r="AM93" s="1">
        <v>2402</v>
      </c>
      <c r="AN93" s="1">
        <v>2656</v>
      </c>
      <c r="AO93" s="1">
        <v>4411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readme</vt:lpstr>
      <vt:lpstr>2000_20m_final</vt:lpstr>
      <vt:lpstr>2000_20m_final_clean</vt:lpstr>
      <vt:lpstr>2000_20m_20221029_final</vt:lpstr>
      <vt:lpstr>2000_20221029</vt:lpstr>
      <vt:lpstr>2000_20221024</vt:lpstr>
      <vt:lpstr>2000_20221019</vt:lpstr>
      <vt:lpstr>2000_20220929</vt:lpstr>
      <vt:lpstr>2000_20m_20220924_final</vt:lpstr>
      <vt:lpstr>2000_20220924</vt:lpstr>
      <vt:lpstr>2000_20220611</vt:lpstr>
      <vt:lpstr>2000_20220601</vt:lpstr>
      <vt:lpstr>속성 테이블 - raw data</vt:lpstr>
      <vt:lpstr>속성 테이블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김진성</dc:creator>
  <cp:lastModifiedBy>김진성</cp:lastModifiedBy>
  <dcterms:created xsi:type="dcterms:W3CDTF">2022-10-05T11:28:05Z</dcterms:created>
  <dcterms:modified xsi:type="dcterms:W3CDTF">2022-11-11T17:45:28Z</dcterms:modified>
</cp:coreProperties>
</file>