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МБЗ" r:id="rId1" sheetId="1" state="visible"/>
    <sheet name="МВД" r:id="rId2" sheetId="2" state="visible"/>
  </sheets>
  <definedNames/>
</workbook>
</file>

<file path=xl/comments1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A8">
      <text>
        <r>
          <rPr>
            <color rgb="000000" tint="0"/>
          </rPr>
          <t xml:space="preserve">В рамках данной предметной области существуют серьезные проблемы с назначением заболевания </t>
        </r>
        <r>
          <t>ввиду изначального отсутствия всех признаков у пациента для достоверного его диагностирования</t>
        </r>
        <r>
          <t>.</t>
        </r>
        <r>
          <t xml:space="preserve">
</t>
        </r>
        <r>
          <t xml:space="preserve">
</t>
        </r>
        <r>
          <t>Ввиду этого пациенту назначается медикаментозное лечение на основании существующих симптомов в первый период динамики.</t>
        </r>
        <r>
          <t xml:space="preserve">
</t>
        </r>
        <r>
          <t xml:space="preserve">
</t>
        </r>
        <r>
          <t>Такое лечение не излечит пациента, но значительно отсрочит хирургическое вмешательство.</t>
        </r>
        <r>
          <t xml:space="preserve">
</t>
        </r>
        <r>
          <t xml:space="preserve">
</t>
        </r>
        <r>
          <t xml:space="preserve">Оттого данная информационная система создается прежде всего для диагностики состояния </t>
        </r>
        <r>
          <rPr>
            <rFont val="XO Thames"/>
            <sz val="12"/>
          </rPr>
          <t>заболевания достаточной степени достоверности для хирургического вмешательства.</t>
        </r>
        <r>
          <t xml:space="preserve">
</t>
        </r>
      </text>
    </comment>
  </commentList>
</comments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<sst xmlns="http://schemas.openxmlformats.org/spreadsheetml/2006/main" xmlns:a="http://schemas.openxmlformats.org/drawingml/2006/main" xmlns:a15="http://schemas.microsoft.com/office/drawing/2012/main" xmlns:asvg="http://schemas.microsoft.com/office/drawing/2016/SVG/main" xmlns:c="http://schemas.openxmlformats.org/drawingml/2006/chart" xmlns:co="http://ncloudtech.com" xmlns:co-ooxml="http://ncloudtech.com/ooxml" xmlns:m="http://schemas.openxmlformats.org/officeDocument/2006/math" xmlns:mc="http://schemas.openxmlformats.org/markup-compatibility/2006" xmlns:o="urn:schemas-microsoft-com:office:office" xmlns:p="http://schemas.openxmlformats.org/presentationml/2006/main" xmlns:pic="http://schemas.openxmlformats.org/drawingml/2006/picture" xmlns:r="http://schemas.openxmlformats.org/officeDocument/2006/relationships" xmlns:s="http://schemas.openxmlformats.org/officeDocument/2006/sharedTypes" xmlns:sl="http://schemas.openxmlformats.org/schemaLibrary/2006/main" xmlns:v="urn:schemas-microsoft-com:vml" xmlns:w="http://schemas.openxmlformats.org/wordprocessingml/2006/main" xmlns:w14="http://schemas.microsoft.com/office/word/2010/wordml" xmlns:w15="http://schemas.microsoft.com/office/word/2012/wordml" xmlns:wp="http://schemas.openxmlformats.org/drawingml/2006/wordprocessingDrawing" xmlns:wpg="http://schemas.microsoft.com/office/word/2010/wordprocessingGroup" xmlns:wps="http://schemas.microsoft.com/office/word/2010/wordprocessingShape" xmlns:x="urn:schemas-microsoft-com:office:excel" xmlns:x14="http://schemas.microsoft.com/office/spreadsheetml/2009/9/main" xmlns:xdr="http://schemas.openxmlformats.org/drawingml/2006/spreadsheetDrawing" xmlns:xm="http://schemas.microsoft.com/office/excel/2006/main" mc:Ignorable="co co-ooxml w14 x14 w15">
  <si>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Заболевания</t>
  </si>
  <si>
    <r>
      <rPr>
        <rFont val="XO Thames"/>
        <b val="true"/>
        <sz val="12"/>
      </rPr>
      <t>Методы исследования</t>
    </r>
  </si>
  <si>
    <t>Признаки</t>
  </si>
  <si>
    <t>Возможные значения (ВЗ)</t>
  </si>
  <si>
    <t>Нормальные значения (НЗ)</t>
  </si>
  <si>
    <t>Клиническая картина (КК)</t>
  </si>
  <si>
    <t>Число периодов динамики (ЧПД)</t>
  </si>
  <si>
    <t>Значения для периода (ЗДП)</t>
  </si>
  <si>
    <t>Верхние и нижние границы (ВГ и НГ)</t>
  </si>
  <si>
    <t>Диалатационная КМП</t>
  </si>
  <si>
    <t>Клиника</t>
  </si>
  <si>
    <t>Стенокардия</t>
  </si>
  <si>
    <t>Отсутствует; Присутствует</t>
  </si>
  <si>
    <t>Отсутствует</t>
  </si>
  <si>
    <r>
      <rPr>
        <rFont val="XO Thames"/>
        <b val="true"/>
        <sz val="12"/>
      </rPr>
      <t>Заболевания</t>
    </r>
  </si>
  <si>
    <r>
      <rPr>
        <rFont val="XO Thames"/>
        <b val="true"/>
        <sz val="12"/>
      </rPr>
      <t>Признаки</t>
    </r>
  </si>
  <si>
    <r>
      <rPr>
        <rFont val="XO Thames"/>
        <b val="true"/>
        <sz val="12"/>
      </rPr>
      <t>ЧПД</t>
    </r>
  </si>
  <si>
    <r>
      <rPr>
        <rFont val="XO Thames"/>
        <b val="true"/>
        <sz val="12"/>
      </rPr>
      <t>Период динамики</t>
    </r>
  </si>
  <si>
    <t>ЗДП</t>
  </si>
  <si>
    <r>
      <rPr>
        <rFont val="XO Thames"/>
        <b val="true"/>
        <color rgb="000000" tint="0"/>
        <sz val="12"/>
      </rPr>
      <t>ВГ</t>
    </r>
  </si>
  <si>
    <r>
      <rPr>
        <rFont val="XO Thames"/>
        <b val="true"/>
        <color rgb="000000" tint="0"/>
        <sz val="12"/>
      </rPr>
      <t>НГ</t>
    </r>
  </si>
  <si>
    <t>Гипертрофическая КМП</t>
  </si>
  <si>
    <t>Рентгенография</t>
  </si>
  <si>
    <t>Синкопе</t>
  </si>
  <si>
    <r>
      <rPr>
        <rFont val="XO Thames"/>
        <color rgb="000000" tint="0"/>
        <sz val="12"/>
      </rPr>
      <t>Отсутствует</t>
    </r>
  </si>
  <si>
    <t>Рестриктивная КМП</t>
  </si>
  <si>
    <t>ЭКГ</t>
  </si>
  <si>
    <t>Тотальная сердечная недостаточность</t>
  </si>
  <si>
    <t>Отсутствует; Умеренная; Выраженная; Сильно выраженная</t>
  </si>
  <si>
    <t>ЭхоКГ</t>
  </si>
  <si>
    <t>Увеличение сердца</t>
  </si>
  <si>
    <t>Отсутствует; Умеренное; Выраженное</t>
  </si>
  <si>
    <t>Гипертрофия (толщина стенки левого желудочка)</t>
  </si>
  <si>
    <t>(10 .. 30) мм</t>
  </si>
  <si>
    <t>[10 .. 15) мм</t>
  </si>
  <si>
    <r>
      <rPr>
        <rFont val="XO Thames"/>
        <color rgb="000000" tint="0"/>
        <sz val="12"/>
      </rPr>
      <t>Незначительная; Умеренная</t>
    </r>
  </si>
  <si>
    <t>Описание в комментарии в ячейке ниже</t>
  </si>
  <si>
    <t>Размер левого желудочка</t>
  </si>
  <si>
    <t>(21 .. 63) мм</t>
  </si>
  <si>
    <t>[33 .. 47] мм</t>
  </si>
  <si>
    <r>
      <rPr>
        <rFont val="XO Thames"/>
        <color rgb="000000" tint="0"/>
        <sz val="12"/>
      </rPr>
      <t>Выраженная; Значительно выраженная</t>
    </r>
  </si>
  <si>
    <t>Выполнил Скопецкий Анатолий, б9118-09.03.04прогин</t>
  </si>
  <si>
    <t>Размер левого предсердия</t>
  </si>
  <si>
    <t>(19 .. 35) мм</t>
  </si>
  <si>
    <t>[25 .. 27] мм</t>
  </si>
  <si>
    <t>Умеренное</t>
  </si>
  <si>
    <t>Гипертрофия желудочков</t>
  </si>
  <si>
    <t>Отсутствует; Умеренная; Выраженная</t>
  </si>
  <si>
    <t>Выраженное</t>
  </si>
  <si>
    <r>
      <rPr>
        <rFont val="XO Thames"/>
        <sz val="12"/>
      </rPr>
      <t>Пусть периоды динамики измеряются в парах недель (или по 14 дней каждый)</t>
    </r>
  </si>
  <si>
    <t>Индекс сократимости левого желудочка в фазе изгнания</t>
  </si>
  <si>
    <r>
      <rPr>
        <rFont val="XO Thames"/>
        <color rgb="000000" tint="0"/>
        <sz val="12"/>
      </rPr>
      <t>Не изменен; Незначительно снижен; Снижен;</t>
    </r>
    <r>
      <rPr>
        <rFont val="XO Thames"/>
        <color rgb="000000" tint="0"/>
        <sz val="12"/>
      </rPr>
      <t xml:space="preserve"> </t>
    </r>
    <r>
      <rPr>
        <rFont val="XO Thames"/>
        <color rgb="000000" tint="0"/>
        <sz val="12"/>
      </rPr>
      <t xml:space="preserve"> Значительно снижен; Критически снижен; Незначительно повышен; Повышен; Значительно повышен; Критически повышен</t>
    </r>
  </si>
  <si>
    <t>Не изменен</t>
  </si>
  <si>
    <t>[10 .. 15)</t>
  </si>
  <si>
    <t>Первый период динамики - обычно до назначения диагноза с длительностью до 2 пар недель.</t>
  </si>
  <si>
    <t>Систолическое движение передней створки митрального клапана кпереди</t>
  </si>
  <si>
    <t>Отсутствует; Редкое; Частое</t>
  </si>
  <si>
    <t>[15 .. 21)</t>
  </si>
  <si>
    <t>Второй и более периоды динамики - наблюдение за развитием болезни во время медикаментозного лечения.</t>
  </si>
  <si>
    <r>
      <t>[48 .. 53</t>
    </r>
    <r>
      <rPr>
        <rFont val="XO Thames"/>
        <color rgb="000000" tint="0"/>
        <sz val="12"/>
      </rPr>
      <t>)</t>
    </r>
  </si>
  <si>
    <t>Они должны длиться не более полугода (или 12 пар недель)</t>
  </si>
  <si>
    <t>[53 .. 58)</t>
  </si>
  <si>
    <t>Я не знаю, если честно, как в данных рамках можно наложить ограничения на БЗ.</t>
  </si>
  <si>
    <t>PS. Пользуюсь группировкой, встроенной в Excel, для достижения большего удобства чтения.</t>
  </si>
  <si>
    <t>[58 .. 63)</t>
  </si>
  <si>
    <t>Допустим, пусть в первом периоде динам. у нас есть (признак1; признак2) и во втором периоде (признак2).</t>
  </si>
  <si>
    <t>(27 .. 29]</t>
  </si>
  <si>
    <t>Мне нужно задать либо последовательность признак1 -&gt; признак2, либо признак2 -&gt; &lt;ничто&gt;.</t>
  </si>
  <si>
    <t>(29 .. 31]</t>
  </si>
  <si>
    <t>И вот есть вопрос - как это сделать? Моя идея - сделать второй период динамики обнуляемым.</t>
  </si>
  <si>
    <t>(31 .. 33)</t>
  </si>
  <si>
    <t>Но тогда где-то нужно указать, что (ячейка ниже)</t>
  </si>
  <si>
    <r>
      <rPr>
        <rFont val="XO Thames"/>
        <sz val="12"/>
      </rPr>
      <t>"при совпадении признаков в двух последовательных периодах последний по длительности обнуляем"</t>
    </r>
  </si>
  <si>
    <t>Умеренная</t>
  </si>
  <si>
    <t>Я не знаю, как в рамках такого представления это сделать. :-/</t>
  </si>
  <si>
    <t>Отсутствует; Незначительно повышен</t>
  </si>
  <si>
    <t>Ну и также хотелось бы узнать, как, кроме как в комментарии, указать, что максимальная длительность</t>
  </si>
  <si>
    <t>Повышен</t>
  </si>
  <si>
    <t>всех периодов динамики не должна превышать 14 пар недель.</t>
  </si>
  <si>
    <t>Значительно повышен; Критически повышен</t>
  </si>
  <si>
    <t>Присутствует</t>
  </si>
  <si>
    <r>
      <rPr>
        <rFont val="XO Thames"/>
        <color rgb="000000" tint="0"/>
        <sz val="12"/>
      </rPr>
      <t>Отсутствует; Незначительная</t>
    </r>
  </si>
  <si>
    <r>
      <rPr>
        <rFont val="XO Thames"/>
        <color rgb="000000" tint="0"/>
        <sz val="12"/>
      </rPr>
      <t>Умеренная</t>
    </r>
  </si>
  <si>
    <t>[21 .. 25)</t>
  </si>
  <si>
    <t>[25 .. 30)</t>
  </si>
  <si>
    <r>
      <rPr>
        <rFont val="XO Thames"/>
        <color rgb="000000" tint="0"/>
        <sz val="12"/>
      </rPr>
      <t>[33 .. 47]</t>
    </r>
  </si>
  <si>
    <t>[29 .. 33)</t>
  </si>
  <si>
    <t>[25 .. 29)</t>
  </si>
  <si>
    <r>
      <rPr>
        <rFont val="XO Thames"/>
        <color rgb="000000" tint="0"/>
        <sz val="12"/>
      </rPr>
      <t>[25 .. 27]</t>
    </r>
  </si>
  <si>
    <r>
      <rPr>
        <rFont val="XO Thames"/>
        <color rgb="000000" tint="0"/>
        <sz val="12"/>
      </rPr>
      <t>(27 .. 29]</t>
    </r>
  </si>
  <si>
    <t>Выраженная</t>
  </si>
  <si>
    <t>Отсутствует; Незначительно понижен</t>
  </si>
  <si>
    <t>Понижен</t>
  </si>
  <si>
    <t>Значительно понижен; Критически понижен</t>
  </si>
  <si>
    <t>Редкое</t>
  </si>
  <si>
    <t>Частое</t>
  </si>
  <si>
    <r>
      <rPr>
        <rFont val="XO Thames"/>
        <color rgb="000000" tint="0"/>
        <sz val="12"/>
      </rPr>
      <t>Умеренная; Выраженная</t>
    </r>
  </si>
  <si>
    <r>
      <rPr>
        <rFont val="XO Thames"/>
        <color rgb="000000" tint="0"/>
        <sz val="12"/>
      </rPr>
      <t>Значительно выраженная</t>
    </r>
  </si>
  <si>
    <t>(21 .. 25)</t>
  </si>
  <si>
    <r>
      <rPr>
        <rFont val="XO Thames"/>
        <b val="true"/>
        <color rgb="000000" tint="0"/>
        <sz val="12"/>
      </rPr>
      <t>Длительности периодов динамики</t>
    </r>
  </si>
  <si>
    <t>Выборка данных</t>
  </si>
  <si>
    <r>
      <rPr>
        <rFont val="XO Thames"/>
        <b val="true"/>
        <color rgb="000000" tint="0"/>
        <sz val="12"/>
      </rPr>
      <t>Истории болезни</t>
    </r>
  </si>
  <si>
    <r>
      <rPr>
        <rFont val="XO Thames"/>
        <b val="true"/>
        <color rgb="000000" tint="0"/>
        <sz val="12"/>
      </rPr>
      <t>Заболевание</t>
    </r>
  </si>
  <si>
    <r>
      <rPr>
        <rFont val="XO Thames"/>
        <b val="true"/>
        <color rgb="000000" tint="0"/>
        <sz val="12"/>
      </rPr>
      <t>Метод исследования</t>
    </r>
  </si>
  <si>
    <r>
      <rPr>
        <rFont val="XO Thames"/>
        <b val="true"/>
        <sz val="12"/>
      </rPr>
      <t>Признак</t>
    </r>
  </si>
  <si>
    <r>
      <rPr>
        <rFont val="XO Thames"/>
        <b val="true"/>
        <color rgb="000000" tint="0"/>
        <sz val="12"/>
      </rPr>
      <t>Период динамики</t>
    </r>
  </si>
  <si>
    <r>
      <rPr>
        <rFont val="XO Thames"/>
        <b val="true"/>
        <color rgb="000000" tint="0"/>
        <sz val="12"/>
      </rPr>
      <t>Длительность периода динамики</t>
    </r>
  </si>
  <si>
    <r>
      <rPr>
        <rFont val="XO Thames"/>
        <b val="true"/>
        <color rgb="000000" tint="0"/>
        <sz val="12"/>
      </rPr>
      <t>Число моментов наблюдения в периоде динамики</t>
    </r>
  </si>
  <si>
    <r>
      <rPr>
        <rFont val="XO Thames"/>
        <b val="true"/>
        <color rgb="000000" tint="0"/>
        <sz val="12"/>
      </rPr>
      <t>Момент наблюдения</t>
    </r>
  </si>
  <si>
    <r>
      <rPr>
        <rFont val="XO Thames"/>
        <b val="true"/>
        <color rgb="000000" tint="0"/>
        <sz val="12"/>
      </rPr>
      <t>Значение в момент наблюдения</t>
    </r>
  </si>
  <si>
    <t>История болезни 1</t>
  </si>
  <si>
    <t>Таблицы A-F требуются для обеспечения совместимости</t>
  </si>
  <si>
    <r>
      <rPr>
        <rFont val="XO Thames"/>
        <color rgb="000000" tint="0"/>
        <sz val="12"/>
      </rPr>
      <t>Выраженная</t>
    </r>
  </si>
  <si>
    <r>
      <rPr>
        <rFont val="XO Thames"/>
        <sz val="12"/>
      </rPr>
      <t>Отсутствует</t>
    </r>
  </si>
  <si>
    <r>
      <rPr>
        <rFont val="XO Thames"/>
        <sz val="12"/>
      </rPr>
      <t>История болезни 2</t>
    </r>
  </si>
  <si>
    <t>Значительно повышен</t>
  </si>
  <si>
    <t>Незначительно повышен</t>
  </si>
  <si>
    <t>История болезни 2</t>
  </si>
  <si>
    <t>История болезни 3</t>
  </si>
  <si>
    <r>
      <rPr>
        <rFont val="XO Thames"/>
        <sz val="12"/>
      </rPr>
      <t>Умеренная</t>
    </r>
  </si>
  <si>
    <r>
      <rPr>
        <rFont val="XO Thames"/>
        <sz val="12"/>
      </rPr>
      <t>История болезни 4</t>
    </r>
  </si>
  <si>
    <r>
      <rPr>
        <rFont val="XO Thames"/>
        <sz val="12"/>
      </rPr>
      <t>Критически повышен</t>
    </r>
  </si>
  <si>
    <r>
      <rPr>
        <rFont val="XO Thames"/>
        <sz val="12"/>
      </rPr>
      <t>Выраженная</t>
    </r>
  </si>
  <si>
    <r>
      <rPr>
        <rFont val="XO Thames"/>
        <sz val="12"/>
      </rPr>
      <t>Умеренное</t>
    </r>
  </si>
  <si>
    <r>
      <rPr>
        <rFont val="XO Thames"/>
        <sz val="12"/>
      </rPr>
      <t>Выраженное</t>
    </r>
  </si>
  <si>
    <r>
      <rPr>
        <rFont val="XO Thames"/>
        <sz val="12"/>
      </rPr>
      <t>История болезни 5</t>
    </r>
  </si>
  <si>
    <t>История болезни 4</t>
  </si>
  <si>
    <r>
      <rPr>
        <rFont val="XO Thames"/>
        <sz val="12"/>
      </rPr>
      <t>История болезни 6</t>
    </r>
  </si>
  <si>
    <t>Критически повышен</t>
  </si>
  <si>
    <r>
      <rPr>
        <rFont val="XO Thames"/>
        <sz val="12"/>
      </rPr>
      <t xml:space="preserve">История болезни </t>
    </r>
    <r>
      <t>7</t>
    </r>
  </si>
  <si>
    <t>История болезни 5</t>
  </si>
  <si>
    <r>
      <rPr>
        <rFont val="XO Thames"/>
        <sz val="12"/>
      </rPr>
      <t>История болезни 8</t>
    </r>
  </si>
  <si>
    <t>Отсюда и ниже проверить численные признаки</t>
  </si>
  <si>
    <t>История болезни 6</t>
  </si>
  <si>
    <r>
      <rPr>
        <rFont val="XO Thames"/>
        <sz val="12"/>
      </rPr>
      <t>История болезни 9</t>
    </r>
  </si>
  <si>
    <t>Значительно понижен</t>
  </si>
  <si>
    <r>
      <t>Критически</t>
    </r>
    <r>
      <rPr>
        <rFont val="XO Thames"/>
        <sz val="12"/>
      </rPr>
      <t xml:space="preserve"> понижен</t>
    </r>
  </si>
  <si>
    <t>История болезни 7</t>
  </si>
  <si>
    <r>
      <rPr>
        <rFont val="XO Thames"/>
        <sz val="12"/>
      </rPr>
      <t>История болезни 10</t>
    </r>
  </si>
  <si>
    <r>
      <rPr>
        <rFont val="XO Thames"/>
        <sz val="12"/>
      </rPr>
      <t>История болезни 11</t>
    </r>
  </si>
  <si>
    <t>Незначительно понижен</t>
  </si>
  <si>
    <r>
      <t>Значительно</t>
    </r>
    <r>
      <rPr>
        <rFont val="XO Thames"/>
        <sz val="12"/>
      </rPr>
      <t xml:space="preserve"> понижен</t>
    </r>
  </si>
  <si>
    <t>История болезни 8</t>
  </si>
  <si>
    <r>
      <rPr>
        <rFont val="XO Thames"/>
        <sz val="12"/>
      </rPr>
      <t>История болезни 12</t>
    </r>
  </si>
  <si>
    <r>
      <rPr>
        <rFont val="XO Thames"/>
        <sz val="12"/>
      </rPr>
      <t>История болезни 13</t>
    </r>
  </si>
  <si>
    <t>История болезни 9</t>
  </si>
  <si>
    <r>
      <rPr>
        <rFont val="XO Thames"/>
        <sz val="12"/>
      </rPr>
      <t>История болезни 14</t>
    </r>
  </si>
  <si>
    <r>
      <rPr>
        <rFont val="XO Thames"/>
        <sz val="12"/>
      </rPr>
      <t>История болезни 15</t>
    </r>
  </si>
  <si>
    <t>История болезни 10</t>
  </si>
  <si>
    <r>
      <t>Кр</t>
    </r>
    <r>
      <rPr>
        <rFont val="XO Thames"/>
        <sz val="12"/>
      </rPr>
      <t>итически понижен</t>
    </r>
  </si>
  <si>
    <t>История болезни 11</t>
  </si>
  <si>
    <t>История болезни 12</t>
  </si>
  <si>
    <t>История болезни 13</t>
  </si>
  <si>
    <t>История болезни 14</t>
  </si>
  <si>
    <t>История болезни 15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</si>
</sst>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5">
    <font>
      <name val="Calibri"/>
      <sz val="11"/>
    </font>
    <font>
      <name val="XO Thames"/>
      <sz val="12"/>
    </font>
    <font>
      <name val="XO Thames"/>
      <b val="true"/>
      <color rgb="000000" tint="0"/>
      <sz val="12"/>
    </font>
    <font>
      <name val="XO Thames"/>
      <color rgb="000000" tint="0"/>
      <sz val="12"/>
    </font>
    <font>
      <name val="XO Thames"/>
      <b val="true"/>
      <sz val="12"/>
    </font>
  </fonts>
  <fills count="11">
    <fill>
      <patternFill patternType="none"/>
    </fill>
    <fill>
      <patternFill patternType="gray125"/>
    </fill>
    <fill>
      <patternFill patternType="solid">
        <fgColor rgb="F3BCB2" tint="0"/>
      </patternFill>
    </fill>
    <fill>
      <patternFill patternType="solid">
        <fgColor rgb="FFDCB8" tint="0"/>
      </patternFill>
    </fill>
    <fill>
      <patternFill patternType="solid">
        <fgColor rgb="FFECBB" tint="0"/>
      </patternFill>
    </fill>
    <fill>
      <patternFill patternType="solid">
        <fgColor rgb="ABC8FC" tint="0"/>
      </patternFill>
    </fill>
    <fill>
      <patternFill patternType="solid">
        <fgColor rgb="A7DBE5" tint="0"/>
      </patternFill>
    </fill>
    <fill>
      <patternFill patternType="solid">
        <fgColor rgb="D7EBB7" tint="0"/>
      </patternFill>
    </fill>
    <fill>
      <patternFill patternType="solid">
        <fgColor rgb="ABB9F7" tint="0"/>
      </patternFill>
    </fill>
    <fill>
      <patternFill patternType="solid">
        <fgColor rgb="C6B6E8" tint="0"/>
      </patternFill>
    </fill>
    <fill>
      <patternFill patternType="solid">
        <fgColor rgb="F6B9D5" tint="0"/>
      </patternFill>
    </fill>
  </fills>
  <borders count="40">
    <border>
      <left style="none"/>
      <right style="none"/>
      <top style="none"/>
      <bottom style="none"/>
      <diagonal style="none"/>
    </border>
    <border>
      <left style="thick">
        <color rgb="000000" tint="0"/>
      </left>
      <right style="thick">
        <color rgb="000000" tint="0"/>
      </right>
      <top style="thick">
        <color rgb="000000" tint="0"/>
      </top>
      <bottom style="thick">
        <color rgb="000000" tint="0"/>
      </bottom>
    </border>
    <border>
      <right style="thick">
        <color rgb="000000" tint="0"/>
      </right>
      <top style="thick">
        <color rgb="000000" tint="0"/>
      </top>
      <bottom style="thick">
        <color rgb="000000" tint="0"/>
      </bottom>
    </border>
    <border>
      <top style="thick">
        <color rgb="000000" tint="0"/>
      </top>
      <bottom style="thick">
        <color rgb="000000" tint="0"/>
      </bottom>
    </border>
    <border>
      <left style="thick">
        <color rgb="000000" tint="0"/>
      </left>
      <right style="thick">
        <color rgb="000000" tint="0"/>
      </right>
      <top style="thick">
        <color rgb="000000" tint="0"/>
      </top>
      <bottom style="thin">
        <color rgb="000000" tint="0"/>
      </bottom>
    </border>
    <border>
      <left style="thick">
        <color rgb="000000" tint="0"/>
      </left>
      <right style="thin">
        <color rgb="000000" tint="0"/>
      </right>
      <top style="thick">
        <color rgb="000000" tint="0"/>
      </top>
      <bottom style="thin">
        <color rgb="000000" tint="0"/>
      </bottom>
    </border>
    <border>
      <left style="thin">
        <color rgb="000000" tint="0"/>
      </left>
      <right style="thick">
        <color rgb="000000" tint="0"/>
      </right>
      <top style="thick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ck">
        <color rgb="000000" tint="0"/>
      </top>
      <bottom style="thin">
        <color rgb="000000" tint="0"/>
      </bottom>
    </border>
    <border>
      <left style="thick">
        <color rgb="000000" tint="0"/>
      </left>
      <top style="thick">
        <color rgb="000000" tint="0"/>
      </top>
    </border>
    <border>
      <left style="thick">
        <color rgb="000000" tint="0"/>
      </left>
      <right style="thin">
        <color rgb="000000" tint="0"/>
      </right>
      <top style="thick">
        <color rgb="000000" tint="0"/>
      </top>
      <bottom style="thick">
        <color rgb="000000" tint="0"/>
      </bottom>
    </border>
    <border>
      <left style="thin">
        <color rgb="000000" tint="0"/>
      </left>
      <right style="thin">
        <color rgb="000000" tint="0"/>
      </right>
      <top style="thick">
        <color rgb="000000" tint="0"/>
      </top>
      <bottom style="thick">
        <color rgb="000000" tint="0"/>
      </bottom>
    </border>
    <border>
      <left style="thin">
        <color rgb="000000" tint="0"/>
      </left>
      <right style="thick">
        <color rgb="000000" tint="0"/>
      </right>
      <top style="thick">
        <color rgb="000000" tint="0"/>
      </top>
      <bottom style="thick">
        <color rgb="000000" tint="0"/>
      </bottom>
    </border>
    <border>
      <left style="thick">
        <color rgb="000000" tint="0"/>
      </left>
      <right style="thick">
        <color rgb="000000" tint="0"/>
      </right>
      <top style="thin">
        <color rgb="000000" tint="0"/>
      </top>
      <bottom style="thin">
        <color rgb="000000" tint="0"/>
      </bottom>
    </border>
    <border>
      <left style="thick">
        <color rgb="000000" tint="0"/>
      </left>
      <right style="thin">
        <color rgb="000000" tint="0"/>
      </right>
    </border>
    <border>
      <left style="thin">
        <color rgb="000000" tint="0"/>
      </left>
      <right style="thick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ck">
        <color rgb="000000" tint="0"/>
      </left>
    </border>
    <border>
      <left style="thick">
        <color rgb="000000" tint="0"/>
      </left>
      <top style="thick">
        <color rgb="000000" tint="0"/>
      </top>
      <bottom style="thick">
        <color rgb="000000" tint="0"/>
      </bottom>
    </border>
    <border>
      <left style="thin">
        <color rgb="000000" tint="0"/>
      </left>
      <top style="thick">
        <color rgb="000000" tint="0"/>
      </top>
    </border>
    <border>
      <left style="thick">
        <color rgb="000000" tint="0"/>
      </left>
      <right style="thick">
        <color rgb="000000" tint="0"/>
      </right>
      <top style="thin">
        <color rgb="000000" tint="0"/>
      </top>
      <bottom style="thick">
        <color rgb="000000" tint="0"/>
      </bottom>
    </border>
    <border>
      <left style="thick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</border>
    <border>
      <left style="thick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top style="thin">
        <color rgb="000000" tint="0"/>
      </top>
    </border>
    <border>
      <left style="thick">
        <color rgb="000000" tint="0"/>
      </left>
      <right style="thin">
        <color rgb="000000" tint="0"/>
      </right>
      <top style="thin">
        <color rgb="000000" tint="0"/>
      </top>
      <bottom style="thick">
        <color rgb="000000" tint="0"/>
      </bottom>
    </border>
    <border>
      <left style="thick">
        <color rgb="000000" tint="0"/>
      </left>
      <top style="thin">
        <color rgb="000000" tint="0"/>
      </top>
      <bottom style="thick">
        <color rgb="000000" tint="0"/>
      </bottom>
    </border>
    <border>
      <left style="thin">
        <color rgb="000000" tint="0"/>
      </left>
      <top style="thin">
        <color rgb="000000" tint="0"/>
      </top>
      <bottom style="thick">
        <color rgb="000000" tint="0"/>
      </bottom>
    </border>
    <border>
      <left style="thick">
        <color rgb="000000" tint="0"/>
      </left>
      <right style="thin">
        <color rgb="000000" tint="0"/>
      </right>
      <bottom style="thick">
        <color rgb="000000" tint="0"/>
      </bottom>
    </border>
    <border>
      <left style="thin">
        <color rgb="000000" tint="0"/>
      </left>
      <right style="thick">
        <color rgb="000000" tint="0"/>
      </right>
      <top style="thin">
        <color rgb="000000" tint="0"/>
      </top>
      <bottom style="thick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ck">
        <color rgb="000000" tint="0"/>
      </bottom>
    </border>
    <border>
      <left style="thick">
        <color rgb="000000" tint="0"/>
      </left>
      <bottom style="thick">
        <color rgb="000000" tint="0"/>
      </bottom>
    </border>
    <border>
      <left style="thin">
        <color rgb="000000" tint="0"/>
      </left>
      <bottom style="thick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ck">
        <color rgb="000000" tint="0"/>
      </bottom>
    </border>
    <border>
      <left style="thin">
        <color rgb="000000" tint="0"/>
      </left>
      <top style="thin">
        <color rgb="000000" tint="0"/>
      </top>
      <bottom style="thin">
        <color rgb="000000" tint="0"/>
      </bottom>
    </border>
    <border>
      <left style="thin">
        <color rgb="000000" tint="0"/>
      </left>
      <bottom style="thin">
        <color rgb="000000" tint="0"/>
      </bottom>
    </border>
    <border>
      <left style="thin">
        <color rgb="000000" tint="0"/>
      </left>
      <top style="thick">
        <color rgb="000000" tint="0"/>
      </top>
      <bottom style="thick">
        <color rgb="000000" tint="0"/>
      </bottom>
    </border>
    <border>
      <left style="thick">
        <color rgb="000000" tint="0"/>
      </left>
      <top style="thin">
        <color rgb="000000" tint="0"/>
      </top>
    </border>
    <border>
      <left style="thick">
        <color rgb="000000" tint="0"/>
      </left>
      <top style="thin">
        <color rgb="000000" tint="0"/>
      </top>
      <bottom style="thin">
        <color rgb="000000" tint="0"/>
      </bottom>
    </border>
  </borders>
  <cellStyleXfs count="1">
    <xf applyFont="true" borderId="0" fillId="0" fontId="1" quotePrefix="false"/>
  </cellStyleXfs>
  <cellXfs count="151">
    <xf applyFont="true" borderId="0" fillId="0" fontId="1" quotePrefix="false"/>
    <xf applyAlignment="true" applyFont="true" borderId="0" fillId="0" fontId="1" quotePrefix="false">
      <alignment vertical="center" wrapText="true"/>
    </xf>
    <xf applyAlignment="true" applyBorder="true" applyFill="true" applyFont="true" applyNumberFormat="true" borderId="1" fillId="2" fontId="2" numFmtId="1000" quotePrefix="false">
      <alignment horizontal="center" vertical="center" wrapText="true"/>
    </xf>
    <xf applyAlignment="true" applyFont="true" applyNumberFormat="true" borderId="0" fillId="0" fontId="3" numFmtId="1000" quotePrefix="false">
      <alignment vertical="center" wrapText="true"/>
    </xf>
    <xf applyAlignment="true" applyBorder="true" applyFill="true" applyFont="true" borderId="1" fillId="3" fontId="4" quotePrefix="false">
      <alignment horizontal="center" vertical="center" wrapText="true"/>
    </xf>
    <xf applyAlignment="true" applyBorder="true" applyFill="true" applyFont="true" applyNumberFormat="true" borderId="1" fillId="4" fontId="2" numFmtId="1000" quotePrefix="false">
      <alignment horizontal="center" vertical="center" wrapText="true"/>
    </xf>
    <xf applyAlignment="true" applyBorder="true" applyFill="true" applyFont="true" applyNumberFormat="true" borderId="2" fillId="4" fontId="2" numFmtId="1000" quotePrefix="false">
      <alignment horizontal="center" vertical="center" wrapText="true"/>
    </xf>
    <xf applyAlignment="true" applyBorder="true" applyFill="true" applyFont="true" applyNumberFormat="true" borderId="1" fillId="5" fontId="2" numFmtId="1000" quotePrefix="false">
      <alignment horizontal="center" vertical="center" wrapText="true"/>
    </xf>
    <xf applyAlignment="true" applyBorder="true" applyFill="true" applyFont="true" applyNumberFormat="true" borderId="3" fillId="5" fontId="2" numFmtId="1000" quotePrefix="false">
      <alignment horizontal="center" vertical="center" wrapText="true"/>
    </xf>
    <xf applyAlignment="true" applyBorder="true" applyFill="true" applyFont="true" applyNumberFormat="true" borderId="2" fillId="5" fontId="2" numFmtId="1000" quotePrefix="false">
      <alignment horizontal="center" vertical="center" wrapText="true"/>
    </xf>
    <xf applyAlignment="true" applyBorder="true" applyFill="true" applyFont="true" applyNumberFormat="true" borderId="1" fillId="6" fontId="2" numFmtId="1000" quotePrefix="false">
      <alignment horizontal="center" vertical="center" wrapText="true"/>
    </xf>
    <xf applyAlignment="true" applyBorder="true" applyFill="true" applyFont="true" applyNumberFormat="true" borderId="3" fillId="6" fontId="2" numFmtId="1000" quotePrefix="false">
      <alignment horizontal="center" vertical="center" wrapText="true"/>
    </xf>
    <xf applyAlignment="true" applyBorder="true" applyFill="true" applyFont="true" applyNumberFormat="true" borderId="2" fillId="6" fontId="2" numFmtId="1000" quotePrefix="false">
      <alignment horizontal="center" vertical="center" wrapText="true"/>
    </xf>
    <xf applyAlignment="true" applyBorder="true" applyFill="true" applyFont="true" applyNumberFormat="true" borderId="1" fillId="7" fontId="2" numFmtId="1000" quotePrefix="false">
      <alignment horizontal="center" vertical="center" wrapText="true"/>
    </xf>
    <xf applyAlignment="true" applyBorder="true" applyFill="true" applyFont="true" applyNumberFormat="true" borderId="3" fillId="7" fontId="2" numFmtId="1000" quotePrefix="false">
      <alignment horizontal="center" vertical="center" wrapText="true"/>
    </xf>
    <xf applyAlignment="true" applyBorder="true" applyFill="true" applyFont="true" applyNumberFormat="true" borderId="2" fillId="7" fontId="2" numFmtId="1000" quotePrefix="false">
      <alignment horizontal="center" vertical="center" wrapText="true"/>
    </xf>
    <xf applyAlignment="true" applyBorder="true" applyFill="true" applyFont="true" applyNumberFormat="true" borderId="1" fillId="8" fontId="2" numFmtId="1000" quotePrefix="false">
      <alignment horizontal="center" vertical="center" wrapText="true"/>
    </xf>
    <xf applyAlignment="true" applyBorder="true" applyFill="true" applyFont="true" applyNumberFormat="true" borderId="3" fillId="8" fontId="2" numFmtId="1000" quotePrefix="false">
      <alignment horizontal="center" vertical="center" wrapText="true"/>
    </xf>
    <xf applyAlignment="true" applyBorder="true" applyFill="true" applyFont="true" applyNumberFormat="true" borderId="2" fillId="8" fontId="2" numFmtId="1000" quotePrefix="false">
      <alignment horizontal="center" vertical="center" wrapText="true"/>
    </xf>
    <xf applyAlignment="true" applyBorder="true" applyFill="true" applyFont="true" applyNumberFormat="true" borderId="1" fillId="9" fontId="2" numFmtId="1000" quotePrefix="false">
      <alignment horizontal="center" vertical="center" wrapText="true"/>
    </xf>
    <xf applyAlignment="true" applyBorder="true" applyFill="true" applyFont="true" applyNumberFormat="true" borderId="3" fillId="9" fontId="2" numFmtId="1000" quotePrefix="false">
      <alignment horizontal="center" vertical="center" wrapText="true"/>
    </xf>
    <xf applyAlignment="true" applyBorder="true" applyFill="true" applyFont="true" applyNumberFormat="true" borderId="2" fillId="9" fontId="2" numFmtId="1000" quotePrefix="false">
      <alignment horizontal="center" vertical="center" wrapText="true"/>
    </xf>
    <xf applyAlignment="true" applyBorder="true" applyFill="true" applyFont="true" applyNumberFormat="true" borderId="1" fillId="10" fontId="2" numFmtId="1000" quotePrefix="false">
      <alignment horizontal="center" vertical="center" wrapText="true"/>
    </xf>
    <xf applyAlignment="true" applyBorder="true" applyFill="true" applyFont="true" applyNumberFormat="true" borderId="3" fillId="10" fontId="2" numFmtId="1000" quotePrefix="false">
      <alignment horizontal="center" vertical="center" wrapText="true"/>
    </xf>
    <xf applyAlignment="true" applyBorder="true" applyFill="true" applyFont="true" applyNumberFormat="true" borderId="2" fillId="10" fontId="2" numFmtId="1000" quotePrefix="false">
      <alignment horizontal="center" vertical="center" wrapText="true"/>
    </xf>
    <xf applyAlignment="true" applyBorder="true" applyFill="true" applyFont="true" applyNumberFormat="true" borderId="4" fillId="2" fontId="3" numFmtId="1000" quotePrefix="false">
      <alignment vertical="center" wrapText="true"/>
    </xf>
    <xf applyAlignment="true" applyBorder="true" applyFill="true" applyFont="true" borderId="4" fillId="3" fontId="1" quotePrefix="false">
      <alignment vertical="center" wrapText="true"/>
    </xf>
    <xf applyAlignment="true" applyBorder="true" applyFill="true" applyFont="true" applyNumberFormat="true" borderId="5" fillId="3" fontId="3" numFmtId="1000" quotePrefix="false">
      <alignment vertical="center" wrapText="true"/>
    </xf>
    <xf applyAlignment="true" applyBorder="true" applyFill="true" applyFont="true" applyNumberFormat="true" borderId="6" fillId="4" fontId="3" numFmtId="1000" quotePrefix="false">
      <alignment vertical="center" wrapText="true"/>
    </xf>
    <xf applyAlignment="true" applyBorder="true" applyFill="true" applyFont="true" applyNumberFormat="true" borderId="7" fillId="4" fontId="3" numFmtId="1000" quotePrefix="false">
      <alignment vertical="center" wrapText="true"/>
    </xf>
    <xf applyAlignment="true" applyBorder="true" applyFill="true" applyFont="true" applyNumberFormat="true" borderId="6" fillId="5" fontId="3" numFmtId="1000" quotePrefix="false">
      <alignment vertical="center" wrapText="true"/>
    </xf>
    <xf applyAlignment="true" applyBorder="true" applyFill="true" applyFont="true" applyNumberFormat="true" borderId="8" fillId="3" fontId="3" numFmtId="1000" quotePrefix="false">
      <alignment vertical="center" wrapText="true"/>
    </xf>
    <xf applyAlignment="true" applyBorder="true" applyFill="true" applyFont="true" applyNumberFormat="true" borderId="6" fillId="6" fontId="3" numFmtId="1000" quotePrefix="false">
      <alignment vertical="center" wrapText="true"/>
    </xf>
    <xf applyAlignment="true" applyBorder="true" applyFill="true" applyFont="true" borderId="9" fillId="2" fontId="4" quotePrefix="false">
      <alignment horizontal="center" vertical="center" wrapText="true"/>
    </xf>
    <xf applyAlignment="true" applyBorder="true" applyFill="true" applyFont="true" borderId="10" fillId="3" fontId="4" quotePrefix="false">
      <alignment horizontal="center" vertical="center" wrapText="true"/>
    </xf>
    <xf applyAlignment="true" applyBorder="true" applyFill="true" applyFont="true" borderId="11" fillId="4" fontId="4" quotePrefix="false">
      <alignment horizontal="center" vertical="center" wrapText="true"/>
    </xf>
    <xf applyAlignment="true" applyBorder="true" applyFill="true" applyFont="true" borderId="10" fillId="4" fontId="4" quotePrefix="false">
      <alignment horizontal="center" vertical="center" wrapText="true"/>
    </xf>
    <xf applyAlignment="true" applyBorder="true" applyFill="true" applyFont="true" borderId="11" fillId="8" fontId="4" quotePrefix="false">
      <alignment horizontal="center" vertical="center" wrapText="true"/>
    </xf>
    <xf applyAlignment="true" applyBorder="true" applyFill="true" applyFont="true" borderId="10" fillId="8" fontId="4" quotePrefix="false">
      <alignment horizontal="center" vertical="center" wrapText="true"/>
    </xf>
    <xf applyAlignment="true" applyBorder="true" applyFill="true" applyFont="true" borderId="11" fillId="9" fontId="4" quotePrefix="false">
      <alignment horizontal="center" vertical="center" wrapText="true"/>
    </xf>
    <xf applyAlignment="true" applyBorder="true" applyFill="true" applyFont="true" applyNumberFormat="true" borderId="10" fillId="10" fontId="2" numFmtId="1000" quotePrefix="false">
      <alignment horizontal="center" vertical="center" wrapText="true"/>
    </xf>
    <xf applyAlignment="true" applyBorder="true" applyFill="true" applyFont="true" applyNumberFormat="true" borderId="11" fillId="10" fontId="2" numFmtId="1000" quotePrefix="false">
      <alignment horizontal="center" vertical="center" wrapText="true"/>
    </xf>
    <xf applyAlignment="true" applyBorder="true" applyFill="true" applyFont="true" applyNumberFormat="true" borderId="12" fillId="2" fontId="3" numFmtId="1000" quotePrefix="false">
      <alignment vertical="center" wrapText="true"/>
    </xf>
    <xf applyAlignment="true" applyBorder="true" applyFill="true" applyFont="true" borderId="12" fillId="3" fontId="1" quotePrefix="false">
      <alignment vertical="center" wrapText="true"/>
    </xf>
    <xf applyAlignment="true" applyBorder="true" applyFill="true" applyFont="true" applyNumberFormat="true" borderId="13" fillId="3" fontId="3" numFmtId="1000" quotePrefix="false">
      <alignment vertical="center" wrapText="true"/>
    </xf>
    <xf applyAlignment="true" applyBorder="true" applyFill="true" applyFont="true" applyNumberFormat="true" borderId="14" fillId="4" fontId="3" numFmtId="1000" quotePrefix="false">
      <alignment vertical="center" wrapText="true"/>
    </xf>
    <xf applyAlignment="true" applyBorder="true" applyFill="true" applyFont="true" applyNumberFormat="true" borderId="15" fillId="4" fontId="3" numFmtId="1000" quotePrefix="false">
      <alignment vertical="center" wrapText="true"/>
    </xf>
    <xf applyAlignment="true" applyBorder="true" applyFill="true" applyFont="true" applyNumberFormat="true" borderId="14" fillId="5" fontId="3" numFmtId="1000" quotePrefix="false">
      <alignment vertical="center" wrapText="true"/>
    </xf>
    <xf applyAlignment="true" applyBorder="true" applyFill="true" applyFont="true" applyNumberFormat="true" borderId="16" fillId="3" fontId="3" numFmtId="1000" quotePrefix="false">
      <alignment vertical="center" wrapText="true"/>
    </xf>
    <xf applyAlignment="true" applyBorder="true" applyFill="true" applyFont="true" applyNumberFormat="true" borderId="14" fillId="6" fontId="3" numFmtId="1000" quotePrefix="false">
      <alignment vertical="center" wrapText="true"/>
    </xf>
    <xf applyAlignment="true" applyBorder="true" applyFill="true" applyFont="true" applyNumberFormat="true" borderId="17" fillId="2" fontId="3" numFmtId="1000" quotePrefix="false">
      <alignment vertical="center" wrapText="true"/>
    </xf>
    <xf applyAlignment="true" applyBorder="true" applyFill="true" applyFont="true" applyNumberFormat="true" borderId="18" fillId="3" fontId="3" numFmtId="1000" quotePrefix="false">
      <alignment vertical="center" wrapText="true"/>
    </xf>
    <xf applyAlignment="true" applyBorder="true" applyFill="true" applyFont="true" applyNumberFormat="true" borderId="6" fillId="8" fontId="3" numFmtId="1000" quotePrefix="false">
      <alignment vertical="center" wrapText="true"/>
    </xf>
    <xf applyAlignment="true" applyBorder="true" applyFill="true" applyFont="true" applyNumberFormat="true" borderId="7" fillId="8" fontId="3" numFmtId="1000" quotePrefix="false">
      <alignment vertical="center" wrapText="true"/>
    </xf>
    <xf applyAlignment="true" applyBorder="true" applyFill="true" applyFont="true" applyNumberFormat="true" borderId="6" fillId="9" fontId="3" numFmtId="1000" quotePrefix="false">
      <alignment vertical="center" wrapText="true"/>
    </xf>
    <xf applyAlignment="true" applyBorder="true" applyFill="true" applyFont="true" applyNumberFormat="true" borderId="7" fillId="10" fontId="3" numFmtId="1000" quotePrefix="false">
      <alignment vertical="center" wrapText="true"/>
    </xf>
    <xf applyAlignment="true" applyBorder="true" applyFill="true" applyFont="true" applyNumberFormat="true" borderId="6" fillId="10" fontId="3" numFmtId="1000" quotePrefix="false">
      <alignment vertical="center" wrapText="true"/>
    </xf>
    <xf applyAlignment="true" applyBorder="true" applyFill="true" applyFont="true" applyNumberFormat="true" borderId="19" fillId="2" fontId="3" numFmtId="1000" quotePrefix="false">
      <alignment vertical="center" wrapText="true"/>
    </xf>
    <xf applyAlignment="true" applyBorder="true" applyFill="true" applyFont="true" applyNumberFormat="true" borderId="20" fillId="3" fontId="3" numFmtId="1000" quotePrefix="false">
      <alignment vertical="center" wrapText="true"/>
    </xf>
    <xf applyAlignment="true" applyBorder="true" applyFill="true" applyFont="true" applyNumberFormat="true" borderId="16" fillId="2" fontId="3" numFmtId="1000" quotePrefix="false">
      <alignment vertical="center" wrapText="true"/>
    </xf>
    <xf applyAlignment="true" applyBorder="true" applyFill="true" applyFont="true" applyNumberFormat="true" borderId="21" fillId="3" fontId="3" numFmtId="1000" quotePrefix="false">
      <alignment vertical="center" wrapText="true"/>
    </xf>
    <xf applyAlignment="true" applyBorder="true" applyFill="true" applyFont="true" applyNumberFormat="true" borderId="14" fillId="8" fontId="3" numFmtId="1000" quotePrefix="false">
      <alignment vertical="center" wrapText="true"/>
    </xf>
    <xf applyAlignment="true" applyBorder="true" applyFill="true" applyFont="true" applyNumberFormat="true" borderId="15" fillId="8" fontId="3" numFmtId="1000" quotePrefix="false">
      <alignment vertical="center" wrapText="true"/>
    </xf>
    <xf applyAlignment="true" applyBorder="true" applyFill="true" applyFont="true" applyNumberFormat="true" borderId="14" fillId="9" fontId="3" numFmtId="1000" quotePrefix="false">
      <alignment vertical="center" wrapText="true"/>
    </xf>
    <xf applyAlignment="true" applyBorder="true" applyFill="true" applyFont="true" applyNumberFormat="true" borderId="15" fillId="10" fontId="3" numFmtId="1000" quotePrefix="false">
      <alignment vertical="center" wrapText="true"/>
    </xf>
    <xf applyAlignment="true" applyBorder="true" applyFill="true" applyFont="true" applyNumberFormat="true" borderId="14" fillId="10" fontId="3" numFmtId="1000" quotePrefix="false">
      <alignment vertical="center" wrapText="true"/>
    </xf>
    <xf applyAlignment="true" applyBorder="true" applyFill="true" applyFont="true" borderId="19" fillId="3" fontId="1" quotePrefix="false">
      <alignment vertical="center" wrapText="true"/>
    </xf>
    <xf applyAlignment="true" applyBorder="true" applyFill="true" applyFont="true" applyNumberFormat="true" borderId="22" fillId="3" fontId="3" numFmtId="1000" quotePrefix="false">
      <alignment vertical="center" wrapText="true"/>
    </xf>
    <xf applyAlignment="true" applyBorder="true" applyFill="true" applyFont="true" applyNumberFormat="true" borderId="23" fillId="4" fontId="3" numFmtId="1000" quotePrefix="false">
      <alignment vertical="center" wrapText="true"/>
    </xf>
    <xf applyAlignment="true" applyBorder="true" applyFill="true" applyFont="true" applyNumberFormat="true" borderId="14" fillId="5" fontId="3" numFmtId="17" quotePrefix="false">
      <alignment vertical="center" wrapText="true"/>
    </xf>
    <xf applyAlignment="true" applyBorder="true" applyFill="true" applyFont="true" applyNumberFormat="true" borderId="15" fillId="3" fontId="3" numFmtId="1000" quotePrefix="false">
      <alignment vertical="center" wrapText="true"/>
    </xf>
    <xf applyAlignment="true" applyBorder="true" applyFill="true" applyFont="true" applyNumberFormat="true" borderId="21" fillId="4" fontId="3" numFmtId="1000" quotePrefix="false">
      <alignment vertical="center" wrapText="true"/>
    </xf>
    <xf applyAlignment="true" applyBorder="true" applyFill="true" applyFont="true" applyNumberFormat="true" borderId="24" fillId="3" fontId="3" numFmtId="1000" quotePrefix="false">
      <alignment vertical="center" wrapText="true"/>
    </xf>
    <xf applyAlignment="true" applyBorder="true" applyFill="true" applyFont="true" applyNumberFormat="true" borderId="25" fillId="3" fontId="3" numFmtId="1000" quotePrefix="false">
      <alignment vertical="center" wrapText="true"/>
    </xf>
    <xf applyAlignment="true" applyBorder="true" applyFill="true" applyFont="true" applyNumberFormat="true" borderId="26" fillId="3" fontId="3" numFmtId="1000" quotePrefix="false">
      <alignment vertical="center" wrapText="true"/>
    </xf>
    <xf applyAlignment="true" applyBorder="true" applyFill="true" applyFont="true" applyNumberFormat="true" borderId="23" fillId="3" fontId="3" numFmtId="1000" quotePrefix="false">
      <alignment vertical="center" wrapText="true"/>
    </xf>
    <xf applyAlignment="true" applyFont="true" borderId="0" fillId="0" fontId="1" quotePrefix="false">
      <alignment wrapText="true"/>
    </xf>
    <xf applyAlignment="true" applyFont="true" borderId="0" fillId="0" fontId="0" quotePrefix="false">
      <alignment wrapText="true"/>
    </xf>
    <xf applyAlignment="true" applyBorder="true" applyFill="true" applyFont="true" applyNumberFormat="true" borderId="27" fillId="3" fontId="3" numFmtId="1000" quotePrefix="false">
      <alignment vertical="center" wrapText="true"/>
    </xf>
    <xf applyAlignment="true" applyBorder="true" applyFill="true" applyFont="true" applyNumberFormat="true" borderId="28" fillId="4" fontId="3" numFmtId="1000" quotePrefix="false">
      <alignment vertical="center" wrapText="true"/>
    </xf>
    <xf applyAlignment="true" applyBorder="true" applyFill="true" applyFont="true" applyNumberFormat="true" borderId="29" fillId="4" fontId="3" numFmtId="1000" quotePrefix="false">
      <alignment vertical="center" wrapText="true"/>
    </xf>
    <xf applyAlignment="true" applyBorder="true" applyFill="true" applyFont="true" applyNumberFormat="true" borderId="28" fillId="5" fontId="3" numFmtId="1000" quotePrefix="false">
      <alignment vertical="center" wrapText="true"/>
    </xf>
    <xf applyAlignment="true" applyBorder="true" applyFill="true" applyFont="true" applyNumberFormat="true" borderId="30" fillId="3" fontId="3" numFmtId="1000" quotePrefix="false">
      <alignment vertical="center" wrapText="true"/>
    </xf>
    <xf applyAlignment="true" applyBorder="true" applyFill="true" applyFont="true" applyNumberFormat="true" borderId="28" fillId="6" fontId="3" numFmtId="1000" quotePrefix="false">
      <alignment vertical="center" wrapText="true"/>
    </xf>
    <xf applyAlignment="true" applyBorder="true" applyFill="true" applyFont="true" applyNumberFormat="true" borderId="30" fillId="2" fontId="3" numFmtId="1000" quotePrefix="false">
      <alignment vertical="center" wrapText="true"/>
    </xf>
    <xf applyAlignment="true" applyBorder="true" applyFill="true" applyFont="true" applyNumberFormat="true" borderId="31" fillId="3" fontId="3" numFmtId="1000" quotePrefix="false">
      <alignment vertical="center" wrapText="true"/>
    </xf>
    <xf applyAlignment="true" applyBorder="true" applyFill="true" applyFont="true" applyNumberFormat="true" borderId="28" fillId="8" fontId="3" numFmtId="1000" quotePrefix="false">
      <alignment vertical="center" wrapText="true"/>
    </xf>
    <xf applyAlignment="true" applyBorder="true" applyFill="true" applyFont="true" applyNumberFormat="true" borderId="9" fillId="2" fontId="3" numFmtId="1000" quotePrefix="false">
      <alignment vertical="center" wrapText="true"/>
    </xf>
    <xf applyAlignment="true" applyBorder="true" applyFill="true" applyFont="true" applyNumberFormat="true" borderId="26" fillId="4" fontId="3" numFmtId="1000" quotePrefix="false">
      <alignment vertical="center" wrapText="true"/>
    </xf>
    <xf applyAlignment="true" applyBorder="true" applyFill="true" applyFont="true" applyNumberFormat="true" borderId="29" fillId="8" fontId="3" numFmtId="1000" quotePrefix="false">
      <alignment vertical="center" wrapText="true"/>
    </xf>
    <xf applyAlignment="true" applyBorder="true" applyFill="true" applyFont="true" applyNumberFormat="true" borderId="28" fillId="9" fontId="3" numFmtId="1000" quotePrefix="false">
      <alignment vertical="center" wrapText="true"/>
    </xf>
    <xf applyAlignment="true" applyBorder="true" applyFill="true" applyFont="true" applyNumberFormat="true" borderId="29" fillId="10" fontId="3" numFmtId="1000" quotePrefix="false">
      <alignment vertical="center" wrapText="true"/>
    </xf>
    <xf applyAlignment="true" applyBorder="true" applyFill="true" applyFont="true" applyNumberFormat="true" borderId="28" fillId="10" fontId="3" numFmtId="1000" quotePrefix="false">
      <alignment vertical="center" wrapText="true"/>
    </xf>
    <xf applyAlignment="true" applyBorder="true" applyFill="true" applyFont="true" applyNumberFormat="true" borderId="13" fillId="2" fontId="3" numFmtId="1000" quotePrefix="false">
      <alignment vertical="center" wrapText="true"/>
    </xf>
    <xf applyAlignment="true" applyBorder="true" applyFill="true" applyFont="true" applyNumberFormat="true" borderId="8" fillId="2" fontId="3" numFmtId="1000" quotePrefix="false">
      <alignment vertical="center" wrapText="true"/>
    </xf>
    <xf applyAlignment="true" applyBorder="true" applyFill="true" applyFont="true" applyNumberFormat="true" borderId="18" fillId="4" fontId="3" numFmtId="1000" quotePrefix="false">
      <alignment vertical="center" wrapText="true"/>
    </xf>
    <xf applyAlignment="true" applyBorder="true" applyFill="true" applyFont="true" applyNumberFormat="true" borderId="32" fillId="4" fontId="3" numFmtId="1000" quotePrefix="false">
      <alignment vertical="center" wrapText="true"/>
    </xf>
    <xf applyAlignment="true" applyBorder="true" applyFill="true" applyFont="true" applyNumberFormat="true" borderId="29" fillId="3" fontId="3" numFmtId="1000" quotePrefix="false">
      <alignment vertical="center" wrapText="true"/>
    </xf>
    <xf applyAlignment="true" applyBorder="true" applyFill="true" applyFont="true" applyNumberFormat="true" borderId="33" fillId="3" fontId="3" numFmtId="1000" quotePrefix="false">
      <alignment vertical="center" wrapText="true"/>
    </xf>
    <xf applyAlignment="true" applyBorder="true" applyFill="true" applyFont="true" applyNumberFormat="true" borderId="27" fillId="2" fontId="3" numFmtId="1000" quotePrefix="false">
      <alignment vertical="center" wrapText="true"/>
    </xf>
    <xf applyAlignment="true" applyBorder="true" applyFill="true" applyFont="true" applyNumberFormat="true" borderId="34" fillId="3" fontId="3" numFmtId="1000" quotePrefix="false">
      <alignment vertical="center" wrapText="true"/>
    </xf>
    <xf applyAlignment="true" applyBorder="true" applyFill="true" applyFont="true" applyNumberFormat="true" borderId="35" fillId="4" fontId="3" numFmtId="1000" quotePrefix="false">
      <alignment vertical="center" wrapText="true"/>
    </xf>
    <xf applyAlignment="true" applyBorder="true" applyFill="true" applyFont="true" applyNumberFormat="true" borderId="36" fillId="4" fontId="3" numFmtId="1000" quotePrefix="false">
      <alignment vertical="center" wrapText="true"/>
    </xf>
    <xf applyAlignment="true" applyFont="true" borderId="0" fillId="0" fontId="1" quotePrefix="false">
      <alignment vertical="center"/>
    </xf>
    <xf applyAlignment="true" applyBorder="true" applyFill="true" applyFont="true" applyNumberFormat="true" borderId="9" fillId="6" fontId="2" numFmtId="1000" quotePrefix="false">
      <alignment horizontal="center" vertical="center" wrapText="true"/>
    </xf>
    <xf applyAlignment="true" applyBorder="true" applyFill="true" applyFont="true" applyNumberFormat="true" borderId="10" fillId="2" fontId="2" numFmtId="1000" quotePrefix="false">
      <alignment horizontal="center" vertical="center" wrapText="true"/>
    </xf>
    <xf applyAlignment="true" applyBorder="true" applyFill="true" applyFont="true" applyNumberFormat="true" borderId="10" fillId="3" fontId="2" numFmtId="1000" quotePrefix="false">
      <alignment horizontal="center" vertical="center" wrapText="true"/>
    </xf>
    <xf applyAlignment="true" applyBorder="true" applyFill="true" applyFont="true" applyNumberFormat="true" borderId="10" fillId="8" fontId="2" numFmtId="1000" quotePrefix="false">
      <alignment horizontal="center" vertical="center" wrapText="true"/>
    </xf>
    <xf applyAlignment="true" applyBorder="true" applyFill="true" applyFont="true" applyNumberFormat="true" borderId="11" fillId="7" fontId="2" numFmtId="1000" quotePrefix="false">
      <alignment horizontal="center" vertical="center" wrapText="true"/>
    </xf>
    <xf applyAlignment="true" applyBorder="true" applyFill="true" applyFont="true" applyNumberFormat="true" borderId="10" fillId="7" fontId="2" numFmtId="1000" quotePrefix="false">
      <alignment horizontal="center" vertical="center" wrapText="true"/>
    </xf>
    <xf applyAlignment="true" applyBorder="true" applyFill="true" applyFont="true" applyNumberFormat="true" borderId="11" fillId="9" fontId="2" numFmtId="1000" quotePrefix="false">
      <alignment horizontal="center" vertical="center" wrapText="true"/>
    </xf>
    <xf applyAlignment="true" applyBorder="true" applyFill="true" applyFont="true" borderId="9" fillId="6" fontId="1" quotePrefix="false">
      <alignment vertical="center" wrapText="true"/>
    </xf>
    <xf applyAlignment="true" applyBorder="true" applyFill="true" applyFont="true" applyNumberFormat="true" borderId="10" fillId="2" fontId="3" numFmtId="1000" quotePrefix="false">
      <alignment vertical="center" wrapText="true"/>
    </xf>
    <xf applyAlignment="true" applyBorder="true" applyFill="true" applyFont="true" applyNumberFormat="true" borderId="7" fillId="3" fontId="3" numFmtId="1000" quotePrefix="false">
      <alignment vertical="center" wrapText="true"/>
    </xf>
    <xf applyAlignment="true" applyBorder="true" applyFill="true" applyFont="true" borderId="7" fillId="10" fontId="1" quotePrefix="false">
      <alignment vertical="center"/>
    </xf>
    <xf applyAlignment="true" applyBorder="true" applyFill="true" applyFont="true" borderId="6" fillId="7" fontId="1" quotePrefix="false">
      <alignment vertical="center" wrapText="true"/>
    </xf>
    <xf applyAlignment="true" applyBorder="true" applyFill="true" applyFont="true" borderId="17" fillId="6" fontId="1" quotePrefix="false">
      <alignment vertical="center" wrapText="true"/>
    </xf>
    <xf applyAlignment="true" applyBorder="true" applyFill="true" applyFont="true" applyNumberFormat="true" borderId="37" fillId="2" fontId="3" numFmtId="1000" quotePrefix="false">
      <alignment vertical="center" wrapText="true"/>
    </xf>
    <xf applyAlignment="true" applyBorder="true" applyFill="true" applyFont="true" borderId="7" fillId="7" fontId="1" quotePrefix="false">
      <alignment vertical="center" wrapText="true"/>
    </xf>
    <xf applyAlignment="true" applyBorder="true" applyFill="true" applyFont="true" borderId="6" fillId="9" fontId="1" quotePrefix="false">
      <alignment vertical="center" wrapText="true"/>
    </xf>
    <xf applyAlignment="true" applyBorder="true" applyFill="true" applyFont="true" borderId="13" fillId="6" fontId="1" quotePrefix="false">
      <alignment vertical="center" wrapText="true"/>
    </xf>
    <xf applyAlignment="true" applyBorder="true" applyFill="true" applyFont="true" applyNumberFormat="true" borderId="33" fillId="2" fontId="3" numFmtId="1000" quotePrefix="false">
      <alignment vertical="center" wrapText="true"/>
    </xf>
    <xf applyAlignment="true" applyBorder="true" applyFill="true" applyFont="true" borderId="15" fillId="10" fontId="1" quotePrefix="false">
      <alignment vertical="center"/>
    </xf>
    <xf applyAlignment="true" applyBorder="true" applyFill="true" applyFont="true" borderId="14" fillId="7" fontId="1" quotePrefix="false">
      <alignment vertical="center" wrapText="true"/>
    </xf>
    <xf applyAlignment="true" applyBorder="true" applyFill="true" applyFont="true" borderId="16" fillId="6" fontId="1" quotePrefix="false">
      <alignment vertical="center" wrapText="true"/>
    </xf>
    <xf applyAlignment="true" applyBorder="true" applyFill="true" applyFont="true" applyNumberFormat="true" borderId="21" fillId="2" fontId="3" numFmtId="1000" quotePrefix="false">
      <alignment vertical="center" wrapText="true"/>
    </xf>
    <xf applyAlignment="true" applyBorder="true" applyFill="true" applyFont="true" borderId="15" fillId="7" fontId="1" quotePrefix="false">
      <alignment vertical="center"/>
    </xf>
    <xf applyAlignment="true" applyBorder="true" applyFill="true" applyFont="true" borderId="14" fillId="9" fontId="1" quotePrefix="false">
      <alignment vertical="center"/>
    </xf>
    <xf applyAlignment="true" applyBorder="true" applyFill="true" applyFont="true" borderId="15" fillId="7" fontId="1" quotePrefix="false">
      <alignment vertical="center" wrapText="true"/>
    </xf>
    <xf applyAlignment="true" applyBorder="true" applyFill="true" applyFont="true" borderId="14" fillId="9" fontId="1" quotePrefix="false">
      <alignment vertical="center" wrapText="true"/>
    </xf>
    <xf applyAlignment="true" applyBorder="true" applyFill="true" applyFont="true" applyNumberFormat="true" borderId="33" fillId="4" fontId="3" numFmtId="1000" quotePrefix="false">
      <alignment vertical="center" wrapText="true"/>
    </xf>
    <xf applyAlignment="true" applyBorder="true" applyFill="true" applyFont="true" applyNumberFormat="true" borderId="32" fillId="3" fontId="3" numFmtId="1000" quotePrefix="false">
      <alignment vertical="center" wrapText="true"/>
    </xf>
    <xf applyAlignment="true" applyBorder="true" applyFill="true" applyFont="true" applyNumberFormat="true" borderId="38" fillId="4" fontId="3" numFmtId="1000" quotePrefix="false">
      <alignment vertical="center" wrapText="true"/>
    </xf>
    <xf applyAlignment="true" applyBorder="true" applyFill="true" applyFont="true" applyNumberFormat="true" borderId="16" fillId="4" fontId="3" numFmtId="1000" quotePrefix="false">
      <alignment vertical="center" wrapText="true"/>
    </xf>
    <xf applyAlignment="true" applyBorder="true" applyFill="true" applyFont="true" borderId="27" fillId="6" fontId="1" quotePrefix="false">
      <alignment vertical="center" wrapText="true"/>
    </xf>
    <xf applyAlignment="true" applyBorder="true" applyFill="true" applyFont="true" applyNumberFormat="true" borderId="34" fillId="2" fontId="3" numFmtId="1000" quotePrefix="false">
      <alignment vertical="center" wrapText="true"/>
    </xf>
    <xf applyAlignment="true" applyBorder="true" applyFill="true" applyFont="true" borderId="29" fillId="10" fontId="1" quotePrefix="false">
      <alignment vertical="center"/>
    </xf>
    <xf applyAlignment="true" applyBorder="true" applyFill="true" applyFont="true" borderId="28" fillId="7" fontId="1" quotePrefix="false">
      <alignment vertical="center" wrapText="true"/>
    </xf>
    <xf applyAlignment="true" applyBorder="true" applyFill="true" applyFont="true" applyNumberFormat="true" borderId="25" fillId="4" fontId="3" numFmtId="1000" quotePrefix="false">
      <alignment vertical="center" wrapText="true"/>
    </xf>
    <xf applyAlignment="true" applyBorder="true" applyFill="true" applyFont="true" borderId="30" fillId="6" fontId="1" quotePrefix="false">
      <alignment vertical="center" wrapText="true"/>
    </xf>
    <xf applyAlignment="true" applyBorder="true" applyFill="true" applyFont="true" applyNumberFormat="true" borderId="31" fillId="2" fontId="3" numFmtId="1000" quotePrefix="false">
      <alignment vertical="center" wrapText="true"/>
    </xf>
    <xf applyAlignment="true" applyBorder="true" applyFill="true" applyFont="true" applyNumberFormat="true" borderId="34" fillId="4" fontId="3" numFmtId="1000" quotePrefix="false">
      <alignment vertical="center" wrapText="true"/>
    </xf>
    <xf applyAlignment="true" applyBorder="true" applyFill="true" applyFont="true" borderId="29" fillId="7" fontId="1" quotePrefix="false">
      <alignment vertical="center" wrapText="true"/>
    </xf>
    <xf applyAlignment="true" applyBorder="true" applyFill="true" applyFont="true" borderId="28" fillId="9" fontId="1" quotePrefix="false">
      <alignment vertical="center" wrapText="true"/>
    </xf>
    <xf applyAlignment="true" applyBorder="true" applyFill="true" applyFont="true" borderId="6" fillId="9" fontId="1" quotePrefix="false">
      <alignment vertical="center"/>
    </xf>
    <xf applyAlignment="true" applyBorder="true" applyFill="true" applyFont="true" applyNumberFormat="true" borderId="31" fillId="4" fontId="3" numFmtId="1000" quotePrefix="false">
      <alignment vertical="center" wrapText="true"/>
    </xf>
    <xf applyAlignment="true" applyBorder="true" applyFill="true" applyFont="true" borderId="29" fillId="7" fontId="1" quotePrefix="false">
      <alignment vertical="center"/>
    </xf>
    <xf applyAlignment="true" applyBorder="true" applyFill="true" applyFont="true" applyNumberFormat="true" borderId="30" fillId="4" fontId="3" numFmtId="1000" quotePrefix="false">
      <alignment vertical="center" wrapText="true"/>
    </xf>
    <xf applyAlignment="true" applyBorder="true" applyFill="true" applyFont="true" borderId="28" fillId="9" fontId="1" quotePrefix="false">
      <alignment vertical="center"/>
    </xf>
    <xf applyAlignment="true" applyBorder="true" applyFill="true" applyFont="true" applyNumberFormat="true" borderId="39" fillId="4" fontId="3" numFmtId="1000" quotePrefix="false">
      <alignment vertical="center" wrapText="true"/>
    </xf>
    <xf applyAlignment="true" applyBorder="true" applyFill="true" applyFont="true" applyNumberFormat="true" borderId="24" fillId="4" fontId="3" numFmtId="1000" quotePrefix="false">
      <alignment vertical="center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5" Target="theme/theme1.xml" Type="http://schemas.openxmlformats.org/officeDocument/2006/relationships/theme"/>
  <Relationship Id="rId4" Target="styles.xml" Type="http://schemas.openxmlformats.org/officeDocument/2006/relationships/styles"/>
  <Relationship Id="rId3" Target="sharedStrings.xml" Type="http://schemas.openxmlformats.org/officeDocument/2006/relationships/sharedStrings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2" Target="../drawings/vmlDrawing1.vml" Type="http://schemas.openxmlformats.org/officeDocument/2006/relationships/vmlDrawing"/>
  <Relationship Id="rId1" Target="../comments1.xml" Type="http://schemas.openxmlformats.org/officeDocument/2006/relationships/comments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O74"/>
  <sheetViews>
    <sheetView showZeros="true" workbookViewId="0"/>
  </sheetViews>
  <sheetFormatPr baseColWidth="8" customHeight="false" defaultColWidth="10.7884703773945" defaultRowHeight="15" zeroHeight="false"/>
  <cols>
    <col customWidth="true" max="1" min="1" outlineLevel="0" style="1" width="27.10642836565"/>
    <col customWidth="true" max="2" min="2" outlineLevel="0" style="1" width="1.77383598019199"/>
    <col customWidth="true" max="3" min="3" outlineLevel="0" style="1" width="27.10642836565"/>
    <col customWidth="true" hidden="false" max="4" min="4" outlineLevel="0" style="1" width="1.77383598019199"/>
    <col customWidth="true" hidden="false" max="5" min="5" outlineLevel="1" style="1" width="27.10642836565"/>
    <col customWidth="true" max="6" min="6" outlineLevel="0" style="1" width="27.10642836565"/>
    <col customWidth="true" hidden="false" max="7" min="7" outlineLevel="0" style="1" width="1.77383598019199"/>
    <col customWidth="true" hidden="false" max="9" min="8" outlineLevel="1" style="1" width="27.10642836565"/>
    <col customWidth="true" max="10" min="10" outlineLevel="0" style="1" width="27.10642836565"/>
    <col customWidth="true" hidden="false" max="11" min="11" outlineLevel="0" style="1" width="1.77383598019199"/>
    <col customWidth="true" hidden="true" max="13" min="12" outlineLevel="1" style="1" width="27.10642836565"/>
    <col customWidth="true" max="14" min="14" outlineLevel="0" style="1" width="27.10642836565"/>
    <col customWidth="true" max="15" min="15" outlineLevel="0" style="1" width="1.77383598019199"/>
    <col customWidth="true" hidden="false" max="17" min="16" outlineLevel="1" style="1" width="27.10642836565"/>
    <col customWidth="true" max="18" min="18" outlineLevel="0" style="1" width="27.10642836565"/>
    <col customWidth="true" max="19" min="19" outlineLevel="0" style="1" width="1.77383598019199"/>
    <col customWidth="true" hidden="true" max="22" min="20" outlineLevel="1" style="1" width="27.10642836565"/>
    <col customWidth="true" hidden="false" max="23" min="23" outlineLevel="0" style="1" width="27.10642836565"/>
    <col customWidth="true" max="24" min="24" outlineLevel="0" style="1" width="1.77383598019199"/>
    <col customWidth="true" hidden="false" max="26" min="25" outlineLevel="1" style="1" width="27.032528457558"/>
    <col customWidth="true" max="29" min="27" outlineLevel="0" style="1" width="27.032528457558"/>
    <col customWidth="true" hidden="false" max="30" min="30" outlineLevel="0" style="1" width="1.77383598019199"/>
    <col customWidth="true" hidden="true" max="34" min="31" outlineLevel="1" style="1" width="27.032528457558"/>
    <col customWidth="true" max="36" min="35" outlineLevel="0" style="1" width="27.032528457558"/>
    <col bestFit="true" customWidth="true" max="37" min="37" outlineLevel="0" style="1" width="10.7884703773945"/>
    <col bestFit="true" customWidth="true" max="16384" min="38" outlineLevel="0" style="0" width="10.7884703773945"/>
  </cols>
  <sheetData>
    <row customHeight="true" hidden="false" ht="55.0002746582031" outlineLevel="0" r="1">
      <c r="A1" s="2" t="s">
        <v>0</v>
      </c>
      <c r="B1" s="3" t="n"/>
      <c r="C1" s="4" t="s">
        <v>1</v>
      </c>
      <c r="D1" s="1" t="n"/>
      <c r="E1" s="5" t="s">
        <v>2</v>
      </c>
      <c r="F1" s="6" t="s"/>
      <c r="G1" s="3" t="n"/>
      <c r="H1" s="7" t="s">
        <v>3</v>
      </c>
      <c r="I1" s="8" t="s"/>
      <c r="J1" s="9" t="s"/>
      <c r="K1" s="1" t="n"/>
      <c r="L1" s="10" t="s">
        <v>4</v>
      </c>
      <c r="M1" s="11" t="s"/>
      <c r="N1" s="12" t="s"/>
      <c r="O1" s="1" t="n"/>
      <c r="P1" s="13" t="s">
        <v>5</v>
      </c>
      <c r="Q1" s="14" t="s"/>
      <c r="R1" s="15" t="s"/>
      <c r="S1" s="1" t="n"/>
      <c r="T1" s="16" t="s">
        <v>6</v>
      </c>
      <c r="U1" s="17" t="s"/>
      <c r="V1" s="17" t="s"/>
      <c r="W1" s="18" t="s"/>
      <c r="X1" s="1" t="n"/>
      <c r="Y1" s="19" t="s">
        <v>7</v>
      </c>
      <c r="Z1" s="20" t="s"/>
      <c r="AA1" s="20" t="s"/>
      <c r="AB1" s="20" t="s"/>
      <c r="AC1" s="21" t="s"/>
      <c r="AD1" s="1" t="n"/>
      <c r="AE1" s="22" t="s">
        <v>8</v>
      </c>
      <c r="AF1" s="23" t="s"/>
      <c r="AG1" s="23" t="s"/>
      <c r="AH1" s="23" t="s"/>
      <c r="AI1" s="23" t="s"/>
      <c r="AJ1" s="24" t="s"/>
    </row>
    <row customHeight="true" hidden="false" ht="55.0002746582031" outlineLevel="0" r="2">
      <c r="A2" s="25" t="s">
        <v>9</v>
      </c>
      <c r="B2" s="3" t="n"/>
      <c r="C2" s="26" t="s">
        <v>10</v>
      </c>
      <c r="D2" s="1" t="n"/>
      <c r="E2" s="27" t="str">
        <f aca="false" ca="false" dt2D="false" dtr="false" t="normal">CHOOSE(1, $C$2, $C$3, $C$4, $C$5)</f>
        <v>Клиника</v>
      </c>
      <c r="F2" s="28" t="s">
        <v>11</v>
      </c>
      <c r="G2" s="3" t="n"/>
      <c r="H2" s="27" t="str">
        <f aca="false" ca="false" dt2D="false" dtr="false" t="normal">CHOOSE(1, $C$2, $C$3, $C$4, $C$5)</f>
        <v>Клиника</v>
      </c>
      <c r="I2" s="29" t="str">
        <f aca="false" ca="false" dt2D="false" dtr="false" t="normal">CHOOSE(1, $F$2, $F$3, $F$4, $F$5, $F$6, $F$7, $F$8, $F$9, $F$10, $F$11)</f>
        <v>Стенокардия</v>
      </c>
      <c r="J2" s="30" t="s">
        <v>12</v>
      </c>
      <c r="K2" s="1" t="n"/>
      <c r="L2" s="31" t="str">
        <f aca="false" ca="false" dt2D="false" dtr="false" t="normal">CHOOSE(1, $C$2, $C$3, $C$4, $C$5)</f>
        <v>Клиника</v>
      </c>
      <c r="M2" s="29" t="str">
        <f aca="false" ca="false" dt2D="false" dtr="false" t="normal">CHOOSE(1, $F$2, $F$3, $F$4, $F$5, $F$6, $F$7, $F$8, $F$9, $F$10, $F$11)</f>
        <v>Стенокардия</v>
      </c>
      <c r="N2" s="32" t="s">
        <v>13</v>
      </c>
      <c r="O2" s="1" t="n"/>
      <c r="P2" s="33" t="s">
        <v>14</v>
      </c>
      <c r="Q2" s="34" t="s">
        <v>1</v>
      </c>
      <c r="R2" s="35" t="s">
        <v>15</v>
      </c>
      <c r="S2" s="1" t="n"/>
      <c r="T2" s="33" t="s">
        <v>14</v>
      </c>
      <c r="U2" s="34" t="s">
        <v>1</v>
      </c>
      <c r="V2" s="36" t="s">
        <v>15</v>
      </c>
      <c r="W2" s="37" t="s">
        <v>16</v>
      </c>
      <c r="X2" s="1" t="n"/>
      <c r="Y2" s="33" t="s">
        <v>14</v>
      </c>
      <c r="Z2" s="34" t="s">
        <v>1</v>
      </c>
      <c r="AA2" s="36" t="s">
        <v>15</v>
      </c>
      <c r="AB2" s="38" t="s">
        <v>17</v>
      </c>
      <c r="AC2" s="39" t="s">
        <v>18</v>
      </c>
      <c r="AD2" s="1" t="n"/>
      <c r="AE2" s="33" t="s">
        <v>14</v>
      </c>
      <c r="AF2" s="34" t="s">
        <v>1</v>
      </c>
      <c r="AG2" s="36" t="s">
        <v>15</v>
      </c>
      <c r="AH2" s="38" t="s">
        <v>17</v>
      </c>
      <c r="AI2" s="40" t="s">
        <v>19</v>
      </c>
      <c r="AJ2" s="41" t="s">
        <v>20</v>
      </c>
    </row>
    <row customHeight="true" hidden="false" ht="55.0002746582031" outlineLevel="1" r="3">
      <c r="A3" s="42" t="s">
        <v>21</v>
      </c>
      <c r="B3" s="3" t="n"/>
      <c r="C3" s="43" t="s">
        <v>22</v>
      </c>
      <c r="D3" s="1" t="n"/>
      <c r="E3" s="44" t="s"/>
      <c r="F3" s="45" t="s">
        <v>23</v>
      </c>
      <c r="G3" s="3" t="n"/>
      <c r="H3" s="44" t="s"/>
      <c r="I3" s="46" t="str">
        <f aca="false" ca="false" dt2D="false" dtr="false" t="normal">CHOOSE(2, $F$2, $F$3, $F$4, $F$5, $F$6, $F$7, $F$8, $F$9, $F$10, $F$11)</f>
        <v>Синкопе</v>
      </c>
      <c r="J3" s="47" t="s">
        <v>12</v>
      </c>
      <c r="K3" s="1" t="n"/>
      <c r="L3" s="48" t="s"/>
      <c r="M3" s="46" t="str">
        <f aca="false" ca="false" dt2D="false" dtr="false" t="normal">CHOOSE(2, $F$2, $F$3, $F$4, $F$5, $F$6, $F$7, $F$8, $F$9, $F$10, $F$11)</f>
        <v>Синкопе</v>
      </c>
      <c r="N3" s="49" t="s">
        <v>13</v>
      </c>
      <c r="P3" s="50" t="str">
        <f aca="false" ca="false" dt2D="false" dtr="false" t="normal">CHOOSE(1, $A$2, $A$3, $A$4)</f>
        <v>Диалатационная КМП</v>
      </c>
      <c r="Q3" s="51" t="str">
        <f aca="false" ca="false" dt2D="false" dtr="false" t="normal">CHOOSE(1, $C$2, $C$3, $C$4, $C$5)</f>
        <v>Клиника</v>
      </c>
      <c r="R3" s="28" t="str">
        <f aca="false" ca="false" dt2D="false" dtr="false" t="normal">CHOOSE(1, $F$2, $F$3, $F$4, $F$5, $F$6, $F$7, $F$8, $F$9, $F$10, $F$11)</f>
        <v>Стенокардия</v>
      </c>
      <c r="S3" s="1" t="n"/>
      <c r="T3" s="50" t="str">
        <f aca="false" ca="false" dt2D="false" dtr="false" t="normal">CHOOSE(1, $A$2, $A$3, $A$4)</f>
        <v>Диалатационная КМП</v>
      </c>
      <c r="U3" s="51" t="str">
        <f aca="false" ca="false" dt2D="false" dtr="false" t="normal">CHOOSE(1, $C$2, $C$3, $C$4, $C$5)</f>
        <v>Клиника</v>
      </c>
      <c r="V3" s="29" t="str">
        <f aca="false" ca="false" dt2D="false" dtr="false" t="normal">CHOOSE(1, $F$2, $F$3, $F$4, $F$5, $F$6, $F$7, $F$8, $F$9, $F$10, $F$11)</f>
        <v>Стенокардия</v>
      </c>
      <c r="W3" s="52" t="n">
        <v>1</v>
      </c>
      <c r="X3" s="1" t="n"/>
      <c r="Y3" s="50" t="str">
        <f aca="false" ca="false" dt2D="false" dtr="false" t="normal">CHOOSE(1, $A$2, $A$3, $A$4)</f>
        <v>Диалатационная КМП</v>
      </c>
      <c r="Z3" s="51" t="str">
        <f aca="false" ca="false" dt2D="false" dtr="false" t="normal">CHOOSE(1, $C$2, $C$3, $C$4, $C$5)</f>
        <v>Клиника</v>
      </c>
      <c r="AA3" s="29" t="str">
        <f aca="false" ca="false" dt2D="false" dtr="false" t="normal">CHOOSE(1, $F$2, $F$3, $F$4, $F$5, $F$6, $F$7, $F$8, $F$9, $F$10, $F$11)</f>
        <v>Стенокардия</v>
      </c>
      <c r="AB3" s="53" t="n">
        <v>1</v>
      </c>
      <c r="AC3" s="54" t="s">
        <v>24</v>
      </c>
      <c r="AD3" s="1" t="n"/>
      <c r="AE3" s="50" t="str">
        <f aca="false" ca="false" dt2D="false" dtr="false" t="normal">CHOOSE(1, $A$2, $A$3, $A$4)</f>
        <v>Диалатационная КМП</v>
      </c>
      <c r="AF3" s="51" t="str">
        <f aca="false" ca="false" dt2D="false" dtr="false" t="normal">CHOOSE(1, $C$2, $C$3, $C$4, $C$5)</f>
        <v>Клиника</v>
      </c>
      <c r="AG3" s="29" t="str">
        <f aca="false" ca="false" dt2D="false" dtr="false" t="normal">CHOOSE(1, $F$2, $F$3, $F$4, $F$5, $F$6, $F$7, $F$8, $F$9, $F$10, $F$11)</f>
        <v>Стенокардия</v>
      </c>
      <c r="AH3" s="53" t="n">
        <v>1</v>
      </c>
      <c r="AI3" s="55" t="n">
        <v>14</v>
      </c>
      <c r="AJ3" s="56" t="n">
        <v>4</v>
      </c>
      <c r="AL3" s="0" t="n"/>
      <c r="AM3" s="0" t="n"/>
      <c r="AN3" s="0" t="n"/>
      <c r="AO3" s="0" t="n"/>
    </row>
    <row customHeight="true" hidden="false" ht="55.0002746582031" outlineLevel="1" r="4">
      <c r="A4" s="57" t="s">
        <v>25</v>
      </c>
      <c r="B4" s="3" t="n"/>
      <c r="C4" s="43" t="s">
        <v>26</v>
      </c>
      <c r="D4" s="1" t="n"/>
      <c r="E4" s="58" t="s"/>
      <c r="F4" s="45" t="s">
        <v>27</v>
      </c>
      <c r="G4" s="3" t="n"/>
      <c r="H4" s="58" t="s"/>
      <c r="I4" s="46" t="str">
        <f aca="false" ca="false" dt2D="false" dtr="false" t="normal">CHOOSE(3, $F$2, $F$3, $F$4, $F$5, $F$6, $F$7, $F$8, $F$9, $F$10, $F$11)</f>
        <v>Тотальная сердечная недостаточность</v>
      </c>
      <c r="J4" s="47" t="s">
        <v>28</v>
      </c>
      <c r="K4" s="1" t="n"/>
      <c r="L4" s="48" t="s"/>
      <c r="M4" s="46" t="str">
        <f aca="false" ca="false" dt2D="false" dtr="false" t="normal">CHOOSE(3, $F$2, $F$3, $F$4, $F$5, $F$6, $F$7, $F$8, $F$9, $F$10, $F$11)</f>
        <v>Тотальная сердечная недостаточность</v>
      </c>
      <c r="N4" s="49" t="s">
        <v>13</v>
      </c>
      <c r="P4" s="59" t="s"/>
      <c r="Q4" s="60" t="s"/>
      <c r="R4" s="45" t="str">
        <f aca="false" ca="false" dt2D="false" dtr="false" t="normal">CHOOSE(2, $F$2, $F$3, $F$4, $F$5, $F$6, $F$7, $F$8, $F$9, $F$10, $F$11)</f>
        <v>Синкопе</v>
      </c>
      <c r="S4" s="1" t="n"/>
      <c r="T4" s="59" t="s"/>
      <c r="U4" s="60" t="s"/>
      <c r="V4" s="46" t="str">
        <f aca="false" ca="false" dt2D="false" dtr="false" t="normal">CHOOSE(2, $F$2, $F$3, $F$4, $F$5, $F$6, $F$7, $F$8, $F$9, $F$10, $F$11)</f>
        <v>Синкопе</v>
      </c>
      <c r="W4" s="61" t="n">
        <v>1</v>
      </c>
      <c r="X4" s="1" t="n"/>
      <c r="Y4" s="59" t="s"/>
      <c r="Z4" s="60" t="s"/>
      <c r="AA4" s="46" t="str">
        <f aca="false" ca="false" dt2D="false" dtr="false" t="normal">CHOOSE(2, $F$2, $F$3, $F$4, $F$5, $F$6, $F$7, $F$8, $F$9, $F$10, $F$11)</f>
        <v>Синкопе</v>
      </c>
      <c r="AB4" s="62" t="n">
        <v>1</v>
      </c>
      <c r="AC4" s="63" t="s">
        <v>13</v>
      </c>
      <c r="AD4" s="1" t="n"/>
      <c r="AE4" s="59" t="s"/>
      <c r="AF4" s="60" t="s"/>
      <c r="AG4" s="46" t="str">
        <f aca="false" ca="false" dt2D="false" dtr="false" t="normal">CHOOSE(2, $F$2, $F$3, $F$4, $F$5, $F$6, $F$7, $F$8, $F$9, $F$10, $F$11)</f>
        <v>Синкопе</v>
      </c>
      <c r="AH4" s="62" t="n">
        <v>1</v>
      </c>
      <c r="AI4" s="64" t="n">
        <v>14</v>
      </c>
      <c r="AJ4" s="65" t="n">
        <v>4</v>
      </c>
      <c r="AL4" s="0" t="n"/>
      <c r="AM4" s="0" t="n"/>
      <c r="AN4" s="0" t="n"/>
      <c r="AO4" s="0" t="n"/>
    </row>
    <row customHeight="true" hidden="false" ht="55.0002746582031" outlineLevel="1" r="5">
      <c r="A5" s="3" t="n"/>
      <c r="B5" s="3" t="n"/>
      <c r="C5" s="66" t="s">
        <v>29</v>
      </c>
      <c r="D5" s="1" t="n"/>
      <c r="E5" s="67" t="str">
        <f aca="false" ca="false" dt2D="false" dtr="false" t="normal">CHOOSE(2, $C$2, $C$3, $C$4, $C$5)</f>
        <v>Рентгенография</v>
      </c>
      <c r="F5" s="45" t="s">
        <v>30</v>
      </c>
      <c r="G5" s="3" t="n"/>
      <c r="H5" s="67" t="str">
        <f aca="false" ca="false" dt2D="false" dtr="false" t="normal">CHOOSE(2, $C$2, $C$3, $C$4, $C$5)</f>
        <v>Рентгенография</v>
      </c>
      <c r="I5" s="46" t="str">
        <f aca="false" ca="false" dt2D="false" dtr="false" t="normal">CHOOSE(4, $F$2, $F$3, $F$4, $F$5, $F$6, $F$7, $F$8, $F$9, $F$10, $F$11)</f>
        <v>Увеличение сердца</v>
      </c>
      <c r="J5" s="47" t="s">
        <v>31</v>
      </c>
      <c r="K5" s="1" t="n"/>
      <c r="L5" s="67" t="str">
        <f aca="false" ca="false" dt2D="false" dtr="false" t="normal">CHOOSE(2, $C$2, $C$3, $C$4, $C$5)</f>
        <v>Рентгенография</v>
      </c>
      <c r="M5" s="46" t="str">
        <f aca="false" ca="false" dt2D="false" dtr="false" t="normal">CHOOSE(4, $F$2, $F$3, $F$4, $F$5, $F$6, $F$7, $F$8, $F$9, $F$10, $F$11)</f>
        <v>Увеличение сердца</v>
      </c>
      <c r="N5" s="49" t="s">
        <v>13</v>
      </c>
      <c r="P5" s="59" t="s"/>
      <c r="Q5" s="60" t="s"/>
      <c r="R5" s="45" t="str">
        <f aca="false" ca="false" dt2D="false" dtr="false" t="normal">CHOOSE(3, $F$2, $F$3, $F$4, $F$5, $F$6, $F$7, $F$8, $F$9, $F$10, $F$11)</f>
        <v>Тотальная сердечная недостаточность</v>
      </c>
      <c r="S5" s="1" t="n"/>
      <c r="T5" s="59" t="s"/>
      <c r="U5" s="60" t="s"/>
      <c r="V5" s="46" t="str">
        <f aca="false" ca="false" dt2D="false" dtr="false" t="normal">CHOOSE(3, $F$2, $F$3, $F$4, $F$5, $F$6, $F$7, $F$8, $F$9, $F$10, $F$11)</f>
        <v>Тотальная сердечная недостаточность</v>
      </c>
      <c r="W5" s="61" t="n">
        <v>3</v>
      </c>
      <c r="X5" s="1" t="n"/>
      <c r="Y5" s="59" t="s"/>
      <c r="Z5" s="60" t="s"/>
      <c r="AA5" s="68" t="str">
        <f aca="false" ca="false" dt2D="false" dtr="false" t="normal">CHOOSE(3, $F$2, $F$3, $F$4, $F$5, $F$6, $F$7, $F$8, $F$9, $F$10, $F$11)</f>
        <v>Тотальная сердечная недостаточность</v>
      </c>
      <c r="AB5" s="62" t="n">
        <v>1</v>
      </c>
      <c r="AC5" s="63" t="s">
        <v>24</v>
      </c>
      <c r="AD5" s="1" t="n"/>
      <c r="AE5" s="59" t="s"/>
      <c r="AF5" s="60" t="s"/>
      <c r="AG5" s="68" t="str">
        <f aca="false" ca="false" dt2D="false" dtr="false" t="normal">CHOOSE(3, $F$2, $F$3, $F$4, $F$5, $F$6, $F$7, $F$8, $F$9, $F$10, $F$11)</f>
        <v>Тотальная сердечная недостаточность</v>
      </c>
      <c r="AH5" s="62" t="n">
        <v>1</v>
      </c>
      <c r="AI5" s="64" t="n">
        <v>4</v>
      </c>
      <c r="AJ5" s="65" t="n">
        <v>1</v>
      </c>
      <c r="AL5" s="0" t="n"/>
      <c r="AM5" s="0" t="n"/>
      <c r="AN5" s="0" t="n"/>
      <c r="AO5" s="0" t="n"/>
    </row>
    <row customHeight="true" hidden="false" ht="55.0002746582031" outlineLevel="1" r="6">
      <c r="A6" s="3" t="n"/>
      <c r="B6" s="3" t="n"/>
      <c r="C6" s="1" t="n"/>
      <c r="D6" s="1" t="n"/>
      <c r="E6" s="67" t="str">
        <f aca="false" ca="false" dt2D="false" dtr="false" t="normal">CHOOSE(3, $C$2, $C$3, $C$4, $C$5)</f>
        <v>ЭКГ</v>
      </c>
      <c r="F6" s="45" t="s">
        <v>32</v>
      </c>
      <c r="G6" s="3" t="n"/>
      <c r="H6" s="67" t="str">
        <f aca="false" ca="false" dt2D="false" dtr="false" t="normal">CHOOSE(3, $C$2, $C$3, $C$4, $C$5)</f>
        <v>ЭКГ</v>
      </c>
      <c r="I6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J6" s="69" t="s">
        <v>33</v>
      </c>
      <c r="K6" s="1" t="n"/>
      <c r="L6" s="67" t="str">
        <f aca="false" ca="false" dt2D="false" dtr="false" t="normal">CHOOSE(3, $C$2, $C$3, $C$4, $C$5)</f>
        <v>ЭКГ</v>
      </c>
      <c r="M6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N6" s="49" t="s">
        <v>34</v>
      </c>
      <c r="P6" s="59" t="s"/>
      <c r="Q6" s="70" t="str">
        <f aca="false" ca="false" dt2D="false" dtr="false" t="normal">CHOOSE(2, $C$2, $C$3, $C$4, $C$5)</f>
        <v>Рентгенография</v>
      </c>
      <c r="R6" s="45" t="str">
        <f aca="false" ca="false" dt2D="false" dtr="false" t="normal">CHOOSE(4, $F$2, $F$3, $F$4, $F$5, $F$6, $F$7, $F$8, $F$9, $F$10, $F$11)</f>
        <v>Увеличение сердца</v>
      </c>
      <c r="S6" s="1" t="n"/>
      <c r="T6" s="59" t="s"/>
      <c r="U6" s="70" t="str">
        <f aca="false" ca="false" dt2D="false" dtr="false" t="normal">CHOOSE(2, $C$2, $C$3, $C$4, $C$5)</f>
        <v>Рентгенография</v>
      </c>
      <c r="V6" s="46" t="str">
        <f aca="false" ca="false" dt2D="false" dtr="false" t="normal">CHOOSE(4, $F$2, $F$3, $F$4, $F$5, $F$6, $F$7, $F$8, $F$9, $F$10, $F$11)</f>
        <v>Увеличение сердца</v>
      </c>
      <c r="W6" s="61" t="n">
        <v>2</v>
      </c>
      <c r="X6" s="1" t="n"/>
      <c r="Y6" s="59" t="s"/>
      <c r="Z6" s="60" t="s"/>
      <c r="AA6" s="71" t="s"/>
      <c r="AB6" s="62" t="n">
        <v>2</v>
      </c>
      <c r="AC6" s="63" t="s">
        <v>35</v>
      </c>
      <c r="AD6" s="1" t="n"/>
      <c r="AE6" s="59" t="s"/>
      <c r="AF6" s="60" t="s"/>
      <c r="AG6" s="71" t="s"/>
      <c r="AH6" s="62" t="n">
        <v>2</v>
      </c>
      <c r="AI6" s="64" t="n">
        <v>6</v>
      </c>
      <c r="AJ6" s="65" t="n">
        <v>2</v>
      </c>
      <c r="AL6" s="0" t="n"/>
      <c r="AM6" s="0" t="n"/>
      <c r="AN6" s="0" t="n"/>
      <c r="AO6" s="0" t="n"/>
    </row>
    <row customHeight="true" hidden="false" ht="55.0002746582031" outlineLevel="1" r="7">
      <c r="A7" s="3" t="s">
        <v>36</v>
      </c>
      <c r="B7" s="3" t="n"/>
      <c r="C7" s="1" t="n"/>
      <c r="D7" s="1" t="n"/>
      <c r="E7" s="72" t="str">
        <f aca="false" ca="false" dt2D="false" dtr="false" t="normal">CHOOSE(4, $C$2, $C$3, $C$4, $C$5)</f>
        <v>ЭхоКГ</v>
      </c>
      <c r="F7" s="45" t="s">
        <v>37</v>
      </c>
      <c r="G7" s="3" t="n"/>
      <c r="H7" s="72" t="str">
        <f aca="false" ca="false" dt2D="false" dtr="false" t="normal">CHOOSE(4, $C$2, $C$3, $C$4, $C$5)</f>
        <v>ЭхоКГ</v>
      </c>
      <c r="I7" s="46" t="str">
        <f aca="false" ca="false" dt2D="false" dtr="false" t="normal">CHOOSE(6, $F$2, $F$3, $F$4, $F$5, $F$6, $F$7, $F$8, $F$9, $F$10, $F$11)</f>
        <v>Размер левого желудочка</v>
      </c>
      <c r="J7" s="47" t="s">
        <v>38</v>
      </c>
      <c r="K7" s="1" t="n"/>
      <c r="L7" s="73" t="str">
        <f aca="false" ca="false" dt2D="false" dtr="false" t="normal">CHOOSE(4, $C$2, $C$3, $C$4, $C$5)</f>
        <v>ЭхоКГ</v>
      </c>
      <c r="M7" s="46" t="str">
        <f aca="false" ca="false" dt2D="false" dtr="false" t="normal">CHOOSE(6, $F$2, $F$3, $F$4, $F$5, $F$6, $F$7, $F$8, $F$9, $F$10, $F$11)</f>
        <v>Размер левого желудочка</v>
      </c>
      <c r="N7" s="49" t="s">
        <v>39</v>
      </c>
      <c r="P7" s="59" t="s"/>
      <c r="Q7" s="70" t="str">
        <f aca="false" ca="false" dt2D="false" dtr="false" t="normal">CHOOSE(3, $C$2, $C$3, $C$4, $C$5)</f>
        <v>ЭКГ</v>
      </c>
      <c r="R7" s="45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S7" s="1" t="n"/>
      <c r="T7" s="59" t="s"/>
      <c r="U7" s="70" t="str">
        <f aca="false" ca="false" dt2D="false" dtr="false" t="normal">CHOOSE(3, $C$2, $C$3, $C$4, $C$5)</f>
        <v>ЭКГ</v>
      </c>
      <c r="V7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W7" s="61" t="n">
        <v>2</v>
      </c>
      <c r="X7" s="1" t="n"/>
      <c r="Y7" s="59" t="s"/>
      <c r="Z7" s="60" t="s"/>
      <c r="AA7" s="71" t="s"/>
      <c r="AB7" s="62" t="n">
        <v>3</v>
      </c>
      <c r="AC7" s="63" t="s">
        <v>40</v>
      </c>
      <c r="AD7" s="1" t="n"/>
      <c r="AE7" s="59" t="s"/>
      <c r="AF7" s="60" t="s"/>
      <c r="AG7" s="71" t="s"/>
      <c r="AH7" s="62" t="n">
        <v>3</v>
      </c>
      <c r="AI7" s="64" t="n">
        <v>4</v>
      </c>
      <c r="AJ7" s="65" t="n">
        <v>1</v>
      </c>
      <c r="AL7" s="0" t="n"/>
      <c r="AM7" s="0" t="n"/>
      <c r="AN7" s="0" t="n"/>
      <c r="AO7" s="0" t="n"/>
    </row>
    <row customHeight="true" hidden="false" ht="55.0002746582031" outlineLevel="1" r="8">
      <c r="A8" s="3" t="s">
        <v>41</v>
      </c>
      <c r="B8" s="3" t="n"/>
      <c r="C8" s="1" t="n"/>
      <c r="D8" s="1" t="n"/>
      <c r="E8" s="44" t="s"/>
      <c r="F8" s="45" t="s">
        <v>42</v>
      </c>
      <c r="G8" s="3" t="n"/>
      <c r="H8" s="44" t="s"/>
      <c r="I8" s="46" t="str">
        <f aca="false" ca="false" dt2D="false" dtr="false" t="normal">CHOOSE(7, $F$2, $F$3, $F$4, $F$5, $F$6, $F$7, $F$8, $F$9, $F$10, $F$11)</f>
        <v>Размер левого предсердия</v>
      </c>
      <c r="J8" s="47" t="s">
        <v>43</v>
      </c>
      <c r="K8" s="1" t="n"/>
      <c r="L8" s="48" t="s"/>
      <c r="M8" s="46" t="str">
        <f aca="false" ca="false" dt2D="false" dtr="false" t="normal">CHOOSE(7, $F$2, $F$3, $F$4, $F$5, $F$6, $F$7, $F$8, $F$9, $F$10, $F$11)</f>
        <v>Размер левого предсердия</v>
      </c>
      <c r="N8" s="49" t="s">
        <v>44</v>
      </c>
      <c r="P8" s="59" t="s"/>
      <c r="Q8" s="74" t="str">
        <f aca="false" ca="false" dt2D="false" dtr="false" t="normal">CHOOSE(4, $C$2, $C$3, $C$4, $C$5)</f>
        <v>ЭхоКГ</v>
      </c>
      <c r="R8" s="45" t="str">
        <f aca="false" ca="false" dt2D="false" dtr="false" t="normal">CHOOSE(6, $F$2, $F$3, $F$4, $F$5, $F$6, $F$7, $F$8, $F$9, $F$10, $F$11)</f>
        <v>Размер левого желудочка</v>
      </c>
      <c r="S8" s="1" t="n"/>
      <c r="T8" s="59" t="s"/>
      <c r="U8" s="74" t="str">
        <f aca="false" ca="false" dt2D="false" dtr="false" t="normal">CHOOSE(4, $C$2, $C$3, $C$4, $C$5)</f>
        <v>ЭхоКГ</v>
      </c>
      <c r="V8" s="46" t="str">
        <f aca="false" ca="false" dt2D="false" dtr="false" t="normal">CHOOSE(6, $F$2, $F$3, $F$4, $F$5, $F$6, $F$7, $F$8, $F$9, $F$10, $F$11)</f>
        <v>Размер левого желудочка</v>
      </c>
      <c r="W8" s="61" t="n">
        <v>3</v>
      </c>
      <c r="X8" s="1" t="n"/>
      <c r="Y8" s="59" t="s"/>
      <c r="Z8" s="75" t="str">
        <f aca="false" ca="false" dt2D="false" dtr="false" t="normal">CHOOSE(2, $C$2, $C$3, $C$4, $C$5)</f>
        <v>Рентгенография</v>
      </c>
      <c r="AA8" s="68" t="str">
        <f aca="false" ca="false" dt2D="false" dtr="false" t="normal">CHOOSE(4, $F$2, $F$3, $F$4, $F$5, $F$6, $F$7, $F$8, $F$9, $F$10, $F$11)</f>
        <v>Увеличение сердца</v>
      </c>
      <c r="AB8" s="62" t="n">
        <v>1</v>
      </c>
      <c r="AC8" s="63" t="s">
        <v>45</v>
      </c>
      <c r="AD8" s="1" t="n"/>
      <c r="AE8" s="59" t="s"/>
      <c r="AF8" s="75" t="str">
        <f aca="false" ca="false" dt2D="false" dtr="false" t="normal">CHOOSE(2, $C$2, $C$3, $C$4, $C$5)</f>
        <v>Рентгенография</v>
      </c>
      <c r="AG8" s="68" t="str">
        <f aca="false" ca="false" dt2D="false" dtr="false" t="normal">CHOOSE(4, $F$2, $F$3, $F$4, $F$5, $F$6, $F$7, $F$8, $F$9, $F$10, $F$11)</f>
        <v>Увеличение сердца</v>
      </c>
      <c r="AH8" s="62" t="n">
        <v>1</v>
      </c>
      <c r="AI8" s="64" t="n">
        <v>14</v>
      </c>
      <c r="AJ8" s="65" t="n">
        <v>4</v>
      </c>
      <c r="AL8" s="0" t="n"/>
      <c r="AM8" s="0" t="n"/>
      <c r="AN8" s="0" t="n"/>
      <c r="AO8" s="0" t="n"/>
    </row>
    <row customHeight="true" hidden="false" ht="55.0002746582031" outlineLevel="1" r="9">
      <c r="A9" s="3" t="n"/>
      <c r="B9" s="3" t="n"/>
      <c r="C9" s="1" t="n"/>
      <c r="D9" s="1" t="n"/>
      <c r="E9" s="44" t="s"/>
      <c r="F9" s="45" t="s">
        <v>46</v>
      </c>
      <c r="G9" s="3" t="n"/>
      <c r="H9" s="44" t="s"/>
      <c r="I9" s="46" t="str">
        <f aca="false" ca="false" dt2D="false" dtr="false" t="normal">CHOOSE(8, $F$2, $F$3, $F$4, $F$5, $F$6, $F$7, $F$8, $F$9, $F$10, $F$11)</f>
        <v>Гипертрофия желудочков</v>
      </c>
      <c r="J9" s="47" t="s">
        <v>47</v>
      </c>
      <c r="K9" s="1" t="n"/>
      <c r="L9" s="48" t="s"/>
      <c r="M9" s="46" t="str">
        <f aca="false" ca="false" dt2D="false" dtr="false" t="normal">CHOOSE(8, $F$2, $F$3, $F$4, $F$5, $F$6, $F$7, $F$8, $F$9, $F$10, $F$11)</f>
        <v>Гипертрофия желудочков</v>
      </c>
      <c r="N9" s="49" t="s">
        <v>13</v>
      </c>
      <c r="P9" s="59" t="s"/>
      <c r="Q9" s="60" t="s"/>
      <c r="R9" s="45" t="str">
        <f aca="false" ca="false" dt2D="false" dtr="false" t="normal">CHOOSE(7, $F$2, $F$3, $F$4, $F$5, $F$6, $F$7, $F$8, $F$9, $F$10, $F$11)</f>
        <v>Размер левого предсердия</v>
      </c>
      <c r="S9" s="1" t="n"/>
      <c r="T9" s="59" t="s"/>
      <c r="U9" s="60" t="s"/>
      <c r="V9" s="46" t="str">
        <f aca="false" ca="false" dt2D="false" dtr="false" t="normal">CHOOSE(7, $F$2, $F$3, $F$4, $F$5, $F$6, $F$7, $F$8, $F$9, $F$10, $F$11)</f>
        <v>Размер левого предсердия</v>
      </c>
      <c r="W9" s="61" t="n">
        <v>3</v>
      </c>
      <c r="X9" s="1" t="n"/>
      <c r="Y9" s="59" t="s"/>
      <c r="Z9" s="60" t="s"/>
      <c r="AA9" s="71" t="s"/>
      <c r="AB9" s="62" t="n">
        <v>2</v>
      </c>
      <c r="AC9" s="63" t="s">
        <v>48</v>
      </c>
      <c r="AD9" s="1" t="n"/>
      <c r="AE9" s="59" t="s"/>
      <c r="AF9" s="60" t="s"/>
      <c r="AG9" s="71" t="s"/>
      <c r="AH9" s="62" t="n">
        <v>2</v>
      </c>
      <c r="AI9" s="64" t="n">
        <v>8</v>
      </c>
      <c r="AJ9" s="65" t="n">
        <v>0</v>
      </c>
      <c r="AL9" s="0" t="n"/>
      <c r="AM9" s="0" t="n"/>
      <c r="AN9" s="0" t="n"/>
      <c r="AO9" s="0" t="n"/>
    </row>
    <row customHeight="true" hidden="false" ht="55.0002746582031" outlineLevel="1" r="10">
      <c r="A10" s="76" t="s">
        <v>49</v>
      </c>
      <c r="B10" s="3" t="n"/>
      <c r="C10" s="1" t="n"/>
      <c r="D10" s="1" t="n"/>
      <c r="E10" s="44" t="s"/>
      <c r="F10" s="45" t="s">
        <v>50</v>
      </c>
      <c r="G10" s="3" t="n"/>
      <c r="H10" s="44" t="s"/>
      <c r="I10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J10" s="47" t="s">
        <v>51</v>
      </c>
      <c r="K10" s="1" t="n"/>
      <c r="L10" s="48" t="s"/>
      <c r="M10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N10" s="49" t="s">
        <v>52</v>
      </c>
      <c r="P10" s="59" t="s"/>
      <c r="Q10" s="60" t="s"/>
      <c r="R10" s="45" t="str">
        <f aca="false" ca="false" dt2D="false" dtr="false" t="normal">CHOOSE(8, $F$2, $F$3, $F$4, $F$5, $F$6, $F$7, $F$8, $F$9, $F$10, $F$11)</f>
        <v>Гипертрофия желудочков</v>
      </c>
      <c r="S10" s="1" t="n"/>
      <c r="T10" s="59" t="s"/>
      <c r="U10" s="60" t="s"/>
      <c r="V10" s="46" t="str">
        <f aca="false" ca="false" dt2D="false" dtr="false" t="normal">CHOOSE(8, $F$2, $F$3, $F$4, $F$5, $F$6, $F$7, $F$8, $F$9, $F$10, $F$11)</f>
        <v>Гипертрофия желудочков</v>
      </c>
      <c r="W10" s="61" t="n">
        <v>2</v>
      </c>
      <c r="X10" s="1" t="n"/>
      <c r="Y10" s="59" t="s"/>
      <c r="Z10" s="75" t="str">
        <f aca="false" ca="false" dt2D="false" dtr="false" t="normal">CHOOSE(3, $C$2, $C$3, $C$4, $C$5)</f>
        <v>ЭКГ</v>
      </c>
      <c r="AA10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AB10" s="62" t="n">
        <v>1</v>
      </c>
      <c r="AC10" s="63" t="s">
        <v>53</v>
      </c>
      <c r="AD10" s="1" t="n"/>
      <c r="AE10" s="59" t="s"/>
      <c r="AF10" s="75" t="str">
        <f aca="false" ca="false" dt2D="false" dtr="false" t="normal">CHOOSE(3, $C$2, $C$3, $C$4, $C$5)</f>
        <v>ЭКГ</v>
      </c>
      <c r="AG10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AH10" s="62" t="n">
        <v>1</v>
      </c>
      <c r="AI10" s="64" t="n">
        <v>5</v>
      </c>
      <c r="AJ10" s="65" t="n">
        <v>1</v>
      </c>
      <c r="AL10" s="0" t="n"/>
      <c r="AM10" s="0" t="n"/>
      <c r="AN10" s="0" t="n"/>
      <c r="AO10" s="0" t="n"/>
    </row>
    <row customHeight="true" hidden="false" ht="55.0002746582031" outlineLevel="1" r="11">
      <c r="A11" s="3" t="s">
        <v>54</v>
      </c>
      <c r="B11" s="3" t="n"/>
      <c r="C11" s="77" t="n"/>
      <c r="D11" s="1" t="n"/>
      <c r="E11" s="78" t="s"/>
      <c r="F11" s="79" t="s">
        <v>55</v>
      </c>
      <c r="G11" s="3" t="n"/>
      <c r="H11" s="78" t="s"/>
      <c r="I11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J11" s="81" t="s">
        <v>56</v>
      </c>
      <c r="K11" s="1" t="n"/>
      <c r="L11" s="82" t="s"/>
      <c r="M11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N11" s="83" t="s">
        <v>13</v>
      </c>
      <c r="P11" s="59" t="s"/>
      <c r="Q11" s="60" t="s"/>
      <c r="R11" s="45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S11" s="1" t="n"/>
      <c r="T11" s="59" t="s"/>
      <c r="U11" s="60" t="s"/>
      <c r="V11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W11" s="61" t="n">
        <v>3</v>
      </c>
      <c r="X11" s="1" t="n"/>
      <c r="Y11" s="59" t="s"/>
      <c r="Z11" s="60" t="s"/>
      <c r="AA11" s="71" t="s"/>
      <c r="AB11" s="62" t="n">
        <v>2</v>
      </c>
      <c r="AC11" s="63" t="s">
        <v>57</v>
      </c>
      <c r="AD11" s="1" t="n"/>
      <c r="AE11" s="59" t="s"/>
      <c r="AF11" s="60" t="s"/>
      <c r="AG11" s="71" t="s"/>
      <c r="AH11" s="62" t="n">
        <v>2</v>
      </c>
      <c r="AI11" s="64" t="n">
        <v>9</v>
      </c>
      <c r="AJ11" s="65" t="n">
        <v>3</v>
      </c>
      <c r="AL11" s="0" t="n"/>
      <c r="AM11" s="0" t="n"/>
      <c r="AN11" s="0" t="n"/>
      <c r="AO11" s="0" t="n"/>
    </row>
    <row customHeight="true" hidden="false" ht="55.0002746582031" outlineLevel="1" r="12">
      <c r="A12" s="3" t="s">
        <v>58</v>
      </c>
      <c r="B12" s="3" t="n"/>
      <c r="C12" s="1" t="n"/>
      <c r="D12" s="1" t="n"/>
      <c r="F12" s="1" t="n"/>
      <c r="G12" s="3" t="n"/>
      <c r="H12" s="3" t="n"/>
      <c r="I12" s="3" t="n"/>
      <c r="J12" s="3" t="n"/>
      <c r="K12" s="1" t="n"/>
      <c r="L12" s="3" t="n"/>
      <c r="M12" s="3" t="n"/>
      <c r="N12" s="3" t="n"/>
      <c r="O12" s="1" t="n"/>
      <c r="P12" s="84" t="s"/>
      <c r="Q12" s="85" t="s"/>
      <c r="R12" s="79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S12" s="1" t="n"/>
      <c r="T12" s="84" t="s"/>
      <c r="U12" s="85" t="s"/>
      <c r="V12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W12" s="86" t="n">
        <v>1</v>
      </c>
      <c r="X12" s="1" t="n"/>
      <c r="Y12" s="59" t="s"/>
      <c r="Z12" s="74" t="str">
        <f aca="false" ca="false" dt2D="false" dtr="false" t="normal">CHOOSE(4, $C$2, $C$3, $C$4, $C$5)</f>
        <v>ЭхоКГ</v>
      </c>
      <c r="AA12" s="68" t="str">
        <f aca="false" ca="false" dt2D="false" dtr="false" t="normal">CHOOSE(6, $F$2, $F$3, $F$4, $F$5, $F$6, $F$7, $F$8, $F$9, $F$10, $F$11)</f>
        <v>Размер левого желудочка</v>
      </c>
      <c r="AB12" s="62" t="n">
        <v>1</v>
      </c>
      <c r="AC12" s="63" t="s">
        <v>59</v>
      </c>
      <c r="AD12" s="1" t="n"/>
      <c r="AE12" s="59" t="s"/>
      <c r="AF12" s="74" t="str">
        <f aca="false" ca="false" dt2D="false" dtr="false" t="normal">CHOOSE(4, $C$2, $C$3, $C$4, $C$5)</f>
        <v>ЭхоКГ</v>
      </c>
      <c r="AG12" s="68" t="str">
        <f aca="false" ca="false" dt2D="false" dtr="false" t="normal">CHOOSE(6, $F$2, $F$3, $F$4, $F$5, $F$6, $F$7, $F$8, $F$9, $F$10, $F$11)</f>
        <v>Размер левого желудочка</v>
      </c>
      <c r="AH12" s="62" t="n">
        <v>1</v>
      </c>
      <c r="AI12" s="64" t="n">
        <v>2</v>
      </c>
      <c r="AJ12" s="65" t="n">
        <v>1</v>
      </c>
      <c r="AL12" s="0" t="n"/>
      <c r="AM12" s="0" t="n"/>
      <c r="AN12" s="0" t="n"/>
      <c r="AO12" s="0" t="n"/>
    </row>
    <row customHeight="true" hidden="false" ht="55.0002746582031" outlineLevel="1" r="13">
      <c r="A13" s="3" t="s">
        <v>60</v>
      </c>
      <c r="B13" s="3" t="n"/>
      <c r="C13" s="1" t="n"/>
      <c r="D13" s="1" t="n"/>
      <c r="E13" s="1" t="n"/>
      <c r="F13" s="3" t="n"/>
      <c r="G13" s="3" t="n"/>
      <c r="H13" s="3" t="n"/>
      <c r="I13" s="3" t="n"/>
      <c r="J13" s="3" t="n"/>
      <c r="K13" s="1" t="n"/>
      <c r="L13" s="3" t="n"/>
      <c r="M13" s="3" t="n"/>
      <c r="N13" s="3" t="n"/>
      <c r="P13" s="50" t="str">
        <f aca="false" ca="false" dt2D="false" dtr="false" t="normal">CHOOSE(2, $A$2, $A$3, $A$4)</f>
        <v>Гипертрофическая КМП</v>
      </c>
      <c r="Q13" s="51" t="str">
        <f aca="false" ca="false" dt2D="false" dtr="false" t="normal">CHOOSE(1, $C$2, $C$3, $C$4, $C$5)</f>
        <v>Клиника</v>
      </c>
      <c r="R13" s="28" t="str">
        <f aca="false" ca="false" dt2D="false" dtr="false" t="normal">CHOOSE(1, $F$2, $F$3, $F$4, $F$5, $F$6, $F$7, $F$8, $F$9, $F$10, $F$11)</f>
        <v>Стенокардия</v>
      </c>
      <c r="S13" s="1" t="n"/>
      <c r="T13" s="50" t="str">
        <f aca="false" ca="false" dt2D="false" dtr="false" t="normal">CHOOSE(2, $A$2, $A$3, $A$4)</f>
        <v>Гипертрофическая КМП</v>
      </c>
      <c r="U13" s="51" t="str">
        <f aca="false" ca="false" dt2D="false" dtr="false" t="normal">CHOOSE(1, $C$2, $C$3, $C$4, $C$5)</f>
        <v>Клиника</v>
      </c>
      <c r="V13" s="29" t="str">
        <f aca="false" ca="false" dt2D="false" dtr="false" t="normal">CHOOSE(1, $F$2, $F$3, $F$4, $F$5, $F$6, $F$7, $F$8, $F$9, $F$10, $F$11)</f>
        <v>Стенокардия</v>
      </c>
      <c r="W13" s="52" t="n">
        <v>2</v>
      </c>
      <c r="X13" s="1" t="n"/>
      <c r="Y13" s="59" t="s"/>
      <c r="Z13" s="60" t="s"/>
      <c r="AA13" s="71" t="s"/>
      <c r="AB13" s="62" t="n">
        <v>2</v>
      </c>
      <c r="AC13" s="63" t="s">
        <v>61</v>
      </c>
      <c r="AD13" s="1" t="n"/>
      <c r="AE13" s="59" t="s"/>
      <c r="AF13" s="60" t="s"/>
      <c r="AG13" s="71" t="s"/>
      <c r="AH13" s="62" t="n">
        <v>2</v>
      </c>
      <c r="AI13" s="64" t="n">
        <v>12</v>
      </c>
      <c r="AJ13" s="65" t="n">
        <v>3</v>
      </c>
      <c r="AL13" s="0" t="n"/>
      <c r="AM13" s="0" t="n"/>
      <c r="AN13" s="0" t="n"/>
      <c r="AO13" s="0" t="n"/>
    </row>
    <row customHeight="true" hidden="false" ht="55.0002746582031" outlineLevel="1" r="14">
      <c r="A14" s="0" t="n"/>
      <c r="B14" s="3" t="n"/>
      <c r="C14" s="77" t="s">
        <v>62</v>
      </c>
      <c r="D14" s="1" t="n"/>
      <c r="E14" s="1" t="n"/>
      <c r="F14" s="77" t="s">
        <v>63</v>
      </c>
      <c r="G14" s="3" t="n"/>
      <c r="H14" s="3" t="n"/>
      <c r="I14" s="3" t="n"/>
      <c r="J14" s="3" t="n"/>
      <c r="K14" s="1" t="n"/>
      <c r="L14" s="3" t="n"/>
      <c r="M14" s="3" t="n"/>
      <c r="N14" s="3" t="n"/>
      <c r="P14" s="59" t="s"/>
      <c r="Q14" s="60" t="s"/>
      <c r="R14" s="45" t="str">
        <f aca="false" ca="false" dt2D="false" dtr="false" t="normal">CHOOSE(2, $F$2, $F$3, $F$4, $F$5, $F$6, $F$7, $F$8, $F$9, $F$10, $F$11)</f>
        <v>Синкопе</v>
      </c>
      <c r="S14" s="1" t="n"/>
      <c r="T14" s="59" t="s"/>
      <c r="U14" s="60" t="s"/>
      <c r="V14" s="46" t="str">
        <f aca="false" ca="false" dt2D="false" dtr="false" t="normal">CHOOSE(2, $F$2, $F$3, $F$4, $F$5, $F$6, $F$7, $F$8, $F$9, $F$10, $F$11)</f>
        <v>Синкопе</v>
      </c>
      <c r="W14" s="61" t="n">
        <v>2</v>
      </c>
      <c r="X14" s="1" t="n"/>
      <c r="Y14" s="59" t="s"/>
      <c r="Z14" s="60" t="s"/>
      <c r="AA14" s="71" t="s"/>
      <c r="AB14" s="62" t="n">
        <v>3</v>
      </c>
      <c r="AC14" s="63" t="s">
        <v>64</v>
      </c>
      <c r="AD14" s="1" t="n"/>
      <c r="AE14" s="59" t="s"/>
      <c r="AF14" s="60" t="s"/>
      <c r="AG14" s="71" t="s"/>
      <c r="AH14" s="62" t="n">
        <v>3</v>
      </c>
      <c r="AI14" s="64" t="n">
        <v>4</v>
      </c>
      <c r="AJ14" s="65" t="n">
        <v>0</v>
      </c>
      <c r="AL14" s="0" t="n"/>
      <c r="AM14" s="0" t="n"/>
      <c r="AN14" s="0" t="n"/>
      <c r="AO14" s="0" t="n"/>
    </row>
    <row customHeight="true" hidden="false" ht="55.0002746582031" outlineLevel="1" r="15">
      <c r="A15" s="0" t="n"/>
      <c r="B15" s="76" t="n"/>
      <c r="C15" s="77" t="s">
        <v>65</v>
      </c>
      <c r="D15" s="1" t="n"/>
      <c r="E15" s="1" t="n"/>
      <c r="F15" s="3" t="n"/>
      <c r="G15" s="3" t="n"/>
      <c r="H15" s="3" t="n"/>
      <c r="I15" s="3" t="n"/>
      <c r="J15" s="3" t="n"/>
      <c r="K15" s="1" t="n"/>
      <c r="L15" s="3" t="n"/>
      <c r="M15" s="3" t="n"/>
      <c r="N15" s="3" t="n"/>
      <c r="P15" s="59" t="s"/>
      <c r="Q15" s="60" t="s"/>
      <c r="R15" s="45" t="str">
        <f aca="false" ca="false" dt2D="false" dtr="false" t="normal">CHOOSE(3, $F$2, $F$3, $F$4, $F$5, $F$6, $F$7, $F$8, $F$9, $F$10, $F$11)</f>
        <v>Тотальная сердечная недостаточность</v>
      </c>
      <c r="S15" s="1" t="n"/>
      <c r="T15" s="59" t="s"/>
      <c r="U15" s="60" t="s"/>
      <c r="V15" s="46" t="str">
        <f aca="false" ca="false" dt2D="false" dtr="false" t="normal">CHOOSE(3, $F$2, $F$3, $F$4, $F$5, $F$6, $F$7, $F$8, $F$9, $F$10, $F$11)</f>
        <v>Тотальная сердечная недостаточность</v>
      </c>
      <c r="W15" s="61" t="n">
        <v>3</v>
      </c>
      <c r="X15" s="1" t="n"/>
      <c r="Y15" s="59" t="s"/>
      <c r="Z15" s="60" t="s"/>
      <c r="AA15" s="68" t="str">
        <f aca="false" ca="false" dt2D="false" dtr="false" t="normal">CHOOSE(7, $F$2, $F$3, $F$4, $F$5, $F$6, $F$7, $F$8, $F$9, $F$10, $F$11)</f>
        <v>Размер левого предсердия</v>
      </c>
      <c r="AB15" s="62" t="n">
        <v>1</v>
      </c>
      <c r="AC15" s="63" t="s">
        <v>66</v>
      </c>
      <c r="AD15" s="1" t="n"/>
      <c r="AE15" s="59" t="s"/>
      <c r="AF15" s="60" t="s"/>
      <c r="AG15" s="68" t="str">
        <f aca="false" ca="false" dt2D="false" dtr="false" t="normal">CHOOSE(7, $F$2, $F$3, $F$4, $F$5, $F$6, $F$7, $F$8, $F$9, $F$10, $F$11)</f>
        <v>Размер левого предсердия</v>
      </c>
      <c r="AH15" s="62" t="n">
        <v>1</v>
      </c>
      <c r="AI15" s="64" t="n">
        <v>2</v>
      </c>
      <c r="AJ15" s="65" t="n">
        <v>1</v>
      </c>
      <c r="AL15" s="0" t="n"/>
      <c r="AM15" s="0" t="n"/>
      <c r="AN15" s="0" t="n"/>
      <c r="AO15" s="0" t="n"/>
    </row>
    <row customHeight="true" hidden="false" ht="55.0002746582031" outlineLevel="1" r="16">
      <c r="A16" s="0" t="n"/>
      <c r="B16" s="76" t="n"/>
      <c r="C16" s="76" t="s">
        <v>67</v>
      </c>
      <c r="D16" s="1" t="n"/>
      <c r="E16" s="1" t="n"/>
      <c r="F16" s="3" t="n"/>
      <c r="G16" s="3" t="n"/>
      <c r="H16" s="3" t="n"/>
      <c r="I16" s="3" t="n"/>
      <c r="J16" s="3" t="n"/>
      <c r="K16" s="1" t="n"/>
      <c r="L16" s="3" t="n"/>
      <c r="M16" s="3" t="n"/>
      <c r="N16" s="3" t="n"/>
      <c r="P16" s="59" t="s"/>
      <c r="Q16" s="70" t="str">
        <f aca="false" ca="false" dt2D="false" dtr="false" t="normal">CHOOSE(2, $C$2, $C$3, $C$4, $C$5)</f>
        <v>Рентгенография</v>
      </c>
      <c r="R16" s="45" t="str">
        <f aca="false" ca="false" dt2D="false" dtr="false" t="normal">CHOOSE(4, $F$2, $F$3, $F$4, $F$5, $F$6, $F$7, $F$8, $F$9, $F$10, $F$11)</f>
        <v>Увеличение сердца</v>
      </c>
      <c r="S16" s="1" t="n"/>
      <c r="T16" s="59" t="s"/>
      <c r="U16" s="70" t="str">
        <f aca="false" ca="false" dt2D="false" dtr="false" t="normal">CHOOSE(2, $C$2, $C$3, $C$4, $C$5)</f>
        <v>Рентгенография</v>
      </c>
      <c r="V16" s="46" t="str">
        <f aca="false" ca="false" dt2D="false" dtr="false" t="normal">CHOOSE(4, $F$2, $F$3, $F$4, $F$5, $F$6, $F$7, $F$8, $F$9, $F$10, $F$11)</f>
        <v>Увеличение сердца</v>
      </c>
      <c r="W16" s="61" t="n">
        <v>1</v>
      </c>
      <c r="X16" s="1" t="n"/>
      <c r="Y16" s="59" t="s"/>
      <c r="Z16" s="60" t="s"/>
      <c r="AA16" s="71" t="s"/>
      <c r="AB16" s="62" t="n">
        <v>2</v>
      </c>
      <c r="AC16" s="63" t="s">
        <v>68</v>
      </c>
      <c r="AD16" s="1" t="n"/>
      <c r="AE16" s="59" t="s"/>
      <c r="AF16" s="60" t="s"/>
      <c r="AG16" s="71" t="s"/>
      <c r="AH16" s="62" t="n">
        <v>2</v>
      </c>
      <c r="AI16" s="64" t="n">
        <v>12</v>
      </c>
      <c r="AJ16" s="65" t="n">
        <v>3</v>
      </c>
      <c r="AL16" s="0" t="n"/>
      <c r="AM16" s="0" t="n"/>
      <c r="AN16" s="0" t="n"/>
      <c r="AO16" s="0" t="n"/>
    </row>
    <row customHeight="true" hidden="false" ht="55.0002746582031" outlineLevel="1" r="17">
      <c r="A17" s="76" t="n"/>
      <c r="B17" s="76" t="n"/>
      <c r="C17" s="76" t="s">
        <v>69</v>
      </c>
      <c r="D17" s="1" t="n"/>
      <c r="E17" s="1" t="n"/>
      <c r="F17" s="3" t="n"/>
      <c r="G17" s="3" t="n"/>
      <c r="H17" s="3" t="n"/>
      <c r="I17" s="3" t="n"/>
      <c r="J17" s="3" t="n"/>
      <c r="K17" s="1" t="n"/>
      <c r="L17" s="3" t="n"/>
      <c r="M17" s="3" t="n"/>
      <c r="N17" s="3" t="n"/>
      <c r="P17" s="59" t="s"/>
      <c r="Q17" s="70" t="str">
        <f aca="false" ca="false" dt2D="false" dtr="false" t="normal">CHOOSE(3, $C$2, $C$3, $C$4, $C$5)</f>
        <v>ЭКГ</v>
      </c>
      <c r="R17" s="45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S17" s="1" t="n"/>
      <c r="T17" s="59" t="s"/>
      <c r="U17" s="70" t="str">
        <f aca="false" ca="false" dt2D="false" dtr="false" t="normal">CHOOSE(3, $C$2, $C$3, $C$4, $C$5)</f>
        <v>ЭКГ</v>
      </c>
      <c r="V17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W17" s="61" t="n">
        <v>4</v>
      </c>
      <c r="X17" s="1" t="n"/>
      <c r="Y17" s="59" t="s"/>
      <c r="Z17" s="60" t="s"/>
      <c r="AA17" s="71" t="s"/>
      <c r="AB17" s="62" t="n">
        <v>3</v>
      </c>
      <c r="AC17" s="63" t="s">
        <v>70</v>
      </c>
      <c r="AD17" s="1" t="n"/>
      <c r="AE17" s="59" t="s"/>
      <c r="AF17" s="60" t="s"/>
      <c r="AG17" s="71" t="s"/>
      <c r="AH17" s="62" t="n">
        <v>3</v>
      </c>
      <c r="AI17" s="64" t="n">
        <v>6</v>
      </c>
      <c r="AJ17" s="65" t="n">
        <v>0</v>
      </c>
      <c r="AL17" s="0" t="n"/>
      <c r="AM17" s="0" t="n"/>
      <c r="AN17" s="0" t="n"/>
      <c r="AO17" s="0" t="n"/>
    </row>
    <row customHeight="true" hidden="false" ht="55.0002746582031" outlineLevel="1" r="18">
      <c r="A18" s="1" t="n"/>
      <c r="B18" s="3" t="n"/>
      <c r="C18" s="1" t="s">
        <v>71</v>
      </c>
      <c r="D18" s="1" t="n"/>
      <c r="E18" s="1" t="n"/>
      <c r="F18" s="3" t="n"/>
      <c r="G18" s="3" t="n"/>
      <c r="H18" s="3" t="n"/>
      <c r="I18" s="3" t="n"/>
      <c r="J18" s="3" t="n"/>
      <c r="K18" s="1" t="n"/>
      <c r="L18" s="3" t="n"/>
      <c r="M18" s="3" t="n"/>
      <c r="N18" s="3" t="n"/>
      <c r="P18" s="59" t="s"/>
      <c r="Q18" s="74" t="str">
        <f aca="false" ca="false" dt2D="false" dtr="false" t="normal">CHOOSE(4, $C$2, $C$3, $C$4, $C$5)</f>
        <v>ЭхоКГ</v>
      </c>
      <c r="R18" s="45" t="str">
        <f aca="false" ca="false" dt2D="false" dtr="false" t="normal">CHOOSE(6, $F$2, $F$3, $F$4, $F$5, $F$6, $F$7, $F$8, $F$9, $F$10, $F$11)</f>
        <v>Размер левого желудочка</v>
      </c>
      <c r="S18" s="1" t="n"/>
      <c r="T18" s="59" t="s"/>
      <c r="U18" s="74" t="str">
        <f aca="false" ca="false" dt2D="false" dtr="false" t="normal">CHOOSE(4, $C$2, $C$3, $C$4, $C$5)</f>
        <v>ЭхоКГ</v>
      </c>
      <c r="V18" s="46" t="str">
        <f aca="false" ca="false" dt2D="false" dtr="false" t="normal">CHOOSE(6, $F$2, $F$3, $F$4, $F$5, $F$6, $F$7, $F$8, $F$9, $F$10, $F$11)</f>
        <v>Размер левого желудочка</v>
      </c>
      <c r="W18" s="61" t="n">
        <v>3</v>
      </c>
      <c r="X18" s="1" t="n"/>
      <c r="Y18" s="59" t="s"/>
      <c r="Z18" s="60" t="s"/>
      <c r="AA18" s="68" t="s">
        <v>46</v>
      </c>
      <c r="AB18" s="62" t="n">
        <v>1</v>
      </c>
      <c r="AC18" s="63" t="s">
        <v>13</v>
      </c>
      <c r="AD18" s="1" t="n"/>
      <c r="AE18" s="59" t="s"/>
      <c r="AF18" s="60" t="s"/>
      <c r="AG18" s="68" t="s">
        <v>46</v>
      </c>
      <c r="AH18" s="62" t="n">
        <v>1</v>
      </c>
      <c r="AI18" s="64" t="n">
        <v>9</v>
      </c>
      <c r="AJ18" s="65" t="n">
        <v>2</v>
      </c>
      <c r="AL18" s="0" t="n"/>
      <c r="AM18" s="0" t="n"/>
      <c r="AN18" s="0" t="n"/>
      <c r="AO18" s="0" t="n"/>
    </row>
    <row customHeight="true" hidden="false" ht="55.0002746582031" outlineLevel="1" r="19">
      <c r="A19" s="3" t="n"/>
      <c r="B19" s="3" t="n"/>
      <c r="C19" s="1" t="s">
        <v>72</v>
      </c>
      <c r="D19" s="1" t="n"/>
      <c r="E19" s="1" t="n"/>
      <c r="F19" s="3" t="n"/>
      <c r="G19" s="3" t="n"/>
      <c r="H19" s="3" t="n"/>
      <c r="I19" s="3" t="n"/>
      <c r="J19" s="3" t="n"/>
      <c r="K19" s="1" t="n"/>
      <c r="L19" s="3" t="n"/>
      <c r="M19" s="3" t="n"/>
      <c r="N19" s="3" t="n"/>
      <c r="P19" s="59" t="s"/>
      <c r="Q19" s="60" t="s"/>
      <c r="R19" s="45" t="str">
        <f aca="false" ca="false" dt2D="false" dtr="false" t="normal">CHOOSE(7, $F$2, $F$3, $F$4, $F$5, $F$6, $F$7, $F$8, $F$9, $F$10, $F$11)</f>
        <v>Размер левого предсердия</v>
      </c>
      <c r="S19" s="1" t="n"/>
      <c r="T19" s="59" t="s"/>
      <c r="U19" s="60" t="s"/>
      <c r="V19" s="46" t="str">
        <f aca="false" ca="false" dt2D="false" dtr="false" t="normal">CHOOSE(7, $F$2, $F$3, $F$4, $F$5, $F$6, $F$7, $F$8, $F$9, $F$10, $F$11)</f>
        <v>Размер левого предсердия</v>
      </c>
      <c r="W19" s="61" t="n">
        <v>2</v>
      </c>
      <c r="X19" s="1" t="n"/>
      <c r="Y19" s="59" t="s"/>
      <c r="Z19" s="60" t="s"/>
      <c r="AA19" s="71" t="s"/>
      <c r="AB19" s="62" t="n">
        <v>2</v>
      </c>
      <c r="AC19" s="63" t="s">
        <v>73</v>
      </c>
      <c r="AD19" s="1" t="n"/>
      <c r="AE19" s="59" t="s"/>
      <c r="AF19" s="60" t="s"/>
      <c r="AG19" s="71" t="s"/>
      <c r="AH19" s="62" t="n">
        <v>2</v>
      </c>
      <c r="AI19" s="64" t="n">
        <v>5</v>
      </c>
      <c r="AJ19" s="65" t="n">
        <v>2</v>
      </c>
      <c r="AL19" s="0" t="n"/>
      <c r="AM19" s="0" t="n"/>
      <c r="AN19" s="0" t="n"/>
      <c r="AO19" s="0" t="n"/>
    </row>
    <row customHeight="true" hidden="false" ht="55.0002746582031" outlineLevel="1" r="20">
      <c r="A20" s="3" t="n"/>
      <c r="B20" s="3" t="n"/>
      <c r="C20" s="1" t="s">
        <v>74</v>
      </c>
      <c r="D20" s="1" t="n"/>
      <c r="E20" s="1" t="n"/>
      <c r="F20" s="0" t="n"/>
      <c r="G20" s="3" t="n"/>
      <c r="H20" s="3" t="n"/>
      <c r="I20" s="3" t="n"/>
      <c r="J20" s="3" t="n"/>
      <c r="K20" s="1" t="n"/>
      <c r="L20" s="3" t="n"/>
      <c r="M20" s="3" t="n"/>
      <c r="N20" s="3" t="n"/>
      <c r="P20" s="59" t="s"/>
      <c r="Q20" s="60" t="s"/>
      <c r="R20" s="45" t="str">
        <f aca="false" ca="false" dt2D="false" dtr="false" t="normal">CHOOSE(8, $F$2, $F$3, $F$4, $F$5, $F$6, $F$7, $F$8, $F$9, $F$10, $F$11)</f>
        <v>Гипертрофия желудочков</v>
      </c>
      <c r="S20" s="1" t="n"/>
      <c r="T20" s="59" t="s"/>
      <c r="U20" s="60" t="s"/>
      <c r="V20" s="46" t="str">
        <f aca="false" ca="false" dt2D="false" dtr="false" t="normal">CHOOSE(8, $F$2, $F$3, $F$4, $F$5, $F$6, $F$7, $F$8, $F$9, $F$10, $F$11)</f>
        <v>Гипертрофия желудочков</v>
      </c>
      <c r="W20" s="61" t="n">
        <v>3</v>
      </c>
      <c r="X20" s="1" t="n"/>
      <c r="Y20" s="59" t="s"/>
      <c r="Z20" s="60" t="s"/>
      <c r="AA20" s="68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AB20" s="62" t="n">
        <v>1</v>
      </c>
      <c r="AC20" s="63" t="s">
        <v>75</v>
      </c>
      <c r="AD20" s="1" t="n"/>
      <c r="AE20" s="59" t="s"/>
      <c r="AF20" s="60" t="s"/>
      <c r="AG20" s="68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AH20" s="62" t="n">
        <v>1</v>
      </c>
      <c r="AI20" s="64" t="n">
        <v>6</v>
      </c>
      <c r="AJ20" s="65" t="n">
        <v>2</v>
      </c>
      <c r="AL20" s="0" t="n"/>
      <c r="AM20" s="0" t="n"/>
      <c r="AN20" s="0" t="n"/>
      <c r="AO20" s="0" t="n"/>
    </row>
    <row customHeight="true" hidden="false" ht="55.0002746582031" outlineLevel="1" r="21">
      <c r="A21" s="3" t="n"/>
      <c r="B21" s="3" t="n"/>
      <c r="C21" s="3" t="s">
        <v>76</v>
      </c>
      <c r="D21" s="1" t="n"/>
      <c r="E21" s="1" t="n"/>
      <c r="F21" s="0" t="n"/>
      <c r="G21" s="3" t="n"/>
      <c r="H21" s="3" t="n"/>
      <c r="I21" s="3" t="n"/>
      <c r="J21" s="3" t="n"/>
      <c r="K21" s="1" t="n"/>
      <c r="L21" s="3" t="n"/>
      <c r="M21" s="3" t="n"/>
      <c r="N21" s="3" t="n"/>
      <c r="P21" s="59" t="s"/>
      <c r="Q21" s="60" t="s"/>
      <c r="R21" s="45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S21" s="1" t="n"/>
      <c r="T21" s="59" t="s"/>
      <c r="U21" s="60" t="s"/>
      <c r="V21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W21" s="61" t="n">
        <v>3</v>
      </c>
      <c r="X21" s="1" t="n"/>
      <c r="Y21" s="59" t="s"/>
      <c r="Z21" s="60" t="s"/>
      <c r="AA21" s="71" t="s"/>
      <c r="AB21" s="62" t="n">
        <v>2</v>
      </c>
      <c r="AC21" s="63" t="s">
        <v>77</v>
      </c>
      <c r="AD21" s="1" t="n"/>
      <c r="AE21" s="59" t="s"/>
      <c r="AF21" s="60" t="s"/>
      <c r="AG21" s="71" t="s"/>
      <c r="AH21" s="62" t="n">
        <v>2</v>
      </c>
      <c r="AI21" s="64" t="n">
        <v>4</v>
      </c>
      <c r="AJ21" s="65" t="n">
        <v>1</v>
      </c>
      <c r="AL21" s="0" t="n"/>
      <c r="AM21" s="0" t="n"/>
      <c r="AN21" s="0" t="n"/>
      <c r="AO21" s="0" t="n"/>
    </row>
    <row customHeight="true" hidden="false" ht="55.0002746582031" outlineLevel="1" r="22">
      <c r="A22" s="3" t="n"/>
      <c r="B22" s="3" t="n"/>
      <c r="C22" s="3" t="s">
        <v>78</v>
      </c>
      <c r="D22" s="1" t="n"/>
      <c r="E22" s="1" t="n"/>
      <c r="F22" s="3" t="n"/>
      <c r="G22" s="3" t="n"/>
      <c r="H22" s="3" t="n"/>
      <c r="I22" s="3" t="n"/>
      <c r="J22" s="3" t="n"/>
      <c r="K22" s="1" t="n"/>
      <c r="L22" s="3" t="n"/>
      <c r="M22" s="3" t="n"/>
      <c r="N22" s="3" t="n"/>
      <c r="O22" s="1" t="n"/>
      <c r="P22" s="84" t="s"/>
      <c r="Q22" s="85" t="s"/>
      <c r="R22" s="79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S22" s="1" t="n"/>
      <c r="T22" s="84" t="s"/>
      <c r="U22" s="85" t="s"/>
      <c r="V22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W22" s="86" t="n">
        <v>3</v>
      </c>
      <c r="X22" s="1" t="n"/>
      <c r="Y22" s="59" t="s"/>
      <c r="Z22" s="60" t="s"/>
      <c r="AA22" s="71" t="s"/>
      <c r="AB22" s="62" t="n">
        <v>3</v>
      </c>
      <c r="AC22" s="63" t="s">
        <v>79</v>
      </c>
      <c r="AD22" s="1" t="n"/>
      <c r="AE22" s="59" t="s"/>
      <c r="AF22" s="60" t="s"/>
      <c r="AG22" s="71" t="s"/>
      <c r="AH22" s="62" t="n">
        <v>3</v>
      </c>
      <c r="AI22" s="64" t="n">
        <v>4</v>
      </c>
      <c r="AJ22" s="65" t="n">
        <v>1</v>
      </c>
      <c r="AL22" s="0" t="n"/>
      <c r="AM22" s="0" t="n"/>
      <c r="AN22" s="0" t="n"/>
      <c r="AO22" s="0" t="n"/>
    </row>
    <row customHeight="true" hidden="false" ht="55.0002746582031" outlineLevel="0" r="23">
      <c r="A23" s="3" t="n"/>
      <c r="B23" s="3" t="n"/>
      <c r="C23" s="1" t="n"/>
      <c r="D23" s="1" t="n"/>
      <c r="E23" s="1" t="n"/>
      <c r="F23" s="3" t="n"/>
      <c r="G23" s="3" t="n"/>
      <c r="H23" s="3" t="n"/>
      <c r="I23" s="3" t="n"/>
      <c r="J23" s="3" t="n"/>
      <c r="K23" s="1" t="n"/>
      <c r="L23" s="3" t="n"/>
      <c r="M23" s="3" t="n"/>
      <c r="N23" s="3" t="n"/>
      <c r="P23" s="87" t="str">
        <f aca="false" ca="false" dt2D="false" dtr="false" t="normal">CHOOSE(3, $A$2, $A$3, $A$4)</f>
        <v>Рестриктивная КМП</v>
      </c>
      <c r="Q23" s="51" t="str">
        <f aca="false" ca="false" dt2D="false" dtr="false" t="normal">CHOOSE(1, $C$2, $C$3, $C$4, $C$5)</f>
        <v>Клиника</v>
      </c>
      <c r="R23" s="28" t="str">
        <f aca="false" ca="false" dt2D="false" dtr="false" t="normal">CHOOSE(1, $F$2, $F$3, $F$4, $F$5, $F$6, $F$7, $F$8, $F$9, $F$10, $F$11)</f>
        <v>Стенокардия</v>
      </c>
      <c r="S23" s="1" t="n"/>
      <c r="T23" s="87" t="str">
        <f aca="false" ca="false" dt2D="false" dtr="false" t="normal">CHOOSE(3, $A$2, $A$3, $A$4)</f>
        <v>Рестриктивная КМП</v>
      </c>
      <c r="U23" s="51" t="str">
        <f aca="false" ca="false" dt2D="false" dtr="false" t="normal">CHOOSE(1, $C$2, $C$3, $C$4, $C$5)</f>
        <v>Клиника</v>
      </c>
      <c r="V23" s="29" t="str">
        <f aca="false" ca="false" dt2D="false" dtr="false" t="normal">CHOOSE(1, $F$2, $F$3, $F$4, $F$5, $F$6, $F$7, $F$8, $F$9, $F$10, $F$11)</f>
        <v>Стенокардия</v>
      </c>
      <c r="W23" s="52" t="n">
        <v>1</v>
      </c>
      <c r="X23" s="1" t="n"/>
      <c r="Y23" s="84" t="s"/>
      <c r="Z23" s="85" t="s"/>
      <c r="AA23" s="8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AB23" s="89" t="n">
        <v>1</v>
      </c>
      <c r="AC23" s="90" t="s">
        <v>13</v>
      </c>
      <c r="AD23" s="1" t="n"/>
      <c r="AE23" s="84" t="s"/>
      <c r="AF23" s="85" t="s"/>
      <c r="AG23" s="8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AH23" s="89" t="n">
        <v>1</v>
      </c>
      <c r="AI23" s="91" t="n">
        <v>14</v>
      </c>
      <c r="AJ23" s="92" t="n">
        <v>4</v>
      </c>
      <c r="AL23" s="0" t="n"/>
      <c r="AM23" s="0" t="n"/>
      <c r="AN23" s="0" t="n"/>
      <c r="AO23" s="0" t="n"/>
    </row>
    <row customHeight="true" hidden="false" ht="55.0002746582031" outlineLevel="1" r="24">
      <c r="A24" s="3" t="n"/>
      <c r="B24" s="3" t="n"/>
      <c r="C24" s="1" t="n"/>
      <c r="D24" s="1" t="n"/>
      <c r="E24" s="1" t="n"/>
      <c r="F24" s="3" t="n"/>
      <c r="G24" s="3" t="n"/>
      <c r="H24" s="3" t="n"/>
      <c r="I24" s="3" t="n"/>
      <c r="J24" s="3" t="n"/>
      <c r="K24" s="1" t="n"/>
      <c r="L24" s="3" t="n"/>
      <c r="M24" s="3" t="n"/>
      <c r="N24" s="3" t="n"/>
      <c r="P24" s="93" t="s"/>
      <c r="Q24" s="60" t="s"/>
      <c r="R24" s="45" t="str">
        <f aca="false" ca="false" dt2D="false" dtr="false" t="normal">CHOOSE(2, $F$2, $F$3, $F$4, $F$5, $F$6, $F$7, $F$8, $F$9, $F$10, $F$11)</f>
        <v>Синкопе</v>
      </c>
      <c r="S24" s="1" t="n"/>
      <c r="T24" s="93" t="s"/>
      <c r="U24" s="60" t="s"/>
      <c r="V24" s="46" t="str">
        <f aca="false" ca="false" dt2D="false" dtr="false" t="normal">CHOOSE(2, $F$2, $F$3, $F$4, $F$5, $F$6, $F$7, $F$8, $F$9, $F$10, $F$11)</f>
        <v>Синкопе</v>
      </c>
      <c r="W24" s="61" t="n">
        <v>1</v>
      </c>
      <c r="X24" s="1" t="n"/>
      <c r="Y24" s="94" t="str">
        <f aca="false" ca="false" dt2D="false" dtr="false" t="normal">CHOOSE(2, $A$2, $A$3, $A$4)</f>
        <v>Гипертрофическая КМП</v>
      </c>
      <c r="Z24" s="51" t="str">
        <f aca="false" ca="false" dt2D="false" dtr="false" t="normal">CHOOSE(1, $C$2, $C$3, $C$4, $C$5)</f>
        <v>Клиника</v>
      </c>
      <c r="AA24" s="95" t="str">
        <f aca="false" ca="false" dt2D="false" dtr="false" t="normal">CHOOSE(1, $F$2, $F$3, $F$4, $F$5, $F$6, $F$7, $F$8, $F$9, $F$10, $F$11)</f>
        <v>Стенокардия</v>
      </c>
      <c r="AB24" s="53" t="n">
        <v>1</v>
      </c>
      <c r="AC24" s="54" t="s">
        <v>13</v>
      </c>
      <c r="AD24" s="1" t="n"/>
      <c r="AE24" s="94" t="str">
        <f aca="false" ca="false" dt2D="false" dtr="false" t="normal">CHOOSE(2, $A$2, $A$3, $A$4)</f>
        <v>Гипертрофическая КМП</v>
      </c>
      <c r="AF24" s="51" t="str">
        <f aca="false" ca="false" dt2D="false" dtr="false" t="normal">CHOOSE(1, $C$2, $C$3, $C$4, $C$5)</f>
        <v>Клиника</v>
      </c>
      <c r="AG24" s="95" t="str">
        <f aca="false" ca="false" dt2D="false" dtr="false" t="normal">CHOOSE(1, $F$2, $F$3, $F$4, $F$5, $F$6, $F$7, $F$8, $F$9, $F$10, $F$11)</f>
        <v>Стенокардия</v>
      </c>
      <c r="AH24" s="53" t="n">
        <v>1</v>
      </c>
      <c r="AI24" s="55" t="n">
        <v>14</v>
      </c>
      <c r="AJ24" s="56" t="n">
        <v>4</v>
      </c>
      <c r="AL24" s="0" t="n"/>
      <c r="AM24" s="0" t="n"/>
      <c r="AN24" s="0" t="n"/>
      <c r="AO24" s="0" t="n"/>
    </row>
    <row customHeight="true" hidden="false" ht="55.0002746582031" outlineLevel="1" r="25">
      <c r="A25" s="3" t="n"/>
      <c r="B25" s="3" t="n"/>
      <c r="C25" s="1" t="n"/>
      <c r="D25" s="1" t="n"/>
      <c r="E25" s="1" t="n"/>
      <c r="F25" s="3" t="n"/>
      <c r="G25" s="3" t="n"/>
      <c r="H25" s="3" t="n"/>
      <c r="I25" s="3" t="n"/>
      <c r="J25" s="3" t="n"/>
      <c r="K25" s="1" t="n"/>
      <c r="L25" s="3" t="n"/>
      <c r="M25" s="3" t="n"/>
      <c r="N25" s="3" t="n"/>
      <c r="P25" s="93" t="s"/>
      <c r="Q25" s="60" t="s"/>
      <c r="R25" s="45" t="str">
        <f aca="false" ca="false" dt2D="false" dtr="false" t="normal">CHOOSE(3, $F$2, $F$3, $F$4, $F$5, $F$6, $F$7, $F$8, $F$9, $F$10, $F$11)</f>
        <v>Тотальная сердечная недостаточность</v>
      </c>
      <c r="S25" s="1" t="n"/>
      <c r="T25" s="93" t="s"/>
      <c r="U25" s="60" t="s"/>
      <c r="V25" s="46" t="str">
        <f aca="false" ca="false" dt2D="false" dtr="false" t="normal">CHOOSE(3, $F$2, $F$3, $F$4, $F$5, $F$6, $F$7, $F$8, $F$9, $F$10, $F$11)</f>
        <v>Тотальная сердечная недостаточность</v>
      </c>
      <c r="W25" s="61" t="n">
        <v>3</v>
      </c>
      <c r="X25" s="1" t="n"/>
      <c r="Y25" s="59" t="s"/>
      <c r="Z25" s="60" t="s"/>
      <c r="AA25" s="71" t="s"/>
      <c r="AB25" s="62" t="n">
        <v>2</v>
      </c>
      <c r="AC25" s="63" t="s">
        <v>80</v>
      </c>
      <c r="AD25" s="77" t="n"/>
      <c r="AE25" s="59" t="s"/>
      <c r="AF25" s="60" t="s"/>
      <c r="AG25" s="71" t="s"/>
      <c r="AH25" s="62" t="n">
        <v>2</v>
      </c>
      <c r="AI25" s="64" t="n">
        <v>9</v>
      </c>
      <c r="AJ25" s="65" t="n">
        <v>0</v>
      </c>
      <c r="AL25" s="0" t="n"/>
      <c r="AM25" s="0" t="n"/>
      <c r="AN25" s="0" t="n"/>
      <c r="AO25" s="0" t="n"/>
    </row>
    <row customHeight="true" hidden="false" ht="55.0002746582031" outlineLevel="1" r="26">
      <c r="A26" s="3" t="n"/>
      <c r="B26" s="3" t="n"/>
      <c r="C26" s="1" t="n"/>
      <c r="D26" s="1" t="n"/>
      <c r="E26" s="1" t="n"/>
      <c r="F26" s="3" t="n"/>
      <c r="G26" s="3" t="n"/>
      <c r="H26" s="3" t="n"/>
      <c r="I26" s="3" t="n"/>
      <c r="J26" s="3" t="n"/>
      <c r="K26" s="1" t="n"/>
      <c r="L26" s="3" t="n"/>
      <c r="M26" s="3" t="n"/>
      <c r="N26" s="3" t="n"/>
      <c r="P26" s="93" t="s"/>
      <c r="Q26" s="70" t="str">
        <f aca="false" ca="false" dt2D="false" dtr="false" t="normal">CHOOSE(2, $C$2, $C$3, $C$4, $C$5)</f>
        <v>Рентгенография</v>
      </c>
      <c r="R26" s="45" t="str">
        <f aca="false" ca="false" dt2D="false" dtr="false" t="normal">CHOOSE(4, $F$2, $F$3, $F$4, $F$5, $F$6, $F$7, $F$8, $F$9, $F$10, $F$11)</f>
        <v>Увеличение сердца</v>
      </c>
      <c r="S26" s="1" t="n"/>
      <c r="T26" s="93" t="s"/>
      <c r="U26" s="70" t="str">
        <f aca="false" ca="false" dt2D="false" dtr="false" t="normal">CHOOSE(2, $C$2, $C$3, $C$4, $C$5)</f>
        <v>Рентгенография</v>
      </c>
      <c r="V26" s="46" t="str">
        <f aca="false" ca="false" dt2D="false" dtr="false" t="normal">CHOOSE(4, $F$2, $F$3, $F$4, $F$5, $F$6, $F$7, $F$8, $F$9, $F$10, $F$11)</f>
        <v>Увеличение сердца</v>
      </c>
      <c r="W26" s="61" t="n">
        <v>2</v>
      </c>
      <c r="X26" s="1" t="n"/>
      <c r="Y26" s="59" t="s"/>
      <c r="Z26" s="60" t="s"/>
      <c r="AA26" s="46" t="str">
        <f aca="false" ca="false" dt2D="false" dtr="false" t="normal">CHOOSE(2, $F$2, $F$3, $F$4, $F$5, $F$6, $F$7, $F$8, $F$9, $F$10, $F$11)</f>
        <v>Синкопе</v>
      </c>
      <c r="AB26" s="62" t="n">
        <v>1</v>
      </c>
      <c r="AC26" s="63" t="s">
        <v>13</v>
      </c>
      <c r="AD26" s="1" t="n"/>
      <c r="AE26" s="59" t="s"/>
      <c r="AF26" s="60" t="s"/>
      <c r="AG26" s="46" t="str">
        <f aca="false" ca="false" dt2D="false" dtr="false" t="normal">CHOOSE(2, $F$2, $F$3, $F$4, $F$5, $F$6, $F$7, $F$8, $F$9, $F$10, $F$11)</f>
        <v>Синкопе</v>
      </c>
      <c r="AH26" s="62" t="n">
        <v>1</v>
      </c>
      <c r="AI26" s="64" t="n">
        <v>14</v>
      </c>
      <c r="AJ26" s="65" t="n">
        <v>4</v>
      </c>
      <c r="AL26" s="0" t="n"/>
      <c r="AM26" s="0" t="n"/>
      <c r="AN26" s="0" t="n"/>
      <c r="AO26" s="0" t="n"/>
    </row>
    <row customHeight="true" hidden="false" ht="55.0002746582031" outlineLevel="1" r="27">
      <c r="A27" s="3" t="n"/>
      <c r="B27" s="3" t="n"/>
      <c r="C27" s="1" t="n"/>
      <c r="D27" s="1" t="n"/>
      <c r="E27" s="1" t="n"/>
      <c r="F27" s="3" t="n"/>
      <c r="G27" s="3" t="n"/>
      <c r="H27" s="3" t="n"/>
      <c r="I27" s="3" t="n"/>
      <c r="J27" s="3" t="n"/>
      <c r="K27" s="1" t="n"/>
      <c r="L27" s="3" t="n"/>
      <c r="M27" s="3" t="n"/>
      <c r="N27" s="3" t="n"/>
      <c r="P27" s="93" t="s"/>
      <c r="Q27" s="70" t="str">
        <f aca="false" ca="false" dt2D="false" dtr="false" t="normal">CHOOSE(3, $C$2, $C$3, $C$4, $C$5)</f>
        <v>ЭКГ</v>
      </c>
      <c r="R27" s="45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S27" s="1" t="n"/>
      <c r="T27" s="93" t="s"/>
      <c r="U27" s="70" t="str">
        <f aca="false" ca="false" dt2D="false" dtr="false" t="normal">CHOOSE(3, $C$2, $C$3, $C$4, $C$5)</f>
        <v>ЭКГ</v>
      </c>
      <c r="V27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W27" s="61" t="n">
        <v>1</v>
      </c>
      <c r="X27" s="1" t="n"/>
      <c r="Y27" s="59" t="s"/>
      <c r="Z27" s="60" t="s"/>
      <c r="AA27" s="96" t="s"/>
      <c r="AB27" s="62" t="n">
        <v>2</v>
      </c>
      <c r="AC27" s="63" t="s">
        <v>80</v>
      </c>
      <c r="AD27" s="77" t="n"/>
      <c r="AE27" s="59" t="s"/>
      <c r="AF27" s="60" t="s"/>
      <c r="AG27" s="96" t="s"/>
      <c r="AH27" s="62" t="n">
        <v>2</v>
      </c>
      <c r="AI27" s="64" t="n">
        <v>6</v>
      </c>
      <c r="AJ27" s="65" t="n">
        <v>0</v>
      </c>
      <c r="AL27" s="0" t="n"/>
      <c r="AM27" s="0" t="n"/>
      <c r="AN27" s="0" t="n"/>
      <c r="AO27" s="0" t="n"/>
    </row>
    <row customHeight="true" hidden="false" ht="55.0002746582031" outlineLevel="1" r="28">
      <c r="A28" s="3" t="n"/>
      <c r="B28" s="3" t="n"/>
      <c r="C28" s="1" t="n"/>
      <c r="D28" s="1" t="n"/>
      <c r="E28" s="1" t="n"/>
      <c r="F28" s="3" t="n"/>
      <c r="G28" s="3" t="n"/>
      <c r="H28" s="3" t="n"/>
      <c r="I28" s="3" t="n"/>
      <c r="J28" s="3" t="n"/>
      <c r="K28" s="1" t="n"/>
      <c r="L28" s="3" t="n"/>
      <c r="M28" s="3" t="n"/>
      <c r="N28" s="3" t="n"/>
      <c r="P28" s="93" t="s"/>
      <c r="Q28" s="97" t="str">
        <f aca="false" ca="false" dt2D="false" dtr="false" t="normal">CHOOSE(4, $C$2, $C$3, $C$4, $C$5)</f>
        <v>ЭхоКГ</v>
      </c>
      <c r="R28" s="45" t="str">
        <f aca="false" ca="false" dt2D="false" dtr="false" t="normal">CHOOSE(6, $F$2, $F$3, $F$4, $F$5, $F$6, $F$7, $F$8, $F$9, $F$10, $F$11)</f>
        <v>Размер левого желудочка</v>
      </c>
      <c r="S28" s="1" t="n"/>
      <c r="T28" s="93" t="s"/>
      <c r="U28" s="97" t="str">
        <f aca="false" ca="false" dt2D="false" dtr="false" t="normal">CHOOSE(4, $C$2, $C$3, $C$4, $C$5)</f>
        <v>ЭхоКГ</v>
      </c>
      <c r="V28" s="46" t="str">
        <f aca="false" ca="false" dt2D="false" dtr="false" t="normal">CHOOSE(6, $F$2, $F$3, $F$4, $F$5, $F$6, $F$7, $F$8, $F$9, $F$10, $F$11)</f>
        <v>Размер левого желудочка</v>
      </c>
      <c r="W28" s="61" t="n">
        <v>3</v>
      </c>
      <c r="X28" s="1" t="n"/>
      <c r="Y28" s="59" t="s"/>
      <c r="Z28" s="60" t="s"/>
      <c r="AA28" s="68" t="str">
        <f aca="false" ca="false" dt2D="false" dtr="false" t="normal">CHOOSE(3, $F$2, $F$3, $F$4, $F$5, $F$6, $F$7, $F$8, $F$9, $F$10, $F$11)</f>
        <v>Тотальная сердечная недостаточность</v>
      </c>
      <c r="AB28" s="62" t="n">
        <v>1</v>
      </c>
      <c r="AC28" s="63" t="s">
        <v>81</v>
      </c>
      <c r="AD28" s="1" t="n"/>
      <c r="AE28" s="59" t="s"/>
      <c r="AF28" s="60" t="s"/>
      <c r="AG28" s="68" t="str">
        <f aca="false" ca="false" dt2D="false" dtr="false" t="normal">CHOOSE(3, $F$2, $F$3, $F$4, $F$5, $F$6, $F$7, $F$8, $F$9, $F$10, $F$11)</f>
        <v>Тотальная сердечная недостаточность</v>
      </c>
      <c r="AH28" s="62" t="n">
        <v>1</v>
      </c>
      <c r="AI28" s="64" t="n">
        <v>4</v>
      </c>
      <c r="AJ28" s="65" t="n">
        <v>2</v>
      </c>
      <c r="AL28" s="0" t="n"/>
      <c r="AM28" s="0" t="n"/>
      <c r="AN28" s="0" t="n"/>
      <c r="AO28" s="0" t="n"/>
    </row>
    <row customHeight="true" hidden="false" ht="55.0002746582031" outlineLevel="1" r="29">
      <c r="A29" s="3" t="n"/>
      <c r="B29" s="3" t="n"/>
      <c r="C29" s="1" t="n"/>
      <c r="D29" s="1" t="n"/>
      <c r="E29" s="1" t="n"/>
      <c r="F29" s="3" t="n"/>
      <c r="G29" s="3" t="n"/>
      <c r="H29" s="3" t="n"/>
      <c r="I29" s="3" t="n"/>
      <c r="J29" s="3" t="n"/>
      <c r="K29" s="1" t="n"/>
      <c r="L29" s="3" t="n"/>
      <c r="M29" s="3" t="n"/>
      <c r="N29" s="3" t="n"/>
      <c r="P29" s="93" t="s"/>
      <c r="Q29" s="98" t="s"/>
      <c r="R29" s="45" t="str">
        <f aca="false" ca="false" dt2D="false" dtr="false" t="normal">CHOOSE(7, $F$2, $F$3, $F$4, $F$5, $F$6, $F$7, $F$8, $F$9, $F$10, $F$11)</f>
        <v>Размер левого предсердия</v>
      </c>
      <c r="S29" s="1" t="n"/>
      <c r="T29" s="93" t="s"/>
      <c r="U29" s="98" t="s"/>
      <c r="V29" s="46" t="str">
        <f aca="false" ca="false" dt2D="false" dtr="false" t="normal">CHOOSE(7, $F$2, $F$3, $F$4, $F$5, $F$6, $F$7, $F$8, $F$9, $F$10, $F$11)</f>
        <v>Размер левого предсердия</v>
      </c>
      <c r="W29" s="61" t="n">
        <v>3</v>
      </c>
      <c r="X29" s="1" t="n"/>
      <c r="Y29" s="59" t="s"/>
      <c r="Z29" s="60" t="s"/>
      <c r="AA29" s="71" t="s"/>
      <c r="AB29" s="62" t="n">
        <v>2</v>
      </c>
      <c r="AC29" s="63" t="s">
        <v>82</v>
      </c>
      <c r="AD29" s="1" t="n"/>
      <c r="AE29" s="59" t="s"/>
      <c r="AF29" s="60" t="s"/>
      <c r="AG29" s="71" t="s"/>
      <c r="AH29" s="62" t="n">
        <v>2</v>
      </c>
      <c r="AI29" s="64" t="n">
        <v>6</v>
      </c>
      <c r="AJ29" s="65" t="n">
        <v>1</v>
      </c>
      <c r="AL29" s="0" t="n"/>
      <c r="AM29" s="0" t="n"/>
      <c r="AN29" s="0" t="n"/>
      <c r="AO29" s="0" t="n"/>
    </row>
    <row customHeight="true" hidden="false" ht="55.0002746582031" outlineLevel="1" r="30">
      <c r="A30" s="3" t="n"/>
      <c r="B30" s="3" t="n"/>
      <c r="C30" s="1" t="n"/>
      <c r="D30" s="1" t="n"/>
      <c r="E30" s="1" t="n"/>
      <c r="F30" s="3" t="n"/>
      <c r="G30" s="3" t="n"/>
      <c r="H30" s="3" t="n"/>
      <c r="I30" s="3" t="n"/>
      <c r="J30" s="3" t="n"/>
      <c r="K30" s="1" t="n"/>
      <c r="L30" s="3" t="n"/>
      <c r="M30" s="3" t="n"/>
      <c r="N30" s="3" t="n"/>
      <c r="P30" s="93" t="s"/>
      <c r="Q30" s="98" t="s"/>
      <c r="R30" s="45" t="str">
        <f aca="false" ca="false" dt2D="false" dtr="false" t="normal">CHOOSE(8, $F$2, $F$3, $F$4, $F$5, $F$6, $F$7, $F$8, $F$9, $F$10, $F$11)</f>
        <v>Гипертрофия желудочков</v>
      </c>
      <c r="S30" s="1" t="n"/>
      <c r="T30" s="93" t="s"/>
      <c r="U30" s="98" t="s"/>
      <c r="V30" s="46" t="str">
        <f aca="false" ca="false" dt2D="false" dtr="false" t="normal">CHOOSE(8, $F$2, $F$3, $F$4, $F$5, $F$6, $F$7, $F$8, $F$9, $F$10, $F$11)</f>
        <v>Гипертрофия желудочков</v>
      </c>
      <c r="W30" s="61" t="n">
        <v>1</v>
      </c>
      <c r="X30" s="1" t="n"/>
      <c r="Y30" s="59" t="s"/>
      <c r="Z30" s="60" t="s"/>
      <c r="AA30" s="71" t="s"/>
      <c r="AB30" s="62" t="n">
        <v>3</v>
      </c>
      <c r="AC30" s="63" t="s">
        <v>40</v>
      </c>
      <c r="AD30" s="1" t="n"/>
      <c r="AE30" s="59" t="s"/>
      <c r="AF30" s="60" t="s"/>
      <c r="AG30" s="71" t="s"/>
      <c r="AH30" s="62" t="n">
        <v>3</v>
      </c>
      <c r="AI30" s="64" t="n">
        <v>4</v>
      </c>
      <c r="AJ30" s="65" t="n">
        <v>1</v>
      </c>
      <c r="AL30" s="0" t="n"/>
      <c r="AM30" s="0" t="n"/>
      <c r="AN30" s="0" t="n"/>
      <c r="AO30" s="0" t="n"/>
    </row>
    <row customHeight="true" hidden="false" ht="55.0002746582031" outlineLevel="1" r="31">
      <c r="A31" s="3" t="n"/>
      <c r="B31" s="3" t="n"/>
      <c r="C31" s="1" t="n"/>
      <c r="D31" s="1" t="n"/>
      <c r="E31" s="1" t="n"/>
      <c r="F31" s="3" t="n"/>
      <c r="G31" s="3" t="n"/>
      <c r="H31" s="3" t="n"/>
      <c r="I31" s="3" t="n"/>
      <c r="J31" s="3" t="n"/>
      <c r="K31" s="1" t="n"/>
      <c r="L31" s="3" t="n"/>
      <c r="M31" s="3" t="n"/>
      <c r="N31" s="3" t="n"/>
      <c r="P31" s="93" t="s"/>
      <c r="Q31" s="98" t="s"/>
      <c r="R31" s="45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S31" s="1" t="n"/>
      <c r="T31" s="93" t="s"/>
      <c r="U31" s="98" t="s"/>
      <c r="V31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W31" s="61" t="n">
        <v>1</v>
      </c>
      <c r="X31" s="1" t="n"/>
      <c r="Y31" s="59" t="s"/>
      <c r="Z31" s="75" t="str">
        <f aca="false" ca="false" dt2D="false" dtr="false" t="normal">CHOOSE(2, $C$2, $C$3, $C$4, $C$5)</f>
        <v>Рентгенография</v>
      </c>
      <c r="AA31" s="68" t="str">
        <f aca="false" ca="false" dt2D="false" dtr="false" t="normal">CHOOSE(4, $F$2, $F$3, $F$4, $F$5, $F$6, $F$7, $F$8, $F$9, $F$10, $F$11)</f>
        <v>Увеличение сердца</v>
      </c>
      <c r="AB31" s="62" t="n">
        <v>1</v>
      </c>
      <c r="AC31" s="63" t="s">
        <v>13</v>
      </c>
      <c r="AD31" s="1" t="n"/>
      <c r="AE31" s="59" t="s"/>
      <c r="AF31" s="75" t="str">
        <f aca="false" ca="false" dt2D="false" dtr="false" t="normal">CHOOSE(2, $C$2, $C$3, $C$4, $C$5)</f>
        <v>Рентгенография</v>
      </c>
      <c r="AG31" s="68" t="str">
        <f aca="false" ca="false" dt2D="false" dtr="false" t="normal">CHOOSE(4, $F$2, $F$3, $F$4, $F$5, $F$6, $F$7, $F$8, $F$9, $F$10, $F$11)</f>
        <v>Увеличение сердца</v>
      </c>
      <c r="AH31" s="62" t="n">
        <v>1</v>
      </c>
      <c r="AI31" s="64" t="n">
        <v>14</v>
      </c>
      <c r="AJ31" s="65" t="n">
        <v>4</v>
      </c>
      <c r="AL31" s="0" t="n"/>
      <c r="AM31" s="0" t="n"/>
      <c r="AN31" s="0" t="n"/>
      <c r="AO31" s="0" t="n"/>
    </row>
    <row customHeight="true" ht="55.0002746582031" outlineLevel="1" r="32">
      <c r="A32" s="3" t="n"/>
      <c r="B32" s="3" t="n"/>
      <c r="C32" s="1" t="n"/>
      <c r="D32" s="1" t="n"/>
      <c r="E32" s="1" t="n"/>
      <c r="F32" s="3" t="n"/>
      <c r="G32" s="3" t="n"/>
      <c r="H32" s="3" t="n"/>
      <c r="I32" s="3" t="n"/>
      <c r="J32" s="3" t="n"/>
      <c r="K32" s="1" t="n"/>
      <c r="L32" s="3" t="n"/>
      <c r="M32" s="3" t="n"/>
      <c r="N32" s="3" t="n"/>
      <c r="O32" s="1" t="n"/>
      <c r="P32" s="99" t="s"/>
      <c r="Q32" s="100" t="s"/>
      <c r="R32" s="79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S32" s="1" t="n"/>
      <c r="T32" s="99" t="s"/>
      <c r="U32" s="100" t="s"/>
      <c r="V32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W32" s="86" t="n">
        <v>1</v>
      </c>
      <c r="X32" s="1" t="n"/>
      <c r="Y32" s="59" t="s"/>
      <c r="Z32" s="75" t="str">
        <f aca="false" ca="false" dt2D="false" dtr="false" t="normal">CHOOSE(3, $C$2, $C$3, $C$4, $C$5)</f>
        <v>ЭКГ</v>
      </c>
      <c r="AA32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AB32" s="62" t="n">
        <v>1</v>
      </c>
      <c r="AC32" s="63" t="s">
        <v>53</v>
      </c>
      <c r="AD32" s="1" t="n"/>
      <c r="AE32" s="59" t="s"/>
      <c r="AF32" s="75" t="str">
        <f aca="false" ca="false" dt2D="false" dtr="false" t="normal">CHOOSE(3, $C$2, $C$3, $C$4, $C$5)</f>
        <v>ЭКГ</v>
      </c>
      <c r="AG32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AH32" s="62" t="n">
        <v>1</v>
      </c>
      <c r="AI32" s="64" t="n">
        <v>6</v>
      </c>
      <c r="AJ32" s="65" t="n">
        <v>1</v>
      </c>
      <c r="AL32" s="0" t="n"/>
      <c r="AM32" s="0" t="n"/>
      <c r="AN32" s="0" t="n"/>
      <c r="AO32" s="0" t="n"/>
    </row>
    <row customHeight="true" ht="55.0002746582031" outlineLevel="1" r="33">
      <c r="Y33" s="59" t="s"/>
      <c r="Z33" s="60" t="s"/>
      <c r="AA33" s="71" t="s"/>
      <c r="AB33" s="62" t="n">
        <v>2</v>
      </c>
      <c r="AC33" s="63" t="s">
        <v>57</v>
      </c>
      <c r="AD33" s="1" t="n"/>
      <c r="AE33" s="59" t="s"/>
      <c r="AF33" s="60" t="s"/>
      <c r="AG33" s="71" t="s"/>
      <c r="AH33" s="62" t="n">
        <v>2</v>
      </c>
      <c r="AI33" s="64" t="n">
        <v>5</v>
      </c>
      <c r="AJ33" s="65" t="n">
        <v>1</v>
      </c>
      <c r="AL33" s="0" t="n"/>
      <c r="AM33" s="0" t="n"/>
      <c r="AN33" s="0" t="n"/>
      <c r="AO33" s="0" t="n"/>
    </row>
    <row customHeight="true" ht="55.0002746582031" outlineLevel="1" r="34">
      <c r="Y34" s="59" t="s"/>
      <c r="Z34" s="60" t="s"/>
      <c r="AA34" s="71" t="s"/>
      <c r="AB34" s="62" t="n">
        <v>3</v>
      </c>
      <c r="AC34" s="63" t="s">
        <v>83</v>
      </c>
      <c r="AD34" s="1" t="n"/>
      <c r="AE34" s="59" t="s"/>
      <c r="AF34" s="60" t="s"/>
      <c r="AG34" s="71" t="s"/>
      <c r="AH34" s="62" t="n">
        <v>3</v>
      </c>
      <c r="AI34" s="64" t="n">
        <v>3</v>
      </c>
      <c r="AJ34" s="65" t="n">
        <v>2</v>
      </c>
      <c r="AL34" s="0" t="n"/>
      <c r="AM34" s="0" t="n"/>
      <c r="AN34" s="0" t="n"/>
      <c r="AO34" s="0" t="n"/>
    </row>
    <row customHeight="true" ht="55.0002746582031" outlineLevel="1" r="35">
      <c r="Y35" s="59" t="s"/>
      <c r="Z35" s="60" t="s"/>
      <c r="AA35" s="71" t="s"/>
      <c r="AB35" s="62" t="n">
        <v>4</v>
      </c>
      <c r="AC35" s="63" t="s">
        <v>84</v>
      </c>
      <c r="AD35" s="1" t="n"/>
      <c r="AE35" s="59" t="s"/>
      <c r="AF35" s="60" t="s"/>
      <c r="AG35" s="71" t="s"/>
      <c r="AH35" s="62" t="n">
        <v>4</v>
      </c>
      <c r="AI35" s="64" t="n">
        <v>2</v>
      </c>
      <c r="AJ35" s="65" t="n">
        <v>0</v>
      </c>
      <c r="AL35" s="0" t="n"/>
      <c r="AM35" s="0" t="n"/>
      <c r="AN35" s="0" t="n"/>
      <c r="AO35" s="0" t="n"/>
    </row>
    <row customHeight="true" ht="55.0002746582031" outlineLevel="1" r="36">
      <c r="Y36" s="59" t="s"/>
      <c r="Z36" s="75" t="str">
        <f aca="false" ca="false" dt2D="false" dtr="false" t="normal">CHOOSE(4, $C$2, $C$3, $C$4, $C$5)</f>
        <v>ЭхоКГ</v>
      </c>
      <c r="AA36" s="68" t="str">
        <f aca="false" ca="false" dt2D="false" dtr="false" t="normal">CHOOSE(6, $F$2, $F$3, $F$4, $F$5, $F$6, $F$7, $F$8, $F$9, $F$10, $F$11)</f>
        <v>Размер левого желудочка</v>
      </c>
      <c r="AB36" s="62" t="n">
        <v>1</v>
      </c>
      <c r="AC36" s="63" t="s">
        <v>85</v>
      </c>
      <c r="AD36" s="1" t="n"/>
      <c r="AE36" s="59" t="s"/>
      <c r="AF36" s="75" t="str">
        <f aca="false" ca="false" dt2D="false" dtr="false" t="normal">CHOOSE(4, $C$2, $C$3, $C$4, $C$5)</f>
        <v>ЭхоКГ</v>
      </c>
      <c r="AG36" s="68" t="str">
        <f aca="false" ca="false" dt2D="false" dtr="false" t="normal">CHOOSE(6, $F$2, $F$3, $F$4, $F$5, $F$6, $F$7, $F$8, $F$9, $F$10, $F$11)</f>
        <v>Размер левого желудочка</v>
      </c>
      <c r="AH36" s="62" t="n">
        <v>1</v>
      </c>
      <c r="AI36" s="64" t="n">
        <v>2</v>
      </c>
      <c r="AJ36" s="65" t="n">
        <v>1</v>
      </c>
      <c r="AL36" s="0" t="n"/>
      <c r="AM36" s="0" t="n"/>
      <c r="AN36" s="0" t="n"/>
      <c r="AO36" s="0" t="n"/>
    </row>
    <row customHeight="true" ht="55.0002746582031" outlineLevel="1" r="37">
      <c r="Y37" s="59" t="s"/>
      <c r="Z37" s="60" t="s"/>
      <c r="AA37" s="71" t="s"/>
      <c r="AB37" s="62" t="n">
        <v>2</v>
      </c>
      <c r="AC37" s="63" t="s">
        <v>86</v>
      </c>
      <c r="AD37" s="1" t="n"/>
      <c r="AE37" s="59" t="s"/>
      <c r="AF37" s="60" t="s"/>
      <c r="AG37" s="71" t="s"/>
      <c r="AH37" s="62" t="n">
        <v>2</v>
      </c>
      <c r="AI37" s="64" t="n">
        <v>7</v>
      </c>
      <c r="AJ37" s="65" t="n">
        <v>2</v>
      </c>
      <c r="AL37" s="0" t="n"/>
      <c r="AM37" s="0" t="n"/>
      <c r="AN37" s="0" t="n"/>
      <c r="AO37" s="0" t="n"/>
    </row>
    <row customHeight="true" ht="55.0002746582031" outlineLevel="1" r="38">
      <c r="Y38" s="59" t="s"/>
      <c r="Z38" s="60" t="s"/>
      <c r="AA38" s="71" t="s"/>
      <c r="AB38" s="62" t="n">
        <v>3</v>
      </c>
      <c r="AC38" s="63" t="s">
        <v>87</v>
      </c>
      <c r="AD38" s="1" t="n"/>
      <c r="AE38" s="59" t="s"/>
      <c r="AF38" s="60" t="s"/>
      <c r="AG38" s="71" t="s"/>
      <c r="AH38" s="62" t="n">
        <v>3</v>
      </c>
      <c r="AI38" s="64" t="n">
        <v>5</v>
      </c>
      <c r="AJ38" s="65" t="n">
        <v>1</v>
      </c>
      <c r="AL38" s="0" t="n"/>
      <c r="AM38" s="0" t="n"/>
      <c r="AN38" s="0" t="n"/>
      <c r="AO38" s="0" t="n"/>
    </row>
    <row customHeight="true" ht="55.0002746582031" outlineLevel="1" r="39">
      <c r="Y39" s="59" t="s"/>
      <c r="Z39" s="60" t="s"/>
      <c r="AA39" s="68" t="str">
        <f aca="false" ca="false" dt2D="false" dtr="false" t="normal">CHOOSE(7, $F$2, $F$3, $F$4, $F$5, $F$6, $F$7, $F$8, $F$9, $F$10, $F$11)</f>
        <v>Размер левого предсердия</v>
      </c>
      <c r="AB39" s="62" t="n">
        <v>1</v>
      </c>
      <c r="AC39" s="63" t="s">
        <v>88</v>
      </c>
      <c r="AD39" s="1" t="n"/>
      <c r="AE39" s="59" t="s"/>
      <c r="AF39" s="60" t="s"/>
      <c r="AG39" s="68" t="str">
        <f aca="false" ca="false" dt2D="false" dtr="false" t="normal">CHOOSE(7, $F$2, $F$3, $F$4, $F$5, $F$6, $F$7, $F$8, $F$9, $F$10, $F$11)</f>
        <v>Размер левого предсердия</v>
      </c>
      <c r="AH39" s="62" t="n">
        <v>1</v>
      </c>
      <c r="AI39" s="64" t="n">
        <v>14</v>
      </c>
      <c r="AJ39" s="65" t="n">
        <v>4</v>
      </c>
      <c r="AL39" s="0" t="n"/>
      <c r="AM39" s="0" t="n"/>
      <c r="AN39" s="0" t="n"/>
      <c r="AO39" s="0" t="n"/>
    </row>
    <row customHeight="true" ht="55.0002746582031" outlineLevel="1" r="40">
      <c r="Y40" s="59" t="s"/>
      <c r="Z40" s="60" t="s"/>
      <c r="AA40" s="71" t="s"/>
      <c r="AB40" s="62" t="n">
        <v>2</v>
      </c>
      <c r="AC40" s="63" t="s">
        <v>89</v>
      </c>
      <c r="AD40" s="1" t="n"/>
      <c r="AE40" s="59" t="s"/>
      <c r="AF40" s="60" t="s"/>
      <c r="AG40" s="71" t="s"/>
      <c r="AH40" s="62" t="n">
        <v>2</v>
      </c>
      <c r="AI40" s="64" t="n">
        <v>6</v>
      </c>
      <c r="AJ40" s="65" t="n">
        <v>0</v>
      </c>
      <c r="AL40" s="0" t="n"/>
      <c r="AM40" s="0" t="n"/>
      <c r="AN40" s="0" t="n"/>
      <c r="AO40" s="0" t="n"/>
    </row>
    <row customHeight="true" ht="55.0002746582031" outlineLevel="1" r="41">
      <c r="Y41" s="59" t="s"/>
      <c r="Z41" s="60" t="s"/>
      <c r="AA41" s="68" t="s">
        <v>46</v>
      </c>
      <c r="AB41" s="62" t="n">
        <v>1</v>
      </c>
      <c r="AC41" s="63" t="s">
        <v>13</v>
      </c>
      <c r="AD41" s="1" t="n"/>
      <c r="AE41" s="59" t="s"/>
      <c r="AF41" s="60" t="s"/>
      <c r="AG41" s="68" t="s">
        <v>46</v>
      </c>
      <c r="AH41" s="62" t="n">
        <v>1</v>
      </c>
      <c r="AI41" s="64" t="n">
        <v>5</v>
      </c>
      <c r="AJ41" s="65" t="n">
        <v>1</v>
      </c>
      <c r="AL41" s="0" t="n"/>
      <c r="AM41" s="0" t="n"/>
      <c r="AN41" s="0" t="n"/>
      <c r="AO41" s="0" t="n"/>
    </row>
    <row customHeight="true" ht="55.0002746582031" outlineLevel="1" r="42">
      <c r="Y42" s="59" t="s"/>
      <c r="Z42" s="60" t="s"/>
      <c r="AA42" s="71" t="s"/>
      <c r="AB42" s="62" t="n">
        <v>2</v>
      </c>
      <c r="AC42" s="63" t="s">
        <v>73</v>
      </c>
      <c r="AD42" s="1" t="n"/>
      <c r="AE42" s="59" t="s"/>
      <c r="AF42" s="60" t="s"/>
      <c r="AG42" s="71" t="s"/>
      <c r="AH42" s="62" t="n">
        <v>2</v>
      </c>
      <c r="AI42" s="64" t="n">
        <v>4</v>
      </c>
      <c r="AJ42" s="65" t="n">
        <v>1</v>
      </c>
      <c r="AL42" s="0" t="n"/>
      <c r="AM42" s="0" t="n"/>
      <c r="AN42" s="0" t="n"/>
      <c r="AO42" s="0" t="n"/>
    </row>
    <row customHeight="true" ht="55.0002746582031" outlineLevel="1" r="43">
      <c r="Y43" s="59" t="s"/>
      <c r="Z43" s="60" t="s"/>
      <c r="AA43" s="71" t="s"/>
      <c r="AB43" s="62" t="n">
        <v>3</v>
      </c>
      <c r="AC43" s="63" t="s">
        <v>90</v>
      </c>
      <c r="AD43" s="1" t="n"/>
      <c r="AE43" s="59" t="s"/>
      <c r="AF43" s="60" t="s"/>
      <c r="AG43" s="71" t="s"/>
      <c r="AH43" s="62" t="n">
        <v>3</v>
      </c>
      <c r="AI43" s="64" t="n">
        <v>5</v>
      </c>
      <c r="AJ43" s="65" t="n">
        <v>2</v>
      </c>
      <c r="AL43" s="0" t="n"/>
      <c r="AM43" s="0" t="n"/>
      <c r="AN43" s="0" t="n"/>
      <c r="AO43" s="0" t="n"/>
    </row>
    <row customHeight="true" ht="55.0002746582031" outlineLevel="1" r="44">
      <c r="Y44" s="59" t="s"/>
      <c r="Z44" s="60" t="s"/>
      <c r="AA44" s="101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AB44" s="62" t="n">
        <v>1</v>
      </c>
      <c r="AC44" s="63" t="s">
        <v>91</v>
      </c>
      <c r="AD44" s="1" t="n"/>
      <c r="AE44" s="59" t="s"/>
      <c r="AF44" s="60" t="s"/>
      <c r="AG44" s="68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AH44" s="62" t="n">
        <v>1</v>
      </c>
      <c r="AI44" s="64" t="n">
        <v>4</v>
      </c>
      <c r="AJ44" s="65" t="n">
        <v>1</v>
      </c>
      <c r="AL44" s="0" t="n"/>
      <c r="AM44" s="0" t="n"/>
      <c r="AN44" s="0" t="n"/>
      <c r="AO44" s="0" t="n"/>
    </row>
    <row customHeight="true" ht="55.0002746582031" outlineLevel="1" r="45">
      <c r="Y45" s="59" t="s"/>
      <c r="Z45" s="60" t="s"/>
      <c r="AA45" s="71" t="s"/>
      <c r="AB45" s="62" t="n">
        <v>2</v>
      </c>
      <c r="AC45" s="63" t="s">
        <v>92</v>
      </c>
      <c r="AD45" s="1" t="n"/>
      <c r="AE45" s="59" t="s"/>
      <c r="AF45" s="60" t="s"/>
      <c r="AG45" s="71" t="s"/>
      <c r="AH45" s="62" t="n">
        <v>2</v>
      </c>
      <c r="AI45" s="64" t="n">
        <v>4</v>
      </c>
      <c r="AJ45" s="65" t="n">
        <v>1</v>
      </c>
      <c r="AL45" s="0" t="n"/>
      <c r="AM45" s="0" t="n"/>
      <c r="AN45" s="0" t="n"/>
      <c r="AO45" s="0" t="n"/>
    </row>
    <row customHeight="true" ht="55.0002746582031" outlineLevel="1" r="46">
      <c r="Y46" s="59" t="s"/>
      <c r="Z46" s="60" t="s"/>
      <c r="AA46" s="102" t="s"/>
      <c r="AB46" s="62" t="n">
        <v>3</v>
      </c>
      <c r="AC46" s="63" t="s">
        <v>93</v>
      </c>
      <c r="AD46" s="1" t="n"/>
      <c r="AE46" s="59" t="s"/>
      <c r="AF46" s="60" t="s"/>
      <c r="AG46" s="71" t="s"/>
      <c r="AH46" s="62" t="n">
        <v>3</v>
      </c>
      <c r="AI46" s="64" t="n">
        <v>6</v>
      </c>
      <c r="AJ46" s="65" t="n">
        <v>2</v>
      </c>
      <c r="AL46" s="0" t="n"/>
      <c r="AM46" s="0" t="n"/>
      <c r="AN46" s="0" t="n"/>
      <c r="AO46" s="0" t="n"/>
    </row>
    <row customHeight="true" ht="55.0002746582031" outlineLevel="1" r="47">
      <c r="Y47" s="59" t="s"/>
      <c r="Z47" s="60" t="s"/>
      <c r="AA47" s="6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AB47" s="62" t="n">
        <v>1</v>
      </c>
      <c r="AC47" s="63" t="s">
        <v>13</v>
      </c>
      <c r="AD47" s="1" t="n"/>
      <c r="AE47" s="59" t="s"/>
      <c r="AF47" s="60" t="s"/>
      <c r="AG47" s="6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AH47" s="62" t="n">
        <v>1</v>
      </c>
      <c r="AI47" s="64" t="n">
        <v>14</v>
      </c>
      <c r="AJ47" s="65" t="n">
        <v>0</v>
      </c>
      <c r="AL47" s="0" t="n"/>
      <c r="AM47" s="0" t="n"/>
      <c r="AN47" s="0" t="n"/>
      <c r="AO47" s="0" t="n"/>
    </row>
    <row customHeight="true" ht="55.0002746582031" outlineLevel="1" r="48">
      <c r="Y48" s="59" t="s"/>
      <c r="Z48" s="60" t="s"/>
      <c r="AA48" s="71" t="s"/>
      <c r="AB48" s="62" t="n">
        <v>2</v>
      </c>
      <c r="AC48" s="63" t="s">
        <v>94</v>
      </c>
      <c r="AD48" s="1" t="n"/>
      <c r="AE48" s="59" t="s"/>
      <c r="AF48" s="60" t="s"/>
      <c r="AG48" s="71" t="s"/>
      <c r="AH48" s="62" t="n">
        <v>2</v>
      </c>
      <c r="AI48" s="64" t="n">
        <v>14</v>
      </c>
      <c r="AJ48" s="65" t="n">
        <v>0</v>
      </c>
      <c r="AL48" s="0" t="n"/>
      <c r="AM48" s="0" t="n"/>
      <c r="AN48" s="0" t="n"/>
      <c r="AO48" s="0" t="n"/>
    </row>
    <row customHeight="true" ht="55.0002746582031" outlineLevel="0" r="49">
      <c r="Y49" s="59" t="s"/>
      <c r="Z49" s="60" t="s"/>
      <c r="AA49" s="71" t="s"/>
      <c r="AB49" s="89" t="n">
        <v>3</v>
      </c>
      <c r="AC49" s="90" t="s">
        <v>95</v>
      </c>
      <c r="AD49" s="1" t="n"/>
      <c r="AE49" s="59" t="s"/>
      <c r="AF49" s="60" t="s"/>
      <c r="AG49" s="71" t="s"/>
      <c r="AH49" s="89" t="n">
        <v>2</v>
      </c>
      <c r="AI49" s="91" t="n">
        <v>14</v>
      </c>
      <c r="AJ49" s="92" t="n">
        <v>0</v>
      </c>
      <c r="AL49" s="0" t="n"/>
      <c r="AM49" s="0" t="n"/>
      <c r="AN49" s="0" t="n"/>
      <c r="AO49" s="0" t="n"/>
    </row>
    <row customHeight="true" ht="55.0002746582031" outlineLevel="1" r="50">
      <c r="Y50" s="87" t="str">
        <f aca="false" ca="false" dt2D="false" dtr="false" t="normal">CHOOSE(3, $A$2, $A$3, $A$4)</f>
        <v>Рестриктивная КМП</v>
      </c>
      <c r="Z50" s="51" t="str">
        <f aca="false" ca="false" dt2D="false" dtr="false" t="normal">CHOOSE(1, $C$2, $C$3, $C$4, $C$5)</f>
        <v>Клиника</v>
      </c>
      <c r="AA50" s="29" t="str">
        <f aca="false" ca="false" dt2D="false" dtr="false" t="normal">CHOOSE(1, $F$2, $F$3, $F$4, $F$5, $F$6, $F$7, $F$8, $F$9, $F$10, $F$11)</f>
        <v>Стенокардия</v>
      </c>
      <c r="AB50" s="53" t="n">
        <v>1</v>
      </c>
      <c r="AC50" s="54" t="s">
        <v>24</v>
      </c>
      <c r="AD50" s="1" t="n"/>
      <c r="AE50" s="87" t="str">
        <f aca="false" ca="false" dt2D="false" dtr="false" t="normal">CHOOSE(3, $A$2, $A$3, $A$4)</f>
        <v>Рестриктивная КМП</v>
      </c>
      <c r="AF50" s="51" t="str">
        <f aca="false" ca="false" dt2D="false" dtr="false" t="normal">CHOOSE(1, $C$2, $C$3, $C$4, $C$5)</f>
        <v>Клиника</v>
      </c>
      <c r="AG50" s="29" t="str">
        <f aca="false" ca="false" dt2D="false" dtr="false" t="normal">CHOOSE(1, $F$2, $F$3, $F$4, $F$5, $F$6, $F$7, $F$8, $F$9, $F$10, $F$11)</f>
        <v>Стенокардия</v>
      </c>
      <c r="AH50" s="53" t="n">
        <v>1</v>
      </c>
      <c r="AI50" s="55" t="n">
        <v>14</v>
      </c>
      <c r="AJ50" s="56" t="n">
        <v>4</v>
      </c>
      <c r="AL50" s="0" t="n"/>
      <c r="AM50" s="0" t="n"/>
      <c r="AN50" s="0" t="n"/>
      <c r="AO50" s="0" t="n"/>
    </row>
    <row customHeight="true" ht="55.0002746582031" outlineLevel="1" r="51">
      <c r="Y51" s="93" t="s"/>
      <c r="Z51" s="60" t="s"/>
      <c r="AA51" s="46" t="str">
        <f aca="false" ca="false" dt2D="false" dtr="false" t="normal">CHOOSE(2, $F$2, $F$3, $F$4, $F$5, $F$6, $F$7, $F$8, $F$9, $F$10, $F$11)</f>
        <v>Синкопе</v>
      </c>
      <c r="AB51" s="62" t="n">
        <v>1</v>
      </c>
      <c r="AC51" s="63" t="s">
        <v>13</v>
      </c>
      <c r="AD51" s="1" t="n"/>
      <c r="AE51" s="93" t="s"/>
      <c r="AF51" s="60" t="s"/>
      <c r="AG51" s="46" t="str">
        <f aca="false" ca="false" dt2D="false" dtr="false" t="normal">CHOOSE(2, $F$2, $F$3, $F$4, $F$5, $F$6, $F$7, $F$8, $F$9, $F$10, $F$11)</f>
        <v>Синкопе</v>
      </c>
      <c r="AH51" s="62" t="n">
        <v>1</v>
      </c>
      <c r="AI51" s="64" t="n">
        <v>14</v>
      </c>
      <c r="AJ51" s="65" t="n">
        <v>4</v>
      </c>
      <c r="AL51" s="0" t="n"/>
      <c r="AM51" s="0" t="n"/>
      <c r="AN51" s="0" t="n"/>
      <c r="AO51" s="0" t="n"/>
    </row>
    <row customHeight="true" ht="55.0002746582031" outlineLevel="1" r="52">
      <c r="Y52" s="93" t="s"/>
      <c r="Z52" s="60" t="s"/>
      <c r="AA52" s="68" t="str">
        <f aca="false" ca="false" dt2D="false" dtr="false" t="normal">CHOOSE(3, $F$2, $F$3, $F$4, $F$5, $F$6, $F$7, $F$8, $F$9, $F$10, $F$11)</f>
        <v>Тотальная сердечная недостаточность</v>
      </c>
      <c r="AB52" s="62" t="n">
        <v>1</v>
      </c>
      <c r="AC52" s="63" t="s">
        <v>81</v>
      </c>
      <c r="AD52" s="1" t="n"/>
      <c r="AE52" s="93" t="s"/>
      <c r="AF52" s="60" t="s"/>
      <c r="AG52" s="68" t="str">
        <f aca="false" ca="false" dt2D="false" dtr="false" t="normal">CHOOSE(3, $F$2, $F$3, $F$4, $F$5, $F$6, $F$7, $F$8, $F$9, $F$10, $F$11)</f>
        <v>Тотальная сердечная недостаточность</v>
      </c>
      <c r="AH52" s="62" t="n">
        <v>1</v>
      </c>
      <c r="AI52" s="64" t="n">
        <v>3</v>
      </c>
      <c r="AJ52" s="65" t="n">
        <v>1</v>
      </c>
      <c r="AL52" s="0" t="n"/>
      <c r="AM52" s="0" t="n"/>
      <c r="AN52" s="0" t="n"/>
      <c r="AO52" s="0" t="n"/>
    </row>
    <row customHeight="true" ht="55.0002746582031" outlineLevel="1" r="53">
      <c r="Y53" s="93" t="s"/>
      <c r="Z53" s="60" t="s"/>
      <c r="AA53" s="71" t="s"/>
      <c r="AB53" s="62" t="n">
        <v>2</v>
      </c>
      <c r="AC53" s="63" t="s">
        <v>96</v>
      </c>
      <c r="AD53" s="1" t="n"/>
      <c r="AE53" s="93" t="s"/>
      <c r="AF53" s="60" t="s"/>
      <c r="AG53" s="71" t="s"/>
      <c r="AH53" s="62" t="n">
        <v>2</v>
      </c>
      <c r="AI53" s="64" t="n">
        <v>8</v>
      </c>
      <c r="AJ53" s="65" t="n">
        <v>2</v>
      </c>
      <c r="AL53" s="0" t="n"/>
      <c r="AM53" s="0" t="n"/>
      <c r="AN53" s="0" t="n"/>
      <c r="AO53" s="0" t="n"/>
    </row>
    <row customHeight="true" ht="55.0002746582031" outlineLevel="1" r="54">
      <c r="Y54" s="93" t="s"/>
      <c r="Z54" s="60" t="s"/>
      <c r="AA54" s="71" t="s"/>
      <c r="AB54" s="62" t="n">
        <v>3</v>
      </c>
      <c r="AC54" s="63" t="s">
        <v>97</v>
      </c>
      <c r="AD54" s="1" t="n"/>
      <c r="AE54" s="93" t="s"/>
      <c r="AF54" s="60" t="s"/>
      <c r="AG54" s="71" t="s"/>
      <c r="AH54" s="62" t="n">
        <v>3</v>
      </c>
      <c r="AI54" s="64" t="n">
        <v>3</v>
      </c>
      <c r="AJ54" s="65" t="n">
        <v>1</v>
      </c>
      <c r="AL54" s="0" t="n"/>
      <c r="AM54" s="0" t="n"/>
      <c r="AN54" s="0" t="n"/>
      <c r="AO54" s="0" t="n"/>
    </row>
    <row customHeight="true" ht="55.0002746582031" outlineLevel="1" r="55">
      <c r="Y55" s="93" t="s"/>
      <c r="Z55" s="75" t="str">
        <f aca="false" ca="false" dt2D="false" dtr="false" t="normal">CHOOSE(2, $C$2, $C$3, $C$4, $C$5)</f>
        <v>Рентгенография</v>
      </c>
      <c r="AA55" s="68" t="str">
        <f aca="false" ca="false" dt2D="false" dtr="false" t="normal">CHOOSE(4, $F$2, $F$3, $F$4, $F$5, $F$6, $F$7, $F$8, $F$9, $F$10, $F$11)</f>
        <v>Увеличение сердца</v>
      </c>
      <c r="AB55" s="62" t="n">
        <v>1</v>
      </c>
      <c r="AC55" s="63" t="s">
        <v>13</v>
      </c>
      <c r="AD55" s="1" t="n"/>
      <c r="AE55" s="93" t="s"/>
      <c r="AF55" s="75" t="str">
        <f aca="false" ca="false" dt2D="false" dtr="false" t="normal">CHOOSE(2, $C$2, $C$3, $C$4, $C$5)</f>
        <v>Рентгенография</v>
      </c>
      <c r="AG55" s="68" t="str">
        <f aca="false" ca="false" dt2D="false" dtr="false" t="normal">CHOOSE(4, $F$2, $F$3, $F$4, $F$5, $F$6, $F$7, $F$8, $F$9, $F$10, $F$11)</f>
        <v>Увеличение сердца</v>
      </c>
      <c r="AH55" s="62" t="n">
        <v>1</v>
      </c>
      <c r="AI55" s="64" t="n">
        <v>14</v>
      </c>
      <c r="AJ55" s="65" t="n">
        <v>4</v>
      </c>
      <c r="AL55" s="0" t="n"/>
      <c r="AM55" s="0" t="n"/>
      <c r="AN55" s="0" t="n"/>
      <c r="AO55" s="0" t="n"/>
    </row>
    <row customHeight="true" ht="55.0002746582031" outlineLevel="1" r="56">
      <c r="Y56" s="93" t="s"/>
      <c r="Z56" s="60" t="s"/>
      <c r="AA56" s="71" t="s"/>
      <c r="AB56" s="62" t="n">
        <v>2</v>
      </c>
      <c r="AC56" s="63" t="s">
        <v>45</v>
      </c>
      <c r="AD56" s="1" t="n"/>
      <c r="AE56" s="93" t="s"/>
      <c r="AF56" s="60" t="s"/>
      <c r="AG56" s="71" t="s"/>
      <c r="AH56" s="62" t="n">
        <v>2</v>
      </c>
      <c r="AI56" s="64" t="n">
        <v>6</v>
      </c>
      <c r="AJ56" s="65" t="n">
        <v>0</v>
      </c>
      <c r="AL56" s="0" t="n"/>
      <c r="AM56" s="0" t="n"/>
      <c r="AN56" s="0" t="n"/>
      <c r="AO56" s="0" t="n"/>
    </row>
    <row customHeight="true" ht="55.0002746582031" outlineLevel="1" r="57">
      <c r="Y57" s="93" t="s"/>
      <c r="Z57" s="75" t="str">
        <f aca="false" ca="false" dt2D="false" dtr="false" t="normal">CHOOSE(3, $C$2, $C$3, $C$4, $C$5)</f>
        <v>ЭКГ</v>
      </c>
      <c r="AA57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AB57" s="62" t="n">
        <v>1</v>
      </c>
      <c r="AC57" s="63" t="s">
        <v>13</v>
      </c>
      <c r="AD57" s="1" t="n"/>
      <c r="AE57" s="93" t="s"/>
      <c r="AF57" s="75" t="str">
        <f aca="false" ca="false" dt2D="false" dtr="false" t="normal">CHOOSE(3, $C$2, $C$3, $C$4, $C$5)</f>
        <v>ЭКГ</v>
      </c>
      <c r="AG57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AH57" s="62" t="n">
        <v>1</v>
      </c>
      <c r="AI57" s="64" t="n">
        <v>14</v>
      </c>
      <c r="AJ57" s="65" t="n">
        <v>4</v>
      </c>
      <c r="AL57" s="0" t="n"/>
      <c r="AM57" s="0" t="n"/>
      <c r="AN57" s="0" t="n"/>
      <c r="AO57" s="0" t="n"/>
    </row>
    <row customHeight="true" ht="55.0002746582031" outlineLevel="1" r="58">
      <c r="Y58" s="93" t="s"/>
      <c r="Z58" s="97" t="str">
        <f aca="false" ca="false" dt2D="false" dtr="false" t="normal">CHOOSE(4, $C$2, $C$3, $C$4, $C$5)</f>
        <v>ЭхоКГ</v>
      </c>
      <c r="AA58" s="68" t="str">
        <f aca="false" ca="false" dt2D="false" dtr="false" t="normal">CHOOSE(6, $F$2, $F$3, $F$4, $F$5, $F$6, $F$7, $F$8, $F$9, $F$10, $F$11)</f>
        <v>Размер левого желудочка</v>
      </c>
      <c r="AB58" s="62" t="n">
        <v>1</v>
      </c>
      <c r="AC58" s="63" t="s">
        <v>86</v>
      </c>
      <c r="AD58" s="1" t="n"/>
      <c r="AE58" s="93" t="s"/>
      <c r="AF58" s="97" t="str">
        <f aca="false" ca="false" dt2D="false" dtr="false" t="normal">CHOOSE(4, $C$2, $C$3, $C$4, $C$5)</f>
        <v>ЭхоКГ</v>
      </c>
      <c r="AG58" s="68" t="str">
        <f aca="false" ca="false" dt2D="false" dtr="false" t="normal">CHOOSE(6, $F$2, $F$3, $F$4, $F$5, $F$6, $F$7, $F$8, $F$9, $F$10, $F$11)</f>
        <v>Размер левого желудочка</v>
      </c>
      <c r="AH58" s="62" t="n">
        <v>1</v>
      </c>
      <c r="AI58" s="64" t="n">
        <v>7</v>
      </c>
      <c r="AJ58" s="65" t="n">
        <v>1</v>
      </c>
      <c r="AL58" s="0" t="n"/>
      <c r="AM58" s="0" t="n"/>
      <c r="AN58" s="0" t="n"/>
      <c r="AO58" s="0" t="n"/>
    </row>
    <row customHeight="true" ht="55.0002746582031" outlineLevel="1" r="59">
      <c r="Y59" s="93" t="s"/>
      <c r="Z59" s="98" t="s"/>
      <c r="AA59" s="71" t="s"/>
      <c r="AB59" s="62" t="n">
        <v>2</v>
      </c>
      <c r="AC59" s="63" t="s">
        <v>87</v>
      </c>
      <c r="AD59" s="1" t="n"/>
      <c r="AE59" s="93" t="s"/>
      <c r="AF59" s="98" t="s"/>
      <c r="AG59" s="71" t="s"/>
      <c r="AH59" s="62" t="n">
        <v>2</v>
      </c>
      <c r="AI59" s="64" t="n">
        <v>4</v>
      </c>
      <c r="AJ59" s="65" t="n">
        <v>2</v>
      </c>
      <c r="AL59" s="0" t="n"/>
      <c r="AM59" s="0" t="n"/>
      <c r="AN59" s="0" t="n"/>
      <c r="AO59" s="0" t="n"/>
    </row>
    <row customHeight="true" ht="55.0002746582031" outlineLevel="1" r="60">
      <c r="Y60" s="93" t="s"/>
      <c r="Z60" s="98" t="s"/>
      <c r="AA60" s="71" t="s"/>
      <c r="AB60" s="62" t="n">
        <v>3</v>
      </c>
      <c r="AC60" s="63" t="s">
        <v>98</v>
      </c>
      <c r="AD60" s="1" t="n"/>
      <c r="AE60" s="93" t="s"/>
      <c r="AF60" s="98" t="s"/>
      <c r="AG60" s="71" t="s"/>
      <c r="AH60" s="62" t="n">
        <v>3</v>
      </c>
      <c r="AI60" s="64" t="n">
        <v>3</v>
      </c>
      <c r="AJ60" s="65" t="n">
        <v>1</v>
      </c>
      <c r="AL60" s="0" t="n"/>
      <c r="AM60" s="0" t="n"/>
      <c r="AN60" s="0" t="n"/>
      <c r="AO60" s="0" t="n"/>
    </row>
    <row customHeight="true" ht="55.0002746582031" outlineLevel="1" r="61">
      <c r="Y61" s="93" t="s"/>
      <c r="Z61" s="98" t="s"/>
      <c r="AA61" s="68" t="str">
        <f aca="false" ca="false" dt2D="false" dtr="false" t="normal">CHOOSE(7, $F$2, $F$3, $F$4, $F$5, $F$6, $F$7, $F$8, $F$9, $F$10, $F$11)</f>
        <v>Размер левого предсердия</v>
      </c>
      <c r="AB61" s="62" t="n">
        <v>1</v>
      </c>
      <c r="AC61" s="63" t="s">
        <v>66</v>
      </c>
      <c r="AD61" s="1" t="n"/>
      <c r="AE61" s="93" t="s"/>
      <c r="AF61" s="98" t="s"/>
      <c r="AG61" s="68" t="str">
        <f aca="false" ca="false" dt2D="false" dtr="false" t="normal">CHOOSE(7, $F$2, $F$3, $F$4, $F$5, $F$6, $F$7, $F$8, $F$9, $F$10, $F$11)</f>
        <v>Размер левого предсердия</v>
      </c>
      <c r="AH61" s="62" t="n">
        <v>1</v>
      </c>
      <c r="AI61" s="64" t="n">
        <v>2</v>
      </c>
      <c r="AJ61" s="65" t="n">
        <v>1</v>
      </c>
      <c r="AL61" s="0" t="n"/>
      <c r="AM61" s="0" t="n"/>
      <c r="AN61" s="0" t="n"/>
      <c r="AO61" s="0" t="n"/>
    </row>
    <row customHeight="true" ht="55.0002746582031" outlineLevel="1" r="62">
      <c r="Y62" s="93" t="s"/>
      <c r="Z62" s="98" t="s"/>
      <c r="AA62" s="71" t="s"/>
      <c r="AB62" s="62" t="n">
        <v>2</v>
      </c>
      <c r="AC62" s="63" t="s">
        <v>68</v>
      </c>
      <c r="AD62" s="1" t="n"/>
      <c r="AE62" s="93" t="s"/>
      <c r="AF62" s="98" t="s"/>
      <c r="AG62" s="71" t="s"/>
      <c r="AH62" s="62" t="n">
        <v>2</v>
      </c>
      <c r="AI62" s="64" t="n">
        <v>9</v>
      </c>
      <c r="AJ62" s="65" t="n">
        <v>2</v>
      </c>
      <c r="AL62" s="0" t="n"/>
      <c r="AM62" s="0" t="n"/>
      <c r="AN62" s="0" t="n"/>
      <c r="AO62" s="0" t="n"/>
    </row>
    <row customHeight="true" ht="55.0002746582031" outlineLevel="1" r="63">
      <c r="Y63" s="93" t="s"/>
      <c r="Z63" s="98" t="s"/>
      <c r="AA63" s="71" t="s"/>
      <c r="AB63" s="62" t="n">
        <v>3</v>
      </c>
      <c r="AC63" s="63" t="s">
        <v>70</v>
      </c>
      <c r="AD63" s="1" t="n"/>
      <c r="AE63" s="93" t="s"/>
      <c r="AF63" s="98" t="s"/>
      <c r="AG63" s="71" t="s"/>
      <c r="AH63" s="62" t="n">
        <v>3</v>
      </c>
      <c r="AI63" s="64" t="n">
        <v>3</v>
      </c>
      <c r="AJ63" s="65" t="n">
        <v>1</v>
      </c>
      <c r="AL63" s="0" t="n"/>
      <c r="AM63" s="0" t="n"/>
      <c r="AN63" s="0" t="n"/>
      <c r="AO63" s="0" t="n"/>
    </row>
    <row customHeight="true" ht="55.0002746582031" outlineLevel="1" r="64">
      <c r="Y64" s="93" t="s"/>
      <c r="Z64" s="98" t="s"/>
      <c r="AA64" s="68" t="s">
        <v>46</v>
      </c>
      <c r="AB64" s="62" t="n">
        <v>1</v>
      </c>
      <c r="AC64" s="63" t="s">
        <v>13</v>
      </c>
      <c r="AD64" s="1" t="n"/>
      <c r="AE64" s="93" t="s"/>
      <c r="AF64" s="98" t="s"/>
      <c r="AG64" s="68" t="s">
        <v>46</v>
      </c>
      <c r="AH64" s="62" t="n">
        <v>1</v>
      </c>
      <c r="AI64" s="64" t="n">
        <v>14</v>
      </c>
      <c r="AJ64" s="65" t="n">
        <v>4</v>
      </c>
      <c r="AL64" s="0" t="n"/>
      <c r="AM64" s="0" t="n"/>
      <c r="AN64" s="0" t="n"/>
      <c r="AO64" s="0" t="n"/>
    </row>
    <row customHeight="true" ht="55.0002746582031" outlineLevel="1" r="65">
      <c r="Y65" s="93" t="s"/>
      <c r="Z65" s="98" t="s"/>
      <c r="AA65" s="101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AB65" s="62" t="n">
        <v>1</v>
      </c>
      <c r="AC65" s="63" t="s">
        <v>13</v>
      </c>
      <c r="AD65" s="1" t="n"/>
      <c r="AE65" s="93" t="s"/>
      <c r="AF65" s="98" t="s"/>
      <c r="AG65" s="68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AH65" s="62" t="n">
        <v>1</v>
      </c>
      <c r="AI65" s="64" t="n">
        <v>14</v>
      </c>
      <c r="AJ65" s="65" t="n">
        <v>4</v>
      </c>
      <c r="AL65" s="0" t="n"/>
      <c r="AM65" s="0" t="n"/>
      <c r="AN65" s="0" t="n"/>
      <c r="AO65" s="0" t="n"/>
    </row>
    <row customHeight="true" ht="55.0002746582031" outlineLevel="1" r="66">
      <c r="Y66" s="99" t="s"/>
      <c r="Z66" s="100" t="s"/>
      <c r="AA66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AB66" s="89" t="n">
        <v>1</v>
      </c>
      <c r="AC66" s="90" t="s">
        <v>13</v>
      </c>
      <c r="AD66" s="1" t="n"/>
      <c r="AE66" s="99" t="s"/>
      <c r="AF66" s="100" t="s"/>
      <c r="AG66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AH66" s="89" t="n">
        <v>1</v>
      </c>
      <c r="AI66" s="91" t="n">
        <v>14</v>
      </c>
      <c r="AJ66" s="92" t="n">
        <v>4</v>
      </c>
      <c r="AK66" s="1" t="n"/>
      <c r="AL66" s="0" t="n"/>
      <c r="AM66" s="0" t="n"/>
      <c r="AN66" s="0" t="n"/>
      <c r="AO66" s="0" t="n"/>
    </row>
    <row customHeight="true" ht="55.0002746582031" outlineLevel="1" r="67">
      <c r="Y67" s="77" t="n"/>
      <c r="Z67" s="77" t="n"/>
      <c r="AA67" s="77" t="n"/>
      <c r="AB67" s="77" t="n"/>
      <c r="AC67" s="77" t="n"/>
      <c r="AD67" s="77" t="n"/>
      <c r="AE67" s="77" t="n"/>
      <c r="AF67" s="77" t="n"/>
      <c r="AG67" s="77" t="n"/>
      <c r="AH67" s="77" t="n"/>
      <c r="AI67" s="77" t="n"/>
      <c r="AJ67" s="77" t="n"/>
    </row>
    <row customHeight="true" ht="55.0002746582031" outlineLevel="0" r="68">
      <c r="Y68" s="77" t="n"/>
      <c r="Z68" s="77" t="n"/>
      <c r="AA68" s="77" t="n"/>
      <c r="AB68" s="77" t="n"/>
      <c r="AC68" s="77" t="n"/>
      <c r="AD68" s="77" t="n"/>
      <c r="AE68" s="77" t="n"/>
      <c r="AF68" s="77" t="n"/>
      <c r="AG68" s="77" t="n"/>
      <c r="AH68" s="77" t="n"/>
      <c r="AI68" s="77" t="n"/>
      <c r="AJ68" s="77" t="n"/>
    </row>
    <row customHeight="true" ht="55.0002746582031" outlineLevel="0" r="69">
      <c r="Y69" s="77" t="n"/>
      <c r="Z69" s="77" t="n"/>
      <c r="AA69" s="77" t="n"/>
      <c r="AB69" s="77" t="n"/>
      <c r="AC69" s="77" t="n"/>
      <c r="AD69" s="77" t="n"/>
      <c r="AE69" s="77" t="n"/>
      <c r="AF69" s="77" t="n"/>
      <c r="AG69" s="77" t="n"/>
      <c r="AH69" s="77" t="n"/>
      <c r="AI69" s="77" t="n"/>
      <c r="AJ69" s="77" t="n"/>
    </row>
    <row customHeight="true" ht="55.0002746582031" outlineLevel="0" r="70">
      <c r="Y70" s="77" t="n"/>
      <c r="Z70" s="77" t="n"/>
      <c r="AA70" s="77" t="n"/>
      <c r="AB70" s="77" t="n"/>
      <c r="AC70" s="77" t="n"/>
      <c r="AD70" s="77" t="n"/>
      <c r="AE70" s="77" t="n"/>
      <c r="AF70" s="77" t="n"/>
      <c r="AG70" s="77" t="n"/>
      <c r="AH70" s="77" t="n"/>
      <c r="AI70" s="77" t="n"/>
      <c r="AJ70" s="77" t="n"/>
    </row>
    <row customHeight="true" ht="55.0002746582031" outlineLevel="0" r="71">
      <c r="Y71" s="77" t="n"/>
      <c r="Z71" s="77" t="n"/>
      <c r="AA71" s="77" t="n"/>
      <c r="AB71" s="77" t="n"/>
      <c r="AC71" s="77" t="n"/>
      <c r="AD71" s="77" t="n"/>
      <c r="AE71" s="77" t="n"/>
      <c r="AF71" s="77" t="n"/>
      <c r="AG71" s="77" t="n"/>
      <c r="AH71" s="77" t="n"/>
      <c r="AI71" s="77" t="n"/>
      <c r="AJ71" s="77" t="n"/>
    </row>
    <row customHeight="true" ht="55.0002746582031" outlineLevel="0" r="72">
      <c r="Y72" s="77" t="n"/>
      <c r="Z72" s="77" t="n"/>
      <c r="AA72" s="77" t="n"/>
      <c r="AB72" s="77" t="n"/>
      <c r="AC72" s="77" t="n"/>
      <c r="AD72" s="77" t="n"/>
      <c r="AE72" s="77" t="n"/>
      <c r="AF72" s="77" t="n"/>
      <c r="AG72" s="77" t="n"/>
      <c r="AH72" s="77" t="n"/>
      <c r="AI72" s="77" t="n"/>
      <c r="AJ72" s="77" t="n"/>
    </row>
    <row customHeight="true" ht="55.0002746582031" outlineLevel="0" r="73">
      <c r="AA73" s="1" t="n"/>
      <c r="AB73" s="77" t="n"/>
      <c r="AC73" s="77" t="n"/>
      <c r="AD73" s="77" t="n"/>
      <c r="AG73" s="1" t="n"/>
      <c r="AH73" s="77" t="n"/>
      <c r="AI73" s="77" t="n"/>
      <c r="AJ73" s="77" t="n"/>
    </row>
    <row customHeight="true" ht="55.0002746582031" outlineLevel="0" r="74">
      <c r="AA74" s="77" t="n"/>
      <c r="AB74" s="77" t="n"/>
      <c r="AC74" s="77" t="n"/>
      <c r="AD74" s="77" t="n"/>
      <c r="AG74" s="77" t="n"/>
      <c r="AH74" s="77" t="n"/>
      <c r="AI74" s="77" t="n"/>
      <c r="AJ74" s="77" t="n"/>
    </row>
  </sheetData>
  <mergeCells count="97">
    <mergeCell ref="T1:W1"/>
    <mergeCell ref="T3:T12"/>
    <mergeCell ref="U3:U5"/>
    <mergeCell ref="U8:U12"/>
    <mergeCell ref="T13:T22"/>
    <mergeCell ref="U13:U15"/>
    <mergeCell ref="U18:U22"/>
    <mergeCell ref="T23:T32"/>
    <mergeCell ref="U23:U25"/>
    <mergeCell ref="U28:U32"/>
    <mergeCell ref="Q28:Q32"/>
    <mergeCell ref="P23:P32"/>
    <mergeCell ref="Q23:Q25"/>
    <mergeCell ref="Q18:Q22"/>
    <mergeCell ref="P13:P22"/>
    <mergeCell ref="Q13:Q15"/>
    <mergeCell ref="Q8:Q12"/>
    <mergeCell ref="P3:P12"/>
    <mergeCell ref="Q3:Q5"/>
    <mergeCell ref="P1:R1"/>
    <mergeCell ref="AG61:AG63"/>
    <mergeCell ref="AG55:AG56"/>
    <mergeCell ref="AG47:AG49"/>
    <mergeCell ref="AG41:AG43"/>
    <mergeCell ref="AG15:AG17"/>
    <mergeCell ref="AG10:AG11"/>
    <mergeCell ref="AG36:AG38"/>
    <mergeCell ref="AG20:AG22"/>
    <mergeCell ref="AG26:AG27"/>
    <mergeCell ref="AG8:AG9"/>
    <mergeCell ref="E7:E11"/>
    <mergeCell ref="H7:H11"/>
    <mergeCell ref="L7:L11"/>
    <mergeCell ref="E2:E4"/>
    <mergeCell ref="E1:F1"/>
    <mergeCell ref="H1:J1"/>
    <mergeCell ref="H2:H4"/>
    <mergeCell ref="L2:L4"/>
    <mergeCell ref="L1:N1"/>
    <mergeCell ref="AG58:AG60"/>
    <mergeCell ref="AG5:AG7"/>
    <mergeCell ref="AG28:AG30"/>
    <mergeCell ref="AG32:AG35"/>
    <mergeCell ref="AG39:AG40"/>
    <mergeCell ref="AG44:AG46"/>
    <mergeCell ref="AG52:AG54"/>
    <mergeCell ref="AG12:AG14"/>
    <mergeCell ref="AG24:AG25"/>
    <mergeCell ref="AG18:AG19"/>
    <mergeCell ref="AE1:AJ1"/>
    <mergeCell ref="Y1:AC1"/>
    <mergeCell ref="AF3:AF7"/>
    <mergeCell ref="Z3:Z7"/>
    <mergeCell ref="AA5:AA7"/>
    <mergeCell ref="AF8:AF9"/>
    <mergeCell ref="AF10:AF11"/>
    <mergeCell ref="Z8:Z9"/>
    <mergeCell ref="Z10:Z11"/>
    <mergeCell ref="AA8:AA9"/>
    <mergeCell ref="AA10:AA11"/>
    <mergeCell ref="AE3:AE23"/>
    <mergeCell ref="AE24:AE49"/>
    <mergeCell ref="AF12:AF23"/>
    <mergeCell ref="AF32:AF35"/>
    <mergeCell ref="AF24:AF30"/>
    <mergeCell ref="AF55:AF56"/>
    <mergeCell ref="AF58:AF66"/>
    <mergeCell ref="AF50:AF54"/>
    <mergeCell ref="AF36:AF49"/>
    <mergeCell ref="AE50:AE66"/>
    <mergeCell ref="AA58:AA60"/>
    <mergeCell ref="AA36:AA38"/>
    <mergeCell ref="AA32:AA35"/>
    <mergeCell ref="AA20:AA22"/>
    <mergeCell ref="AA28:AA30"/>
    <mergeCell ref="AA26:AA27"/>
    <mergeCell ref="AA41:AA43"/>
    <mergeCell ref="AA52:AA54"/>
    <mergeCell ref="AA47:AA49"/>
    <mergeCell ref="Y3:Y23"/>
    <mergeCell ref="Y24:Y49"/>
    <mergeCell ref="Y50:Y66"/>
    <mergeCell ref="Z58:Z66"/>
    <mergeCell ref="Z12:Z23"/>
    <mergeCell ref="Z24:Z30"/>
    <mergeCell ref="Z32:Z35"/>
    <mergeCell ref="Z36:Z49"/>
    <mergeCell ref="Z55:Z56"/>
    <mergeCell ref="Z50:Z54"/>
    <mergeCell ref="AA55:AA56"/>
    <mergeCell ref="AA24:AA25"/>
    <mergeCell ref="AA18:AA19"/>
    <mergeCell ref="AA12:AA14"/>
    <mergeCell ref="AA15:AA17"/>
    <mergeCell ref="AA39:AA40"/>
    <mergeCell ref="AA44:AA46"/>
    <mergeCell ref="AA61:AA63"/>
  </mergeCells>
  <pageMargins bottom="0.790000021457672" footer="0.19680555164814" header="0.19680555164814" left="0.790000021457672" right="0.790000021457672" top="0.790000021457672"/>
  <legacyDrawing r:id="rId2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A506"/>
  <sheetViews>
    <sheetView showZeros="true" workbookViewId="0"/>
  </sheetViews>
  <sheetFormatPr baseColWidth="8" customHeight="false" defaultColWidth="10.7884703773945" defaultRowHeight="15" zeroHeight="false"/>
  <cols>
    <col customWidth="true" max="14" min="1" outlineLevel="0" style="1" width="31.3664523500312"/>
    <col customWidth="true" max="21" min="15" outlineLevel="0" style="103" width="31.3664523500312"/>
    <col bestFit="true" customWidth="true" max="22" min="22" outlineLevel="0" style="0" width="10.7884703773945"/>
  </cols>
  <sheetData>
    <row customHeight="true" hidden="false" ht="46.416015625" outlineLevel="0" r="1">
      <c r="A1" s="2" t="s">
        <v>0</v>
      </c>
      <c r="C1" s="4" t="s">
        <v>1</v>
      </c>
      <c r="E1" s="5" t="s">
        <v>2</v>
      </c>
      <c r="F1" s="6" t="s"/>
      <c r="H1" s="10" t="s">
        <v>99</v>
      </c>
      <c r="I1" s="11" t="s"/>
      <c r="J1" s="11" t="s"/>
      <c r="K1" s="11" t="s"/>
      <c r="L1" s="11" t="s"/>
      <c r="M1" s="11" t="s"/>
      <c r="N1" s="12" t="s"/>
      <c r="O1" s="0" t="n"/>
      <c r="P1" s="10" t="s">
        <v>100</v>
      </c>
      <c r="Q1" s="11" t="s"/>
      <c r="R1" s="11" t="s"/>
      <c r="S1" s="11" t="s"/>
      <c r="T1" s="11" t="s"/>
      <c r="U1" s="12" t="s"/>
    </row>
    <row customHeight="true" hidden="false" ht="46.416015625" outlineLevel="0" r="2">
      <c r="A2" s="25" t="s">
        <v>9</v>
      </c>
      <c r="B2" s="103" t="n"/>
      <c r="C2" s="26" t="s">
        <v>10</v>
      </c>
      <c r="D2" s="103" t="n"/>
      <c r="E2" s="31" t="str">
        <f aca="false" ca="false" dt2D="false" dtr="false" t="normal">CHOOSE(1, $C$2, $C$3, $C$4, $C$5)</f>
        <v>Клиника</v>
      </c>
      <c r="F2" s="28" t="s">
        <v>11</v>
      </c>
      <c r="G2" s="103" t="n"/>
      <c r="H2" s="104" t="s">
        <v>101</v>
      </c>
      <c r="I2" s="105" t="s">
        <v>102</v>
      </c>
      <c r="J2" s="106" t="s">
        <v>103</v>
      </c>
      <c r="K2" s="36" t="s">
        <v>104</v>
      </c>
      <c r="L2" s="107" t="s">
        <v>105</v>
      </c>
      <c r="M2" s="40" t="s">
        <v>106</v>
      </c>
      <c r="N2" s="108" t="s">
        <v>107</v>
      </c>
      <c r="O2" s="0" t="n"/>
      <c r="P2" s="104" t="s">
        <v>101</v>
      </c>
      <c r="Q2" s="105" t="s">
        <v>102</v>
      </c>
      <c r="R2" s="106" t="s">
        <v>103</v>
      </c>
      <c r="S2" s="36" t="s">
        <v>104</v>
      </c>
      <c r="T2" s="109" t="s">
        <v>108</v>
      </c>
      <c r="U2" s="110" t="s">
        <v>109</v>
      </c>
    </row>
    <row customHeight="true" hidden="false" ht="46.416015625" outlineLevel="1" r="3">
      <c r="A3" s="42" t="s">
        <v>21</v>
      </c>
      <c r="B3" s="103" t="n"/>
      <c r="C3" s="43" t="s">
        <v>22</v>
      </c>
      <c r="D3" s="103" t="n"/>
      <c r="E3" s="48" t="s"/>
      <c r="F3" s="45" t="s">
        <v>23</v>
      </c>
      <c r="G3" s="103" t="n"/>
      <c r="H3" s="111" t="s">
        <v>110</v>
      </c>
      <c r="I3" s="112" t="str">
        <f aca="false" ca="false" dt2D="false" dtr="false" t="normal">CHOOSE(1, $A$2, $A$3, $A$4)</f>
        <v>Диалатационная КМП</v>
      </c>
      <c r="J3" s="113" t="str">
        <f aca="false" ca="false" dt2D="false" dtr="false" t="normal">CHOOSE(1, $C$2, $C$3, $C$4, $C$5)</f>
        <v>Клиника</v>
      </c>
      <c r="K3" s="29" t="str">
        <f aca="false" ca="false" dt2D="false" dtr="false" t="normal">CHOOSE(1, $F$2, $F$3, $F$4, $F$5, $F$6, $F$7, $F$8, $F$9, $F$10, $F$11)</f>
        <v>Стенокардия</v>
      </c>
      <c r="L3" s="53" t="n">
        <v>1</v>
      </c>
      <c r="M3" s="114" t="n">
        <v>6</v>
      </c>
      <c r="N3" s="115" t="n">
        <v>2</v>
      </c>
      <c r="O3" s="0" t="n"/>
      <c r="P3" s="116" t="s">
        <v>110</v>
      </c>
      <c r="Q3" s="117" t="str">
        <f aca="false" ca="false" dt2D="false" dtr="false" t="normal">CHOOSE(1, $A$2, $A$3, $A$4)</f>
        <v>Диалатационная КМП</v>
      </c>
      <c r="R3" s="113" t="str">
        <f aca="false" ca="false" dt2D="false" dtr="false" t="normal">CHOOSE(1, $C$2, $C$3, $C$4, $C$5)</f>
        <v>Клиника</v>
      </c>
      <c r="S3" s="29" t="str">
        <f aca="false" ca="false" dt2D="false" dtr="false" t="normal">CHOOSE(1, $F$2, $F$3, $F$4, $F$5, $F$6, $F$7, $F$8, $F$9, $F$10, $F$11)</f>
        <v>Стенокардия</v>
      </c>
      <c r="T3" s="118" t="n">
        <v>2</v>
      </c>
      <c r="U3" s="119" t="s">
        <v>13</v>
      </c>
      <c r="V3" s="29" t="str">
        <f aca="false" ca="false" dt2D="false" dtr="false" t="normal">CHOOSE(1, $F$2, $F$3, $F$4, $F$5, $F$6, $F$7, $F$8, $F$9, $F$10, $F$11)</f>
        <v>Стенокардия</v>
      </c>
      <c r="W3" s="53" t="n">
        <v>1</v>
      </c>
      <c r="X3" s="54" t="s">
        <v>24</v>
      </c>
      <c r="Y3" s="114" t="n">
        <v>6</v>
      </c>
      <c r="Z3" s="115" t="n">
        <v>2</v>
      </c>
    </row>
    <row customHeight="true" hidden="false" ht="46.416015625" outlineLevel="1" r="4">
      <c r="A4" s="57" t="s">
        <v>25</v>
      </c>
      <c r="C4" s="43" t="s">
        <v>26</v>
      </c>
      <c r="D4" s="103" t="n"/>
      <c r="E4" s="48" t="s"/>
      <c r="F4" s="45" t="s">
        <v>27</v>
      </c>
      <c r="G4" s="103" t="n"/>
      <c r="H4" s="120" t="s"/>
      <c r="I4" s="121" t="s"/>
      <c r="J4" s="98" t="s"/>
      <c r="K4" s="46" t="str">
        <f aca="false" ca="false" dt2D="false" dtr="false" t="normal">CHOOSE(2, $F$2, $F$3, $F$4, $F$5, $F$6, $F$7, $F$8, $F$9, $F$10, $F$11)</f>
        <v>Синкопе</v>
      </c>
      <c r="L4" s="62" t="n">
        <v>1</v>
      </c>
      <c r="M4" s="122" t="n">
        <v>13</v>
      </c>
      <c r="N4" s="123" t="n">
        <v>2</v>
      </c>
      <c r="O4" s="0" t="n"/>
      <c r="P4" s="124" t="s"/>
      <c r="Q4" s="125" t="s"/>
      <c r="R4" s="98" t="s"/>
      <c r="S4" s="96" t="s"/>
      <c r="T4" s="126" t="n">
        <v>4</v>
      </c>
      <c r="U4" s="127" t="s">
        <v>13</v>
      </c>
      <c r="V4" s="46" t="str">
        <f aca="false" ca="false" dt2D="false" dtr="false" t="normal">CHOOSE(2, $F$2, $F$3, $F$4, $F$5, $F$6, $F$7, $F$8, $F$9, $F$10, $F$11)</f>
        <v>Синкопе</v>
      </c>
      <c r="W4" s="62" t="n">
        <v>1</v>
      </c>
      <c r="X4" s="63" t="s">
        <v>13</v>
      </c>
      <c r="Y4" s="122" t="n">
        <v>13</v>
      </c>
      <c r="Z4" s="123" t="n">
        <v>2</v>
      </c>
    </row>
    <row customHeight="true" hidden="false" ht="46.416015625" outlineLevel="1" r="5">
      <c r="C5" s="66" t="s">
        <v>29</v>
      </c>
      <c r="D5" s="103" t="n"/>
      <c r="E5" s="67" t="str">
        <f aca="false" ca="false" dt2D="false" dtr="false" t="normal">CHOOSE(2, $C$2, $C$3, $C$4, $C$5)</f>
        <v>Рентгенография</v>
      </c>
      <c r="F5" s="45" t="s">
        <v>30</v>
      </c>
      <c r="H5" s="120" t="s"/>
      <c r="I5" s="121" t="s"/>
      <c r="J5" s="98" t="s"/>
      <c r="K5" s="46" t="str">
        <f aca="false" ca="false" dt2D="false" dtr="false" t="normal">CHOOSE(3, $F$2, $F$3, $F$4, $F$5, $F$6, $F$7, $F$8, $F$9, $F$10, $F$11)</f>
        <v>Тотальная сердечная недостаточность</v>
      </c>
      <c r="L5" s="62" t="n">
        <v>1</v>
      </c>
      <c r="M5" s="122" t="n">
        <v>3</v>
      </c>
      <c r="N5" s="123" t="n">
        <v>3</v>
      </c>
      <c r="O5" s="0" t="n"/>
      <c r="P5" s="124" t="s"/>
      <c r="Q5" s="125" t="s"/>
      <c r="R5" s="98" t="s"/>
      <c r="S5" s="46" t="str">
        <f aca="false" ca="false" dt2D="false" dtr="false" t="normal">CHOOSE(2, $F$2, $F$3, $F$4, $F$5, $F$6, $F$7, $F$8, $F$9, $F$10, $F$11)</f>
        <v>Синкопе</v>
      </c>
      <c r="T5" s="128" t="n">
        <v>4</v>
      </c>
      <c r="U5" s="129" t="s">
        <v>13</v>
      </c>
      <c r="V5" s="68" t="str">
        <f aca="false" ca="false" dt2D="false" dtr="false" t="normal">CHOOSE(3, $F$2, $F$3, $F$4, $F$5, $F$6, $F$7, $F$8, $F$9, $F$10, $F$11)</f>
        <v>Тотальная сердечная недостаточность</v>
      </c>
      <c r="W5" s="62" t="n">
        <v>1</v>
      </c>
      <c r="X5" s="63" t="s">
        <v>24</v>
      </c>
      <c r="Y5" s="122" t="n">
        <v>3</v>
      </c>
      <c r="Z5" s="123" t="n">
        <v>3</v>
      </c>
    </row>
    <row customHeight="true" hidden="false" ht="46.416015625" outlineLevel="1" r="6">
      <c r="E6" s="67" t="str">
        <f aca="false" ca="false" dt2D="false" dtr="false" t="normal">CHOOSE(3, $C$2, $C$3, $C$4, $C$5)</f>
        <v>ЭКГ</v>
      </c>
      <c r="F6" s="45" t="s">
        <v>32</v>
      </c>
      <c r="H6" s="120" t="s"/>
      <c r="I6" s="121" t="s"/>
      <c r="J6" s="98" t="s"/>
      <c r="K6" s="130" t="s"/>
      <c r="L6" s="62" t="n">
        <v>2</v>
      </c>
      <c r="M6" s="122" t="n">
        <v>5</v>
      </c>
      <c r="N6" s="123" t="n">
        <v>1</v>
      </c>
      <c r="O6" s="0" t="n"/>
      <c r="P6" s="124" t="s"/>
      <c r="Q6" s="125" t="s"/>
      <c r="R6" s="98" t="s"/>
      <c r="S6" s="96" t="s"/>
      <c r="T6" s="126" t="n">
        <v>8</v>
      </c>
      <c r="U6" s="127" t="s">
        <v>13</v>
      </c>
      <c r="V6" s="71" t="s"/>
      <c r="W6" s="62" t="n">
        <v>2</v>
      </c>
      <c r="X6" s="63" t="s">
        <v>82</v>
      </c>
      <c r="Y6" s="122" t="n">
        <v>5</v>
      </c>
      <c r="Z6" s="123" t="n">
        <v>1</v>
      </c>
    </row>
    <row customHeight="true" hidden="false" ht="46.416015625" outlineLevel="1" r="7">
      <c r="A7" s="1" t="s">
        <v>111</v>
      </c>
      <c r="E7" s="73" t="str">
        <f aca="false" ca="false" dt2D="false" dtr="false" t="normal">CHOOSE(4, $C$2, $C$3, $C$4, $C$5)</f>
        <v>ЭхоКГ</v>
      </c>
      <c r="F7" s="45" t="s">
        <v>37</v>
      </c>
      <c r="H7" s="120" t="s"/>
      <c r="I7" s="121" t="s"/>
      <c r="J7" s="131" t="s"/>
      <c r="K7" s="96" t="s"/>
      <c r="L7" s="62" t="n">
        <v>3</v>
      </c>
      <c r="M7" s="122" t="n">
        <v>4</v>
      </c>
      <c r="N7" s="123" t="n">
        <v>2</v>
      </c>
      <c r="O7" s="0" t="n"/>
      <c r="P7" s="124" t="s"/>
      <c r="Q7" s="125" t="s"/>
      <c r="R7" s="98" t="s"/>
      <c r="S7" s="46" t="str">
        <f aca="false" ca="false" dt2D="false" dtr="false" t="normal">CHOOSE(3, $F$2, $F$3, $F$4, $F$5, $F$6, $F$7, $F$8, $F$9, $F$10, $F$11)</f>
        <v>Тотальная сердечная недостаточность</v>
      </c>
      <c r="T7" s="128" t="n">
        <v>1</v>
      </c>
      <c r="U7" s="129" t="s">
        <v>13</v>
      </c>
      <c r="V7" s="71" t="s"/>
      <c r="W7" s="62" t="n">
        <v>3</v>
      </c>
      <c r="X7" s="63" t="s">
        <v>112</v>
      </c>
      <c r="Y7" s="122" t="n">
        <v>4</v>
      </c>
      <c r="Z7" s="123" t="n">
        <v>2</v>
      </c>
    </row>
    <row customHeight="true" hidden="false" ht="46.416015625" outlineLevel="1" r="8">
      <c r="C8" s="103" t="n"/>
      <c r="D8" s="103" t="n"/>
      <c r="E8" s="48" t="s"/>
      <c r="F8" s="45" t="s">
        <v>42</v>
      </c>
      <c r="H8" s="120" t="s"/>
      <c r="I8" s="121" t="s"/>
      <c r="J8" s="70" t="str">
        <f aca="false" ca="false" dt2D="false" dtr="false" t="normal">CHOOSE(2, $C$2, $C$3, $C$4, $C$5)</f>
        <v>Рентгенография</v>
      </c>
      <c r="K8" s="46" t="str">
        <f aca="false" ca="false" dt2D="false" dtr="false" t="normal">CHOOSE(4, $F$2, $F$3, $F$4, $F$5, $F$6, $F$7, $F$8, $F$9, $F$10, $F$11)</f>
        <v>Увеличение сердца</v>
      </c>
      <c r="L8" s="62" t="n">
        <v>1</v>
      </c>
      <c r="M8" s="122" t="n">
        <v>8</v>
      </c>
      <c r="N8" s="123" t="n">
        <v>2</v>
      </c>
      <c r="O8" s="0" t="n"/>
      <c r="P8" s="124" t="s"/>
      <c r="Q8" s="125" t="s"/>
      <c r="R8" s="98" t="s"/>
      <c r="S8" s="130" t="s"/>
      <c r="T8" s="128" t="n">
        <v>2</v>
      </c>
      <c r="U8" s="129" t="s">
        <v>113</v>
      </c>
      <c r="V8" s="68" t="str">
        <f aca="false" ca="false" dt2D="false" dtr="false" t="normal">CHOOSE(4, $F$2, $F$3, $F$4, $F$5, $F$6, $F$7, $F$8, $F$9, $F$10, $F$11)</f>
        <v>Увеличение сердца</v>
      </c>
      <c r="W8" s="62" t="n">
        <v>1</v>
      </c>
      <c r="X8" s="63" t="s">
        <v>45</v>
      </c>
      <c r="Y8" s="122" t="n">
        <v>8</v>
      </c>
      <c r="Z8" s="123" t="n">
        <v>2</v>
      </c>
    </row>
    <row customHeight="true" hidden="false" ht="46.416015625" outlineLevel="1" r="9">
      <c r="E9" s="48" t="s"/>
      <c r="F9" s="45" t="s">
        <v>46</v>
      </c>
      <c r="H9" s="120" t="s"/>
      <c r="I9" s="121" t="s"/>
      <c r="J9" s="131" t="s"/>
      <c r="K9" s="96" t="s"/>
      <c r="L9" s="62" t="n">
        <v>2</v>
      </c>
      <c r="M9" s="122" t="n">
        <v>3</v>
      </c>
      <c r="N9" s="123" t="n">
        <v>2</v>
      </c>
      <c r="O9" s="0" t="n"/>
      <c r="P9" s="124" t="s"/>
      <c r="Q9" s="125" t="s"/>
      <c r="R9" s="98" t="s"/>
      <c r="S9" s="130" t="s"/>
      <c r="T9" s="126" t="n">
        <v>3</v>
      </c>
      <c r="U9" s="127" t="s">
        <v>113</v>
      </c>
      <c r="V9" s="71" t="s"/>
      <c r="W9" s="62" t="n">
        <v>2</v>
      </c>
      <c r="X9" s="63" t="s">
        <v>48</v>
      </c>
      <c r="Y9" s="122" t="n">
        <v>3</v>
      </c>
      <c r="Z9" s="123" t="n">
        <v>2</v>
      </c>
    </row>
    <row customHeight="true" hidden="false" ht="46.416015625" outlineLevel="1" r="10">
      <c r="B10" s="1" t="n"/>
      <c r="C10" s="103" t="n"/>
      <c r="D10" s="103" t="n"/>
      <c r="E10" s="48" t="s"/>
      <c r="F10" s="45" t="s">
        <v>50</v>
      </c>
      <c r="H10" s="120" t="s"/>
      <c r="I10" s="121" t="s"/>
      <c r="J10" s="70" t="str">
        <f aca="false" ca="false" dt2D="false" dtr="false" t="normal">CHOOSE(3, $C$2, $C$3, $C$4, $C$5)</f>
        <v>ЭКГ</v>
      </c>
      <c r="K10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L10" s="62" t="n">
        <v>1</v>
      </c>
      <c r="M10" s="122" t="n">
        <v>2</v>
      </c>
      <c r="N10" s="123" t="n">
        <v>2</v>
      </c>
      <c r="O10" s="0" t="n"/>
      <c r="P10" s="124" t="s"/>
      <c r="Q10" s="125" t="s"/>
      <c r="R10" s="98" t="s"/>
      <c r="S10" s="130" t="s"/>
      <c r="T10" s="126" t="n">
        <v>6</v>
      </c>
      <c r="U10" s="127" t="s">
        <v>73</v>
      </c>
      <c r="V10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W10" s="62" t="n">
        <v>1</v>
      </c>
      <c r="X10" s="63" t="s">
        <v>53</v>
      </c>
      <c r="Y10" s="122" t="n">
        <v>2</v>
      </c>
      <c r="Z10" s="123" t="n">
        <v>2</v>
      </c>
    </row>
    <row customHeight="true" hidden="false" ht="46.416015625" outlineLevel="1" r="11">
      <c r="E11" s="82" t="s"/>
      <c r="F11" s="79" t="s">
        <v>55</v>
      </c>
      <c r="H11" s="120" t="s"/>
      <c r="I11" s="121" t="s"/>
      <c r="J11" s="131" t="s"/>
      <c r="K11" s="96" t="s"/>
      <c r="L11" s="62" t="n">
        <v>2</v>
      </c>
      <c r="M11" s="122" t="n">
        <v>3</v>
      </c>
      <c r="N11" s="123" t="n">
        <v>1</v>
      </c>
      <c r="O11" s="0" t="n"/>
      <c r="P11" s="124" t="s"/>
      <c r="Q11" s="125" t="s"/>
      <c r="R11" s="98" t="s"/>
      <c r="S11" s="130" t="s"/>
      <c r="T11" s="126" t="n">
        <v>8</v>
      </c>
      <c r="U11" s="127" t="s">
        <v>90</v>
      </c>
      <c r="V11" s="71" t="s"/>
      <c r="W11" s="62" t="n">
        <v>2</v>
      </c>
      <c r="X11" s="63" t="s">
        <v>57</v>
      </c>
      <c r="Y11" s="122" t="n">
        <v>3</v>
      </c>
      <c r="Z11" s="123" t="n">
        <v>1</v>
      </c>
    </row>
    <row customHeight="true" hidden="false" ht="46.416015625" outlineLevel="1" r="12">
      <c r="C12" s="103" t="n"/>
      <c r="D12" s="103" t="n"/>
      <c r="E12" s="103" t="n"/>
      <c r="F12" s="103" t="n"/>
      <c r="H12" s="120" t="s"/>
      <c r="I12" s="121" t="s"/>
      <c r="J12" s="97" t="str">
        <f aca="false" ca="false" dt2D="false" dtr="false" t="normal">CHOOSE(4, $C$2, $C$3, $C$4, $C$5)</f>
        <v>ЭхоКГ</v>
      </c>
      <c r="K12" s="46" t="str">
        <f aca="false" ca="false" dt2D="false" dtr="false" t="normal">CHOOSE(6, $F$2, $F$3, $F$4, $F$5, $F$6, $F$7, $F$8, $F$9, $F$10, $F$11)</f>
        <v>Размер левого желудочка</v>
      </c>
      <c r="L12" s="62" t="n">
        <v>1</v>
      </c>
      <c r="M12" s="122" t="n">
        <v>1</v>
      </c>
      <c r="N12" s="123" t="n">
        <v>1</v>
      </c>
      <c r="O12" s="0" t="n"/>
      <c r="P12" s="124" t="s"/>
      <c r="Q12" s="125" t="s"/>
      <c r="R12" s="131" t="s"/>
      <c r="S12" s="96" t="s"/>
      <c r="T12" s="126" t="n">
        <v>10</v>
      </c>
      <c r="U12" s="127" t="s">
        <v>90</v>
      </c>
      <c r="V12" s="0" t="n"/>
    </row>
    <row customHeight="true" hidden="false" ht="46.416015625" outlineLevel="1" r="13">
      <c r="E13" s="103" t="n"/>
      <c r="F13" s="103" t="n"/>
      <c r="H13" s="120" t="s"/>
      <c r="I13" s="121" t="s"/>
      <c r="J13" s="98" t="s"/>
      <c r="K13" s="130" t="s"/>
      <c r="L13" s="62" t="n">
        <v>2</v>
      </c>
      <c r="M13" s="122" t="n">
        <v>10</v>
      </c>
      <c r="N13" s="123" t="n">
        <v>1</v>
      </c>
      <c r="O13" s="0" t="n"/>
      <c r="P13" s="124" t="s"/>
      <c r="Q13" s="125" t="s"/>
      <c r="R13" s="70" t="str">
        <f aca="false" ca="false" dt2D="false" dtr="false" t="normal">CHOOSE(2, $C$2, $C$3, $C$4, $C$5)</f>
        <v>Рентгенография</v>
      </c>
      <c r="S13" s="46" t="str">
        <f aca="false" ca="false" dt2D="false" dtr="false" t="normal">CHOOSE(4, $F$2, $F$3, $F$4, $F$5, $F$6, $F$7, $F$8, $F$9, $F$10, $F$11)</f>
        <v>Увеличение сердца</v>
      </c>
      <c r="T13" s="126" t="n">
        <v>3</v>
      </c>
      <c r="U13" s="127" t="s">
        <v>45</v>
      </c>
    </row>
    <row customHeight="true" hidden="false" ht="46.416015625" outlineLevel="1" r="14">
      <c r="E14" s="103" t="n"/>
      <c r="F14" s="103" t="n"/>
      <c r="H14" s="120" t="s"/>
      <c r="I14" s="121" t="s"/>
      <c r="J14" s="98" t="s"/>
      <c r="K14" s="96" t="s"/>
      <c r="L14" s="62" t="n">
        <v>3</v>
      </c>
      <c r="M14" s="122" t="n">
        <v>4</v>
      </c>
      <c r="N14" s="123" t="n">
        <v>2</v>
      </c>
      <c r="O14" s="0" t="n"/>
      <c r="P14" s="124" t="s"/>
      <c r="Q14" s="125" t="s"/>
      <c r="R14" s="98" t="s"/>
      <c r="S14" s="130" t="s"/>
      <c r="T14" s="128" t="n">
        <v>6</v>
      </c>
      <c r="U14" s="129" t="s">
        <v>45</v>
      </c>
    </row>
    <row customHeight="true" hidden="false" ht="46.416015625" outlineLevel="1" r="15">
      <c r="D15" s="103" t="n"/>
      <c r="E15" s="103" t="n"/>
      <c r="F15" s="103" t="n"/>
      <c r="H15" s="120" t="s"/>
      <c r="I15" s="121" t="s"/>
      <c r="J15" s="98" t="s"/>
      <c r="K15" s="46" t="str">
        <f aca="false" ca="false" dt2D="false" dtr="false" t="normal">CHOOSE(7, $F$2, $F$3, $F$4, $F$5, $F$6, $F$7, $F$8, $F$9, $F$10, $F$11)</f>
        <v>Размер левого предсердия</v>
      </c>
      <c r="L15" s="62" t="n">
        <v>1</v>
      </c>
      <c r="M15" s="122" t="n">
        <v>2</v>
      </c>
      <c r="N15" s="123" t="n">
        <v>1</v>
      </c>
      <c r="O15" s="0" t="n"/>
      <c r="P15" s="124" t="s"/>
      <c r="Q15" s="125" t="s"/>
      <c r="R15" s="98" t="s"/>
      <c r="S15" s="130" t="s"/>
      <c r="T15" s="126" t="n">
        <v>9</v>
      </c>
      <c r="U15" s="127" t="s">
        <v>48</v>
      </c>
      <c r="V15" s="0" t="n"/>
    </row>
    <row customHeight="true" hidden="false" ht="46.416015625" outlineLevel="1" r="16">
      <c r="E16" s="103" t="n"/>
      <c r="F16" s="103" t="n"/>
      <c r="H16" s="120" t="s"/>
      <c r="I16" s="121" t="s"/>
      <c r="J16" s="98" t="s"/>
      <c r="K16" s="130" t="s"/>
      <c r="L16" s="62" t="n">
        <v>2</v>
      </c>
      <c r="M16" s="122" t="n">
        <v>6</v>
      </c>
      <c r="N16" s="123" t="n">
        <v>1</v>
      </c>
      <c r="O16" s="0" t="n"/>
      <c r="P16" s="124" t="s"/>
      <c r="Q16" s="125" t="s"/>
      <c r="R16" s="131" t="s"/>
      <c r="S16" s="96" t="s"/>
      <c r="T16" s="126" t="n">
        <v>10</v>
      </c>
      <c r="U16" s="127" t="s">
        <v>48</v>
      </c>
    </row>
    <row customHeight="true" hidden="false" ht="46.416015625" outlineLevel="1" r="17">
      <c r="E17" s="103" t="n"/>
      <c r="F17" s="103" t="n"/>
      <c r="H17" s="120" t="s"/>
      <c r="I17" s="121" t="s"/>
      <c r="J17" s="98" t="s"/>
      <c r="K17" s="96" t="s"/>
      <c r="L17" s="62" t="n">
        <v>3</v>
      </c>
      <c r="M17" s="122" t="n">
        <v>3</v>
      </c>
      <c r="N17" s="123" t="n">
        <v>2</v>
      </c>
      <c r="O17" s="0" t="n"/>
      <c r="P17" s="124" t="s"/>
      <c r="Q17" s="125" t="s"/>
      <c r="R17" s="70" t="str">
        <f aca="false" ca="false" dt2D="false" dtr="false" t="normal">CHOOSE(3, $C$2, $C$3, $C$4, $C$5)</f>
        <v>ЭКГ</v>
      </c>
      <c r="S17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T17" s="128" t="n">
        <v>1</v>
      </c>
      <c r="U17" s="129" t="n">
        <v>11</v>
      </c>
    </row>
    <row customHeight="true" hidden="false" ht="46.416015625" outlineLevel="1" r="18">
      <c r="D18" s="103" t="n"/>
      <c r="E18" s="103" t="n"/>
      <c r="F18" s="103" t="n"/>
      <c r="H18" s="120" t="s"/>
      <c r="I18" s="121" t="s"/>
      <c r="J18" s="98" t="s"/>
      <c r="K18" s="46" t="s">
        <v>46</v>
      </c>
      <c r="L18" s="62" t="n">
        <v>1</v>
      </c>
      <c r="M18" s="122" t="n">
        <v>8</v>
      </c>
      <c r="N18" s="123" t="n">
        <v>1</v>
      </c>
      <c r="O18" s="0" t="n"/>
      <c r="P18" s="124" t="s"/>
      <c r="Q18" s="125" t="s"/>
      <c r="R18" s="98" t="s"/>
      <c r="S18" s="130" t="s"/>
      <c r="T18" s="128" t="n">
        <v>2</v>
      </c>
      <c r="U18" s="129" t="n">
        <v>13</v>
      </c>
      <c r="V18" s="0" t="n"/>
    </row>
    <row customHeight="true" hidden="false" ht="46.416015625" outlineLevel="1" r="19">
      <c r="E19" s="103" t="n"/>
      <c r="F19" s="103" t="n"/>
      <c r="H19" s="120" t="s"/>
      <c r="I19" s="121" t="s"/>
      <c r="J19" s="98" t="s"/>
      <c r="K19" s="96" t="s"/>
      <c r="L19" s="62" t="n">
        <v>2</v>
      </c>
      <c r="M19" s="122" t="n">
        <v>3</v>
      </c>
      <c r="N19" s="123" t="n">
        <v>1</v>
      </c>
      <c r="O19" s="0" t="n"/>
      <c r="P19" s="124" t="s"/>
      <c r="Q19" s="125" t="s"/>
      <c r="R19" s="131" t="s"/>
      <c r="S19" s="96" t="s"/>
      <c r="T19" s="126" t="n">
        <v>4</v>
      </c>
      <c r="U19" s="127" t="n">
        <v>16</v>
      </c>
    </row>
    <row customHeight="true" hidden="false" ht="46.416015625" outlineLevel="1" r="20">
      <c r="D20" s="103" t="n"/>
      <c r="E20" s="103" t="n"/>
      <c r="F20" s="103" t="n"/>
      <c r="H20" s="120" t="s"/>
      <c r="I20" s="121" t="s"/>
      <c r="J20" s="98" t="s"/>
      <c r="K20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L20" s="62" t="n">
        <v>1</v>
      </c>
      <c r="M20" s="122" t="n">
        <v>4</v>
      </c>
      <c r="N20" s="123" t="n">
        <v>2</v>
      </c>
      <c r="O20" s="0" t="n"/>
      <c r="P20" s="124" t="s"/>
      <c r="Q20" s="125" t="s"/>
      <c r="R20" s="74" t="str">
        <f aca="false" ca="false" dt2D="false" dtr="false" t="normal">CHOOSE(4, $C$2, $C$3, $C$4, $C$5)</f>
        <v>ЭхоКГ</v>
      </c>
      <c r="S20" s="46" t="str">
        <f aca="false" ca="false" dt2D="false" dtr="false" t="normal">CHOOSE(6, $F$2, $F$3, $F$4, $F$5, $F$6, $F$7, $F$8, $F$9, $F$10, $F$11)</f>
        <v>Размер левого желудочка</v>
      </c>
      <c r="T20" s="128" t="n">
        <v>1</v>
      </c>
      <c r="U20" s="129" t="n">
        <v>51</v>
      </c>
      <c r="V20" s="132" t="str">
        <f aca="false" ca="false" dt2D="false" dtr="false" t="normal">CHOOSE(6, $F$2, $F$3, $F$4, $F$5, $F$6, $F$7, $F$8, $F$9, $F$10, $F$11)</f>
        <v>Размер левого желудочка</v>
      </c>
      <c r="W20" s="62" t="n">
        <v>1</v>
      </c>
      <c r="X20" s="63" t="s">
        <v>59</v>
      </c>
      <c r="Y20" s="122" t="n">
        <v>1</v>
      </c>
      <c r="Z20" s="123" t="n">
        <v>1</v>
      </c>
    </row>
    <row customHeight="true" hidden="false" ht="46.416015625" outlineLevel="1" r="21">
      <c r="E21" s="103" t="n"/>
      <c r="F21" s="103" t="n"/>
      <c r="H21" s="120" t="s"/>
      <c r="I21" s="121" t="s"/>
      <c r="J21" s="98" t="s"/>
      <c r="K21" s="130" t="s"/>
      <c r="L21" s="62" t="n">
        <v>2</v>
      </c>
      <c r="M21" s="122" t="n">
        <v>2</v>
      </c>
      <c r="N21" s="123" t="n">
        <v>2</v>
      </c>
      <c r="O21" s="0" t="n"/>
      <c r="P21" s="124" t="s"/>
      <c r="Q21" s="125" t="s"/>
      <c r="R21" s="60" t="s"/>
      <c r="S21" s="130" t="s"/>
      <c r="T21" s="128" t="n">
        <v>3</v>
      </c>
      <c r="U21" s="129" t="n">
        <v>56</v>
      </c>
      <c r="V21" s="133" t="s"/>
      <c r="W21" s="62" t="n">
        <v>2</v>
      </c>
      <c r="X21" s="63" t="s">
        <v>61</v>
      </c>
      <c r="Y21" s="122" t="n">
        <v>10</v>
      </c>
      <c r="Z21" s="123" t="n">
        <v>1</v>
      </c>
    </row>
    <row customHeight="true" hidden="false" ht="46.416015625" outlineLevel="1" r="22">
      <c r="E22" s="103" t="n"/>
      <c r="F22" s="103" t="n"/>
      <c r="H22" s="120" t="s"/>
      <c r="I22" s="121" t="s"/>
      <c r="J22" s="98" t="s"/>
      <c r="K22" s="96" t="s"/>
      <c r="L22" s="62" t="n">
        <v>3</v>
      </c>
      <c r="M22" s="122" t="n">
        <v>3</v>
      </c>
      <c r="N22" s="123" t="n">
        <v>1</v>
      </c>
      <c r="O22" s="0" t="n"/>
      <c r="P22" s="124" t="s"/>
      <c r="Q22" s="125" t="s"/>
      <c r="R22" s="60" t="s"/>
      <c r="S22" s="130" t="s"/>
      <c r="T22" s="128" t="n">
        <v>11</v>
      </c>
      <c r="U22" s="129" t="n">
        <v>59</v>
      </c>
      <c r="V22" s="133" t="s"/>
      <c r="W22" s="62" t="n">
        <v>3</v>
      </c>
      <c r="X22" s="63" t="s">
        <v>64</v>
      </c>
      <c r="Y22" s="122" t="n">
        <v>4</v>
      </c>
      <c r="Z22" s="123" t="n">
        <v>2</v>
      </c>
    </row>
    <row customHeight="true" hidden="false" ht="46.416015625" outlineLevel="1" r="23">
      <c r="D23" s="103" t="n"/>
      <c r="E23" s="103" t="n"/>
      <c r="F23" s="103" t="n"/>
      <c r="H23" s="134" t="s"/>
      <c r="I23" s="135" t="s"/>
      <c r="J23" s="100" t="s"/>
      <c r="K23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L23" s="89" t="n">
        <v>1</v>
      </c>
      <c r="M23" s="136" t="n">
        <v>7</v>
      </c>
      <c r="N23" s="137" t="n">
        <v>2</v>
      </c>
      <c r="O23" s="0" t="n"/>
      <c r="P23" s="124" t="s"/>
      <c r="Q23" s="125" t="s"/>
      <c r="R23" s="60" t="s"/>
      <c r="S23" s="96" t="s"/>
      <c r="T23" s="126" t="n">
        <v>13</v>
      </c>
      <c r="U23" s="127" t="n">
        <v>61</v>
      </c>
      <c r="V23" s="132" t="str">
        <f aca="false" ca="false" dt2D="false" dtr="false" t="normal">CHOOSE(7, $F$2, $F$3, $F$4, $F$5, $F$6, $F$7, $F$8, $F$9, $F$10, $F$11)</f>
        <v>Размер левого предсердия</v>
      </c>
      <c r="W23" s="62" t="n">
        <v>1</v>
      </c>
      <c r="X23" s="63" t="s">
        <v>66</v>
      </c>
      <c r="Y23" s="122" t="n">
        <v>2</v>
      </c>
      <c r="Z23" s="123" t="n">
        <v>1</v>
      </c>
    </row>
    <row customHeight="true" hidden="false" ht="46.416015625" outlineLevel="1" r="24">
      <c r="H24" s="111" t="s">
        <v>114</v>
      </c>
      <c r="I24" s="112" t="str">
        <f aca="false" ca="false" dt2D="false" dtr="false" t="normal">CHOOSE(1, $A$2, $A$3, $A$4)</f>
        <v>Диалатационная КМП</v>
      </c>
      <c r="J24" s="113" t="str">
        <f aca="false" ca="false" dt2D="false" dtr="false" t="normal">CHOOSE(1, $C$2, $C$3, $C$4, $C$5)</f>
        <v>Клиника</v>
      </c>
      <c r="K24" s="29" t="str">
        <f aca="false" ca="false" dt2D="false" dtr="false" t="normal">CHOOSE(1, $F$2, $F$3, $F$4, $F$5, $F$6, $F$7, $F$8, $F$9, $F$10, $F$11)</f>
        <v>Стенокардия</v>
      </c>
      <c r="L24" s="53" t="n">
        <v>1</v>
      </c>
      <c r="M24" s="114" t="n">
        <v>9</v>
      </c>
      <c r="N24" s="115" t="n">
        <v>1</v>
      </c>
      <c r="O24" s="0" t="n"/>
      <c r="P24" s="124" t="s"/>
      <c r="Q24" s="125" t="s"/>
      <c r="R24" s="60" t="s"/>
      <c r="S24" s="46" t="str">
        <f aca="false" ca="false" dt2D="false" dtr="false" t="normal">CHOOSE(7, $F$2, $F$3, $F$4, $F$5, $F$6, $F$7, $F$8, $F$9, $F$10, $F$11)</f>
        <v>Размер левого предсердия</v>
      </c>
      <c r="T24" s="128" t="n">
        <v>1</v>
      </c>
      <c r="U24" s="129" t="n">
        <v>28</v>
      </c>
      <c r="V24" s="133" t="s"/>
      <c r="W24" s="62" t="n">
        <v>2</v>
      </c>
      <c r="X24" s="63" t="s">
        <v>68</v>
      </c>
      <c r="Y24" s="122" t="n">
        <v>6</v>
      </c>
      <c r="Z24" s="123" t="n">
        <v>1</v>
      </c>
    </row>
    <row customHeight="true" hidden="false" ht="46.416015625" outlineLevel="1" r="25">
      <c r="H25" s="120" t="s"/>
      <c r="I25" s="121" t="s"/>
      <c r="J25" s="98" t="s"/>
      <c r="K25" s="46" t="str">
        <f aca="false" ca="false" dt2D="false" dtr="false" t="normal">CHOOSE(2, $F$2, $F$3, $F$4, $F$5, $F$6, $F$7, $F$8, $F$9, $F$10, $F$11)</f>
        <v>Синкопе</v>
      </c>
      <c r="L25" s="62" t="n">
        <v>1</v>
      </c>
      <c r="M25" s="122" t="n">
        <v>11</v>
      </c>
      <c r="N25" s="123" t="n">
        <v>1</v>
      </c>
      <c r="P25" s="124" t="s"/>
      <c r="Q25" s="125" t="s"/>
      <c r="R25" s="60" t="s"/>
      <c r="S25" s="130" t="s"/>
      <c r="T25" s="128" t="n">
        <v>3</v>
      </c>
      <c r="U25" s="129" t="n">
        <v>30</v>
      </c>
      <c r="V25" s="133" t="s"/>
      <c r="W25" s="62" t="n">
        <v>3</v>
      </c>
      <c r="X25" s="63" t="s">
        <v>70</v>
      </c>
      <c r="Y25" s="122" t="n">
        <v>3</v>
      </c>
      <c r="Z25" s="123" t="n">
        <v>2</v>
      </c>
    </row>
    <row customHeight="true" hidden="false" ht="46.416015625" outlineLevel="1" r="26">
      <c r="H26" s="120" t="s"/>
      <c r="I26" s="121" t="s"/>
      <c r="J26" s="98" t="s"/>
      <c r="K26" s="46" t="str">
        <f aca="false" ca="false" dt2D="false" dtr="false" t="normal">CHOOSE(3, $F$2, $F$3, $F$4, $F$5, $F$6, $F$7, $F$8, $F$9, $F$10, $F$11)</f>
        <v>Тотальная сердечная недостаточность</v>
      </c>
      <c r="L26" s="62" t="n">
        <v>1</v>
      </c>
      <c r="M26" s="122" t="n">
        <v>3</v>
      </c>
      <c r="N26" s="123" t="n">
        <v>1</v>
      </c>
      <c r="P26" s="124" t="s"/>
      <c r="Q26" s="125" t="s"/>
      <c r="R26" s="60" t="s"/>
      <c r="S26" s="130" t="s"/>
      <c r="T26" s="128" t="n">
        <v>9</v>
      </c>
      <c r="U26" s="129" t="n">
        <v>31.2</v>
      </c>
      <c r="V26" s="132" t="s">
        <v>46</v>
      </c>
      <c r="W26" s="62" t="n">
        <v>1</v>
      </c>
      <c r="X26" s="63" t="s">
        <v>13</v>
      </c>
      <c r="Y26" s="122" t="n">
        <v>8</v>
      </c>
      <c r="Z26" s="123" t="n">
        <v>1</v>
      </c>
    </row>
    <row customHeight="true" hidden="false" ht="46.416015625" outlineLevel="1" r="27">
      <c r="H27" s="120" t="s"/>
      <c r="I27" s="121" t="s"/>
      <c r="J27" s="98" t="s"/>
      <c r="K27" s="130" t="s"/>
      <c r="L27" s="62" t="n">
        <v>2</v>
      </c>
      <c r="M27" s="122" t="n">
        <v>4</v>
      </c>
      <c r="N27" s="123" t="n">
        <v>1</v>
      </c>
      <c r="P27" s="124" t="s"/>
      <c r="Q27" s="125" t="s"/>
      <c r="R27" s="60" t="s"/>
      <c r="S27" s="96" t="s"/>
      <c r="T27" s="126" t="n">
        <v>11</v>
      </c>
      <c r="U27" s="127" t="n">
        <v>32.4</v>
      </c>
      <c r="V27" s="133" t="s"/>
      <c r="W27" s="62" t="n">
        <v>2</v>
      </c>
      <c r="X27" s="63" t="s">
        <v>73</v>
      </c>
      <c r="Y27" s="122" t="n">
        <v>3</v>
      </c>
      <c r="Z27" s="123" t="n">
        <v>1</v>
      </c>
    </row>
    <row customHeight="true" hidden="false" ht="46.416015625" outlineLevel="1" r="28">
      <c r="H28" s="120" t="s"/>
      <c r="I28" s="121" t="s"/>
      <c r="J28" s="131" t="s"/>
      <c r="K28" s="96" t="s"/>
      <c r="L28" s="62" t="n">
        <v>3</v>
      </c>
      <c r="M28" s="122" t="n">
        <v>2</v>
      </c>
      <c r="N28" s="123" t="n">
        <v>2</v>
      </c>
      <c r="P28" s="124" t="s"/>
      <c r="Q28" s="125" t="s"/>
      <c r="R28" s="60" t="s"/>
      <c r="S28" s="46" t="s">
        <v>46</v>
      </c>
      <c r="T28" s="128" t="n">
        <v>2</v>
      </c>
      <c r="U28" s="129" t="s">
        <v>13</v>
      </c>
      <c r="V28" s="132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W28" s="62" t="n">
        <v>1</v>
      </c>
      <c r="X28" s="63" t="s">
        <v>13</v>
      </c>
      <c r="Y28" s="122" t="n">
        <v>4</v>
      </c>
      <c r="Z28" s="123" t="n">
        <v>2</v>
      </c>
    </row>
    <row customHeight="true" hidden="false" ht="46.416015625" outlineLevel="1" r="29">
      <c r="H29" s="120" t="s"/>
      <c r="I29" s="121" t="s"/>
      <c r="J29" s="70" t="str">
        <f aca="false" ca="false" dt2D="false" dtr="false" t="normal">CHOOSE(2, $C$2, $C$3, $C$4, $C$5)</f>
        <v>Рентгенография</v>
      </c>
      <c r="K29" s="46" t="str">
        <f aca="false" ca="false" dt2D="false" dtr="false" t="normal">CHOOSE(4, $F$2, $F$3, $F$4, $F$5, $F$6, $F$7, $F$8, $F$9, $F$10, $F$11)</f>
        <v>Увеличение сердца</v>
      </c>
      <c r="L29" s="62" t="n">
        <v>1</v>
      </c>
      <c r="M29" s="122" t="n">
        <v>8</v>
      </c>
      <c r="N29" s="123" t="n">
        <v>2</v>
      </c>
      <c r="P29" s="124" t="s"/>
      <c r="Q29" s="125" t="s"/>
      <c r="R29" s="60" t="s"/>
      <c r="S29" s="96" t="s"/>
      <c r="T29" s="128" t="n">
        <v>10</v>
      </c>
      <c r="U29" s="129" t="s">
        <v>73</v>
      </c>
      <c r="V29" s="133" t="s"/>
      <c r="W29" s="62" t="n">
        <v>2</v>
      </c>
      <c r="X29" s="63" t="s">
        <v>77</v>
      </c>
      <c r="Y29" s="122" t="n">
        <v>2</v>
      </c>
      <c r="Z29" s="123" t="n">
        <v>2</v>
      </c>
    </row>
    <row customHeight="true" hidden="false" ht="46.416015625" outlineLevel="1" r="30">
      <c r="H30" s="120" t="s"/>
      <c r="I30" s="121" t="s"/>
      <c r="J30" s="131" t="s"/>
      <c r="K30" s="96" t="s"/>
      <c r="L30" s="62" t="n">
        <v>2</v>
      </c>
      <c r="M30" s="122" t="n">
        <v>2</v>
      </c>
      <c r="N30" s="123" t="n">
        <v>1</v>
      </c>
      <c r="P30" s="124" t="s"/>
      <c r="Q30" s="125" t="s"/>
      <c r="R30" s="60" t="s"/>
      <c r="S30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T30" s="128" t="n">
        <v>2</v>
      </c>
      <c r="U30" s="129" t="s">
        <v>13</v>
      </c>
      <c r="V30" s="133" t="s"/>
      <c r="W30" s="62" t="n">
        <v>3</v>
      </c>
      <c r="X30" s="63" t="s">
        <v>115</v>
      </c>
      <c r="Y30" s="122" t="n">
        <v>3</v>
      </c>
      <c r="Z30" s="123" t="n">
        <v>1</v>
      </c>
    </row>
    <row customHeight="true" hidden="false" ht="46.416015625" outlineLevel="1" r="31">
      <c r="H31" s="120" t="s"/>
      <c r="I31" s="121" t="s"/>
      <c r="J31" s="70" t="str">
        <f aca="false" ca="false" dt2D="false" dtr="false" t="normal">CHOOSE(3, $C$2, $C$3, $C$4, $C$5)</f>
        <v>ЭКГ</v>
      </c>
      <c r="K31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L31" s="62" t="n">
        <v>1</v>
      </c>
      <c r="M31" s="122" t="n">
        <v>4</v>
      </c>
      <c r="N31" s="123" t="n">
        <v>1</v>
      </c>
      <c r="P31" s="124" t="s"/>
      <c r="Q31" s="125" t="s"/>
      <c r="R31" s="60" t="s"/>
      <c r="S31" s="130" t="s"/>
      <c r="T31" s="128" t="n">
        <v>4</v>
      </c>
      <c r="U31" s="129" t="s">
        <v>116</v>
      </c>
      <c r="V31" s="13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W31" s="89" t="n">
        <v>1</v>
      </c>
      <c r="X31" s="90" t="s">
        <v>13</v>
      </c>
      <c r="Y31" s="136" t="n">
        <v>7</v>
      </c>
      <c r="Z31" s="137" t="n">
        <v>2</v>
      </c>
    </row>
    <row customHeight="true" hidden="false" ht="46.416015625" outlineLevel="1" r="32">
      <c r="H32" s="120" t="s"/>
      <c r="I32" s="121" t="s"/>
      <c r="J32" s="131" t="s"/>
      <c r="K32" s="96" t="s"/>
      <c r="L32" s="62" t="n">
        <v>2</v>
      </c>
      <c r="M32" s="122" t="n">
        <v>4</v>
      </c>
      <c r="N32" s="123" t="n">
        <v>1</v>
      </c>
      <c r="P32" s="124" t="s"/>
      <c r="Q32" s="125" t="s"/>
      <c r="R32" s="60" t="s"/>
      <c r="S32" s="130" t="s"/>
      <c r="T32" s="128" t="n">
        <v>5</v>
      </c>
      <c r="U32" s="129" t="s">
        <v>77</v>
      </c>
    </row>
    <row customHeight="true" hidden="false" ht="46.416015625" outlineLevel="1" r="33">
      <c r="H33" s="120" t="s"/>
      <c r="I33" s="121" t="s"/>
      <c r="J33" s="97" t="str">
        <f aca="false" ca="false" dt2D="false" dtr="false" t="normal">CHOOSE(4, $C$2, $C$3, $C$4, $C$5)</f>
        <v>ЭхоКГ</v>
      </c>
      <c r="K33" s="46" t="str">
        <f aca="false" ca="false" dt2D="false" dtr="false" t="normal">CHOOSE(6, $F$2, $F$3, $F$4, $F$5, $F$6, $F$7, $F$8, $F$9, $F$10, $F$11)</f>
        <v>Размер левого желудочка</v>
      </c>
      <c r="L33" s="62" t="n">
        <v>1</v>
      </c>
      <c r="M33" s="122" t="n">
        <v>1</v>
      </c>
      <c r="N33" s="123" t="n">
        <v>1</v>
      </c>
      <c r="P33" s="124" t="s"/>
      <c r="Q33" s="125" t="s"/>
      <c r="R33" s="60" t="s"/>
      <c r="S33" s="130" t="s"/>
      <c r="T33" s="126" t="n">
        <v>6</v>
      </c>
      <c r="U33" s="127" t="s">
        <v>77</v>
      </c>
    </row>
    <row customHeight="true" hidden="false" ht="46.416015625" outlineLevel="1" r="34">
      <c r="H34" s="120" t="s"/>
      <c r="I34" s="121" t="s"/>
      <c r="J34" s="98" t="s"/>
      <c r="K34" s="130" t="s"/>
      <c r="L34" s="62" t="n">
        <v>2</v>
      </c>
      <c r="M34" s="122" t="n">
        <v>7</v>
      </c>
      <c r="N34" s="123" t="n">
        <v>2</v>
      </c>
      <c r="P34" s="124" t="s"/>
      <c r="Q34" s="125" t="s"/>
      <c r="R34" s="60" t="s"/>
      <c r="S34" s="96" t="s"/>
      <c r="T34" s="126" t="n">
        <v>7</v>
      </c>
      <c r="U34" s="127" t="s">
        <v>115</v>
      </c>
    </row>
    <row customHeight="true" hidden="false" ht="46.416015625" outlineLevel="1" r="35">
      <c r="H35" s="120" t="s"/>
      <c r="I35" s="121" t="s"/>
      <c r="J35" s="98" t="s"/>
      <c r="K35" s="96" t="s"/>
      <c r="L35" s="62" t="n">
        <v>3</v>
      </c>
      <c r="M35" s="122" t="n">
        <v>2</v>
      </c>
      <c r="N35" s="123" t="n">
        <v>2</v>
      </c>
      <c r="P35" s="124" t="s"/>
      <c r="Q35" s="125" t="s"/>
      <c r="R35" s="60" t="s"/>
      <c r="S35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T35" s="128" t="n">
        <v>3</v>
      </c>
      <c r="U35" s="129" t="s">
        <v>13</v>
      </c>
    </row>
    <row customHeight="true" hidden="false" ht="46.416015625" outlineLevel="0" r="36">
      <c r="H36" s="120" t="s"/>
      <c r="I36" s="121" t="s"/>
      <c r="J36" s="98" t="s"/>
      <c r="K36" s="46" t="str">
        <f aca="false" ca="false" dt2D="false" dtr="false" t="normal">CHOOSE(7, $F$2, $F$3, $F$4, $F$5, $F$6, $F$7, $F$8, $F$9, $F$10, $F$11)</f>
        <v>Размер левого предсердия</v>
      </c>
      <c r="L36" s="62" t="n">
        <v>1</v>
      </c>
      <c r="M36" s="122" t="n">
        <v>3</v>
      </c>
      <c r="N36" s="123" t="n">
        <v>3</v>
      </c>
      <c r="P36" s="139" t="s"/>
      <c r="Q36" s="140" t="s"/>
      <c r="R36" s="85" t="s"/>
      <c r="S36" s="141" t="s"/>
      <c r="T36" s="142" t="n">
        <v>6</v>
      </c>
      <c r="U36" s="143" t="s">
        <v>13</v>
      </c>
    </row>
    <row customHeight="true" hidden="false" ht="46.416015625" outlineLevel="1" r="37">
      <c r="H37" s="120" t="s"/>
      <c r="I37" s="121" t="s"/>
      <c r="J37" s="98" t="s"/>
      <c r="K37" s="130" t="s"/>
      <c r="L37" s="62" t="n">
        <v>2</v>
      </c>
      <c r="M37" s="122" t="n">
        <v>10</v>
      </c>
      <c r="N37" s="123" t="n">
        <v>2</v>
      </c>
      <c r="P37" s="116" t="s">
        <v>117</v>
      </c>
      <c r="Q37" s="117" t="str">
        <f aca="false" ca="false" dt2D="false" dtr="false" t="normal">CHOOSE(1, $A$2, $A$3, $A$4)</f>
        <v>Диалатационная КМП</v>
      </c>
      <c r="R37" s="51" t="str">
        <f aca="false" ca="false" dt2D="false" dtr="false" t="normal">CHOOSE(1, $C$2, $C$3, $C$4, $C$5)</f>
        <v>Клиника</v>
      </c>
      <c r="S37" s="29" t="str">
        <f aca="false" ca="false" dt2D="false" dtr="false" t="normal">CHOOSE(1, $F$2, $F$3, $F$4, $F$5, $F$6, $F$7, $F$8, $F$9, $F$10, $F$11)</f>
        <v>Стенокардия</v>
      </c>
      <c r="T37" s="118" t="n">
        <v>1</v>
      </c>
      <c r="U37" s="144" t="s">
        <v>13</v>
      </c>
      <c r="V37" s="29" t="str">
        <f aca="false" ca="false" dt2D="false" dtr="false" t="normal">CHOOSE(1, $F$2, $F$3, $F$4, $F$5, $F$6, $F$7, $F$8, $F$9, $F$10, $F$11)</f>
        <v>Стенокардия</v>
      </c>
      <c r="W37" s="53" t="n">
        <v>1</v>
      </c>
      <c r="X37" s="54" t="s">
        <v>24</v>
      </c>
      <c r="Y37" s="114" t="n">
        <v>9</v>
      </c>
      <c r="Z37" s="115" t="n">
        <v>1</v>
      </c>
      <c r="AA37" s="0" t="n"/>
    </row>
    <row customHeight="true" hidden="false" ht="46.416015625" outlineLevel="1" r="38">
      <c r="H38" s="120" t="s"/>
      <c r="I38" s="121" t="s"/>
      <c r="J38" s="98" t="s"/>
      <c r="K38" s="96" t="s"/>
      <c r="L38" s="62" t="n">
        <v>3</v>
      </c>
      <c r="M38" s="122" t="n">
        <v>2</v>
      </c>
      <c r="N38" s="123" t="n">
        <v>2</v>
      </c>
      <c r="P38" s="124" t="s"/>
      <c r="Q38" s="125" t="s"/>
      <c r="R38" s="60" t="s"/>
      <c r="S38" s="46" t="str">
        <f aca="false" ca="false" dt2D="false" dtr="false" t="normal">CHOOSE(2, $F$2, $F$3, $F$4, $F$5, $F$6, $F$7, $F$8, $F$9, $F$10, $F$11)</f>
        <v>Синкопе</v>
      </c>
      <c r="T38" s="128" t="n">
        <v>6</v>
      </c>
      <c r="U38" s="127" t="s">
        <v>13</v>
      </c>
      <c r="V38" s="46" t="str">
        <f aca="false" ca="false" dt2D="false" dtr="false" t="normal">CHOOSE(2, $F$2, $F$3, $F$4, $F$5, $F$6, $F$7, $F$8, $F$9, $F$10, $F$11)</f>
        <v>Синкопе</v>
      </c>
      <c r="W38" s="62" t="n">
        <v>1</v>
      </c>
      <c r="X38" s="63" t="s">
        <v>13</v>
      </c>
      <c r="Y38" s="122" t="n">
        <v>11</v>
      </c>
      <c r="Z38" s="123" t="n">
        <v>1</v>
      </c>
      <c r="AA38" s="0" t="n"/>
    </row>
    <row customHeight="true" hidden="false" ht="46.416015625" outlineLevel="1" r="39">
      <c r="H39" s="120" t="s"/>
      <c r="I39" s="121" t="s"/>
      <c r="J39" s="98" t="s"/>
      <c r="K39" s="46" t="s">
        <v>46</v>
      </c>
      <c r="L39" s="62" t="n">
        <v>1</v>
      </c>
      <c r="M39" s="122" t="n">
        <v>4</v>
      </c>
      <c r="N39" s="123" t="n">
        <v>2</v>
      </c>
      <c r="P39" s="124" t="s"/>
      <c r="Q39" s="125" t="s"/>
      <c r="R39" s="60" t="s"/>
      <c r="S39" s="68" t="str">
        <f aca="false" ca="false" dt2D="false" dtr="false" t="normal">CHOOSE(3, $F$2, $F$3, $F$4, $F$5, $F$6, $F$7, $F$8, $F$9, $F$10, $F$11)</f>
        <v>Тотальная сердечная недостаточность</v>
      </c>
      <c r="T39" s="128" t="n">
        <v>2</v>
      </c>
      <c r="U39" s="129" t="s">
        <v>13</v>
      </c>
      <c r="V39" s="68" t="str">
        <f aca="false" ca="false" dt2D="false" dtr="false" t="normal">CHOOSE(3, $F$2, $F$3, $F$4, $F$5, $F$6, $F$7, $F$8, $F$9, $F$10, $F$11)</f>
        <v>Тотальная сердечная недостаточность</v>
      </c>
      <c r="W39" s="62" t="n">
        <v>1</v>
      </c>
      <c r="X39" s="63" t="s">
        <v>24</v>
      </c>
      <c r="Y39" s="122" t="n">
        <v>3</v>
      </c>
      <c r="Z39" s="123" t="n">
        <v>1</v>
      </c>
      <c r="AA39" s="0" t="n"/>
    </row>
    <row customHeight="true" hidden="false" ht="46.416015625" outlineLevel="1" r="40">
      <c r="H40" s="120" t="s"/>
      <c r="I40" s="121" t="s"/>
      <c r="J40" s="98" t="s"/>
      <c r="K40" s="96" t="s"/>
      <c r="L40" s="62" t="n">
        <v>2</v>
      </c>
      <c r="M40" s="122" t="n">
        <v>4</v>
      </c>
      <c r="N40" s="123" t="n">
        <v>2</v>
      </c>
      <c r="P40" s="124" t="s"/>
      <c r="Q40" s="125" t="s"/>
      <c r="R40" s="60" t="s"/>
      <c r="S40" s="71" t="s"/>
      <c r="T40" s="128" t="n">
        <v>3</v>
      </c>
      <c r="U40" s="129" t="s">
        <v>73</v>
      </c>
      <c r="V40" s="71" t="s"/>
      <c r="W40" s="62" t="n">
        <v>2</v>
      </c>
      <c r="X40" s="63" t="s">
        <v>82</v>
      </c>
      <c r="Y40" s="122" t="n">
        <v>4</v>
      </c>
      <c r="Z40" s="123" t="n">
        <v>1</v>
      </c>
      <c r="AA40" s="0" t="n"/>
    </row>
    <row customHeight="true" hidden="false" ht="46.416015625" outlineLevel="1" r="41">
      <c r="H41" s="120" t="s"/>
      <c r="I41" s="121" t="s"/>
      <c r="J41" s="98" t="s"/>
      <c r="K41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L41" s="62" t="n">
        <v>1</v>
      </c>
      <c r="M41" s="122" t="n">
        <v>5</v>
      </c>
      <c r="N41" s="123" t="n">
        <v>2</v>
      </c>
      <c r="P41" s="124" t="s"/>
      <c r="Q41" s="125" t="s"/>
      <c r="R41" s="60" t="s"/>
      <c r="S41" s="71" t="s"/>
      <c r="T41" s="126" t="n">
        <v>8</v>
      </c>
      <c r="U41" s="127" t="s">
        <v>90</v>
      </c>
      <c r="V41" s="71" t="s"/>
      <c r="W41" s="62" t="n">
        <v>3</v>
      </c>
      <c r="X41" s="63" t="s">
        <v>112</v>
      </c>
      <c r="Y41" s="122" t="n">
        <v>2</v>
      </c>
      <c r="Z41" s="123" t="n">
        <v>2</v>
      </c>
      <c r="AA41" s="0" t="n"/>
    </row>
    <row customHeight="true" hidden="false" ht="46.416015625" outlineLevel="1" r="42">
      <c r="H42" s="120" t="s"/>
      <c r="I42" s="121" t="s"/>
      <c r="J42" s="98" t="s"/>
      <c r="K42" s="130" t="s"/>
      <c r="L42" s="62" t="n">
        <v>2</v>
      </c>
      <c r="M42" s="122" t="n">
        <v>4</v>
      </c>
      <c r="N42" s="123" t="n">
        <v>1</v>
      </c>
      <c r="P42" s="124" t="s"/>
      <c r="Q42" s="125" t="s"/>
      <c r="R42" s="60" t="s"/>
      <c r="S42" s="71" t="s"/>
      <c r="T42" s="126" t="n">
        <v>9</v>
      </c>
      <c r="U42" s="127" t="s">
        <v>90</v>
      </c>
      <c r="V42" s="68" t="str">
        <f aca="false" ca="false" dt2D="false" dtr="false" t="normal">CHOOSE(4, $F$2, $F$3, $F$4, $F$5, $F$6, $F$7, $F$8, $F$9, $F$10, $F$11)</f>
        <v>Увеличение сердца</v>
      </c>
      <c r="W42" s="62" t="n">
        <v>1</v>
      </c>
      <c r="X42" s="63" t="s">
        <v>45</v>
      </c>
      <c r="Y42" s="122" t="n">
        <v>8</v>
      </c>
      <c r="Z42" s="123" t="n">
        <v>2</v>
      </c>
      <c r="AA42" s="0" t="n"/>
    </row>
    <row customHeight="true" hidden="false" ht="46.416015625" outlineLevel="1" r="43">
      <c r="H43" s="120" t="s"/>
      <c r="I43" s="121" t="s"/>
      <c r="J43" s="98" t="s"/>
      <c r="K43" s="96" t="s"/>
      <c r="L43" s="62" t="n">
        <v>3</v>
      </c>
      <c r="M43" s="122" t="n">
        <v>4</v>
      </c>
      <c r="N43" s="123" t="n">
        <v>1</v>
      </c>
      <c r="P43" s="124" t="s"/>
      <c r="Q43" s="125" t="s"/>
      <c r="R43" s="75" t="str">
        <f aca="false" ca="false" dt2D="false" dtr="false" t="normal">CHOOSE(2, $C$2, $C$3, $C$4, $C$5)</f>
        <v>Рентгенография</v>
      </c>
      <c r="S43" s="68" t="str">
        <f aca="false" ca="false" dt2D="false" dtr="false" t="normal">CHOOSE(4, $F$2, $F$3, $F$4, $F$5, $F$6, $F$7, $F$8, $F$9, $F$10, $F$11)</f>
        <v>Увеличение сердца</v>
      </c>
      <c r="T43" s="126" t="n">
        <v>3</v>
      </c>
      <c r="U43" s="127" t="s">
        <v>45</v>
      </c>
      <c r="V43" s="71" t="s"/>
      <c r="W43" s="62" t="n">
        <v>2</v>
      </c>
      <c r="X43" s="63" t="s">
        <v>48</v>
      </c>
      <c r="Y43" s="122" t="n">
        <v>2</v>
      </c>
      <c r="Z43" s="123" t="n">
        <v>1</v>
      </c>
      <c r="AA43" s="0" t="n"/>
    </row>
    <row customHeight="true" hidden="false" ht="46.416015625" outlineLevel="1" r="44">
      <c r="H44" s="134" t="s"/>
      <c r="I44" s="135" t="s"/>
      <c r="J44" s="100" t="s"/>
      <c r="K44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L44" s="89" t="n">
        <v>1</v>
      </c>
      <c r="M44" s="136" t="n">
        <v>4</v>
      </c>
      <c r="N44" s="137" t="n">
        <v>1</v>
      </c>
      <c r="P44" s="124" t="s"/>
      <c r="Q44" s="125" t="s"/>
      <c r="R44" s="60" t="s"/>
      <c r="S44" s="71" t="s"/>
      <c r="T44" s="128" t="n">
        <v>6</v>
      </c>
      <c r="U44" s="129" t="s">
        <v>45</v>
      </c>
      <c r="V44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W44" s="62" t="n">
        <v>1</v>
      </c>
      <c r="X44" s="63" t="s">
        <v>53</v>
      </c>
      <c r="Y44" s="122" t="n">
        <v>4</v>
      </c>
      <c r="Z44" s="123" t="n">
        <v>1</v>
      </c>
      <c r="AA44" s="0" t="n"/>
    </row>
    <row customHeight="true" hidden="false" ht="46.416015625" outlineLevel="1" r="45">
      <c r="H45" s="111" t="s">
        <v>118</v>
      </c>
      <c r="I45" s="112" t="str">
        <f aca="false" ca="false" dt2D="false" dtr="false" t="normal">CHOOSE(1, $A$2, $A$3, $A$4)</f>
        <v>Диалатационная КМП</v>
      </c>
      <c r="J45" s="113" t="str">
        <f aca="false" ca="false" dt2D="false" dtr="false" t="normal">CHOOSE(1, $C$2, $C$3, $C$4, $C$5)</f>
        <v>Клиника</v>
      </c>
      <c r="K45" s="29" t="str">
        <f aca="false" ca="false" dt2D="false" dtr="false" t="normal">CHOOSE(1, $F$2, $F$3, $F$4, $F$5, $F$6, $F$7, $F$8, $F$9, $F$10, $F$11)</f>
        <v>Стенокардия</v>
      </c>
      <c r="L45" s="53" t="n">
        <v>1</v>
      </c>
      <c r="M45" s="114" t="n">
        <v>11</v>
      </c>
      <c r="N45" s="115" t="n">
        <v>3</v>
      </c>
      <c r="O45" s="0" t="n"/>
      <c r="P45" s="124" t="s"/>
      <c r="Q45" s="125" t="s"/>
      <c r="R45" s="60" t="s"/>
      <c r="S45" s="71" t="s"/>
      <c r="T45" s="126" t="n">
        <v>9</v>
      </c>
      <c r="U45" s="127" t="s">
        <v>48</v>
      </c>
      <c r="V45" s="71" t="s"/>
      <c r="W45" s="62" t="n">
        <v>2</v>
      </c>
      <c r="X45" s="63" t="s">
        <v>57</v>
      </c>
      <c r="Y45" s="122" t="n">
        <v>4</v>
      </c>
      <c r="Z45" s="123" t="n">
        <v>1</v>
      </c>
      <c r="AA45" s="0" t="n"/>
    </row>
    <row customHeight="true" hidden="false" ht="46.416015625" outlineLevel="1" r="46">
      <c r="H46" s="120" t="s"/>
      <c r="I46" s="121" t="s"/>
      <c r="J46" s="98" t="s"/>
      <c r="K46" s="46" t="str">
        <f aca="false" ca="false" dt2D="false" dtr="false" t="normal">CHOOSE(2, $F$2, $F$3, $F$4, $F$5, $F$6, $F$7, $F$8, $F$9, $F$10, $F$11)</f>
        <v>Синкопе</v>
      </c>
      <c r="L46" s="62" t="n">
        <v>1</v>
      </c>
      <c r="M46" s="122" t="n">
        <v>5</v>
      </c>
      <c r="N46" s="123" t="n">
        <v>1</v>
      </c>
      <c r="P46" s="124" t="s"/>
      <c r="Q46" s="125" t="s"/>
      <c r="R46" s="75" t="str">
        <f aca="false" ca="false" dt2D="false" dtr="false" t="normal">CHOOSE(3, $C$2, $C$3, $C$4, $C$5)</f>
        <v>ЭКГ</v>
      </c>
      <c r="S46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T46" s="128" t="n">
        <v>4</v>
      </c>
      <c r="U46" s="129" t="n">
        <v>14</v>
      </c>
      <c r="V46" s="0" t="n"/>
      <c r="AA46" s="0" t="n"/>
    </row>
    <row customHeight="true" hidden="false" ht="46.416015625" outlineLevel="1" r="47">
      <c r="H47" s="120" t="s"/>
      <c r="I47" s="121" t="s"/>
      <c r="J47" s="98" t="s"/>
      <c r="K47" s="46" t="str">
        <f aca="false" ca="false" dt2D="false" dtr="false" t="normal">CHOOSE(3, $F$2, $F$3, $F$4, $F$5, $F$6, $F$7, $F$8, $F$9, $F$10, $F$11)</f>
        <v>Тотальная сердечная недостаточность</v>
      </c>
      <c r="L47" s="62" t="n">
        <v>1</v>
      </c>
      <c r="M47" s="122" t="n">
        <v>2</v>
      </c>
      <c r="N47" s="123" t="n">
        <v>2</v>
      </c>
      <c r="P47" s="124" t="s"/>
      <c r="Q47" s="125" t="s"/>
      <c r="R47" s="60" t="s"/>
      <c r="S47" s="71" t="s"/>
      <c r="T47" s="128" t="n">
        <v>5</v>
      </c>
      <c r="U47" s="129" t="n">
        <v>15</v>
      </c>
      <c r="AA47" s="0" t="n"/>
    </row>
    <row customHeight="true" hidden="false" ht="46.416015625" outlineLevel="1" r="48">
      <c r="H48" s="120" t="s"/>
      <c r="I48" s="121" t="s"/>
      <c r="J48" s="98" t="s"/>
      <c r="K48" s="130" t="s"/>
      <c r="L48" s="62" t="n">
        <v>2</v>
      </c>
      <c r="M48" s="122" t="n">
        <v>4</v>
      </c>
      <c r="N48" s="123" t="n">
        <v>1</v>
      </c>
      <c r="P48" s="124" t="s"/>
      <c r="Q48" s="125" t="s"/>
      <c r="R48" s="74" t="str">
        <f aca="false" ca="false" dt2D="false" dtr="false" t="normal">CHOOSE(4, $C$2, $C$3, $C$4, $C$5)</f>
        <v>ЭхоКГ</v>
      </c>
      <c r="S48" s="68" t="str">
        <f aca="false" ca="false" dt2D="false" dtr="false" t="normal">CHOOSE(6, $F$2, $F$3, $F$4, $F$5, $F$6, $F$7, $F$8, $F$9, $F$10, $F$11)</f>
        <v>Размер левого желудочка</v>
      </c>
      <c r="T48" s="128" t="n">
        <v>1</v>
      </c>
      <c r="U48" s="129" t="n">
        <v>51</v>
      </c>
      <c r="V48" s="132" t="str">
        <f aca="false" ca="false" dt2D="false" dtr="false" t="normal">CHOOSE(6, $F$2, $F$3, $F$4, $F$5, $F$6, $F$7, $F$8, $F$9, $F$10, $F$11)</f>
        <v>Размер левого желудочка</v>
      </c>
      <c r="W48" s="62" t="n">
        <v>1</v>
      </c>
      <c r="X48" s="63" t="s">
        <v>59</v>
      </c>
      <c r="Y48" s="122" t="n">
        <v>1</v>
      </c>
      <c r="Z48" s="123" t="n">
        <v>1</v>
      </c>
      <c r="AA48" s="0" t="n"/>
    </row>
    <row customHeight="true" hidden="false" ht="46.416015625" outlineLevel="1" r="49">
      <c r="H49" s="120" t="s"/>
      <c r="I49" s="121" t="s"/>
      <c r="J49" s="131" t="s"/>
      <c r="K49" s="96" t="s"/>
      <c r="L49" s="62" t="n">
        <v>3</v>
      </c>
      <c r="M49" s="122" t="n">
        <v>2</v>
      </c>
      <c r="N49" s="123" t="n">
        <v>2</v>
      </c>
      <c r="P49" s="124" t="s"/>
      <c r="Q49" s="125" t="s"/>
      <c r="R49" s="60" t="s"/>
      <c r="S49" s="71" t="s"/>
      <c r="T49" s="128" t="n">
        <v>2</v>
      </c>
      <c r="U49" s="129" t="n">
        <v>54</v>
      </c>
      <c r="V49" s="133" t="s"/>
      <c r="W49" s="62" t="n">
        <v>2</v>
      </c>
      <c r="X49" s="63" t="s">
        <v>61</v>
      </c>
      <c r="Y49" s="122" t="n">
        <v>7</v>
      </c>
      <c r="Z49" s="123" t="n">
        <v>2</v>
      </c>
      <c r="AA49" s="0" t="n"/>
    </row>
    <row customHeight="true" hidden="false" ht="46.416015625" outlineLevel="1" r="50">
      <c r="H50" s="120" t="s"/>
      <c r="I50" s="121" t="s"/>
      <c r="J50" s="70" t="str">
        <f aca="false" ca="false" dt2D="false" dtr="false" t="normal">CHOOSE(2, $C$2, $C$3, $C$4, $C$5)</f>
        <v>Рентгенография</v>
      </c>
      <c r="K50" s="46" t="str">
        <f aca="false" ca="false" dt2D="false" dtr="false" t="normal">CHOOSE(4, $F$2, $F$3, $F$4, $F$5, $F$6, $F$7, $F$8, $F$9, $F$10, $F$11)</f>
        <v>Увеличение сердца</v>
      </c>
      <c r="L50" s="62" t="n">
        <v>1</v>
      </c>
      <c r="M50" s="122" t="n">
        <v>6</v>
      </c>
      <c r="N50" s="123" t="n">
        <v>2</v>
      </c>
      <c r="P50" s="124" t="s"/>
      <c r="Q50" s="125" t="s"/>
      <c r="R50" s="60" t="s"/>
      <c r="S50" s="71" t="s"/>
      <c r="T50" s="128" t="n">
        <v>6</v>
      </c>
      <c r="U50" s="129" t="n">
        <v>56</v>
      </c>
      <c r="V50" s="133" t="s"/>
      <c r="W50" s="62" t="n">
        <v>3</v>
      </c>
      <c r="X50" s="63" t="s">
        <v>64</v>
      </c>
      <c r="Y50" s="122" t="n">
        <v>2</v>
      </c>
      <c r="Z50" s="123" t="n">
        <v>2</v>
      </c>
      <c r="AA50" s="0" t="n"/>
    </row>
    <row customHeight="true" hidden="false" ht="46.416015625" outlineLevel="1" r="51">
      <c r="H51" s="120" t="s"/>
      <c r="I51" s="121" t="s"/>
      <c r="J51" s="131" t="s"/>
      <c r="K51" s="96" t="s"/>
      <c r="L51" s="62" t="n">
        <v>2</v>
      </c>
      <c r="M51" s="122" t="n">
        <v>4</v>
      </c>
      <c r="N51" s="123" t="n">
        <v>2</v>
      </c>
      <c r="P51" s="124" t="s"/>
      <c r="Q51" s="125" t="s"/>
      <c r="R51" s="60" t="s"/>
      <c r="S51" s="71" t="s"/>
      <c r="T51" s="126" t="n">
        <v>9</v>
      </c>
      <c r="U51" s="127" t="n">
        <v>58</v>
      </c>
      <c r="V51" s="132" t="str">
        <f aca="false" ca="false" dt2D="false" dtr="false" t="normal">CHOOSE(7, $F$2, $F$3, $F$4, $F$5, $F$6, $F$7, $F$8, $F$9, $F$10, $F$11)</f>
        <v>Размер левого предсердия</v>
      </c>
      <c r="W51" s="62" t="n">
        <v>1</v>
      </c>
      <c r="X51" s="63" t="s">
        <v>66</v>
      </c>
      <c r="Y51" s="122" t="n">
        <v>3</v>
      </c>
      <c r="Z51" s="123" t="n">
        <v>3</v>
      </c>
      <c r="AA51" s="0" t="n"/>
    </row>
    <row customHeight="true" hidden="false" ht="46.416015625" outlineLevel="1" r="52">
      <c r="H52" s="120" t="s"/>
      <c r="I52" s="121" t="s"/>
      <c r="J52" s="70" t="str">
        <f aca="false" ca="false" dt2D="false" dtr="false" t="normal">CHOOSE(3, $C$2, $C$3, $C$4, $C$5)</f>
        <v>ЭКГ</v>
      </c>
      <c r="K52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L52" s="62" t="n">
        <v>1</v>
      </c>
      <c r="M52" s="122" t="n">
        <v>3</v>
      </c>
      <c r="N52" s="123" t="n">
        <v>3</v>
      </c>
      <c r="P52" s="124" t="s"/>
      <c r="Q52" s="125" t="s"/>
      <c r="R52" s="60" t="s"/>
      <c r="S52" s="71" t="s"/>
      <c r="T52" s="126" t="n">
        <v>10</v>
      </c>
      <c r="U52" s="127" t="n">
        <v>60</v>
      </c>
      <c r="V52" s="133" t="s"/>
      <c r="W52" s="62" t="n">
        <v>2</v>
      </c>
      <c r="X52" s="63" t="s">
        <v>68</v>
      </c>
      <c r="Y52" s="122" t="n">
        <v>10</v>
      </c>
      <c r="Z52" s="123" t="n">
        <v>2</v>
      </c>
      <c r="AA52" s="0" t="n"/>
    </row>
    <row customHeight="true" hidden="false" ht="46.416015625" outlineLevel="1" r="53">
      <c r="H53" s="120" t="s"/>
      <c r="I53" s="121" t="s"/>
      <c r="J53" s="131" t="s"/>
      <c r="K53" s="96" t="s"/>
      <c r="L53" s="62" t="n">
        <v>2</v>
      </c>
      <c r="M53" s="122" t="n">
        <v>7</v>
      </c>
      <c r="N53" s="123" t="n">
        <v>1</v>
      </c>
      <c r="P53" s="124" t="s"/>
      <c r="Q53" s="125" t="s"/>
      <c r="R53" s="60" t="s"/>
      <c r="S53" s="68" t="str">
        <f aca="false" ca="false" dt2D="false" dtr="false" t="normal">CHOOSE(7, $F$2, $F$3, $F$4, $F$5, $F$6, $F$7, $F$8, $F$9, $F$10, $F$11)</f>
        <v>Размер левого предсердия</v>
      </c>
      <c r="T53" s="128" t="n">
        <v>1</v>
      </c>
      <c r="U53" s="129" t="n">
        <v>27.4</v>
      </c>
      <c r="V53" s="133" t="s"/>
      <c r="W53" s="62" t="n">
        <v>3</v>
      </c>
      <c r="X53" s="63" t="s">
        <v>70</v>
      </c>
      <c r="Y53" s="122" t="n">
        <v>2</v>
      </c>
      <c r="Z53" s="123" t="n">
        <v>2</v>
      </c>
      <c r="AA53" s="0" t="n"/>
    </row>
    <row customHeight="true" hidden="false" ht="46.416015625" outlineLevel="1" r="54">
      <c r="H54" s="120" t="s"/>
      <c r="I54" s="121" t="s"/>
      <c r="J54" s="97" t="str">
        <f aca="false" ca="false" dt2D="false" dtr="false" t="normal">CHOOSE(4, $C$2, $C$3, $C$4, $C$5)</f>
        <v>ЭхоКГ</v>
      </c>
      <c r="K54" s="46" t="str">
        <f aca="false" ca="false" dt2D="false" dtr="false" t="normal">CHOOSE(6, $F$2, $F$3, $F$4, $F$5, $F$6, $F$7, $F$8, $F$9, $F$10, $F$11)</f>
        <v>Размер левого желудочка</v>
      </c>
      <c r="L54" s="62" t="n">
        <v>1</v>
      </c>
      <c r="M54" s="122" t="n">
        <v>2</v>
      </c>
      <c r="N54" s="123" t="n">
        <v>1</v>
      </c>
      <c r="P54" s="124" t="s"/>
      <c r="Q54" s="125" t="s"/>
      <c r="R54" s="60" t="s"/>
      <c r="S54" s="71" t="s"/>
      <c r="T54" s="128" t="n">
        <v>2</v>
      </c>
      <c r="U54" s="129" t="n">
        <v>27.9</v>
      </c>
      <c r="V54" s="132" t="s">
        <v>46</v>
      </c>
      <c r="W54" s="62" t="n">
        <v>1</v>
      </c>
      <c r="X54" s="63" t="s">
        <v>13</v>
      </c>
      <c r="Y54" s="122" t="n">
        <v>4</v>
      </c>
      <c r="Z54" s="123" t="n">
        <v>2</v>
      </c>
      <c r="AA54" s="0" t="n"/>
    </row>
    <row customHeight="true" hidden="false" ht="46.416015625" outlineLevel="1" r="55">
      <c r="H55" s="120" t="s"/>
      <c r="I55" s="121" t="s"/>
      <c r="J55" s="98" t="s"/>
      <c r="K55" s="130" t="s"/>
      <c r="L55" s="62" t="n">
        <v>2</v>
      </c>
      <c r="M55" s="122" t="n">
        <v>9</v>
      </c>
      <c r="N55" s="123" t="n">
        <v>1</v>
      </c>
      <c r="P55" s="124" t="s"/>
      <c r="Q55" s="125" t="s"/>
      <c r="R55" s="60" t="s"/>
      <c r="S55" s="71" t="s"/>
      <c r="T55" s="128" t="n">
        <v>3</v>
      </c>
      <c r="U55" s="129" t="n">
        <v>28.6</v>
      </c>
      <c r="V55" s="133" t="s"/>
      <c r="W55" s="62" t="n">
        <v>2</v>
      </c>
      <c r="X55" s="63" t="s">
        <v>73</v>
      </c>
      <c r="Y55" s="122" t="n">
        <v>4</v>
      </c>
      <c r="Z55" s="123" t="n">
        <v>2</v>
      </c>
      <c r="AA55" s="0" t="n"/>
    </row>
    <row customHeight="true" hidden="false" ht="46.416015625" outlineLevel="1" r="56">
      <c r="H56" s="120" t="s"/>
      <c r="I56" s="121" t="s"/>
      <c r="J56" s="98" t="s"/>
      <c r="K56" s="96" t="s"/>
      <c r="L56" s="62" t="n">
        <v>3</v>
      </c>
      <c r="M56" s="122" t="n">
        <v>1</v>
      </c>
      <c r="N56" s="123" t="n">
        <v>1</v>
      </c>
      <c r="P56" s="124" t="s"/>
      <c r="Q56" s="125" t="s"/>
      <c r="R56" s="60" t="s"/>
      <c r="S56" s="71" t="s"/>
      <c r="T56" s="126" t="n">
        <v>6</v>
      </c>
      <c r="U56" s="127" t="n">
        <v>29.5</v>
      </c>
      <c r="V56" s="132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W56" s="62" t="n">
        <v>1</v>
      </c>
      <c r="X56" s="63" t="s">
        <v>13</v>
      </c>
      <c r="Y56" s="122" t="n">
        <v>5</v>
      </c>
      <c r="Z56" s="123" t="n">
        <v>2</v>
      </c>
      <c r="AA56" s="0" t="n"/>
    </row>
    <row customHeight="true" hidden="false" ht="46.416015625" outlineLevel="1" r="57">
      <c r="H57" s="120" t="s"/>
      <c r="I57" s="121" t="s"/>
      <c r="J57" s="98" t="s"/>
      <c r="K57" s="46" t="str">
        <f aca="false" ca="false" dt2D="false" dtr="false" t="normal">CHOOSE(7, $F$2, $F$3, $F$4, $F$5, $F$6, $F$7, $F$8, $F$9, $F$10, $F$11)</f>
        <v>Размер левого предсердия</v>
      </c>
      <c r="L57" s="62" t="n">
        <v>1</v>
      </c>
      <c r="M57" s="122" t="n">
        <v>2</v>
      </c>
      <c r="N57" s="123" t="n">
        <v>2</v>
      </c>
      <c r="P57" s="124" t="s"/>
      <c r="Q57" s="125" t="s"/>
      <c r="R57" s="60" t="s"/>
      <c r="S57" s="71" t="s"/>
      <c r="T57" s="126" t="n">
        <v>7</v>
      </c>
      <c r="U57" s="127" t="n">
        <v>30.6</v>
      </c>
      <c r="V57" s="133" t="s"/>
      <c r="W57" s="62" t="n">
        <v>2</v>
      </c>
      <c r="X57" s="63" t="s">
        <v>77</v>
      </c>
      <c r="Y57" s="122" t="n">
        <v>4</v>
      </c>
      <c r="Z57" s="123" t="n">
        <v>1</v>
      </c>
      <c r="AA57" s="0" t="n"/>
    </row>
    <row customHeight="true" hidden="false" ht="46.416015625" outlineLevel="1" r="58">
      <c r="H58" s="120" t="s"/>
      <c r="I58" s="121" t="s"/>
      <c r="J58" s="98" t="s"/>
      <c r="K58" s="130" t="s"/>
      <c r="L58" s="62" t="n">
        <v>2</v>
      </c>
      <c r="M58" s="122" t="n">
        <v>5</v>
      </c>
      <c r="N58" s="123" t="n">
        <v>1</v>
      </c>
      <c r="P58" s="124" t="s"/>
      <c r="Q58" s="125" t="s"/>
      <c r="R58" s="60" t="s"/>
      <c r="S58" s="71" t="s"/>
      <c r="T58" s="126" t="n">
        <v>11</v>
      </c>
      <c r="U58" s="127" t="n">
        <v>31.7</v>
      </c>
      <c r="V58" s="133" t="s"/>
      <c r="W58" s="62" t="n">
        <v>3</v>
      </c>
      <c r="X58" s="63" t="s">
        <v>115</v>
      </c>
      <c r="Y58" s="122" t="n">
        <v>4</v>
      </c>
      <c r="Z58" s="123" t="n">
        <v>1</v>
      </c>
    </row>
    <row customHeight="true" hidden="false" ht="46.416015625" outlineLevel="1" r="59">
      <c r="H59" s="120" t="s"/>
      <c r="I59" s="121" t="s"/>
      <c r="J59" s="98" t="s"/>
      <c r="K59" s="96" t="s"/>
      <c r="L59" s="62" t="n">
        <v>3</v>
      </c>
      <c r="M59" s="122" t="n">
        <v>3</v>
      </c>
      <c r="N59" s="123" t="n">
        <v>1</v>
      </c>
      <c r="P59" s="124" t="s"/>
      <c r="Q59" s="125" t="s"/>
      <c r="R59" s="60" t="s"/>
      <c r="S59" s="71" t="s"/>
      <c r="T59" s="126" t="n">
        <v>12</v>
      </c>
      <c r="U59" s="127" t="n">
        <v>32.1</v>
      </c>
      <c r="V59" s="13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W59" s="89" t="n">
        <v>1</v>
      </c>
      <c r="X59" s="90" t="s">
        <v>13</v>
      </c>
      <c r="Y59" s="136" t="n">
        <v>4</v>
      </c>
      <c r="Z59" s="137" t="n">
        <v>1</v>
      </c>
    </row>
    <row customHeight="true" hidden="false" ht="46.416015625" outlineLevel="1" r="60">
      <c r="H60" s="120" t="s"/>
      <c r="I60" s="121" t="s"/>
      <c r="J60" s="98" t="s"/>
      <c r="K60" s="46" t="s">
        <v>46</v>
      </c>
      <c r="L60" s="62" t="n">
        <v>1</v>
      </c>
      <c r="M60" s="122" t="n">
        <v>9</v>
      </c>
      <c r="N60" s="123" t="n">
        <v>1</v>
      </c>
      <c r="P60" s="124" t="s"/>
      <c r="Q60" s="125" t="s"/>
      <c r="R60" s="60" t="s"/>
      <c r="S60" s="68" t="s">
        <v>46</v>
      </c>
      <c r="T60" s="128" t="n">
        <v>1</v>
      </c>
      <c r="U60" s="129" t="s">
        <v>13</v>
      </c>
    </row>
    <row customHeight="true" hidden="false" ht="46.416015625" outlineLevel="1" r="61">
      <c r="H61" s="120" t="s"/>
      <c r="I61" s="121" t="s"/>
      <c r="J61" s="98" t="s"/>
      <c r="K61" s="96" t="s"/>
      <c r="L61" s="62" t="n">
        <v>2</v>
      </c>
      <c r="M61" s="122" t="n">
        <v>3</v>
      </c>
      <c r="N61" s="123" t="n">
        <v>3</v>
      </c>
      <c r="P61" s="124" t="s"/>
      <c r="Q61" s="125" t="s"/>
      <c r="R61" s="60" t="s"/>
      <c r="S61" s="71" t="s"/>
      <c r="T61" s="128" t="n">
        <v>2</v>
      </c>
      <c r="U61" s="129" t="s">
        <v>113</v>
      </c>
    </row>
    <row customHeight="true" hidden="false" ht="46.416015625" outlineLevel="1" r="62">
      <c r="H62" s="120" t="s"/>
      <c r="I62" s="121" t="s"/>
      <c r="J62" s="98" t="s"/>
      <c r="K62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L62" s="62" t="n">
        <v>1</v>
      </c>
      <c r="M62" s="122" t="n">
        <v>4</v>
      </c>
      <c r="N62" s="123" t="n">
        <v>2</v>
      </c>
      <c r="P62" s="124" t="s"/>
      <c r="Q62" s="125" t="s"/>
      <c r="R62" s="60" t="s"/>
      <c r="S62" s="71" t="s"/>
      <c r="T62" s="126" t="n">
        <v>3</v>
      </c>
      <c r="U62" s="127" t="s">
        <v>73</v>
      </c>
    </row>
    <row customHeight="true" hidden="false" ht="46.416015625" outlineLevel="1" r="63">
      <c r="H63" s="120" t="s"/>
      <c r="I63" s="121" t="s"/>
      <c r="J63" s="98" t="s"/>
      <c r="K63" s="130" t="s"/>
      <c r="L63" s="62" t="n">
        <v>2</v>
      </c>
      <c r="M63" s="122" t="n">
        <v>2</v>
      </c>
      <c r="N63" s="123" t="n">
        <v>1</v>
      </c>
      <c r="P63" s="124" t="s"/>
      <c r="Q63" s="125" t="s"/>
      <c r="R63" s="60" t="s"/>
      <c r="S63" s="71" t="s"/>
      <c r="T63" s="126" t="n">
        <v>4</v>
      </c>
      <c r="U63" s="127" t="s">
        <v>119</v>
      </c>
    </row>
    <row customHeight="true" hidden="false" ht="46.416015625" outlineLevel="1" r="64">
      <c r="H64" s="120" t="s"/>
      <c r="I64" s="121" t="s"/>
      <c r="J64" s="98" t="s"/>
      <c r="K64" s="96" t="s"/>
      <c r="L64" s="62" t="n">
        <v>3</v>
      </c>
      <c r="M64" s="122" t="n">
        <v>1</v>
      </c>
      <c r="N64" s="123" t="n">
        <v>1</v>
      </c>
      <c r="P64" s="124" t="s"/>
      <c r="Q64" s="125" t="s"/>
      <c r="R64" s="60" t="s"/>
      <c r="S64" s="68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T64" s="128" t="n">
        <v>2</v>
      </c>
      <c r="U64" s="129" t="s">
        <v>13</v>
      </c>
    </row>
    <row customHeight="true" hidden="false" ht="46.416015625" outlineLevel="1" r="65">
      <c r="H65" s="134" t="s"/>
      <c r="I65" s="135" t="s"/>
      <c r="J65" s="100" t="s"/>
      <c r="K65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L65" s="89" t="n">
        <v>1</v>
      </c>
      <c r="M65" s="136" t="n">
        <v>13</v>
      </c>
      <c r="N65" s="137" t="n">
        <v>2</v>
      </c>
      <c r="P65" s="124" t="s"/>
      <c r="Q65" s="125" t="s"/>
      <c r="R65" s="60" t="s"/>
      <c r="S65" s="71" t="s"/>
      <c r="T65" s="128" t="n">
        <v>3</v>
      </c>
      <c r="U65" s="129" t="s">
        <v>113</v>
      </c>
    </row>
    <row customHeight="true" hidden="false" ht="46.416015625" outlineLevel="1" r="66">
      <c r="H66" s="111" t="s">
        <v>120</v>
      </c>
      <c r="I66" s="112" t="str">
        <f aca="false" ca="false" dt2D="false" dtr="false" t="normal">CHOOSE(1, $A$2, $A$3, $A$4)</f>
        <v>Диалатационная КМП</v>
      </c>
      <c r="J66" s="113" t="str">
        <f aca="false" ca="false" dt2D="false" dtr="false" t="normal">CHOOSE(1, $C$2, $C$3, $C$4, $C$5)</f>
        <v>Клиника</v>
      </c>
      <c r="K66" s="29" t="str">
        <f aca="false" ca="false" dt2D="false" dtr="false" t="normal">CHOOSE(1, $F$2, $F$3, $F$4, $F$5, $F$6, $F$7, $F$8, $F$9, $F$10, $F$11)</f>
        <v>Стенокардия</v>
      </c>
      <c r="L66" s="53" t="n">
        <v>1</v>
      </c>
      <c r="M66" s="114" t="n">
        <v>8</v>
      </c>
      <c r="N66" s="115" t="n">
        <v>1</v>
      </c>
      <c r="P66" s="124" t="s"/>
      <c r="Q66" s="125" t="s"/>
      <c r="R66" s="60" t="s"/>
      <c r="S66" s="71" t="s"/>
      <c r="T66" s="128" t="n">
        <v>9</v>
      </c>
      <c r="U66" s="127" t="s">
        <v>77</v>
      </c>
    </row>
    <row customHeight="true" hidden="false" ht="46.416015625" outlineLevel="1" r="67">
      <c r="H67" s="120" t="s"/>
      <c r="I67" s="121" t="s"/>
      <c r="J67" s="98" t="s"/>
      <c r="K67" s="46" t="str">
        <f aca="false" ca="false" dt2D="false" dtr="false" t="normal">CHOOSE(2, $F$2, $F$3, $F$4, $F$5, $F$6, $F$7, $F$8, $F$9, $F$10, $F$11)</f>
        <v>Синкопе</v>
      </c>
      <c r="L67" s="62" t="n">
        <v>1</v>
      </c>
      <c r="M67" s="122" t="n">
        <v>11</v>
      </c>
      <c r="N67" s="123" t="n">
        <v>1</v>
      </c>
      <c r="P67" s="124" t="s"/>
      <c r="Q67" s="125" t="s"/>
      <c r="R67" s="60" t="s"/>
      <c r="S67" s="71" t="s"/>
      <c r="T67" s="126" t="n">
        <v>13</v>
      </c>
      <c r="U67" s="127" t="s">
        <v>121</v>
      </c>
    </row>
    <row customHeight="true" hidden="false" ht="46.416015625" outlineLevel="0" r="68">
      <c r="H68" s="120" t="s"/>
      <c r="I68" s="121" t="s"/>
      <c r="J68" s="98" t="s"/>
      <c r="K68" s="46" t="str">
        <f aca="false" ca="false" dt2D="false" dtr="false" t="normal">CHOOSE(3, $F$2, $F$3, $F$4, $F$5, $F$6, $F$7, $F$8, $F$9, $F$10, $F$11)</f>
        <v>Тотальная сердечная недостаточность</v>
      </c>
      <c r="L68" s="62" t="n">
        <v>1</v>
      </c>
      <c r="M68" s="122" t="n">
        <v>4</v>
      </c>
      <c r="N68" s="123" t="n">
        <v>1</v>
      </c>
      <c r="P68" s="139" t="s"/>
      <c r="Q68" s="140" t="s"/>
      <c r="R68" s="85" t="s"/>
      <c r="S68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T68" s="142" t="n">
        <v>1</v>
      </c>
      <c r="U68" s="143" t="s">
        <v>13</v>
      </c>
    </row>
    <row customHeight="true" hidden="false" ht="46.416015625" outlineLevel="1" r="69">
      <c r="H69" s="120" t="s"/>
      <c r="I69" s="121" t="s"/>
      <c r="J69" s="98" t="s"/>
      <c r="K69" s="130" t="s"/>
      <c r="L69" s="62" t="n">
        <v>2</v>
      </c>
      <c r="M69" s="122" t="n">
        <v>5</v>
      </c>
      <c r="N69" s="123" t="n">
        <v>1</v>
      </c>
      <c r="P69" s="116" t="s">
        <v>118</v>
      </c>
      <c r="Q69" s="117" t="str">
        <f aca="false" ca="false" dt2D="false" dtr="false" t="normal">CHOOSE(1, $A$2, $A$3, $A$4)</f>
        <v>Диалатационная КМП</v>
      </c>
      <c r="R69" s="51" t="str">
        <f aca="false" ca="false" dt2D="false" dtr="false" t="normal">CHOOSE(1, $C$2, $C$3, $C$4, $C$5)</f>
        <v>Клиника</v>
      </c>
      <c r="S69" s="95" t="str">
        <f aca="false" ca="false" dt2D="false" dtr="false" t="normal">CHOOSE(1, $F$2, $F$3, $F$4, $F$5, $F$6, $F$7, $F$8, $F$9, $F$10, $F$11)</f>
        <v>Стенокардия</v>
      </c>
      <c r="T69" s="118" t="n">
        <v>2</v>
      </c>
      <c r="U69" s="144" t="s">
        <v>13</v>
      </c>
      <c r="V69" s="29" t="str">
        <f aca="false" ca="false" dt2D="false" dtr="false" t="normal">CHOOSE(1, $F$2, $F$3, $F$4, $F$5, $F$6, $F$7, $F$8, $F$9, $F$10, $F$11)</f>
        <v>Стенокардия</v>
      </c>
      <c r="W69" s="53" t="n">
        <v>1</v>
      </c>
      <c r="X69" s="54" t="s">
        <v>24</v>
      </c>
      <c r="Y69" s="114" t="n">
        <v>11</v>
      </c>
      <c r="Z69" s="115" t="n">
        <v>3</v>
      </c>
      <c r="AA69" s="0" t="n"/>
    </row>
    <row customHeight="true" hidden="false" ht="46.416015625" outlineLevel="1" r="70">
      <c r="H70" s="120" t="s"/>
      <c r="I70" s="121" t="s"/>
      <c r="J70" s="131" t="s"/>
      <c r="K70" s="96" t="s"/>
      <c r="L70" s="62" t="n">
        <v>3</v>
      </c>
      <c r="M70" s="122" t="n">
        <v>4</v>
      </c>
      <c r="N70" s="123" t="n">
        <v>3</v>
      </c>
      <c r="P70" s="124" t="s"/>
      <c r="Q70" s="125" t="s"/>
      <c r="R70" s="60" t="s"/>
      <c r="S70" s="71" t="s"/>
      <c r="T70" s="126" t="n">
        <v>5</v>
      </c>
      <c r="U70" s="127" t="s">
        <v>13</v>
      </c>
      <c r="V70" s="46" t="str">
        <f aca="false" ca="false" dt2D="false" dtr="false" t="normal">CHOOSE(2, $F$2, $F$3, $F$4, $F$5, $F$6, $F$7, $F$8, $F$9, $F$10, $F$11)</f>
        <v>Синкопе</v>
      </c>
      <c r="W70" s="62" t="n">
        <v>1</v>
      </c>
      <c r="X70" s="63" t="s">
        <v>13</v>
      </c>
      <c r="Y70" s="122" t="n">
        <v>5</v>
      </c>
      <c r="Z70" s="123" t="n">
        <v>1</v>
      </c>
      <c r="AA70" s="0" t="n"/>
    </row>
    <row customHeight="true" hidden="false" ht="46.416015625" outlineLevel="1" r="71">
      <c r="H71" s="120" t="s"/>
      <c r="I71" s="121" t="s"/>
      <c r="J71" s="70" t="str">
        <f aca="false" ca="false" dt2D="false" dtr="false" t="normal">CHOOSE(2, $C$2, $C$3, $C$4, $C$5)</f>
        <v>Рентгенография</v>
      </c>
      <c r="K71" s="46" t="str">
        <f aca="false" ca="false" dt2D="false" dtr="false" t="normal">CHOOSE(4, $F$2, $F$3, $F$4, $F$5, $F$6, $F$7, $F$8, $F$9, $F$10, $F$11)</f>
        <v>Увеличение сердца</v>
      </c>
      <c r="L71" s="62" t="n">
        <v>1</v>
      </c>
      <c r="M71" s="122" t="n">
        <v>13</v>
      </c>
      <c r="N71" s="123" t="n">
        <v>1</v>
      </c>
      <c r="P71" s="124" t="s"/>
      <c r="Q71" s="125" t="s"/>
      <c r="R71" s="60" t="s"/>
      <c r="S71" s="71" t="s"/>
      <c r="T71" s="126" t="n">
        <v>8</v>
      </c>
      <c r="U71" s="127" t="s">
        <v>13</v>
      </c>
      <c r="V71" s="68" t="str">
        <f aca="false" ca="false" dt2D="false" dtr="false" t="normal">CHOOSE(3, $F$2, $F$3, $F$4, $F$5, $F$6, $F$7, $F$8, $F$9, $F$10, $F$11)</f>
        <v>Тотальная сердечная недостаточность</v>
      </c>
      <c r="W71" s="62" t="n">
        <v>1</v>
      </c>
      <c r="X71" s="63" t="s">
        <v>24</v>
      </c>
      <c r="Y71" s="122" t="n">
        <v>2</v>
      </c>
      <c r="Z71" s="123" t="n">
        <v>2</v>
      </c>
      <c r="AA71" s="0" t="n"/>
    </row>
    <row customHeight="true" hidden="false" ht="46.416015625" outlineLevel="1" r="72">
      <c r="H72" s="120" t="s"/>
      <c r="I72" s="121" t="s"/>
      <c r="J72" s="131" t="s"/>
      <c r="K72" s="96" t="s"/>
      <c r="L72" s="62" t="n">
        <v>2</v>
      </c>
      <c r="M72" s="122" t="n">
        <v>1</v>
      </c>
      <c r="N72" s="123" t="n">
        <v>1</v>
      </c>
      <c r="P72" s="124" t="s"/>
      <c r="Q72" s="125" t="s"/>
      <c r="R72" s="60" t="s"/>
      <c r="S72" s="46" t="str">
        <f aca="false" ca="false" dt2D="false" dtr="false" t="normal">CHOOSE(2, $F$2, $F$3, $F$4, $F$5, $F$6, $F$7, $F$8, $F$9, $F$10, $F$11)</f>
        <v>Синкопе</v>
      </c>
      <c r="T72" s="128" t="n">
        <v>3</v>
      </c>
      <c r="U72" s="127" t="s">
        <v>13</v>
      </c>
      <c r="V72" s="71" t="s"/>
      <c r="W72" s="62" t="n">
        <v>2</v>
      </c>
      <c r="X72" s="63" t="s">
        <v>82</v>
      </c>
      <c r="Y72" s="122" t="n">
        <v>4</v>
      </c>
      <c r="Z72" s="123" t="n">
        <v>1</v>
      </c>
      <c r="AA72" s="0" t="n"/>
    </row>
    <row customHeight="true" hidden="false" ht="46.416015625" outlineLevel="1" r="73">
      <c r="H73" s="120" t="s"/>
      <c r="I73" s="121" t="s"/>
      <c r="J73" s="70" t="str">
        <f aca="false" ca="false" dt2D="false" dtr="false" t="normal">CHOOSE(3, $C$2, $C$3, $C$4, $C$5)</f>
        <v>ЭКГ</v>
      </c>
      <c r="K73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L73" s="62" t="n">
        <v>1</v>
      </c>
      <c r="M73" s="122" t="n">
        <v>2</v>
      </c>
      <c r="N73" s="123" t="n">
        <v>2</v>
      </c>
      <c r="P73" s="124" t="s"/>
      <c r="Q73" s="125" t="s"/>
      <c r="R73" s="60" t="s"/>
      <c r="S73" s="68" t="str">
        <f aca="false" ca="false" dt2D="false" dtr="false" t="normal">CHOOSE(3, $F$2, $F$3, $F$4, $F$5, $F$6, $F$7, $F$8, $F$9, $F$10, $F$11)</f>
        <v>Тотальная сердечная недостаточность</v>
      </c>
      <c r="T73" s="128" t="n">
        <v>1</v>
      </c>
      <c r="U73" s="129" t="s">
        <v>13</v>
      </c>
      <c r="V73" s="71" t="s"/>
      <c r="W73" s="62" t="n">
        <v>3</v>
      </c>
      <c r="X73" s="63" t="s">
        <v>112</v>
      </c>
      <c r="Y73" s="122" t="n">
        <v>2</v>
      </c>
      <c r="Z73" s="123" t="n">
        <v>2</v>
      </c>
      <c r="AA73" s="0" t="n"/>
    </row>
    <row customHeight="true" hidden="false" ht="46.416015625" outlineLevel="1" r="74">
      <c r="H74" s="120" t="s"/>
      <c r="I74" s="121" t="s"/>
      <c r="J74" s="131" t="s"/>
      <c r="K74" s="96" t="s"/>
      <c r="L74" s="62" t="n">
        <v>2</v>
      </c>
      <c r="M74" s="122" t="n">
        <v>6</v>
      </c>
      <c r="N74" s="123" t="n">
        <v>1</v>
      </c>
      <c r="P74" s="124" t="s"/>
      <c r="Q74" s="125" t="s"/>
      <c r="R74" s="60" t="s"/>
      <c r="S74" s="71" t="s"/>
      <c r="T74" s="128" t="n">
        <v>2</v>
      </c>
      <c r="U74" s="129" t="s">
        <v>113</v>
      </c>
      <c r="V74" s="68" t="str">
        <f aca="false" ca="false" dt2D="false" dtr="false" t="normal">CHOOSE(4, $F$2, $F$3, $F$4, $F$5, $F$6, $F$7, $F$8, $F$9, $F$10, $F$11)</f>
        <v>Увеличение сердца</v>
      </c>
      <c r="W74" s="62" t="n">
        <v>1</v>
      </c>
      <c r="X74" s="63" t="s">
        <v>45</v>
      </c>
      <c r="Y74" s="122" t="n">
        <v>6</v>
      </c>
      <c r="Z74" s="123" t="n">
        <v>2</v>
      </c>
      <c r="AA74" s="0" t="n"/>
    </row>
    <row customHeight="true" hidden="false" ht="46.416015625" outlineLevel="1" r="75">
      <c r="H75" s="120" t="s"/>
      <c r="I75" s="121" t="s"/>
      <c r="J75" s="97" t="str">
        <f aca="false" ca="false" dt2D="false" dtr="false" t="normal">CHOOSE(4, $C$2, $C$3, $C$4, $C$5)</f>
        <v>ЭхоКГ</v>
      </c>
      <c r="K75" s="46" t="str">
        <f aca="false" ca="false" dt2D="false" dtr="false" t="normal">CHOOSE(6, $F$2, $F$3, $F$4, $F$5, $F$6, $F$7, $F$8, $F$9, $F$10, $F$11)</f>
        <v>Размер левого желудочка</v>
      </c>
      <c r="L75" s="62" t="n">
        <v>1</v>
      </c>
      <c r="M75" s="122" t="n">
        <v>1</v>
      </c>
      <c r="N75" s="123" t="n">
        <v>1</v>
      </c>
      <c r="P75" s="124" t="s"/>
      <c r="Q75" s="125" t="s"/>
      <c r="R75" s="60" t="s"/>
      <c r="S75" s="71" t="s"/>
      <c r="T75" s="126" t="n">
        <v>3</v>
      </c>
      <c r="U75" s="127" t="s">
        <v>73</v>
      </c>
      <c r="V75" s="71" t="s"/>
      <c r="W75" s="62" t="n">
        <v>2</v>
      </c>
      <c r="X75" s="63" t="s">
        <v>48</v>
      </c>
      <c r="Y75" s="122" t="n">
        <v>4</v>
      </c>
      <c r="Z75" s="123" t="n">
        <v>2</v>
      </c>
      <c r="AA75" s="0" t="n"/>
    </row>
    <row customHeight="true" hidden="false" ht="46.416015625" outlineLevel="1" r="76">
      <c r="H76" s="120" t="s"/>
      <c r="I76" s="121" t="s"/>
      <c r="J76" s="98" t="s"/>
      <c r="K76" s="130" t="s"/>
      <c r="L76" s="62" t="n">
        <v>2</v>
      </c>
      <c r="M76" s="122" t="n">
        <v>11</v>
      </c>
      <c r="N76" s="123" t="n">
        <v>2</v>
      </c>
      <c r="P76" s="124" t="s"/>
      <c r="Q76" s="125" t="s"/>
      <c r="R76" s="60" t="s"/>
      <c r="S76" s="71" t="s"/>
      <c r="T76" s="126" t="n">
        <v>7</v>
      </c>
      <c r="U76" s="127" t="s">
        <v>122</v>
      </c>
      <c r="V76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W76" s="62" t="n">
        <v>1</v>
      </c>
      <c r="X76" s="63" t="s">
        <v>53</v>
      </c>
      <c r="Y76" s="122" t="n">
        <v>3</v>
      </c>
      <c r="Z76" s="123" t="n">
        <v>3</v>
      </c>
      <c r="AA76" s="0" t="n"/>
    </row>
    <row customHeight="true" hidden="false" ht="46.416015625" outlineLevel="1" r="77">
      <c r="H77" s="120" t="s"/>
      <c r="I77" s="121" t="s"/>
      <c r="J77" s="98" t="s"/>
      <c r="K77" s="96" t="s"/>
      <c r="L77" s="62" t="n">
        <v>3</v>
      </c>
      <c r="M77" s="122" t="n">
        <v>2</v>
      </c>
      <c r="N77" s="123" t="n">
        <v>2</v>
      </c>
      <c r="O77" s="0" t="n"/>
      <c r="P77" s="124" t="s"/>
      <c r="Q77" s="125" t="s"/>
      <c r="R77" s="60" t="s"/>
      <c r="S77" s="71" t="s"/>
      <c r="T77" s="126" t="n">
        <v>8</v>
      </c>
      <c r="U77" s="127" t="s">
        <v>90</v>
      </c>
      <c r="V77" s="71" t="s"/>
      <c r="W77" s="62" t="n">
        <v>2</v>
      </c>
      <c r="X77" s="63" t="s">
        <v>57</v>
      </c>
      <c r="Y77" s="122" t="n">
        <v>7</v>
      </c>
      <c r="Z77" s="123" t="n">
        <v>1</v>
      </c>
      <c r="AA77" s="0" t="n"/>
    </row>
    <row customHeight="true" hidden="false" ht="46.416015625" outlineLevel="1" r="78">
      <c r="H78" s="120" t="s"/>
      <c r="I78" s="121" t="s"/>
      <c r="J78" s="98" t="s"/>
      <c r="K78" s="46" t="str">
        <f aca="false" ca="false" dt2D="false" dtr="false" t="normal">CHOOSE(7, $F$2, $F$3, $F$4, $F$5, $F$6, $F$7, $F$8, $F$9, $F$10, $F$11)</f>
        <v>Размер левого предсердия</v>
      </c>
      <c r="L78" s="62" t="n">
        <v>1</v>
      </c>
      <c r="M78" s="122" t="n">
        <v>1</v>
      </c>
      <c r="N78" s="123" t="n">
        <v>1</v>
      </c>
      <c r="O78" s="0" t="n"/>
      <c r="P78" s="124" t="s"/>
      <c r="Q78" s="125" t="s"/>
      <c r="R78" s="75" t="str">
        <f aca="false" ca="false" dt2D="false" dtr="false" t="normal">CHOOSE(2, $C$2, $C$3, $C$4, $C$5)</f>
        <v>Рентгенография</v>
      </c>
      <c r="S78" s="68" t="str">
        <f aca="false" ca="false" dt2D="false" dtr="false" t="normal">CHOOSE(4, $F$2, $F$3, $F$4, $F$5, $F$6, $F$7, $F$8, $F$9, $F$10, $F$11)</f>
        <v>Увеличение сердца</v>
      </c>
      <c r="T78" s="126" t="n">
        <v>2</v>
      </c>
      <c r="U78" s="127" t="s">
        <v>45</v>
      </c>
      <c r="V78" s="0" t="n"/>
      <c r="AA78" s="0" t="n"/>
    </row>
    <row customHeight="true" hidden="false" ht="46.416015625" outlineLevel="1" r="79">
      <c r="H79" s="120" t="s"/>
      <c r="I79" s="121" t="s"/>
      <c r="J79" s="98" t="s"/>
      <c r="K79" s="130" t="s"/>
      <c r="L79" s="62" t="n">
        <v>2</v>
      </c>
      <c r="M79" s="122" t="n">
        <v>10</v>
      </c>
      <c r="N79" s="123" t="n">
        <v>3</v>
      </c>
      <c r="O79" s="0" t="n"/>
      <c r="P79" s="124" t="s"/>
      <c r="Q79" s="125" t="s"/>
      <c r="R79" s="60" t="s"/>
      <c r="S79" s="71" t="s"/>
      <c r="T79" s="128" t="n">
        <v>3</v>
      </c>
      <c r="U79" s="129" t="s">
        <v>123</v>
      </c>
      <c r="AA79" s="0" t="n"/>
    </row>
    <row customHeight="true" hidden="false" ht="46.416015625" outlineLevel="1" r="80">
      <c r="H80" s="120" t="s"/>
      <c r="I80" s="121" t="s"/>
      <c r="J80" s="98" t="s"/>
      <c r="K80" s="96" t="s"/>
      <c r="L80" s="62" t="n">
        <v>3</v>
      </c>
      <c r="M80" s="122" t="n">
        <v>3</v>
      </c>
      <c r="N80" s="123" t="n">
        <v>1</v>
      </c>
      <c r="O80" s="0" t="n"/>
      <c r="P80" s="124" t="s"/>
      <c r="Q80" s="125" t="s"/>
      <c r="R80" s="60" t="s"/>
      <c r="S80" s="71" t="s"/>
      <c r="T80" s="126" t="n">
        <v>7</v>
      </c>
      <c r="U80" s="127" t="s">
        <v>48</v>
      </c>
      <c r="AA80" s="0" t="n"/>
    </row>
    <row customHeight="true" hidden="false" ht="46.416015625" outlineLevel="1" r="81">
      <c r="H81" s="120" t="s"/>
      <c r="I81" s="121" t="s"/>
      <c r="J81" s="98" t="s"/>
      <c r="K81" s="46" t="s">
        <v>46</v>
      </c>
      <c r="L81" s="62" t="n">
        <v>1</v>
      </c>
      <c r="M81" s="122" t="n">
        <v>8</v>
      </c>
      <c r="N81" s="123" t="n">
        <v>1</v>
      </c>
      <c r="O81" s="0" t="n"/>
      <c r="P81" s="124" t="s"/>
      <c r="Q81" s="125" t="s"/>
      <c r="R81" s="60" t="s"/>
      <c r="S81" s="71" t="s"/>
      <c r="T81" s="126" t="n">
        <v>8</v>
      </c>
      <c r="U81" s="127" t="s">
        <v>124</v>
      </c>
      <c r="V81" s="0" t="n"/>
      <c r="AA81" s="0" t="n"/>
    </row>
    <row customHeight="true" hidden="false" ht="46.416015625" outlineLevel="1" r="82">
      <c r="H82" s="120" t="s"/>
      <c r="I82" s="121" t="s"/>
      <c r="J82" s="98" t="s"/>
      <c r="K82" s="96" t="s"/>
      <c r="L82" s="62" t="n">
        <v>2</v>
      </c>
      <c r="M82" s="122" t="n">
        <v>3</v>
      </c>
      <c r="N82" s="123" t="n">
        <v>1</v>
      </c>
      <c r="O82" s="0" t="n"/>
      <c r="P82" s="124" t="s"/>
      <c r="Q82" s="125" t="s"/>
      <c r="R82" s="75" t="str">
        <f aca="false" ca="false" dt2D="false" dtr="false" t="normal">CHOOSE(3, $C$2, $C$3, $C$4, $C$5)</f>
        <v>ЭКГ</v>
      </c>
      <c r="S82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T82" s="128" t="n">
        <v>1</v>
      </c>
      <c r="U82" s="129" t="n">
        <v>10</v>
      </c>
      <c r="AA82" s="0" t="n"/>
    </row>
    <row customHeight="true" hidden="false" ht="46.416015625" outlineLevel="1" r="83">
      <c r="H83" s="120" t="s"/>
      <c r="I83" s="121" t="s"/>
      <c r="J83" s="98" t="s"/>
      <c r="K83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L83" s="62" t="n">
        <v>1</v>
      </c>
      <c r="M83" s="122" t="n">
        <v>3</v>
      </c>
      <c r="N83" s="123" t="n">
        <v>2</v>
      </c>
      <c r="O83" s="0" t="n"/>
      <c r="P83" s="124" t="s"/>
      <c r="Q83" s="125" t="s"/>
      <c r="R83" s="60" t="s"/>
      <c r="S83" s="71" t="s"/>
      <c r="T83" s="128" t="n">
        <v>2</v>
      </c>
      <c r="U83" s="129" t="n">
        <v>12</v>
      </c>
      <c r="AA83" s="0" t="n"/>
    </row>
    <row customHeight="true" hidden="false" ht="46.416015625" outlineLevel="1" r="84">
      <c r="H84" s="120" t="s"/>
      <c r="I84" s="121" t="s"/>
      <c r="J84" s="98" t="s"/>
      <c r="K84" s="130" t="s"/>
      <c r="L84" s="62" t="n">
        <v>2</v>
      </c>
      <c r="M84" s="122" t="n">
        <v>2</v>
      </c>
      <c r="N84" s="123" t="n">
        <v>1</v>
      </c>
      <c r="O84" s="0" t="n"/>
      <c r="P84" s="124" t="s"/>
      <c r="Q84" s="125" t="s"/>
      <c r="R84" s="60" t="s"/>
      <c r="S84" s="71" t="s"/>
      <c r="T84" s="126" t="n">
        <v>3</v>
      </c>
      <c r="U84" s="127" t="n">
        <v>14</v>
      </c>
      <c r="V84" s="0" t="n"/>
      <c r="AA84" s="0" t="n"/>
    </row>
    <row customHeight="true" hidden="false" ht="46.416015625" outlineLevel="1" r="85">
      <c r="H85" s="120" t="s"/>
      <c r="I85" s="121" t="s"/>
      <c r="J85" s="98" t="s"/>
      <c r="K85" s="96" t="s"/>
      <c r="L85" s="62" t="n">
        <v>3</v>
      </c>
      <c r="M85" s="122" t="n">
        <v>3</v>
      </c>
      <c r="N85" s="123" t="n">
        <v>3</v>
      </c>
      <c r="O85" s="0" t="n"/>
      <c r="P85" s="124" t="s"/>
      <c r="Q85" s="125" t="s"/>
      <c r="R85" s="60" t="s"/>
      <c r="S85" s="71" t="s"/>
      <c r="T85" s="126" t="n">
        <v>10</v>
      </c>
      <c r="U85" s="127" t="n">
        <v>16</v>
      </c>
      <c r="AA85" s="0" t="n"/>
    </row>
    <row customHeight="true" hidden="false" ht="46.416015625" outlineLevel="1" r="86">
      <c r="H86" s="134" t="s"/>
      <c r="I86" s="135" t="s"/>
      <c r="J86" s="100" t="s"/>
      <c r="K86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L86" s="89" t="n">
        <v>1</v>
      </c>
      <c r="M86" s="136" t="n">
        <v>13</v>
      </c>
      <c r="N86" s="137" t="n">
        <v>1</v>
      </c>
      <c r="O86" s="0" t="n"/>
      <c r="P86" s="124" t="s"/>
      <c r="Q86" s="125" t="s"/>
      <c r="R86" s="74" t="str">
        <f aca="false" ca="false" dt2D="false" dtr="false" t="normal">CHOOSE(4, $C$2, $C$3, $C$4, $C$5)</f>
        <v>ЭхоКГ</v>
      </c>
      <c r="S86" s="68" t="str">
        <f aca="false" ca="false" dt2D="false" dtr="false" t="normal">CHOOSE(6, $F$2, $F$3, $F$4, $F$5, $F$6, $F$7, $F$8, $F$9, $F$10, $F$11)</f>
        <v>Размер левого желудочка</v>
      </c>
      <c r="T86" s="128" t="n">
        <v>1</v>
      </c>
      <c r="U86" s="129" t="n">
        <v>50</v>
      </c>
      <c r="V86" s="132" t="str">
        <f aca="false" ca="false" dt2D="false" dtr="false" t="normal">CHOOSE(6, $F$2, $F$3, $F$4, $F$5, $F$6, $F$7, $F$8, $F$9, $F$10, $F$11)</f>
        <v>Размер левого желудочка</v>
      </c>
      <c r="W86" s="62" t="n">
        <v>1</v>
      </c>
      <c r="X86" s="63" t="s">
        <v>59</v>
      </c>
      <c r="Y86" s="122" t="n">
        <v>2</v>
      </c>
      <c r="Z86" s="123" t="n">
        <v>1</v>
      </c>
      <c r="AA86" s="0" t="n"/>
    </row>
    <row customHeight="true" hidden="false" ht="46.416015625" outlineLevel="1" r="87">
      <c r="H87" s="111" t="s">
        <v>125</v>
      </c>
      <c r="I87" s="112" t="str">
        <f aca="false" ca="false" dt2D="false" dtr="false" t="normal">CHOOSE(1, $A$2, $A$3, $A$4)</f>
        <v>Диалатационная КМП</v>
      </c>
      <c r="J87" s="113" t="str">
        <f aca="false" ca="false" dt2D="false" dtr="false" t="normal">CHOOSE(1, $C$2, $C$3, $C$4, $C$5)</f>
        <v>Клиника</v>
      </c>
      <c r="K87" s="29" t="str">
        <f aca="false" ca="false" dt2D="false" dtr="false" t="normal">CHOOSE(1, $F$2, $F$3, $F$4, $F$5, $F$6, $F$7, $F$8, $F$9, $F$10, $F$11)</f>
        <v>Стенокардия</v>
      </c>
      <c r="L87" s="53" t="n">
        <v>1</v>
      </c>
      <c r="M87" s="114" t="n">
        <v>6</v>
      </c>
      <c r="N87" s="115" t="n">
        <v>3</v>
      </c>
      <c r="O87" s="0" t="n"/>
      <c r="P87" s="124" t="s"/>
      <c r="Q87" s="125" t="s"/>
      <c r="R87" s="60" t="s"/>
      <c r="S87" s="71" t="s"/>
      <c r="T87" s="128" t="n">
        <v>6</v>
      </c>
      <c r="U87" s="129" t="n">
        <v>55</v>
      </c>
      <c r="V87" s="133" t="s"/>
      <c r="W87" s="62" t="n">
        <v>2</v>
      </c>
      <c r="X87" s="63" t="s">
        <v>61</v>
      </c>
      <c r="Y87" s="122" t="n">
        <v>9</v>
      </c>
      <c r="Z87" s="123" t="n">
        <v>1</v>
      </c>
      <c r="AA87" s="0" t="n"/>
    </row>
    <row customHeight="true" hidden="false" ht="46.416015625" outlineLevel="1" r="88">
      <c r="H88" s="120" t="s"/>
      <c r="I88" s="121" t="s"/>
      <c r="J88" s="98" t="s"/>
      <c r="K88" s="46" t="str">
        <f aca="false" ca="false" dt2D="false" dtr="false" t="normal">CHOOSE(2, $F$2, $F$3, $F$4, $F$5, $F$6, $F$7, $F$8, $F$9, $F$10, $F$11)</f>
        <v>Синкопе</v>
      </c>
      <c r="L88" s="62" t="n">
        <v>1</v>
      </c>
      <c r="M88" s="122" t="n">
        <v>8</v>
      </c>
      <c r="N88" s="123" t="n">
        <v>1</v>
      </c>
      <c r="O88" s="0" t="n"/>
      <c r="P88" s="124" t="s"/>
      <c r="Q88" s="125" t="s"/>
      <c r="R88" s="60" t="s"/>
      <c r="S88" s="71" t="s"/>
      <c r="T88" s="128" t="n">
        <v>12</v>
      </c>
      <c r="U88" s="129" t="n">
        <v>60</v>
      </c>
      <c r="V88" s="133" t="s"/>
      <c r="W88" s="62" t="n">
        <v>3</v>
      </c>
      <c r="X88" s="63" t="s">
        <v>64</v>
      </c>
      <c r="Y88" s="122" t="n">
        <v>1</v>
      </c>
      <c r="Z88" s="123" t="n">
        <v>1</v>
      </c>
      <c r="AA88" s="0" t="n"/>
    </row>
    <row customHeight="true" hidden="false" ht="46.416015625" outlineLevel="1" r="89">
      <c r="H89" s="120" t="s"/>
      <c r="I89" s="121" t="s"/>
      <c r="J89" s="98" t="s"/>
      <c r="K89" s="46" t="str">
        <f aca="false" ca="false" dt2D="false" dtr="false" t="normal">CHOOSE(3, $F$2, $F$3, $F$4, $F$5, $F$6, $F$7, $F$8, $F$9, $F$10, $F$11)</f>
        <v>Тотальная сердечная недостаточность</v>
      </c>
      <c r="L89" s="62" t="n">
        <v>1</v>
      </c>
      <c r="M89" s="122" t="n">
        <v>3</v>
      </c>
      <c r="N89" s="123" t="n">
        <v>3</v>
      </c>
      <c r="O89" s="0" t="n"/>
      <c r="P89" s="124" t="s"/>
      <c r="Q89" s="125" t="s"/>
      <c r="R89" s="60" t="s"/>
      <c r="S89" s="68" t="str">
        <f aca="false" ca="false" dt2D="false" dtr="false" t="normal">CHOOSE(7, $F$2, $F$3, $F$4, $F$5, $F$6, $F$7, $F$8, $F$9, $F$10, $F$11)</f>
        <v>Размер левого предсердия</v>
      </c>
      <c r="T89" s="128" t="n">
        <v>1</v>
      </c>
      <c r="U89" s="129" t="n">
        <v>27.6</v>
      </c>
      <c r="V89" s="132" t="str">
        <f aca="false" ca="false" dt2D="false" dtr="false" t="normal">CHOOSE(7, $F$2, $F$3, $F$4, $F$5, $F$6, $F$7, $F$8, $F$9, $F$10, $F$11)</f>
        <v>Размер левого предсердия</v>
      </c>
      <c r="W89" s="62" t="n">
        <v>1</v>
      </c>
      <c r="X89" s="63" t="s">
        <v>66</v>
      </c>
      <c r="Y89" s="122" t="n">
        <v>2</v>
      </c>
      <c r="Z89" s="123" t="n">
        <v>2</v>
      </c>
      <c r="AA89" s="0" t="n"/>
    </row>
    <row customHeight="true" hidden="false" ht="46.416015625" outlineLevel="1" r="90">
      <c r="H90" s="120" t="s"/>
      <c r="I90" s="121" t="s"/>
      <c r="J90" s="98" t="s"/>
      <c r="K90" s="130" t="s"/>
      <c r="L90" s="62" t="n">
        <v>2</v>
      </c>
      <c r="M90" s="122" t="n">
        <v>4</v>
      </c>
      <c r="N90" s="123" t="n">
        <v>2</v>
      </c>
      <c r="O90" s="0" t="n"/>
      <c r="P90" s="124" t="s"/>
      <c r="Q90" s="125" t="s"/>
      <c r="R90" s="60" t="s"/>
      <c r="S90" s="71" t="s"/>
      <c r="T90" s="128" t="n">
        <v>2</v>
      </c>
      <c r="U90" s="129" t="n">
        <v>28.1</v>
      </c>
      <c r="V90" s="133" t="s"/>
      <c r="W90" s="62" t="n">
        <v>2</v>
      </c>
      <c r="X90" s="63" t="s">
        <v>68</v>
      </c>
      <c r="Y90" s="122" t="n">
        <v>5</v>
      </c>
      <c r="Z90" s="123" t="n">
        <v>1</v>
      </c>
    </row>
    <row customHeight="true" hidden="false" ht="46.416015625" outlineLevel="1" r="91">
      <c r="H91" s="120" t="s"/>
      <c r="I91" s="121" t="s"/>
      <c r="J91" s="131" t="s"/>
      <c r="K91" s="96" t="s"/>
      <c r="L91" s="62" t="n">
        <v>3</v>
      </c>
      <c r="M91" s="122" t="n">
        <v>4</v>
      </c>
      <c r="N91" s="123" t="n">
        <v>2</v>
      </c>
      <c r="O91" s="0" t="n"/>
      <c r="P91" s="124" t="s"/>
      <c r="Q91" s="125" t="s"/>
      <c r="R91" s="60" t="s"/>
      <c r="S91" s="71" t="s"/>
      <c r="T91" s="128" t="n">
        <v>7</v>
      </c>
      <c r="U91" s="129" t="n">
        <v>30.5</v>
      </c>
      <c r="V91" s="133" t="s"/>
      <c r="W91" s="62" t="n">
        <v>3</v>
      </c>
      <c r="X91" s="63" t="s">
        <v>70</v>
      </c>
      <c r="Y91" s="122" t="n">
        <v>3</v>
      </c>
      <c r="Z91" s="123" t="n">
        <v>1</v>
      </c>
    </row>
    <row customHeight="true" hidden="false" ht="46.416015625" outlineLevel="1" r="92">
      <c r="H92" s="120" t="s"/>
      <c r="I92" s="121" t="s"/>
      <c r="J92" s="70" t="str">
        <f aca="false" ca="false" dt2D="false" dtr="false" t="normal">CHOOSE(2, $C$2, $C$3, $C$4, $C$5)</f>
        <v>Рентгенография</v>
      </c>
      <c r="K92" s="46" t="str">
        <f aca="false" ca="false" dt2D="false" dtr="false" t="normal">CHOOSE(4, $F$2, $F$3, $F$4, $F$5, $F$6, $F$7, $F$8, $F$9, $F$10, $F$11)</f>
        <v>Увеличение сердца</v>
      </c>
      <c r="L92" s="62" t="n">
        <v>1</v>
      </c>
      <c r="M92" s="122" t="n">
        <v>8</v>
      </c>
      <c r="N92" s="123" t="n">
        <v>1</v>
      </c>
      <c r="O92" s="0" t="n"/>
      <c r="P92" s="124" t="s"/>
      <c r="Q92" s="125" t="s"/>
      <c r="R92" s="60" t="s"/>
      <c r="S92" s="71" t="s"/>
      <c r="T92" s="126" t="n">
        <v>8</v>
      </c>
      <c r="U92" s="127" t="n">
        <v>31.3</v>
      </c>
      <c r="V92" s="132" t="s">
        <v>46</v>
      </c>
      <c r="W92" s="62" t="n">
        <v>1</v>
      </c>
      <c r="X92" s="63" t="s">
        <v>13</v>
      </c>
      <c r="Y92" s="122" t="n">
        <v>9</v>
      </c>
      <c r="Z92" s="123" t="n">
        <v>1</v>
      </c>
    </row>
    <row customHeight="true" hidden="false" ht="46.416015625" outlineLevel="1" r="93">
      <c r="H93" s="120" t="s"/>
      <c r="I93" s="121" t="s"/>
      <c r="J93" s="131" t="s"/>
      <c r="K93" s="96" t="s"/>
      <c r="L93" s="62" t="n">
        <v>2</v>
      </c>
      <c r="M93" s="122" t="n">
        <v>2</v>
      </c>
      <c r="N93" s="123" t="n">
        <v>1</v>
      </c>
      <c r="O93" s="0" t="n"/>
      <c r="P93" s="124" t="s"/>
      <c r="Q93" s="125" t="s"/>
      <c r="R93" s="60" t="s"/>
      <c r="S93" s="68" t="s">
        <v>46</v>
      </c>
      <c r="T93" s="128" t="n">
        <v>1</v>
      </c>
      <c r="U93" s="129" t="s">
        <v>13</v>
      </c>
      <c r="V93" s="133" t="s"/>
      <c r="W93" s="62" t="n">
        <v>2</v>
      </c>
      <c r="X93" s="63" t="s">
        <v>73</v>
      </c>
      <c r="Y93" s="122" t="n">
        <v>3</v>
      </c>
      <c r="Z93" s="123" t="n">
        <v>3</v>
      </c>
    </row>
    <row customHeight="true" hidden="false" ht="46.416015625" outlineLevel="1" r="94">
      <c r="H94" s="120" t="s"/>
      <c r="I94" s="121" t="s"/>
      <c r="J94" s="70" t="str">
        <f aca="false" ca="false" dt2D="false" dtr="false" t="normal">CHOOSE(3, $C$2, $C$3, $C$4, $C$5)</f>
        <v>ЭКГ</v>
      </c>
      <c r="K94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L94" s="62" t="n">
        <v>1</v>
      </c>
      <c r="M94" s="122" t="n">
        <v>2</v>
      </c>
      <c r="N94" s="123" t="n">
        <v>1</v>
      </c>
      <c r="O94" s="0" t="n"/>
      <c r="P94" s="124" t="s"/>
      <c r="Q94" s="125" t="s"/>
      <c r="R94" s="60" t="s"/>
      <c r="S94" s="71" t="s"/>
      <c r="T94" s="128" t="n">
        <v>10</v>
      </c>
      <c r="U94" s="129" t="s">
        <v>73</v>
      </c>
      <c r="V94" s="132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W94" s="62" t="n">
        <v>1</v>
      </c>
      <c r="X94" s="63" t="s">
        <v>13</v>
      </c>
      <c r="Y94" s="122" t="n">
        <v>4</v>
      </c>
      <c r="Z94" s="123" t="n">
        <v>2</v>
      </c>
    </row>
    <row customHeight="true" hidden="false" ht="46.416015625" outlineLevel="1" r="95">
      <c r="H95" s="120" t="s"/>
      <c r="I95" s="121" t="s"/>
      <c r="J95" s="131" t="s"/>
      <c r="K95" s="96" t="s"/>
      <c r="L95" s="62" t="n">
        <v>2</v>
      </c>
      <c r="M95" s="122" t="n">
        <v>4</v>
      </c>
      <c r="N95" s="123" t="n">
        <v>1</v>
      </c>
      <c r="O95" s="0" t="n"/>
      <c r="P95" s="124" t="s"/>
      <c r="Q95" s="125" t="s"/>
      <c r="R95" s="60" t="s"/>
      <c r="S95" s="71" t="s"/>
      <c r="T95" s="126" t="n">
        <v>11</v>
      </c>
      <c r="U95" s="127" t="s">
        <v>73</v>
      </c>
      <c r="V95" s="133" t="s"/>
      <c r="W95" s="62" t="n">
        <v>2</v>
      </c>
      <c r="X95" s="63" t="s">
        <v>77</v>
      </c>
      <c r="Y95" s="122" t="n">
        <v>2</v>
      </c>
      <c r="Z95" s="123" t="n">
        <v>1</v>
      </c>
    </row>
    <row customHeight="true" hidden="false" ht="46.416015625" outlineLevel="1" r="96">
      <c r="H96" s="120" t="s"/>
      <c r="I96" s="121" t="s"/>
      <c r="J96" s="97" t="str">
        <f aca="false" ca="false" dt2D="false" dtr="false" t="normal">CHOOSE(4, $C$2, $C$3, $C$4, $C$5)</f>
        <v>ЭхоКГ</v>
      </c>
      <c r="K96" s="46" t="str">
        <f aca="false" ca="false" dt2D="false" dtr="false" t="normal">CHOOSE(6, $F$2, $F$3, $F$4, $F$5, $F$6, $F$7, $F$8, $F$9, $F$10, $F$11)</f>
        <v>Размер левого желудочка</v>
      </c>
      <c r="L96" s="62" t="n">
        <v>1</v>
      </c>
      <c r="M96" s="122" t="n">
        <v>2</v>
      </c>
      <c r="N96" s="123" t="n">
        <v>1</v>
      </c>
      <c r="O96" s="0" t="n"/>
      <c r="P96" s="124" t="s"/>
      <c r="Q96" s="125" t="s"/>
      <c r="R96" s="60" t="s"/>
      <c r="S96" s="71" t="s"/>
      <c r="T96" s="126" t="n">
        <v>12</v>
      </c>
      <c r="U96" s="127" t="s">
        <v>73</v>
      </c>
      <c r="V96" s="133" t="s"/>
      <c r="W96" s="62" t="n">
        <v>3</v>
      </c>
      <c r="X96" s="63" t="s">
        <v>115</v>
      </c>
      <c r="Y96" s="122" t="n">
        <v>1</v>
      </c>
      <c r="Z96" s="123" t="n">
        <v>1</v>
      </c>
    </row>
    <row customHeight="true" hidden="false" ht="46.416015625" outlineLevel="1" r="97">
      <c r="H97" s="120" t="s"/>
      <c r="I97" s="121" t="s"/>
      <c r="J97" s="98" t="s"/>
      <c r="K97" s="130" t="s"/>
      <c r="L97" s="62" t="n">
        <v>2</v>
      </c>
      <c r="M97" s="122" t="n">
        <v>7</v>
      </c>
      <c r="N97" s="123" t="n">
        <v>2</v>
      </c>
      <c r="O97" s="0" t="n"/>
      <c r="P97" s="124" t="s"/>
      <c r="Q97" s="125" t="s"/>
      <c r="R97" s="60" t="s"/>
      <c r="S97" s="68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T97" s="128" t="n">
        <v>2</v>
      </c>
      <c r="U97" s="129" t="s">
        <v>13</v>
      </c>
      <c r="V97" s="13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W97" s="89" t="n">
        <v>1</v>
      </c>
      <c r="X97" s="90" t="s">
        <v>13</v>
      </c>
      <c r="Y97" s="136" t="n">
        <v>13</v>
      </c>
      <c r="Z97" s="137" t="n">
        <v>2</v>
      </c>
    </row>
    <row customHeight="true" hidden="false" ht="46.416015625" outlineLevel="1" r="98">
      <c r="H98" s="120" t="s"/>
      <c r="I98" s="121" t="s"/>
      <c r="J98" s="98" t="s"/>
      <c r="K98" s="96" t="s"/>
      <c r="L98" s="62" t="n">
        <v>3</v>
      </c>
      <c r="M98" s="122" t="n">
        <v>2</v>
      </c>
      <c r="N98" s="123" t="n">
        <v>1</v>
      </c>
      <c r="O98" s="0" t="n"/>
      <c r="P98" s="124" t="s"/>
      <c r="Q98" s="125" t="s"/>
      <c r="R98" s="60" t="s"/>
      <c r="S98" s="71" t="s"/>
      <c r="T98" s="128" t="n">
        <v>3</v>
      </c>
      <c r="U98" s="129" t="s">
        <v>116</v>
      </c>
    </row>
    <row customHeight="true" hidden="false" ht="46.416015625" outlineLevel="1" r="99">
      <c r="H99" s="120" t="s"/>
      <c r="I99" s="121" t="s"/>
      <c r="J99" s="98" t="s"/>
      <c r="K99" s="46" t="str">
        <f aca="false" ca="false" dt2D="false" dtr="false" t="normal">CHOOSE(7, $F$2, $F$3, $F$4, $F$5, $F$6, $F$7, $F$8, $F$9, $F$10, $F$11)</f>
        <v>Размер левого предсердия</v>
      </c>
      <c r="L99" s="62" t="n">
        <v>1</v>
      </c>
      <c r="M99" s="122" t="n">
        <v>1</v>
      </c>
      <c r="N99" s="123" t="n">
        <v>1</v>
      </c>
      <c r="O99" s="0" t="n"/>
      <c r="P99" s="124" t="s"/>
      <c r="Q99" s="125" t="s"/>
      <c r="R99" s="60" t="s"/>
      <c r="S99" s="71" t="s"/>
      <c r="T99" s="128" t="n">
        <v>6</v>
      </c>
      <c r="U99" s="129" t="s">
        <v>77</v>
      </c>
    </row>
    <row customHeight="true" hidden="false" ht="46.416015625" outlineLevel="1" r="100">
      <c r="H100" s="120" t="s"/>
      <c r="I100" s="121" t="s"/>
      <c r="J100" s="98" t="s"/>
      <c r="K100" s="130" t="s"/>
      <c r="L100" s="62" t="n">
        <v>2</v>
      </c>
      <c r="M100" s="122" t="n">
        <v>9</v>
      </c>
      <c r="N100" s="123" t="n">
        <v>2</v>
      </c>
      <c r="O100" s="0" t="n"/>
      <c r="P100" s="124" t="s"/>
      <c r="Q100" s="125" t="s"/>
      <c r="R100" s="60" t="s"/>
      <c r="S100" s="71" t="s"/>
      <c r="T100" s="126" t="n">
        <v>7</v>
      </c>
      <c r="U100" s="127" t="s">
        <v>115</v>
      </c>
    </row>
    <row customHeight="true" hidden="false" ht="46.416015625" outlineLevel="1" r="101">
      <c r="H101" s="120" t="s"/>
      <c r="I101" s="121" t="s"/>
      <c r="J101" s="98" t="s"/>
      <c r="K101" s="96" t="s"/>
      <c r="L101" s="62" t="n">
        <v>3</v>
      </c>
      <c r="M101" s="122" t="n">
        <v>5</v>
      </c>
      <c r="N101" s="123" t="n">
        <v>1</v>
      </c>
      <c r="O101" s="0" t="n"/>
      <c r="P101" s="124" t="s"/>
      <c r="Q101" s="125" t="s"/>
      <c r="R101" s="60" t="s"/>
      <c r="S101" s="8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T101" s="128" t="n">
        <v>6</v>
      </c>
      <c r="U101" s="129" t="s">
        <v>13</v>
      </c>
    </row>
    <row customHeight="true" hidden="false" ht="46.416015625" outlineLevel="0" r="102">
      <c r="H102" s="120" t="s"/>
      <c r="I102" s="121" t="s"/>
      <c r="J102" s="98" t="s"/>
      <c r="K102" s="46" t="s">
        <v>46</v>
      </c>
      <c r="L102" s="62" t="n">
        <v>1</v>
      </c>
      <c r="M102" s="122" t="n">
        <v>8</v>
      </c>
      <c r="N102" s="123" t="n">
        <v>1</v>
      </c>
      <c r="O102" s="0" t="n"/>
      <c r="P102" s="139" t="s"/>
      <c r="Q102" s="140" t="s"/>
      <c r="R102" s="85" t="s"/>
      <c r="S102" s="145" t="s"/>
      <c r="T102" s="146" t="n">
        <v>13</v>
      </c>
      <c r="U102" s="143" t="s">
        <v>13</v>
      </c>
    </row>
    <row customHeight="true" hidden="false" ht="46.416015625" outlineLevel="1" r="103">
      <c r="H103" s="120" t="s"/>
      <c r="I103" s="121" t="s"/>
      <c r="J103" s="98" t="s"/>
      <c r="K103" s="96" t="s"/>
      <c r="L103" s="62" t="n">
        <v>2</v>
      </c>
      <c r="M103" s="122" t="n">
        <v>4</v>
      </c>
      <c r="N103" s="123" t="n">
        <v>2</v>
      </c>
      <c r="O103" s="0" t="n"/>
      <c r="P103" s="116" t="s">
        <v>126</v>
      </c>
      <c r="Q103" s="117" t="str">
        <f aca="false" ca="false" dt2D="false" dtr="false" t="normal">CHOOSE(1, $A$2, $A$3, $A$4)</f>
        <v>Диалатационная КМП</v>
      </c>
      <c r="R103" s="51" t="str">
        <f aca="false" ca="false" dt2D="false" dtr="false" t="normal">CHOOSE(1, $C$2, $C$3, $C$4, $C$5)</f>
        <v>Клиника</v>
      </c>
      <c r="S103" s="29" t="str">
        <f aca="false" ca="false" dt2D="false" dtr="false" t="normal">CHOOSE(1, $F$2, $F$3, $F$4, $F$5, $F$6, $F$7, $F$8, $F$9, $F$10, $F$11)</f>
        <v>Стенокардия</v>
      </c>
      <c r="T103" s="118" t="n">
        <v>2</v>
      </c>
      <c r="U103" s="144" t="s">
        <v>13</v>
      </c>
      <c r="V103" s="29" t="str">
        <f aca="false" ca="false" dt2D="false" dtr="false" t="normal">CHOOSE(1, $F$2, $F$3, $F$4, $F$5, $F$6, $F$7, $F$8, $F$9, $F$10, $F$11)</f>
        <v>Стенокардия</v>
      </c>
      <c r="W103" s="53" t="n">
        <v>1</v>
      </c>
      <c r="X103" s="54" t="s">
        <v>24</v>
      </c>
      <c r="Y103" s="114" t="n">
        <v>8</v>
      </c>
      <c r="Z103" s="115" t="n">
        <v>1</v>
      </c>
    </row>
    <row customHeight="true" hidden="false" ht="46.416015625" outlineLevel="1" r="104">
      <c r="H104" s="120" t="s"/>
      <c r="I104" s="121" t="s"/>
      <c r="J104" s="98" t="s"/>
      <c r="K104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L104" s="62" t="n">
        <v>1</v>
      </c>
      <c r="M104" s="122" t="n">
        <v>3</v>
      </c>
      <c r="N104" s="123" t="n">
        <v>1</v>
      </c>
      <c r="O104" s="0" t="n"/>
      <c r="P104" s="124" t="s"/>
      <c r="Q104" s="125" t="s"/>
      <c r="R104" s="60" t="s"/>
      <c r="S104" s="46" t="str">
        <f aca="false" ca="false" dt2D="false" dtr="false" t="normal">CHOOSE(2, $F$2, $F$3, $F$4, $F$5, $F$6, $F$7, $F$8, $F$9, $F$10, $F$11)</f>
        <v>Синкопе</v>
      </c>
      <c r="T104" s="128" t="n">
        <v>7</v>
      </c>
      <c r="U104" s="127" t="s">
        <v>13</v>
      </c>
      <c r="V104" s="46" t="str">
        <f aca="false" ca="false" dt2D="false" dtr="false" t="normal">CHOOSE(2, $F$2, $F$3, $F$4, $F$5, $F$6, $F$7, $F$8, $F$9, $F$10, $F$11)</f>
        <v>Синкопе</v>
      </c>
      <c r="W104" s="62" t="n">
        <v>1</v>
      </c>
      <c r="X104" s="63" t="s">
        <v>13</v>
      </c>
      <c r="Y104" s="122" t="n">
        <v>11</v>
      </c>
      <c r="Z104" s="123" t="n">
        <v>1</v>
      </c>
    </row>
    <row customHeight="true" hidden="false" ht="46.416015625" outlineLevel="1" r="105">
      <c r="H105" s="120" t="s"/>
      <c r="I105" s="121" t="s"/>
      <c r="J105" s="98" t="s"/>
      <c r="K105" s="130" t="s"/>
      <c r="L105" s="62" t="n">
        <v>2</v>
      </c>
      <c r="M105" s="122" t="n">
        <v>2</v>
      </c>
      <c r="N105" s="123" t="n">
        <v>1</v>
      </c>
      <c r="O105" s="0" t="n"/>
      <c r="P105" s="124" t="s"/>
      <c r="Q105" s="125" t="s"/>
      <c r="R105" s="60" t="s"/>
      <c r="S105" s="68" t="str">
        <f aca="false" ca="false" dt2D="false" dtr="false" t="normal">CHOOSE(3, $F$2, $F$3, $F$4, $F$5, $F$6, $F$7, $F$8, $F$9, $F$10, $F$11)</f>
        <v>Тотальная сердечная недостаточность</v>
      </c>
      <c r="T105" s="128" t="n">
        <v>4</v>
      </c>
      <c r="U105" s="129" t="s">
        <v>13</v>
      </c>
      <c r="V105" s="68" t="str">
        <f aca="false" ca="false" dt2D="false" dtr="false" t="normal">CHOOSE(3, $F$2, $F$3, $F$4, $F$5, $F$6, $F$7, $F$8, $F$9, $F$10, $F$11)</f>
        <v>Тотальная сердечная недостаточность</v>
      </c>
      <c r="W105" s="62" t="n">
        <v>1</v>
      </c>
      <c r="X105" s="63" t="s">
        <v>24</v>
      </c>
      <c r="Y105" s="122" t="n">
        <v>4</v>
      </c>
      <c r="Z105" s="123" t="n">
        <v>1</v>
      </c>
    </row>
    <row customHeight="true" hidden="false" ht="46.416015625" outlineLevel="1" r="106">
      <c r="H106" s="120" t="s"/>
      <c r="I106" s="121" t="s"/>
      <c r="J106" s="98" t="s"/>
      <c r="K106" s="96" t="s"/>
      <c r="L106" s="62" t="n">
        <v>3</v>
      </c>
      <c r="M106" s="122" t="n">
        <v>2</v>
      </c>
      <c r="N106" s="123" t="n">
        <v>1</v>
      </c>
      <c r="O106" s="0" t="n"/>
      <c r="P106" s="124" t="s"/>
      <c r="Q106" s="125" t="s"/>
      <c r="R106" s="60" t="s"/>
      <c r="S106" s="71" t="s"/>
      <c r="T106" s="128" t="n">
        <v>5</v>
      </c>
      <c r="U106" s="129" t="s">
        <v>73</v>
      </c>
      <c r="V106" s="71" t="s"/>
      <c r="W106" s="62" t="n">
        <v>2</v>
      </c>
      <c r="X106" s="63" t="s">
        <v>82</v>
      </c>
      <c r="Y106" s="122" t="n">
        <v>5</v>
      </c>
      <c r="Z106" s="123" t="n">
        <v>1</v>
      </c>
    </row>
    <row customHeight="true" hidden="false" ht="46.416015625" outlineLevel="1" r="107">
      <c r="H107" s="134" t="s"/>
      <c r="I107" s="135" t="s"/>
      <c r="J107" s="100" t="s"/>
      <c r="K107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L107" s="89" t="n">
        <v>1</v>
      </c>
      <c r="M107" s="136" t="n">
        <v>5</v>
      </c>
      <c r="N107" s="137" t="n">
        <v>2</v>
      </c>
      <c r="O107" s="0" t="n"/>
      <c r="P107" s="124" t="s"/>
      <c r="Q107" s="125" t="s"/>
      <c r="R107" s="60" t="s"/>
      <c r="S107" s="71" t="s"/>
      <c r="T107" s="126" t="n">
        <v>10</v>
      </c>
      <c r="U107" s="127" t="s">
        <v>90</v>
      </c>
      <c r="V107" s="71" t="s"/>
      <c r="W107" s="62" t="n">
        <v>3</v>
      </c>
      <c r="X107" s="63" t="s">
        <v>112</v>
      </c>
      <c r="Y107" s="122" t="n">
        <v>4</v>
      </c>
      <c r="Z107" s="123" t="n">
        <v>3</v>
      </c>
    </row>
    <row customHeight="true" hidden="false" ht="46.416015625" outlineLevel="1" r="108">
      <c r="H108" s="111" t="s">
        <v>127</v>
      </c>
      <c r="I108" s="112" t="str">
        <f aca="false" ca="false" dt2D="false" dtr="false" t="normal">CHOOSE(2, $A$2, $A$3, $A$4)</f>
        <v>Гипертрофическая КМП</v>
      </c>
      <c r="J108" s="113" t="str">
        <f aca="false" ca="false" dt2D="false" dtr="false" t="normal">CHOOSE(1, $C$2, $C$3, $C$4, $C$5)</f>
        <v>Клиника</v>
      </c>
      <c r="K108" s="29" t="str">
        <f aca="false" ca="false" dt2D="false" dtr="false" t="normal">CHOOSE(1, $F$2, $F$3, $F$4, $F$5, $F$6, $F$7, $F$8, $F$9, $F$10, $F$11)</f>
        <v>Стенокардия</v>
      </c>
      <c r="L108" s="53" t="n">
        <v>1</v>
      </c>
      <c r="M108" s="114" t="n">
        <v>7</v>
      </c>
      <c r="N108" s="115" t="n">
        <v>2</v>
      </c>
      <c r="O108" s="0" t="n"/>
      <c r="P108" s="124" t="s"/>
      <c r="Q108" s="125" t="s"/>
      <c r="R108" s="60" t="s"/>
      <c r="S108" s="71" t="s"/>
      <c r="T108" s="126" t="n">
        <v>11</v>
      </c>
      <c r="U108" s="127" t="s">
        <v>90</v>
      </c>
      <c r="V108" s="68" t="str">
        <f aca="false" ca="false" dt2D="false" dtr="false" t="normal">CHOOSE(4, $F$2, $F$3, $F$4, $F$5, $F$6, $F$7, $F$8, $F$9, $F$10, $F$11)</f>
        <v>Увеличение сердца</v>
      </c>
      <c r="W108" s="62" t="n">
        <v>1</v>
      </c>
      <c r="X108" s="63" t="s">
        <v>45</v>
      </c>
      <c r="Y108" s="122" t="n">
        <v>13</v>
      </c>
      <c r="Z108" s="123" t="n">
        <v>1</v>
      </c>
    </row>
    <row customHeight="true" hidden="false" ht="46.416015625" outlineLevel="1" r="109">
      <c r="H109" s="120" t="s"/>
      <c r="I109" s="121" t="s"/>
      <c r="J109" s="98" t="s"/>
      <c r="K109" s="96" t="s"/>
      <c r="L109" s="62" t="n">
        <v>2</v>
      </c>
      <c r="M109" s="122" t="n">
        <v>2</v>
      </c>
      <c r="N109" s="123" t="n">
        <v>2</v>
      </c>
      <c r="O109" s="0" t="n"/>
      <c r="P109" s="124" t="s"/>
      <c r="Q109" s="125" t="s"/>
      <c r="R109" s="60" t="s"/>
      <c r="S109" s="71" t="s"/>
      <c r="T109" s="126" t="n">
        <v>12</v>
      </c>
      <c r="U109" s="127" t="s">
        <v>90</v>
      </c>
      <c r="V109" s="71" t="s"/>
      <c r="W109" s="62" t="n">
        <v>2</v>
      </c>
      <c r="X109" s="63" t="s">
        <v>48</v>
      </c>
      <c r="Y109" s="122" t="n">
        <v>1</v>
      </c>
      <c r="Z109" s="123" t="n">
        <v>1</v>
      </c>
    </row>
    <row customHeight="true" hidden="false" ht="46.416015625" outlineLevel="1" r="110">
      <c r="H110" s="120" t="s"/>
      <c r="I110" s="121" t="s"/>
      <c r="J110" s="98" t="s"/>
      <c r="K110" s="46" t="str">
        <f aca="false" ca="false" dt2D="false" dtr="false" t="normal">CHOOSE(2, $F$2, $F$3, $F$4, $F$5, $F$6, $F$7, $F$8, $F$9, $F$10, $F$11)</f>
        <v>Синкопе</v>
      </c>
      <c r="L110" s="62" t="n">
        <v>1</v>
      </c>
      <c r="M110" s="122" t="n">
        <v>12</v>
      </c>
      <c r="N110" s="123" t="n">
        <v>3</v>
      </c>
      <c r="O110" s="0" t="n"/>
      <c r="P110" s="124" t="s"/>
      <c r="Q110" s="125" t="s"/>
      <c r="R110" s="75" t="str">
        <f aca="false" ca="false" dt2D="false" dtr="false" t="normal">CHOOSE(2, $C$2, $C$3, $C$4, $C$5)</f>
        <v>Рентгенография</v>
      </c>
      <c r="S110" s="68" t="str">
        <f aca="false" ca="false" dt2D="false" dtr="false" t="normal">CHOOSE(4, $F$2, $F$3, $F$4, $F$5, $F$6, $F$7, $F$8, $F$9, $F$10, $F$11)</f>
        <v>Увеличение сердца</v>
      </c>
      <c r="T110" s="126" t="n">
        <v>1</v>
      </c>
      <c r="U110" s="127" t="s">
        <v>45</v>
      </c>
      <c r="V110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W110" s="62" t="n">
        <v>1</v>
      </c>
      <c r="X110" s="63" t="s">
        <v>53</v>
      </c>
      <c r="Y110" s="122" t="n">
        <v>2</v>
      </c>
      <c r="Z110" s="123" t="n">
        <v>2</v>
      </c>
    </row>
    <row customHeight="true" hidden="false" ht="46.416015625" outlineLevel="1" r="111">
      <c r="H111" s="120" t="s"/>
      <c r="I111" s="121" t="s"/>
      <c r="J111" s="98" t="s"/>
      <c r="K111" s="96" t="s"/>
      <c r="L111" s="62" t="n">
        <v>2</v>
      </c>
      <c r="M111" s="122" t="n">
        <v>2</v>
      </c>
      <c r="N111" s="123" t="n">
        <v>2</v>
      </c>
      <c r="O111" s="0" t="n"/>
      <c r="P111" s="124" t="s"/>
      <c r="Q111" s="125" t="s"/>
      <c r="R111" s="60" t="s"/>
      <c r="S111" s="71" t="s"/>
      <c r="T111" s="128" t="n">
        <v>14</v>
      </c>
      <c r="U111" s="129" t="s">
        <v>48</v>
      </c>
      <c r="V111" s="71" t="s"/>
      <c r="W111" s="62" t="n">
        <v>2</v>
      </c>
      <c r="X111" s="63" t="s">
        <v>57</v>
      </c>
      <c r="Y111" s="122" t="n">
        <v>6</v>
      </c>
      <c r="Z111" s="123" t="n">
        <v>1</v>
      </c>
    </row>
    <row customHeight="true" hidden="false" ht="46.416015625" outlineLevel="1" r="112">
      <c r="H112" s="120" t="s"/>
      <c r="I112" s="121" t="s"/>
      <c r="J112" s="98" t="s"/>
      <c r="K112" s="46" t="str">
        <f aca="false" ca="false" dt2D="false" dtr="false" t="normal">CHOOSE(3, $F$2, $F$3, $F$4, $F$5, $F$6, $F$7, $F$8, $F$9, $F$10, $F$11)</f>
        <v>Тотальная сердечная недостаточность</v>
      </c>
      <c r="L112" s="62" t="n">
        <v>1</v>
      </c>
      <c r="M112" s="122" t="n">
        <v>2</v>
      </c>
      <c r="N112" s="123" t="n">
        <v>1</v>
      </c>
      <c r="O112" s="0" t="n"/>
      <c r="P112" s="124" t="s"/>
      <c r="Q112" s="125" t="s"/>
      <c r="R112" s="75" t="str">
        <f aca="false" ca="false" dt2D="false" dtr="false" t="normal">CHOOSE(3, $C$2, $C$3, $C$4, $C$5)</f>
        <v>ЭКГ</v>
      </c>
      <c r="S112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T112" s="128" t="n">
        <v>1</v>
      </c>
      <c r="U112" s="129" t="n">
        <v>12</v>
      </c>
      <c r="V112" s="0" t="n"/>
    </row>
    <row customHeight="true" hidden="false" ht="46.416015625" outlineLevel="1" r="113">
      <c r="H113" s="120" t="s"/>
      <c r="I113" s="121" t="s"/>
      <c r="J113" s="98" t="s"/>
      <c r="K113" s="130" t="s"/>
      <c r="L113" s="62" t="n">
        <v>2</v>
      </c>
      <c r="M113" s="122" t="n">
        <v>2</v>
      </c>
      <c r="N113" s="123" t="n">
        <v>2</v>
      </c>
      <c r="O113" s="0" t="n"/>
      <c r="P113" s="124" t="s"/>
      <c r="Q113" s="125" t="s"/>
      <c r="R113" s="60" t="s"/>
      <c r="S113" s="71" t="s"/>
      <c r="T113" s="128" t="n">
        <v>2</v>
      </c>
      <c r="U113" s="129" t="n">
        <v>14</v>
      </c>
    </row>
    <row customHeight="true" hidden="false" ht="46.416015625" outlineLevel="1" r="114">
      <c r="H114" s="120" t="s"/>
      <c r="I114" s="121" t="s"/>
      <c r="J114" s="131" t="s"/>
      <c r="K114" s="96" t="s"/>
      <c r="L114" s="62" t="n">
        <v>3</v>
      </c>
      <c r="M114" s="122" t="n">
        <v>3</v>
      </c>
      <c r="N114" s="123" t="n">
        <v>1</v>
      </c>
      <c r="O114" s="0" t="n"/>
      <c r="P114" s="124" t="s"/>
      <c r="Q114" s="125" t="s"/>
      <c r="R114" s="60" t="s"/>
      <c r="S114" s="71" t="s"/>
      <c r="T114" s="126" t="n">
        <v>8</v>
      </c>
      <c r="U114" s="127" t="n">
        <v>16</v>
      </c>
    </row>
    <row customHeight="true" hidden="false" ht="46.416015625" outlineLevel="1" r="115">
      <c r="H115" s="120" t="s"/>
      <c r="I115" s="121" t="s"/>
      <c r="J115" s="70" t="str">
        <f aca="false" ca="false" dt2D="false" dtr="false" t="normal">CHOOSE(2, $C$2, $C$3, $C$4, $C$5)</f>
        <v>Рентгенография</v>
      </c>
      <c r="K115" s="46" t="str">
        <f aca="false" ca="false" dt2D="false" dtr="false" t="normal">CHOOSE(4, $F$2, $F$3, $F$4, $F$5, $F$6, $F$7, $F$8, $F$9, $F$10, $F$11)</f>
        <v>Увеличение сердца</v>
      </c>
      <c r="L115" s="62" t="n">
        <v>1</v>
      </c>
      <c r="M115" s="122" t="n">
        <v>9</v>
      </c>
      <c r="N115" s="123" t="n">
        <v>1</v>
      </c>
      <c r="O115" s="0" t="n"/>
      <c r="P115" s="124" t="s"/>
      <c r="Q115" s="125" t="s"/>
      <c r="R115" s="74" t="str">
        <f aca="false" ca="false" dt2D="false" dtr="false" t="normal">CHOOSE(4, $C$2, $C$3, $C$4, $C$5)</f>
        <v>ЭхоКГ</v>
      </c>
      <c r="S115" s="68" t="str">
        <f aca="false" ca="false" dt2D="false" dtr="false" t="normal">CHOOSE(6, $F$2, $F$3, $F$4, $F$5, $F$6, $F$7, $F$8, $F$9, $F$10, $F$11)</f>
        <v>Размер левого желудочка</v>
      </c>
      <c r="T115" s="128" t="n">
        <v>1</v>
      </c>
      <c r="U115" s="129" t="n">
        <v>51</v>
      </c>
      <c r="V115" s="132" t="str">
        <f aca="false" ca="false" dt2D="false" dtr="false" t="normal">CHOOSE(6, $F$2, $F$3, $F$4, $F$5, $F$6, $F$7, $F$8, $F$9, $F$10, $F$11)</f>
        <v>Размер левого желудочка</v>
      </c>
      <c r="W115" s="62" t="n">
        <v>1</v>
      </c>
      <c r="X115" s="63" t="s">
        <v>59</v>
      </c>
      <c r="Y115" s="122" t="n">
        <v>1</v>
      </c>
      <c r="Z115" s="123" t="n">
        <v>1</v>
      </c>
    </row>
    <row customHeight="true" hidden="false" ht="46.416015625" outlineLevel="1" r="116">
      <c r="H116" s="120" t="s"/>
      <c r="I116" s="121" t="s"/>
      <c r="J116" s="70" t="str">
        <f aca="false" ca="false" dt2D="false" dtr="false" t="normal">CHOOSE(3, $C$2, $C$3, $C$4, $C$5)</f>
        <v>ЭКГ</v>
      </c>
      <c r="K116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L116" s="62" t="n">
        <v>1</v>
      </c>
      <c r="M116" s="122" t="n">
        <v>2</v>
      </c>
      <c r="N116" s="123" t="n">
        <v>1</v>
      </c>
      <c r="O116" s="0" t="n"/>
      <c r="P116" s="124" t="s"/>
      <c r="Q116" s="125" t="s"/>
      <c r="R116" s="60" t="s"/>
      <c r="S116" s="71" t="s"/>
      <c r="T116" s="128" t="n">
        <v>2</v>
      </c>
      <c r="U116" s="129" t="n">
        <v>53</v>
      </c>
      <c r="V116" s="133" t="s"/>
      <c r="W116" s="62" t="n">
        <v>2</v>
      </c>
      <c r="X116" s="63" t="s">
        <v>61</v>
      </c>
      <c r="Y116" s="122" t="n">
        <v>11</v>
      </c>
      <c r="Z116" s="123" t="n">
        <v>2</v>
      </c>
    </row>
    <row customHeight="true" hidden="false" ht="46.416015625" outlineLevel="1" r="117">
      <c r="H117" s="120" t="s"/>
      <c r="I117" s="121" t="s"/>
      <c r="J117" s="98" t="s"/>
      <c r="K117" s="130" t="s"/>
      <c r="L117" s="62" t="n">
        <v>2</v>
      </c>
      <c r="M117" s="122" t="n">
        <v>3</v>
      </c>
      <c r="N117" s="123" t="n">
        <v>1</v>
      </c>
      <c r="O117" s="0" t="n"/>
      <c r="P117" s="124" t="s"/>
      <c r="Q117" s="125" t="s"/>
      <c r="R117" s="60" t="s"/>
      <c r="S117" s="71" t="s"/>
      <c r="T117" s="128" t="n">
        <v>7</v>
      </c>
      <c r="U117" s="129" t="n">
        <v>55</v>
      </c>
      <c r="V117" s="133" t="s"/>
      <c r="W117" s="62" t="n">
        <v>3</v>
      </c>
      <c r="X117" s="63" t="s">
        <v>64</v>
      </c>
      <c r="Y117" s="122" t="n">
        <v>2</v>
      </c>
      <c r="Z117" s="123" t="n">
        <v>2</v>
      </c>
    </row>
    <row customHeight="true" hidden="false" ht="46.416015625" outlineLevel="1" r="118">
      <c r="H118" s="120" t="s"/>
      <c r="I118" s="121" t="s"/>
      <c r="J118" s="98" t="s"/>
      <c r="K118" s="130" t="s"/>
      <c r="L118" s="62" t="n">
        <v>3</v>
      </c>
      <c r="M118" s="122" t="n">
        <v>2</v>
      </c>
      <c r="N118" s="123" t="n">
        <v>1</v>
      </c>
      <c r="O118" s="0" t="n"/>
      <c r="P118" s="124" t="s"/>
      <c r="Q118" s="125" t="s"/>
      <c r="R118" s="60" t="s"/>
      <c r="S118" s="71" t="s"/>
      <c r="T118" s="126" t="n">
        <v>13</v>
      </c>
      <c r="U118" s="127" t="n">
        <v>59</v>
      </c>
      <c r="V118" s="132" t="str">
        <f aca="false" ca="false" dt2D="false" dtr="false" t="normal">CHOOSE(7, $F$2, $F$3, $F$4, $F$5, $F$6, $F$7, $F$8, $F$9, $F$10, $F$11)</f>
        <v>Размер левого предсердия</v>
      </c>
      <c r="W118" s="62" t="n">
        <v>1</v>
      </c>
      <c r="X118" s="63" t="s">
        <v>66</v>
      </c>
      <c r="Y118" s="122" t="n">
        <v>1</v>
      </c>
      <c r="Z118" s="123" t="n">
        <v>1</v>
      </c>
    </row>
    <row customHeight="true" hidden="false" ht="46.416015625" outlineLevel="1" r="119">
      <c r="H119" s="120" t="s"/>
      <c r="I119" s="121" t="s"/>
      <c r="J119" s="131" t="s"/>
      <c r="K119" s="96" t="s"/>
      <c r="L119" s="62" t="n">
        <v>4</v>
      </c>
      <c r="M119" s="122" t="n">
        <v>1</v>
      </c>
      <c r="N119" s="123" t="n">
        <v>1</v>
      </c>
      <c r="O119" s="0" t="n"/>
      <c r="P119" s="124" t="s"/>
      <c r="Q119" s="125" t="s"/>
      <c r="R119" s="60" t="s"/>
      <c r="S119" s="71" t="s"/>
      <c r="T119" s="126" t="n">
        <v>14</v>
      </c>
      <c r="U119" s="127" t="n">
        <v>60</v>
      </c>
      <c r="V119" s="133" t="s"/>
      <c r="W119" s="62" t="n">
        <v>2</v>
      </c>
      <c r="X119" s="63" t="s">
        <v>68</v>
      </c>
      <c r="Y119" s="122" t="n">
        <v>10</v>
      </c>
      <c r="Z119" s="123" t="n">
        <v>3</v>
      </c>
    </row>
    <row customHeight="true" hidden="false" ht="46.416015625" outlineLevel="1" r="120">
      <c r="H120" s="120" t="s"/>
      <c r="I120" s="121" t="s"/>
      <c r="J120" s="97" t="str">
        <f aca="false" ca="false" dt2D="false" dtr="false" t="normal">CHOOSE(4, $C$2, $C$3, $C$4, $C$5)</f>
        <v>ЭхоКГ</v>
      </c>
      <c r="K120" s="46" t="str">
        <f aca="false" ca="false" dt2D="false" dtr="false" t="normal">CHOOSE(6, $F$2, $F$3, $F$4, $F$5, $F$6, $F$7, $F$8, $F$9, $F$10, $F$11)</f>
        <v>Размер левого желудочка</v>
      </c>
      <c r="L120" s="62" t="n">
        <v>1</v>
      </c>
      <c r="M120" s="122" t="n">
        <v>3</v>
      </c>
      <c r="N120" s="123" t="n">
        <v>3</v>
      </c>
      <c r="O120" s="0" t="n"/>
      <c r="P120" s="124" t="s"/>
      <c r="Q120" s="125" t="s"/>
      <c r="R120" s="60" t="s"/>
      <c r="S120" s="68" t="str">
        <f aca="false" ca="false" dt2D="false" dtr="false" t="normal">CHOOSE(7, $F$2, $F$3, $F$4, $F$5, $F$6, $F$7, $F$8, $F$9, $F$10, $F$11)</f>
        <v>Размер левого предсердия</v>
      </c>
      <c r="T120" s="128" t="n">
        <v>1</v>
      </c>
      <c r="U120" s="129" t="n">
        <v>28.7</v>
      </c>
      <c r="V120" s="133" t="s"/>
      <c r="W120" s="62" t="n">
        <v>3</v>
      </c>
      <c r="X120" s="63" t="s">
        <v>70</v>
      </c>
      <c r="Y120" s="122" t="n">
        <v>3</v>
      </c>
      <c r="Z120" s="123" t="n">
        <v>1</v>
      </c>
    </row>
    <row customHeight="true" hidden="false" ht="46.416015625" outlineLevel="1" r="121">
      <c r="H121" s="120" t="s"/>
      <c r="I121" s="121" t="s"/>
      <c r="J121" s="98" t="s"/>
      <c r="K121" s="130" t="s"/>
      <c r="L121" s="62" t="n">
        <v>2</v>
      </c>
      <c r="M121" s="122" t="n">
        <v>7</v>
      </c>
      <c r="N121" s="123" t="n">
        <v>1</v>
      </c>
      <c r="O121" s="0" t="n"/>
      <c r="P121" s="124" t="s"/>
      <c r="Q121" s="125" t="s"/>
      <c r="R121" s="60" t="s"/>
      <c r="S121" s="71" t="s"/>
      <c r="T121" s="128" t="n">
        <v>2</v>
      </c>
      <c r="U121" s="129" t="n">
        <v>29.1</v>
      </c>
      <c r="V121" s="132" t="s">
        <v>46</v>
      </c>
      <c r="W121" s="62" t="n">
        <v>1</v>
      </c>
      <c r="X121" s="63" t="s">
        <v>13</v>
      </c>
      <c r="Y121" s="122" t="n">
        <v>8</v>
      </c>
      <c r="Z121" s="123" t="n">
        <v>1</v>
      </c>
    </row>
    <row customHeight="true" hidden="false" ht="46.416015625" outlineLevel="1" r="122">
      <c r="H122" s="120" t="s"/>
      <c r="I122" s="121" t="s"/>
      <c r="J122" s="98" t="s"/>
      <c r="K122" s="96" t="s"/>
      <c r="L122" s="62" t="n">
        <v>3</v>
      </c>
      <c r="M122" s="122" t="n">
        <v>2</v>
      </c>
      <c r="N122" s="123" t="n">
        <v>2</v>
      </c>
      <c r="O122" s="0" t="n"/>
      <c r="P122" s="124" t="s"/>
      <c r="Q122" s="125" t="s"/>
      <c r="R122" s="60" t="s"/>
      <c r="S122" s="71" t="s"/>
      <c r="T122" s="128" t="n">
        <v>6</v>
      </c>
      <c r="U122" s="129" t="n">
        <v>29.9</v>
      </c>
      <c r="V122" s="133" t="s"/>
      <c r="W122" s="62" t="n">
        <v>2</v>
      </c>
      <c r="X122" s="63" t="s">
        <v>73</v>
      </c>
      <c r="Y122" s="122" t="n">
        <v>3</v>
      </c>
      <c r="Z122" s="123" t="n">
        <v>1</v>
      </c>
    </row>
    <row customHeight="true" hidden="false" ht="46.416015625" outlineLevel="1" r="123">
      <c r="H123" s="120" t="s"/>
      <c r="I123" s="121" t="s"/>
      <c r="J123" s="98" t="s"/>
      <c r="K123" s="46" t="str">
        <f aca="false" ca="false" dt2D="false" dtr="false" t="normal">CHOOSE(7, $F$2, $F$3, $F$4, $F$5, $F$6, $F$7, $F$8, $F$9, $F$10, $F$11)</f>
        <v>Размер левого предсердия</v>
      </c>
      <c r="L123" s="62" t="n">
        <v>1</v>
      </c>
      <c r="M123" s="122" t="n">
        <v>11</v>
      </c>
      <c r="N123" s="123" t="n">
        <v>2</v>
      </c>
      <c r="O123" s="0" t="n"/>
      <c r="P123" s="124" t="s"/>
      <c r="Q123" s="125" t="s"/>
      <c r="R123" s="60" t="s"/>
      <c r="S123" s="71" t="s"/>
      <c r="T123" s="126" t="n">
        <v>11</v>
      </c>
      <c r="U123" s="127" t="n">
        <v>30.7</v>
      </c>
      <c r="V123" s="132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W123" s="62" t="n">
        <v>1</v>
      </c>
      <c r="X123" s="63" t="s">
        <v>13</v>
      </c>
      <c r="Y123" s="122" t="n">
        <v>3</v>
      </c>
      <c r="Z123" s="123" t="n">
        <v>2</v>
      </c>
    </row>
    <row customHeight="true" hidden="false" ht="46.416015625" outlineLevel="1" r="124">
      <c r="H124" s="120" t="s"/>
      <c r="I124" s="121" t="s"/>
      <c r="J124" s="98" t="s"/>
      <c r="K124" s="96" t="s"/>
      <c r="L124" s="62" t="n">
        <v>2</v>
      </c>
      <c r="M124" s="122" t="n">
        <v>2</v>
      </c>
      <c r="N124" s="123" t="n">
        <v>1</v>
      </c>
      <c r="O124" s="0" t="n"/>
      <c r="P124" s="124" t="s"/>
      <c r="Q124" s="125" t="s"/>
      <c r="R124" s="60" t="s"/>
      <c r="S124" s="71" t="s"/>
      <c r="T124" s="126" t="n">
        <v>12</v>
      </c>
      <c r="U124" s="127" t="n">
        <v>31.2</v>
      </c>
      <c r="V124" s="133" t="s"/>
      <c r="W124" s="62" t="n">
        <v>2</v>
      </c>
      <c r="X124" s="63" t="s">
        <v>77</v>
      </c>
      <c r="Y124" s="122" t="n">
        <v>2</v>
      </c>
      <c r="Z124" s="123" t="n">
        <v>1</v>
      </c>
    </row>
    <row customHeight="true" hidden="false" ht="46.416015625" outlineLevel="1" r="125">
      <c r="H125" s="120" t="s"/>
      <c r="I125" s="121" t="s"/>
      <c r="J125" s="98" t="s"/>
      <c r="K125" s="46" t="s">
        <v>46</v>
      </c>
      <c r="L125" s="62" t="n">
        <v>1</v>
      </c>
      <c r="M125" s="122" t="n">
        <v>3</v>
      </c>
      <c r="N125" s="123" t="n">
        <v>1</v>
      </c>
      <c r="O125" s="0" t="n"/>
      <c r="P125" s="124" t="s"/>
      <c r="Q125" s="125" t="s"/>
      <c r="R125" s="60" t="s"/>
      <c r="S125" s="68" t="s">
        <v>46</v>
      </c>
      <c r="T125" s="128" t="n">
        <v>4</v>
      </c>
      <c r="U125" s="129" t="s">
        <v>13</v>
      </c>
      <c r="V125" s="133" t="s"/>
      <c r="W125" s="62" t="n">
        <v>3</v>
      </c>
      <c r="X125" s="63" t="s">
        <v>115</v>
      </c>
      <c r="Y125" s="122" t="n">
        <v>3</v>
      </c>
      <c r="Z125" s="123" t="n">
        <v>3</v>
      </c>
    </row>
    <row customHeight="true" hidden="false" ht="46.416015625" outlineLevel="1" r="126">
      <c r="H126" s="120" t="s"/>
      <c r="I126" s="121" t="s"/>
      <c r="J126" s="98" t="s"/>
      <c r="K126" s="130" t="s"/>
      <c r="L126" s="62" t="n">
        <v>2</v>
      </c>
      <c r="M126" s="122" t="n">
        <v>3</v>
      </c>
      <c r="N126" s="123" t="n">
        <v>1</v>
      </c>
      <c r="O126" s="0" t="n"/>
      <c r="P126" s="124" t="s"/>
      <c r="Q126" s="125" t="s"/>
      <c r="R126" s="60" t="s"/>
      <c r="S126" s="71" t="s"/>
      <c r="T126" s="128" t="n">
        <v>10</v>
      </c>
      <c r="U126" s="129" t="s">
        <v>73</v>
      </c>
      <c r="V126" s="13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W126" s="89" t="n">
        <v>1</v>
      </c>
      <c r="X126" s="90" t="s">
        <v>13</v>
      </c>
      <c r="Y126" s="136" t="n">
        <v>13</v>
      </c>
      <c r="Z126" s="137" t="n">
        <v>1</v>
      </c>
    </row>
    <row customHeight="true" hidden="false" ht="46.416015625" outlineLevel="1" r="127">
      <c r="H127" s="120" t="s"/>
      <c r="I127" s="121" t="s"/>
      <c r="J127" s="98" t="s"/>
      <c r="K127" s="96" t="s"/>
      <c r="L127" s="62" t="n">
        <v>3</v>
      </c>
      <c r="M127" s="122" t="n">
        <v>3</v>
      </c>
      <c r="N127" s="123" t="n">
        <v>2</v>
      </c>
      <c r="O127" s="0" t="n"/>
      <c r="P127" s="124" t="s"/>
      <c r="Q127" s="125" t="s"/>
      <c r="R127" s="60" t="s"/>
      <c r="S127" s="68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T127" s="128" t="n">
        <v>1</v>
      </c>
      <c r="U127" s="129" t="s">
        <v>13</v>
      </c>
    </row>
    <row customHeight="true" hidden="false" ht="46.416015625" outlineLevel="1" r="128">
      <c r="H128" s="120" t="s"/>
      <c r="I128" s="121" t="s"/>
      <c r="J128" s="98" t="s"/>
      <c r="K128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L128" s="62" t="n">
        <v>1</v>
      </c>
      <c r="M128" s="122" t="n">
        <v>3</v>
      </c>
      <c r="N128" s="123" t="n">
        <v>1</v>
      </c>
      <c r="O128" s="0" t="n"/>
      <c r="P128" s="124" t="s"/>
      <c r="Q128" s="125" t="s"/>
      <c r="R128" s="60" t="s"/>
      <c r="S128" s="71" t="s"/>
      <c r="T128" s="128" t="n">
        <v>2</v>
      </c>
      <c r="U128" s="129" t="s">
        <v>113</v>
      </c>
    </row>
    <row customHeight="true" hidden="false" ht="46.416015625" outlineLevel="1" r="129">
      <c r="H129" s="120" t="s"/>
      <c r="I129" s="121" t="s"/>
      <c r="J129" s="98" t="s"/>
      <c r="K129" s="130" t="s"/>
      <c r="L129" s="62" t="n">
        <v>2</v>
      </c>
      <c r="M129" s="122" t="n">
        <v>3</v>
      </c>
      <c r="N129" s="123" t="n">
        <v>1</v>
      </c>
      <c r="O129" s="0" t="n"/>
      <c r="P129" s="124" t="s"/>
      <c r="Q129" s="125" t="s"/>
      <c r="R129" s="60" t="s"/>
      <c r="S129" s="71" t="s"/>
      <c r="T129" s="128" t="n">
        <v>4</v>
      </c>
      <c r="U129" s="129" t="s">
        <v>77</v>
      </c>
    </row>
    <row customHeight="true" hidden="false" ht="46.416015625" outlineLevel="1" r="130">
      <c r="H130" s="120" t="s"/>
      <c r="I130" s="121" t="s"/>
      <c r="J130" s="98" t="s"/>
      <c r="K130" s="96" t="s"/>
      <c r="L130" s="62" t="n">
        <v>3</v>
      </c>
      <c r="M130" s="122" t="n">
        <v>5</v>
      </c>
      <c r="N130" s="123" t="n">
        <v>2</v>
      </c>
      <c r="O130" s="0" t="n"/>
      <c r="P130" s="124" t="s"/>
      <c r="Q130" s="125" t="s"/>
      <c r="R130" s="60" t="s"/>
      <c r="S130" s="71" t="s"/>
      <c r="T130" s="126" t="n">
        <v>6</v>
      </c>
      <c r="U130" s="127" t="s">
        <v>115</v>
      </c>
    </row>
    <row customHeight="true" hidden="false" ht="46.416015625" outlineLevel="1" r="131">
      <c r="H131" s="120" t="s"/>
      <c r="I131" s="121" t="s"/>
      <c r="J131" s="98" t="s"/>
      <c r="K131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L131" s="62" t="n">
        <v>1</v>
      </c>
      <c r="M131" s="122" t="n">
        <v>6</v>
      </c>
      <c r="N131" s="123" t="n">
        <v>2</v>
      </c>
      <c r="O131" s="0" t="n"/>
      <c r="P131" s="124" t="s"/>
      <c r="Q131" s="125" t="s"/>
      <c r="R131" s="60" t="s"/>
      <c r="S131" s="71" t="s"/>
      <c r="T131" s="126" t="n">
        <v>7</v>
      </c>
      <c r="U131" s="127" t="s">
        <v>115</v>
      </c>
    </row>
    <row customHeight="true" hidden="false" ht="46.416015625" outlineLevel="1" r="132">
      <c r="H132" s="120" t="s"/>
      <c r="I132" s="121" t="s"/>
      <c r="J132" s="98" t="s"/>
      <c r="K132" s="130" t="s"/>
      <c r="L132" s="62" t="n">
        <v>2</v>
      </c>
      <c r="M132" s="122" t="n">
        <v>4</v>
      </c>
      <c r="N132" s="123" t="n">
        <v>1</v>
      </c>
      <c r="O132" s="0" t="n"/>
      <c r="P132" s="124" t="s"/>
      <c r="Q132" s="125" t="s"/>
      <c r="R132" s="60" t="s"/>
      <c r="S132" s="71" t="s"/>
      <c r="T132" s="126" t="n">
        <v>8</v>
      </c>
      <c r="U132" s="127" t="s">
        <v>128</v>
      </c>
    </row>
    <row customHeight="true" hidden="false" ht="46.416015625" outlineLevel="0" r="133">
      <c r="H133" s="134" t="s"/>
      <c r="I133" s="135" t="s"/>
      <c r="J133" s="100" t="s"/>
      <c r="K133" s="141" t="s"/>
      <c r="L133" s="89" t="n">
        <v>2</v>
      </c>
      <c r="M133" s="136" t="n">
        <v>4</v>
      </c>
      <c r="N133" s="137" t="n">
        <v>2</v>
      </c>
      <c r="O133" s="0" t="n"/>
      <c r="P133" s="139" t="s"/>
      <c r="Q133" s="140" t="s"/>
      <c r="R133" s="85" t="s"/>
      <c r="S133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T133" s="142" t="n">
        <v>4</v>
      </c>
      <c r="U133" s="143" t="s">
        <v>13</v>
      </c>
    </row>
    <row customHeight="true" hidden="false" ht="46.416015625" outlineLevel="1" r="134">
      <c r="H134" s="111" t="s">
        <v>129</v>
      </c>
      <c r="I134" s="112" t="str">
        <f aca="false" ca="false" dt2D="false" dtr="false" t="normal">CHOOSE(2, $A$2, $A$3, $A$4)</f>
        <v>Гипертрофическая КМП</v>
      </c>
      <c r="J134" s="113" t="str">
        <f aca="false" ca="false" dt2D="false" dtr="false" t="normal">CHOOSE(1, $C$2, $C$3, $C$4, $C$5)</f>
        <v>Клиника</v>
      </c>
      <c r="K134" s="29" t="str">
        <f aca="false" ca="false" dt2D="false" dtr="false" t="normal">CHOOSE(1, $F$2, $F$3, $F$4, $F$5, $F$6, $F$7, $F$8, $F$9, $F$10, $F$11)</f>
        <v>Стенокардия</v>
      </c>
      <c r="L134" s="53" t="n">
        <v>1</v>
      </c>
      <c r="M134" s="114" t="n">
        <v>10</v>
      </c>
      <c r="N134" s="115" t="n">
        <v>2</v>
      </c>
      <c r="O134" s="0" t="n"/>
      <c r="P134" s="116" t="s">
        <v>130</v>
      </c>
      <c r="Q134" s="117" t="str">
        <f aca="false" ca="false" dt2D="false" dtr="false" t="normal">CHOOSE(1, $A$2, $A$3, $A$4)</f>
        <v>Диалатационная КМП</v>
      </c>
      <c r="R134" s="51" t="str">
        <f aca="false" ca="false" dt2D="false" dtr="false" t="normal">CHOOSE(1, $C$2, $C$3, $C$4, $C$5)</f>
        <v>Клиника</v>
      </c>
      <c r="S134" s="95" t="str">
        <f aca="false" ca="false" dt2D="false" dtr="false" t="normal">CHOOSE(1, $F$2, $F$3, $F$4, $F$5, $F$6, $F$7, $F$8, $F$9, $F$10, $F$11)</f>
        <v>Стенокардия</v>
      </c>
      <c r="T134" s="118" t="n">
        <v>2</v>
      </c>
      <c r="U134" s="144" t="s">
        <v>13</v>
      </c>
      <c r="V134" s="29" t="str">
        <f aca="false" ca="false" dt2D="false" dtr="false" t="normal">CHOOSE(1, $F$2, $F$3, $F$4, $F$5, $F$6, $F$7, $F$8, $F$9, $F$10, $F$11)</f>
        <v>Стенокардия</v>
      </c>
      <c r="W134" s="53" t="n">
        <v>1</v>
      </c>
      <c r="X134" s="54" t="s">
        <v>24</v>
      </c>
      <c r="Y134" s="114" t="n">
        <v>6</v>
      </c>
      <c r="Z134" s="115" t="n">
        <v>3</v>
      </c>
    </row>
    <row customHeight="true" hidden="false" ht="46.416015625" outlineLevel="1" r="135">
      <c r="H135" s="120" t="s"/>
      <c r="I135" s="121" t="s"/>
      <c r="J135" s="98" t="s"/>
      <c r="K135" s="96" t="s"/>
      <c r="L135" s="62" t="n">
        <v>2</v>
      </c>
      <c r="M135" s="122" t="n">
        <v>4</v>
      </c>
      <c r="N135" s="123" t="n">
        <v>1</v>
      </c>
      <c r="O135" s="0" t="n"/>
      <c r="P135" s="124" t="s"/>
      <c r="Q135" s="125" t="s"/>
      <c r="R135" s="60" t="s"/>
      <c r="S135" s="71" t="s"/>
      <c r="T135" s="126" t="n">
        <v>4</v>
      </c>
      <c r="U135" s="127" t="s">
        <v>13</v>
      </c>
      <c r="V135" s="46" t="str">
        <f aca="false" ca="false" dt2D="false" dtr="false" t="normal">CHOOSE(2, $F$2, $F$3, $F$4, $F$5, $F$6, $F$7, $F$8, $F$9, $F$10, $F$11)</f>
        <v>Синкопе</v>
      </c>
      <c r="W135" s="62" t="n">
        <v>1</v>
      </c>
      <c r="X135" s="63" t="s">
        <v>13</v>
      </c>
      <c r="Y135" s="122" t="n">
        <v>8</v>
      </c>
      <c r="Z135" s="123" t="n">
        <v>1</v>
      </c>
    </row>
    <row customHeight="true" hidden="false" ht="46.416015625" outlineLevel="1" r="136">
      <c r="H136" s="120" t="s"/>
      <c r="I136" s="121" t="s"/>
      <c r="J136" s="98" t="s"/>
      <c r="K136" s="46" t="str">
        <f aca="false" ca="false" dt2D="false" dtr="false" t="normal">CHOOSE(2, $F$2, $F$3, $F$4, $F$5, $F$6, $F$7, $F$8, $F$9, $F$10, $F$11)</f>
        <v>Синкопе</v>
      </c>
      <c r="L136" s="62" t="n">
        <v>1</v>
      </c>
      <c r="M136" s="122" t="n">
        <v>8</v>
      </c>
      <c r="N136" s="123" t="n">
        <v>2</v>
      </c>
      <c r="O136" s="0" t="n"/>
      <c r="P136" s="124" t="s"/>
      <c r="Q136" s="125" t="s"/>
      <c r="R136" s="60" t="s"/>
      <c r="S136" s="71" t="s"/>
      <c r="T136" s="126" t="n">
        <v>6</v>
      </c>
      <c r="U136" s="127" t="s">
        <v>13</v>
      </c>
      <c r="V136" s="68" t="str">
        <f aca="false" ca="false" dt2D="false" dtr="false" t="normal">CHOOSE(3, $F$2, $F$3, $F$4, $F$5, $F$6, $F$7, $F$8, $F$9, $F$10, $F$11)</f>
        <v>Тотальная сердечная недостаточность</v>
      </c>
      <c r="W136" s="62" t="n">
        <v>1</v>
      </c>
      <c r="X136" s="63" t="s">
        <v>24</v>
      </c>
      <c r="Y136" s="122" t="n">
        <v>3</v>
      </c>
      <c r="Z136" s="123" t="n">
        <v>3</v>
      </c>
    </row>
    <row customHeight="true" hidden="false" ht="46.416015625" outlineLevel="1" r="137">
      <c r="H137" s="120" t="s"/>
      <c r="I137" s="121" t="s"/>
      <c r="J137" s="98" t="s"/>
      <c r="K137" s="96" t="s"/>
      <c r="L137" s="62" t="n">
        <v>2</v>
      </c>
      <c r="M137" s="122" t="n">
        <v>4</v>
      </c>
      <c r="N137" s="123" t="n">
        <v>2</v>
      </c>
      <c r="O137" s="0" t="n"/>
      <c r="P137" s="124" t="s"/>
      <c r="Q137" s="125" t="s"/>
      <c r="R137" s="60" t="s"/>
      <c r="S137" s="46" t="str">
        <f aca="false" ca="false" dt2D="false" dtr="false" t="normal">CHOOSE(2, $F$2, $F$3, $F$4, $F$5, $F$6, $F$7, $F$8, $F$9, $F$10, $F$11)</f>
        <v>Синкопе</v>
      </c>
      <c r="T137" s="128" t="n">
        <v>4</v>
      </c>
      <c r="U137" s="127" t="s">
        <v>13</v>
      </c>
      <c r="V137" s="71" t="s"/>
      <c r="W137" s="62" t="n">
        <v>2</v>
      </c>
      <c r="X137" s="63" t="s">
        <v>82</v>
      </c>
      <c r="Y137" s="122" t="n">
        <v>4</v>
      </c>
      <c r="Z137" s="123" t="n">
        <v>2</v>
      </c>
    </row>
    <row customHeight="true" hidden="false" ht="46.416015625" outlineLevel="1" r="138">
      <c r="H138" s="120" t="s"/>
      <c r="I138" s="121" t="s"/>
      <c r="J138" s="98" t="s"/>
      <c r="K138" s="46" t="str">
        <f aca="false" ca="false" dt2D="false" dtr="false" t="normal">CHOOSE(3, $F$2, $F$3, $F$4, $F$5, $F$6, $F$7, $F$8, $F$9, $F$10, $F$11)</f>
        <v>Тотальная сердечная недостаточность</v>
      </c>
      <c r="L138" s="62" t="n">
        <v>1</v>
      </c>
      <c r="M138" s="122" t="n">
        <v>2</v>
      </c>
      <c r="N138" s="123" t="n">
        <v>1</v>
      </c>
      <c r="O138" s="0" t="n"/>
      <c r="P138" s="124" t="s"/>
      <c r="Q138" s="125" t="s"/>
      <c r="R138" s="60" t="s"/>
      <c r="S138" s="68" t="str">
        <f aca="false" ca="false" dt2D="false" dtr="false" t="normal">CHOOSE(3, $F$2, $F$3, $F$4, $F$5, $F$6, $F$7, $F$8, $F$9, $F$10, $F$11)</f>
        <v>Тотальная сердечная недостаточность</v>
      </c>
      <c r="T138" s="128" t="n">
        <v>1</v>
      </c>
      <c r="U138" s="129" t="s">
        <v>13</v>
      </c>
      <c r="V138" s="71" t="s"/>
      <c r="W138" s="62" t="n">
        <v>3</v>
      </c>
      <c r="X138" s="63" t="s">
        <v>112</v>
      </c>
      <c r="Y138" s="122" t="n">
        <v>4</v>
      </c>
      <c r="Z138" s="123" t="n">
        <v>2</v>
      </c>
    </row>
    <row customHeight="true" hidden="false" ht="46.416015625" outlineLevel="1" r="139">
      <c r="H139" s="120" t="s"/>
      <c r="I139" s="121" t="s"/>
      <c r="J139" s="98" t="s"/>
      <c r="K139" s="130" t="s"/>
      <c r="L139" s="62" t="n">
        <v>2</v>
      </c>
      <c r="M139" s="122" t="n">
        <v>4</v>
      </c>
      <c r="N139" s="123" t="n">
        <v>1</v>
      </c>
      <c r="O139" s="0" t="n"/>
      <c r="P139" s="124" t="s"/>
      <c r="Q139" s="125" t="s"/>
      <c r="R139" s="60" t="s"/>
      <c r="S139" s="71" t="s"/>
      <c r="T139" s="128" t="n">
        <v>2</v>
      </c>
      <c r="U139" s="129" t="s">
        <v>113</v>
      </c>
      <c r="V139" s="68" t="str">
        <f aca="false" ca="false" dt2D="false" dtr="false" t="normal">CHOOSE(4, $F$2, $F$3, $F$4, $F$5, $F$6, $F$7, $F$8, $F$9, $F$10, $F$11)</f>
        <v>Увеличение сердца</v>
      </c>
      <c r="W139" s="62" t="n">
        <v>1</v>
      </c>
      <c r="X139" s="63" t="s">
        <v>45</v>
      </c>
      <c r="Y139" s="122" t="n">
        <v>8</v>
      </c>
      <c r="Z139" s="123" t="n">
        <v>1</v>
      </c>
    </row>
    <row customHeight="true" hidden="false" ht="46.416015625" outlineLevel="1" r="140">
      <c r="H140" s="120" t="s"/>
      <c r="I140" s="121" t="s"/>
      <c r="J140" s="131" t="s"/>
      <c r="K140" s="96" t="s"/>
      <c r="L140" s="62" t="n">
        <v>3</v>
      </c>
      <c r="M140" s="122" t="n">
        <v>4</v>
      </c>
      <c r="N140" s="123" t="n">
        <v>2</v>
      </c>
      <c r="O140" s="0" t="n"/>
      <c r="P140" s="124" t="s"/>
      <c r="Q140" s="125" t="s"/>
      <c r="R140" s="60" t="s"/>
      <c r="S140" s="71" t="s"/>
      <c r="T140" s="126" t="n">
        <v>3</v>
      </c>
      <c r="U140" s="127" t="s">
        <v>113</v>
      </c>
      <c r="V140" s="71" t="s"/>
      <c r="W140" s="62" t="n">
        <v>2</v>
      </c>
      <c r="X140" s="63" t="s">
        <v>48</v>
      </c>
      <c r="Y140" s="122" t="n">
        <v>2</v>
      </c>
      <c r="Z140" s="123" t="n">
        <v>1</v>
      </c>
    </row>
    <row customHeight="true" hidden="false" ht="46.416015625" outlineLevel="1" r="141">
      <c r="H141" s="120" t="s"/>
      <c r="I141" s="121" t="s"/>
      <c r="J141" s="70" t="str">
        <f aca="false" ca="false" dt2D="false" dtr="false" t="normal">CHOOSE(2, $C$2, $C$3, $C$4, $C$5)</f>
        <v>Рентгенография</v>
      </c>
      <c r="K141" s="46" t="str">
        <f aca="false" ca="false" dt2D="false" dtr="false" t="normal">CHOOSE(4, $F$2, $F$3, $F$4, $F$5, $F$6, $F$7, $F$8, $F$9, $F$10, $F$11)</f>
        <v>Увеличение сердца</v>
      </c>
      <c r="L141" s="62" t="n">
        <v>1</v>
      </c>
      <c r="M141" s="122" t="n">
        <v>7</v>
      </c>
      <c r="N141" s="123" t="n">
        <v>3</v>
      </c>
      <c r="O141" s="0" t="n"/>
      <c r="P141" s="124" t="s"/>
      <c r="Q141" s="125" t="s"/>
      <c r="R141" s="60" t="s"/>
      <c r="S141" s="71" t="s"/>
      <c r="T141" s="126" t="n">
        <v>5</v>
      </c>
      <c r="U141" s="127" t="s">
        <v>73</v>
      </c>
      <c r="V141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W141" s="62" t="n">
        <v>1</v>
      </c>
      <c r="X141" s="63" t="s">
        <v>53</v>
      </c>
      <c r="Y141" s="122" t="n">
        <v>2</v>
      </c>
      <c r="Z141" s="123" t="n">
        <v>1</v>
      </c>
    </row>
    <row customHeight="true" hidden="false" ht="46.416015625" outlineLevel="1" r="142">
      <c r="H142" s="120" t="s"/>
      <c r="I142" s="121" t="s"/>
      <c r="J142" s="70" t="str">
        <f aca="false" ca="false" dt2D="false" dtr="false" t="normal">CHOOSE(3, $C$2, $C$3, $C$4, $C$5)</f>
        <v>ЭКГ</v>
      </c>
      <c r="K142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L142" s="62" t="n">
        <v>1</v>
      </c>
      <c r="M142" s="122" t="n">
        <v>4</v>
      </c>
      <c r="N142" s="123" t="n">
        <v>1</v>
      </c>
      <c r="O142" s="0" t="n"/>
      <c r="P142" s="124" t="s"/>
      <c r="Q142" s="125" t="s"/>
      <c r="R142" s="60" t="s"/>
      <c r="S142" s="71" t="s"/>
      <c r="T142" s="126" t="n">
        <v>6</v>
      </c>
      <c r="U142" s="127" t="s">
        <v>73</v>
      </c>
      <c r="V142" s="71" t="s"/>
      <c r="W142" s="62" t="n">
        <v>2</v>
      </c>
      <c r="X142" s="63" t="s">
        <v>57</v>
      </c>
      <c r="Y142" s="122" t="n">
        <v>4</v>
      </c>
      <c r="Z142" s="123" t="n">
        <v>1</v>
      </c>
    </row>
    <row customHeight="true" hidden="false" ht="46.416015625" outlineLevel="1" r="143">
      <c r="H143" s="120" t="s"/>
      <c r="I143" s="121" t="s"/>
      <c r="J143" s="98" t="s"/>
      <c r="K143" s="130" t="s"/>
      <c r="L143" s="62" t="n">
        <v>2</v>
      </c>
      <c r="M143" s="122" t="n">
        <v>2</v>
      </c>
      <c r="N143" s="123" t="n">
        <v>1</v>
      </c>
      <c r="O143" s="0" t="n"/>
      <c r="P143" s="124" t="s"/>
      <c r="Q143" s="125" t="s"/>
      <c r="R143" s="60" t="s"/>
      <c r="S143" s="71" t="s"/>
      <c r="T143" s="126" t="n">
        <v>8</v>
      </c>
      <c r="U143" s="127" t="s">
        <v>90</v>
      </c>
      <c r="V143" s="0" t="n"/>
    </row>
    <row customHeight="true" hidden="false" ht="46.416015625" outlineLevel="1" r="144">
      <c r="H144" s="120" t="s"/>
      <c r="I144" s="121" t="s"/>
      <c r="J144" s="98" t="s"/>
      <c r="K144" s="130" t="s"/>
      <c r="L144" s="62" t="n">
        <v>3</v>
      </c>
      <c r="M144" s="122" t="n">
        <v>2</v>
      </c>
      <c r="N144" s="123" t="n">
        <v>1</v>
      </c>
      <c r="O144" s="0" t="n"/>
      <c r="P144" s="124" t="s"/>
      <c r="Q144" s="125" t="s"/>
      <c r="R144" s="60" t="s"/>
      <c r="S144" s="71" t="s"/>
      <c r="T144" s="126" t="n">
        <v>9</v>
      </c>
      <c r="U144" s="127" t="s">
        <v>90</v>
      </c>
    </row>
    <row customHeight="true" hidden="false" ht="46.416015625" outlineLevel="1" r="145">
      <c r="H145" s="120" t="s"/>
      <c r="I145" s="121" t="s"/>
      <c r="J145" s="131" t="s"/>
      <c r="K145" s="96" t="s"/>
      <c r="L145" s="62" t="n">
        <v>4</v>
      </c>
      <c r="M145" s="122" t="n">
        <v>2</v>
      </c>
      <c r="N145" s="123" t="n">
        <v>1</v>
      </c>
      <c r="O145" s="0" t="n"/>
      <c r="P145" s="124" t="s"/>
      <c r="Q145" s="125" t="s"/>
      <c r="R145" s="75" t="str">
        <f aca="false" ca="false" dt2D="false" dtr="false" t="normal">CHOOSE(2, $C$2, $C$3, $C$4, $C$5)</f>
        <v>Рентгенография</v>
      </c>
      <c r="S145" s="68" t="str">
        <f aca="false" ca="false" dt2D="false" dtr="false" t="normal">CHOOSE(4, $F$2, $F$3, $F$4, $F$5, $F$6, $F$7, $F$8, $F$9, $F$10, $F$11)</f>
        <v>Увеличение сердца</v>
      </c>
      <c r="T145" s="126" t="n">
        <v>6</v>
      </c>
      <c r="U145" s="127" t="s">
        <v>45</v>
      </c>
    </row>
    <row customHeight="true" hidden="false" ht="46.416015625" outlineLevel="1" r="146">
      <c r="H146" s="120" t="s"/>
      <c r="I146" s="121" t="s"/>
      <c r="J146" s="97" t="str">
        <f aca="false" ca="false" dt2D="false" dtr="false" t="normal">CHOOSE(4, $C$2, $C$3, $C$4, $C$5)</f>
        <v>ЭхоКГ</v>
      </c>
      <c r="K146" s="46" t="str">
        <f aca="false" ca="false" dt2D="false" dtr="false" t="normal">CHOOSE(6, $F$2, $F$3, $F$4, $F$5, $F$6, $F$7, $F$8, $F$9, $F$10, $F$11)</f>
        <v>Размер левого желудочка</v>
      </c>
      <c r="L146" s="62" t="n">
        <v>1</v>
      </c>
      <c r="M146" s="122" t="n">
        <v>2</v>
      </c>
      <c r="N146" s="123" t="n">
        <v>2</v>
      </c>
      <c r="O146" s="0" t="n"/>
      <c r="P146" s="124" t="s"/>
      <c r="Q146" s="125" t="s"/>
      <c r="R146" s="60" t="s"/>
      <c r="S146" s="71" t="s"/>
      <c r="T146" s="128" t="n">
        <v>9</v>
      </c>
      <c r="U146" s="129" t="s">
        <v>48</v>
      </c>
      <c r="V146" s="0" t="n"/>
    </row>
    <row customHeight="true" hidden="false" ht="46.416015625" outlineLevel="1" r="147">
      <c r="H147" s="120" t="s"/>
      <c r="I147" s="121" t="s"/>
      <c r="J147" s="98" t="s"/>
      <c r="K147" s="130" t="s"/>
      <c r="L147" s="62" t="n">
        <v>2</v>
      </c>
      <c r="M147" s="122" t="n">
        <v>6</v>
      </c>
      <c r="N147" s="123" t="n">
        <v>2</v>
      </c>
      <c r="O147" s="0" t="n"/>
      <c r="P147" s="124" t="s"/>
      <c r="Q147" s="125" t="s"/>
      <c r="R147" s="75" t="str">
        <f aca="false" ca="false" dt2D="false" dtr="false" t="normal">CHOOSE(3, $C$2, $C$3, $C$4, $C$5)</f>
        <v>ЭКГ</v>
      </c>
      <c r="S147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T147" s="128" t="n">
        <v>2</v>
      </c>
      <c r="U147" s="129" t="n">
        <v>14.5</v>
      </c>
    </row>
    <row customHeight="true" hidden="false" ht="46.416015625" outlineLevel="1" r="148">
      <c r="H148" s="120" t="s"/>
      <c r="I148" s="121" t="s"/>
      <c r="J148" s="98" t="s"/>
      <c r="K148" s="96" t="s"/>
      <c r="L148" s="62" t="n">
        <v>3</v>
      </c>
      <c r="M148" s="122" t="n">
        <v>3</v>
      </c>
      <c r="N148" s="123" t="n">
        <v>3</v>
      </c>
      <c r="O148" s="0" t="n"/>
      <c r="P148" s="124" t="s"/>
      <c r="Q148" s="125" t="s"/>
      <c r="R148" s="60" t="s"/>
      <c r="S148" s="71" t="s"/>
      <c r="T148" s="128" t="n">
        <v>4</v>
      </c>
      <c r="U148" s="129" t="n">
        <v>15.5</v>
      </c>
    </row>
    <row customHeight="true" hidden="false" ht="46.416015625" outlineLevel="1" r="149">
      <c r="H149" s="120" t="s"/>
      <c r="I149" s="121" t="s"/>
      <c r="J149" s="98" t="s"/>
      <c r="K149" s="46" t="str">
        <f aca="false" ca="false" dt2D="false" dtr="false" t="normal">CHOOSE(7, $F$2, $F$3, $F$4, $F$5, $F$6, $F$7, $F$8, $F$9, $F$10, $F$11)</f>
        <v>Размер левого предсердия</v>
      </c>
      <c r="L149" s="62" t="n">
        <v>1</v>
      </c>
      <c r="M149" s="122" t="n">
        <v>6</v>
      </c>
      <c r="N149" s="123" t="n">
        <v>2</v>
      </c>
      <c r="O149" s="0" t="n"/>
      <c r="P149" s="124" t="s"/>
      <c r="Q149" s="125" t="s"/>
      <c r="R149" s="74" t="str">
        <f aca="false" ca="false" dt2D="false" dtr="false" t="normal">CHOOSE(4, $C$2, $C$3, $C$4, $C$5)</f>
        <v>ЭхоКГ</v>
      </c>
      <c r="S149" s="68" t="str">
        <f aca="false" ca="false" dt2D="false" dtr="false" t="normal">CHOOSE(6, $F$2, $F$3, $F$4, $F$5, $F$6, $F$7, $F$8, $F$9, $F$10, $F$11)</f>
        <v>Размер левого желудочка</v>
      </c>
      <c r="T149" s="128" t="n">
        <v>2</v>
      </c>
      <c r="U149" s="129" t="n">
        <v>52.4</v>
      </c>
      <c r="V149" s="132" t="str">
        <f aca="false" ca="false" dt2D="false" dtr="false" t="normal">CHOOSE(6, $F$2, $F$3, $F$4, $F$5, $F$6, $F$7, $F$8, $F$9, $F$10, $F$11)</f>
        <v>Размер левого желудочка</v>
      </c>
      <c r="W149" s="62" t="n">
        <v>1</v>
      </c>
      <c r="X149" s="63" t="s">
        <v>59</v>
      </c>
      <c r="Y149" s="122" t="n">
        <v>2</v>
      </c>
      <c r="Z149" s="123" t="n">
        <v>1</v>
      </c>
    </row>
    <row customHeight="true" hidden="false" ht="46.416015625" outlineLevel="1" r="150">
      <c r="H150" s="120" t="s"/>
      <c r="I150" s="121" t="s"/>
      <c r="J150" s="98" t="s"/>
      <c r="K150" s="96" t="s"/>
      <c r="L150" s="62" t="n">
        <v>2</v>
      </c>
      <c r="M150" s="122" t="n">
        <v>1</v>
      </c>
      <c r="N150" s="123" t="n">
        <v>1</v>
      </c>
      <c r="O150" s="0" t="n"/>
      <c r="P150" s="124" t="s"/>
      <c r="Q150" s="125" t="s"/>
      <c r="R150" s="60" t="s"/>
      <c r="S150" s="71" t="s"/>
      <c r="T150" s="128" t="n">
        <v>3</v>
      </c>
      <c r="U150" s="129" t="n">
        <v>53.2</v>
      </c>
      <c r="V150" s="133" t="s"/>
      <c r="W150" s="62" t="n">
        <v>2</v>
      </c>
      <c r="X150" s="63" t="s">
        <v>61</v>
      </c>
      <c r="Y150" s="122" t="n">
        <v>7</v>
      </c>
      <c r="Z150" s="123" t="n">
        <v>2</v>
      </c>
    </row>
    <row customHeight="true" hidden="false" ht="46.416015625" outlineLevel="1" r="151">
      <c r="H151" s="120" t="s"/>
      <c r="I151" s="121" t="s"/>
      <c r="J151" s="98" t="s"/>
      <c r="K151" s="46" t="s">
        <v>46</v>
      </c>
      <c r="L151" s="62" t="n">
        <v>1</v>
      </c>
      <c r="M151" s="122" t="n">
        <v>3</v>
      </c>
      <c r="N151" s="123" t="n">
        <v>2</v>
      </c>
      <c r="O151" s="0" t="n"/>
      <c r="P151" s="124" t="s"/>
      <c r="Q151" s="125" t="s"/>
      <c r="R151" s="60" t="s"/>
      <c r="S151" s="71" t="s"/>
      <c r="T151" s="128" t="n">
        <v>9</v>
      </c>
      <c r="U151" s="129" t="n">
        <v>57.2</v>
      </c>
      <c r="V151" s="133" t="s"/>
      <c r="W151" s="62" t="n">
        <v>3</v>
      </c>
      <c r="X151" s="63" t="s">
        <v>64</v>
      </c>
      <c r="Y151" s="122" t="n">
        <v>2</v>
      </c>
      <c r="Z151" s="123" t="n">
        <v>1</v>
      </c>
    </row>
    <row customHeight="true" hidden="false" ht="46.416015625" outlineLevel="1" r="152">
      <c r="H152" s="120" t="s"/>
      <c r="I152" s="121" t="s"/>
      <c r="J152" s="98" t="s"/>
      <c r="K152" s="130" t="s"/>
      <c r="L152" s="62" t="n">
        <v>2</v>
      </c>
      <c r="M152" s="122" t="n">
        <v>1</v>
      </c>
      <c r="N152" s="123" t="n">
        <v>1</v>
      </c>
      <c r="O152" s="0" t="n"/>
      <c r="P152" s="124" t="s"/>
      <c r="Q152" s="125" t="s"/>
      <c r="R152" s="60" t="s"/>
      <c r="S152" s="71" t="s"/>
      <c r="T152" s="126" t="n">
        <v>10</v>
      </c>
      <c r="U152" s="127" t="n">
        <v>58.3</v>
      </c>
      <c r="V152" s="132" t="str">
        <f aca="false" ca="false" dt2D="false" dtr="false" t="normal">CHOOSE(7, $F$2, $F$3, $F$4, $F$5, $F$6, $F$7, $F$8, $F$9, $F$10, $F$11)</f>
        <v>Размер левого предсердия</v>
      </c>
      <c r="W152" s="62" t="n">
        <v>1</v>
      </c>
      <c r="X152" s="63" t="s">
        <v>66</v>
      </c>
      <c r="Y152" s="122" t="n">
        <v>1</v>
      </c>
      <c r="Z152" s="123" t="n">
        <v>1</v>
      </c>
    </row>
    <row customHeight="true" hidden="false" ht="46.416015625" outlineLevel="1" r="153">
      <c r="H153" s="120" t="s"/>
      <c r="I153" s="121" t="s"/>
      <c r="J153" s="98" t="s"/>
      <c r="K153" s="96" t="s"/>
      <c r="L153" s="62" t="n">
        <v>3</v>
      </c>
      <c r="M153" s="122" t="n">
        <v>4</v>
      </c>
      <c r="N153" s="123" t="n">
        <v>2</v>
      </c>
      <c r="O153" s="0" t="n"/>
      <c r="P153" s="124" t="s"/>
      <c r="Q153" s="125" t="s"/>
      <c r="R153" s="60" t="s"/>
      <c r="S153" s="68" t="str">
        <f aca="false" ca="false" dt2D="false" dtr="false" t="normal">CHOOSE(7, $F$2, $F$3, $F$4, $F$5, $F$6, $F$7, $F$8, $F$9, $F$10, $F$11)</f>
        <v>Размер левого предсердия</v>
      </c>
      <c r="T153" s="128" t="n">
        <v>1</v>
      </c>
      <c r="U153" s="129" t="n">
        <v>28.8</v>
      </c>
      <c r="V153" s="133" t="s"/>
      <c r="W153" s="62" t="n">
        <v>2</v>
      </c>
      <c r="X153" s="63" t="s">
        <v>68</v>
      </c>
      <c r="Y153" s="122" t="n">
        <v>9</v>
      </c>
      <c r="Z153" s="123" t="n">
        <v>2</v>
      </c>
    </row>
    <row customHeight="true" hidden="false" ht="46.416015625" outlineLevel="1" r="154">
      <c r="H154" s="120" t="s"/>
      <c r="I154" s="121" t="s"/>
      <c r="J154" s="98" t="s"/>
      <c r="K154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L154" s="62" t="n">
        <v>1</v>
      </c>
      <c r="M154" s="122" t="n">
        <v>2</v>
      </c>
      <c r="N154" s="123" t="n">
        <v>2</v>
      </c>
      <c r="O154" s="0" t="n"/>
      <c r="P154" s="124" t="s"/>
      <c r="Q154" s="125" t="s"/>
      <c r="R154" s="60" t="s"/>
      <c r="S154" s="71" t="s"/>
      <c r="T154" s="128" t="n">
        <v>2</v>
      </c>
      <c r="U154" s="129" t="n">
        <v>29.1</v>
      </c>
      <c r="V154" s="133" t="s"/>
      <c r="W154" s="62" t="n">
        <v>3</v>
      </c>
      <c r="X154" s="63" t="s">
        <v>70</v>
      </c>
      <c r="Y154" s="122" t="n">
        <v>5</v>
      </c>
      <c r="Z154" s="123" t="n">
        <v>1</v>
      </c>
    </row>
    <row customHeight="true" hidden="false" ht="46.416015625" outlineLevel="1" r="155">
      <c r="H155" s="120" t="s"/>
      <c r="I155" s="121" t="s"/>
      <c r="J155" s="98" t="s"/>
      <c r="K155" s="130" t="s"/>
      <c r="L155" s="62" t="n">
        <v>2</v>
      </c>
      <c r="M155" s="122" t="n">
        <v>2</v>
      </c>
      <c r="N155" s="123" t="n">
        <v>1</v>
      </c>
      <c r="O155" s="0" t="n"/>
      <c r="P155" s="124" t="s"/>
      <c r="Q155" s="125" t="s"/>
      <c r="R155" s="60" t="s"/>
      <c r="S155" s="71" t="s"/>
      <c r="T155" s="128" t="n">
        <v>10</v>
      </c>
      <c r="U155" s="129" t="n">
        <v>30.9</v>
      </c>
      <c r="V155" s="132" t="s">
        <v>46</v>
      </c>
      <c r="W155" s="62" t="n">
        <v>1</v>
      </c>
      <c r="X155" s="63" t="s">
        <v>13</v>
      </c>
      <c r="Y155" s="122" t="n">
        <v>8</v>
      </c>
      <c r="Z155" s="123" t="n">
        <v>1</v>
      </c>
    </row>
    <row customHeight="true" hidden="false" ht="46.416015625" outlineLevel="1" r="156">
      <c r="H156" s="120" t="s"/>
      <c r="I156" s="121" t="s"/>
      <c r="J156" s="98" t="s"/>
      <c r="K156" s="96" t="s"/>
      <c r="L156" s="62" t="n">
        <v>3</v>
      </c>
      <c r="M156" s="122" t="n">
        <v>5</v>
      </c>
      <c r="N156" s="123" t="n">
        <v>3</v>
      </c>
      <c r="O156" s="0" t="n"/>
      <c r="P156" s="124" t="s"/>
      <c r="Q156" s="125" t="s"/>
      <c r="R156" s="60" t="s"/>
      <c r="S156" s="71" t="s"/>
      <c r="T156" s="126" t="n">
        <v>11</v>
      </c>
      <c r="U156" s="127" t="n">
        <v>31.4</v>
      </c>
      <c r="V156" s="133" t="s"/>
      <c r="W156" s="62" t="n">
        <v>2</v>
      </c>
      <c r="X156" s="63" t="s">
        <v>73</v>
      </c>
      <c r="Y156" s="122" t="n">
        <v>4</v>
      </c>
      <c r="Z156" s="123" t="n">
        <v>2</v>
      </c>
    </row>
    <row customHeight="true" hidden="false" ht="46.416015625" outlineLevel="1" r="157">
      <c r="H157" s="120" t="s"/>
      <c r="I157" s="121" t="s"/>
      <c r="J157" s="98" t="s"/>
      <c r="K157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L157" s="62" t="n">
        <v>1</v>
      </c>
      <c r="M157" s="122" t="n">
        <v>3</v>
      </c>
      <c r="N157" s="123" t="n">
        <v>1</v>
      </c>
      <c r="O157" s="0" t="n"/>
      <c r="P157" s="124" t="s"/>
      <c r="Q157" s="125" t="s"/>
      <c r="R157" s="60" t="s"/>
      <c r="S157" s="68" t="s">
        <v>46</v>
      </c>
      <c r="T157" s="128" t="n">
        <v>8</v>
      </c>
      <c r="U157" s="129" t="s">
        <v>13</v>
      </c>
      <c r="V157" s="132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W157" s="62" t="n">
        <v>1</v>
      </c>
      <c r="X157" s="63" t="s">
        <v>13</v>
      </c>
      <c r="Y157" s="122" t="n">
        <v>3</v>
      </c>
      <c r="Z157" s="123" t="n">
        <v>1</v>
      </c>
    </row>
    <row customHeight="true" hidden="false" ht="46.416015625" outlineLevel="1" r="158">
      <c r="H158" s="120" t="s"/>
      <c r="I158" s="121" t="s"/>
      <c r="J158" s="98" t="s"/>
      <c r="K158" s="130" t="s"/>
      <c r="L158" s="62" t="n">
        <v>2</v>
      </c>
      <c r="M158" s="122" t="n">
        <v>2</v>
      </c>
      <c r="N158" s="123" t="n">
        <v>2</v>
      </c>
      <c r="O158" s="0" t="n"/>
      <c r="P158" s="124" t="s"/>
      <c r="Q158" s="125" t="s"/>
      <c r="R158" s="60" t="s"/>
      <c r="S158" s="71" t="s"/>
      <c r="T158" s="128" t="n">
        <v>10</v>
      </c>
      <c r="U158" s="129" t="s">
        <v>73</v>
      </c>
      <c r="V158" s="133" t="s"/>
      <c r="W158" s="62" t="n">
        <v>2</v>
      </c>
      <c r="X158" s="63" t="s">
        <v>77</v>
      </c>
      <c r="Y158" s="122" t="n">
        <v>2</v>
      </c>
      <c r="Z158" s="123" t="n">
        <v>1</v>
      </c>
    </row>
    <row customHeight="true" hidden="false" ht="46.416015625" outlineLevel="1" r="159">
      <c r="H159" s="134" t="s"/>
      <c r="I159" s="135" t="s"/>
      <c r="J159" s="100" t="s"/>
      <c r="K159" s="141" t="s"/>
      <c r="L159" s="89" t="n">
        <v>2</v>
      </c>
      <c r="M159" s="136" t="n">
        <v>5</v>
      </c>
      <c r="N159" s="137" t="n">
        <v>2</v>
      </c>
      <c r="O159" s="0" t="n"/>
      <c r="P159" s="124" t="s"/>
      <c r="Q159" s="125" t="s"/>
      <c r="R159" s="60" t="s"/>
      <c r="S159" s="71" t="s"/>
      <c r="T159" s="126" t="n">
        <v>12</v>
      </c>
      <c r="U159" s="129" t="s">
        <v>73</v>
      </c>
      <c r="V159" s="133" t="s"/>
      <c r="W159" s="62" t="n">
        <v>3</v>
      </c>
      <c r="X159" s="63" t="s">
        <v>115</v>
      </c>
      <c r="Y159" s="122" t="n">
        <v>2</v>
      </c>
      <c r="Z159" s="123" t="n">
        <v>1</v>
      </c>
    </row>
    <row customHeight="true" hidden="false" ht="46.416015625" outlineLevel="1" r="160">
      <c r="H160" s="111" t="s">
        <v>131</v>
      </c>
      <c r="I160" s="112" t="str">
        <f aca="false" ca="false" dt2D="false" dtr="false" t="normal">CHOOSE(2, $A$2, $A$3, $A$4)</f>
        <v>Гипертрофическая КМП</v>
      </c>
      <c r="J160" s="113" t="str">
        <f aca="false" ca="false" dt2D="false" dtr="false" t="normal">CHOOSE(1, $C$2, $C$3, $C$4, $C$5)</f>
        <v>Клиника</v>
      </c>
      <c r="K160" s="29" t="str">
        <f aca="false" ca="false" dt2D="false" dtr="false" t="normal">CHOOSE(1, $F$2, $F$3, $F$4, $F$5, $F$6, $F$7, $F$8, $F$9, $F$10, $F$11)</f>
        <v>Стенокардия</v>
      </c>
      <c r="L160" s="53" t="n">
        <v>1</v>
      </c>
      <c r="M160" s="114" t="n">
        <v>8</v>
      </c>
      <c r="N160" s="115" t="n">
        <v>1</v>
      </c>
      <c r="O160" s="0" t="n"/>
      <c r="P160" s="124" t="s"/>
      <c r="Q160" s="125" t="s"/>
      <c r="R160" s="60" t="s"/>
      <c r="S160" s="68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T160" s="128" t="n">
        <v>2</v>
      </c>
      <c r="U160" s="129" t="s">
        <v>116</v>
      </c>
      <c r="V160" s="13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W160" s="89" t="n">
        <v>1</v>
      </c>
      <c r="X160" s="90" t="s">
        <v>13</v>
      </c>
      <c r="Y160" s="136" t="n">
        <v>5</v>
      </c>
      <c r="Z160" s="137" t="n">
        <v>2</v>
      </c>
    </row>
    <row customHeight="true" hidden="false" ht="46.416015625" outlineLevel="1" r="161">
      <c r="H161" s="120" t="s"/>
      <c r="I161" s="121" t="s"/>
      <c r="J161" s="98" t="s"/>
      <c r="K161" s="96" t="s"/>
      <c r="L161" s="62" t="n">
        <v>2</v>
      </c>
      <c r="M161" s="122" t="n">
        <v>6</v>
      </c>
      <c r="N161" s="123" t="n">
        <v>2</v>
      </c>
      <c r="O161" s="0" t="n"/>
      <c r="P161" s="124" t="s"/>
      <c r="Q161" s="125" t="s"/>
      <c r="R161" s="60" t="s"/>
      <c r="S161" s="71" t="s"/>
      <c r="T161" s="128" t="n">
        <v>4</v>
      </c>
      <c r="U161" s="129" t="s">
        <v>77</v>
      </c>
    </row>
    <row customHeight="true" hidden="false" ht="46.416015625" outlineLevel="1" r="162">
      <c r="H162" s="120" t="s"/>
      <c r="I162" s="121" t="s"/>
      <c r="J162" s="98" t="s"/>
      <c r="K162" s="46" t="str">
        <f aca="false" ca="false" dt2D="false" dtr="false" t="normal">CHOOSE(2, $F$2, $F$3, $F$4, $F$5, $F$6, $F$7, $F$8, $F$9, $F$10, $F$11)</f>
        <v>Синкопе</v>
      </c>
      <c r="L162" s="62" t="n">
        <v>1</v>
      </c>
      <c r="M162" s="122" t="n">
        <v>10</v>
      </c>
      <c r="N162" s="123" t="n">
        <v>2</v>
      </c>
      <c r="O162" s="0" t="n"/>
      <c r="P162" s="124" t="s"/>
      <c r="Q162" s="125" t="s"/>
      <c r="R162" s="60" t="s"/>
      <c r="S162" s="71" t="s"/>
      <c r="T162" s="128" t="n">
        <v>6</v>
      </c>
      <c r="U162" s="129" t="s">
        <v>115</v>
      </c>
    </row>
    <row customHeight="true" hidden="false" ht="46.416015625" outlineLevel="1" r="163">
      <c r="H163" s="120" t="s"/>
      <c r="I163" s="121" t="s"/>
      <c r="J163" s="98" t="s"/>
      <c r="K163" s="96" t="s"/>
      <c r="L163" s="62" t="n">
        <v>2</v>
      </c>
      <c r="M163" s="122" t="n">
        <v>4</v>
      </c>
      <c r="N163" s="123" t="n">
        <v>1</v>
      </c>
      <c r="O163" s="0" t="n"/>
      <c r="P163" s="124" t="s"/>
      <c r="Q163" s="125" t="s"/>
      <c r="R163" s="60" t="s"/>
      <c r="S163" s="8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T163" s="128" t="n">
        <v>3</v>
      </c>
      <c r="U163" s="129" t="s">
        <v>13</v>
      </c>
    </row>
    <row customHeight="true" hidden="false" ht="46.416015625" outlineLevel="0" r="164">
      <c r="H164" s="120" t="s"/>
      <c r="I164" s="121" t="s"/>
      <c r="J164" s="98" t="s"/>
      <c r="K164" s="46" t="str">
        <f aca="false" ca="false" dt2D="false" dtr="false" t="normal">CHOOSE(3, $F$2, $F$3, $F$4, $F$5, $F$6, $F$7, $F$8, $F$9, $F$10, $F$11)</f>
        <v>Тотальная сердечная недостаточность</v>
      </c>
      <c r="L164" s="62" t="n">
        <v>1</v>
      </c>
      <c r="M164" s="122" t="n">
        <v>3</v>
      </c>
      <c r="N164" s="123" t="n">
        <v>1</v>
      </c>
      <c r="O164" s="0" t="n"/>
      <c r="P164" s="139" t="s"/>
      <c r="Q164" s="140" t="s"/>
      <c r="R164" s="85" t="s"/>
      <c r="S164" s="145" t="s"/>
      <c r="T164" s="146" t="n">
        <v>5</v>
      </c>
      <c r="U164" s="143" t="s">
        <v>13</v>
      </c>
    </row>
    <row customHeight="true" hidden="false" ht="46.416015625" outlineLevel="1" r="165">
      <c r="H165" s="120" t="s"/>
      <c r="I165" s="121" t="s"/>
      <c r="J165" s="98" t="s"/>
      <c r="K165" s="130" t="s"/>
      <c r="L165" s="62" t="n">
        <v>2</v>
      </c>
      <c r="M165" s="122" t="n">
        <v>2</v>
      </c>
      <c r="N165" s="123" t="n">
        <v>2</v>
      </c>
      <c r="O165" s="76" t="s">
        <v>132</v>
      </c>
      <c r="P165" s="116" t="s">
        <v>133</v>
      </c>
      <c r="Q165" s="117" t="str">
        <f aca="false" ca="false" dt2D="false" dtr="false" t="normal">CHOOSE(2, $A$2, $A$3, $A$4)</f>
        <v>Гипертрофическая КМП</v>
      </c>
      <c r="R165" s="51" t="str">
        <f aca="false" ca="false" dt2D="false" dtr="false" t="normal">CHOOSE(1, $C$2, $C$3, $C$4, $C$5)</f>
        <v>Клиника</v>
      </c>
      <c r="S165" s="95" t="str">
        <f aca="false" ca="false" dt2D="false" dtr="false" t="normal">CHOOSE(1, $F$2, $F$3, $F$4, $F$5, $F$6, $F$7, $F$8, $F$9, $F$10, $F$11)</f>
        <v>Стенокардия</v>
      </c>
      <c r="T165" s="118" t="n">
        <v>1</v>
      </c>
      <c r="U165" s="119" t="s">
        <v>13</v>
      </c>
      <c r="V165" s="95" t="str">
        <f aca="false" ca="false" dt2D="false" dtr="false" t="normal">CHOOSE(1, $F$2, $F$3, $F$4, $F$5, $F$6, $F$7, $F$8, $F$9, $F$10, $F$11)</f>
        <v>Стенокардия</v>
      </c>
      <c r="W165" s="53" t="n">
        <v>1</v>
      </c>
      <c r="X165" s="54" t="s">
        <v>13</v>
      </c>
      <c r="Y165" s="114" t="n">
        <v>7</v>
      </c>
      <c r="Z165" s="115" t="n">
        <v>2</v>
      </c>
    </row>
    <row customHeight="true" hidden="false" ht="46.416015625" outlineLevel="1" r="166">
      <c r="H166" s="120" t="s"/>
      <c r="I166" s="121" t="s"/>
      <c r="J166" s="131" t="s"/>
      <c r="K166" s="96" t="s"/>
      <c r="L166" s="62" t="n">
        <v>3</v>
      </c>
      <c r="M166" s="122" t="n">
        <v>2</v>
      </c>
      <c r="N166" s="123" t="n">
        <v>1</v>
      </c>
      <c r="O166" s="0" t="n"/>
      <c r="P166" s="124" t="s"/>
      <c r="Q166" s="125" t="s"/>
      <c r="R166" s="60" t="s"/>
      <c r="S166" s="71" t="s"/>
      <c r="T166" s="126" t="n">
        <v>2</v>
      </c>
      <c r="U166" s="127" t="s">
        <v>13</v>
      </c>
      <c r="V166" s="71" t="s"/>
      <c r="W166" s="62" t="n">
        <v>2</v>
      </c>
      <c r="X166" s="63" t="s">
        <v>80</v>
      </c>
      <c r="Y166" s="122" t="n">
        <v>2</v>
      </c>
      <c r="Z166" s="123" t="n">
        <v>2</v>
      </c>
    </row>
    <row customHeight="true" hidden="false" ht="46.416015625" outlineLevel="1" r="167">
      <c r="H167" s="120" t="s"/>
      <c r="I167" s="121" t="s"/>
      <c r="J167" s="70" t="str">
        <f aca="false" ca="false" dt2D="false" dtr="false" t="normal">CHOOSE(2, $C$2, $C$3, $C$4, $C$5)</f>
        <v>Рентгенография</v>
      </c>
      <c r="K167" s="46" t="str">
        <f aca="false" ca="false" dt2D="false" dtr="false" t="normal">CHOOSE(4, $F$2, $F$3, $F$4, $F$5, $F$6, $F$7, $F$8, $F$9, $F$10, $F$11)</f>
        <v>Увеличение сердца</v>
      </c>
      <c r="L167" s="62" t="n">
        <v>1</v>
      </c>
      <c r="M167" s="122" t="n">
        <v>5</v>
      </c>
      <c r="N167" s="123" t="n">
        <v>2</v>
      </c>
      <c r="O167" s="0" t="n"/>
      <c r="P167" s="124" t="s"/>
      <c r="Q167" s="125" t="s"/>
      <c r="R167" s="60" t="s"/>
      <c r="S167" s="71" t="s"/>
      <c r="T167" s="126" t="n">
        <v>8</v>
      </c>
      <c r="U167" s="127" t="s">
        <v>80</v>
      </c>
      <c r="V167" s="46" t="str">
        <f aca="false" ca="false" dt2D="false" dtr="false" t="normal">CHOOSE(2, $F$2, $F$3, $F$4, $F$5, $F$6, $F$7, $F$8, $F$9, $F$10, $F$11)</f>
        <v>Синкопе</v>
      </c>
      <c r="W167" s="62" t="n">
        <v>1</v>
      </c>
      <c r="X167" s="63" t="s">
        <v>13</v>
      </c>
      <c r="Y167" s="122" t="n">
        <v>12</v>
      </c>
      <c r="Z167" s="123" t="n">
        <v>3</v>
      </c>
    </row>
    <row customHeight="true" hidden="false" ht="46.416015625" outlineLevel="1" r="168">
      <c r="H168" s="120" t="s"/>
      <c r="I168" s="121" t="s"/>
      <c r="J168" s="70" t="str">
        <f aca="false" ca="false" dt2D="false" dtr="false" t="normal">CHOOSE(3, $C$2, $C$3, $C$4, $C$5)</f>
        <v>ЭКГ</v>
      </c>
      <c r="K168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L168" s="62" t="n">
        <v>1</v>
      </c>
      <c r="M168" s="122" t="n">
        <v>4</v>
      </c>
      <c r="N168" s="123" t="n">
        <v>2</v>
      </c>
      <c r="O168" s="0" t="n"/>
      <c r="P168" s="124" t="s"/>
      <c r="Q168" s="125" t="s"/>
      <c r="R168" s="60" t="s"/>
      <c r="S168" s="71" t="s"/>
      <c r="T168" s="126" t="n">
        <v>9</v>
      </c>
      <c r="U168" s="127" t="s">
        <v>80</v>
      </c>
      <c r="V168" s="96" t="s"/>
      <c r="W168" s="62" t="n">
        <v>2</v>
      </c>
      <c r="X168" s="63" t="s">
        <v>80</v>
      </c>
      <c r="Y168" s="122" t="n">
        <v>2</v>
      </c>
      <c r="Z168" s="123" t="n">
        <v>2</v>
      </c>
    </row>
    <row customHeight="true" hidden="false" ht="46.416015625" outlineLevel="1" r="169">
      <c r="H169" s="120" t="s"/>
      <c r="I169" s="121" t="s"/>
      <c r="J169" s="98" t="s"/>
      <c r="K169" s="130" t="s"/>
      <c r="L169" s="62" t="n">
        <v>2</v>
      </c>
      <c r="M169" s="122" t="n">
        <v>4</v>
      </c>
      <c r="N169" s="123" t="n">
        <v>2</v>
      </c>
      <c r="O169" s="0" t="n"/>
      <c r="P169" s="124" t="s"/>
      <c r="Q169" s="125" t="s"/>
      <c r="R169" s="60" t="s"/>
      <c r="S169" s="68" t="str">
        <f aca="false" ca="false" dt2D="false" dtr="false" t="normal">CHOOSE(2, $F$2, $F$3, $F$4, $F$5, $F$6, $F$7, $F$8, $F$9, $F$10, $F$11)</f>
        <v>Синкопе</v>
      </c>
      <c r="T169" s="128" t="n">
        <v>2</v>
      </c>
      <c r="U169" s="129" t="s">
        <v>13</v>
      </c>
      <c r="V169" s="68" t="str">
        <f aca="false" ca="false" dt2D="false" dtr="false" t="normal">CHOOSE(3, $F$2, $F$3, $F$4, $F$5, $F$6, $F$7, $F$8, $F$9, $F$10, $F$11)</f>
        <v>Тотальная сердечная недостаточность</v>
      </c>
      <c r="W169" s="62" t="n">
        <v>1</v>
      </c>
      <c r="X169" s="63" t="s">
        <v>24</v>
      </c>
      <c r="Y169" s="122" t="n">
        <v>2</v>
      </c>
      <c r="Z169" s="123" t="n">
        <v>1</v>
      </c>
    </row>
    <row customHeight="true" hidden="false" ht="46.416015625" outlineLevel="1" r="170">
      <c r="H170" s="120" t="s"/>
      <c r="I170" s="121" t="s"/>
      <c r="J170" s="98" t="s"/>
      <c r="K170" s="130" t="s"/>
      <c r="L170" s="62" t="n">
        <v>3</v>
      </c>
      <c r="M170" s="122" t="n">
        <v>3</v>
      </c>
      <c r="N170" s="123" t="n">
        <v>2</v>
      </c>
      <c r="O170" s="0" t="n"/>
      <c r="P170" s="124" t="s"/>
      <c r="Q170" s="125" t="s"/>
      <c r="R170" s="60" t="s"/>
      <c r="S170" s="71" t="s"/>
      <c r="T170" s="126" t="n">
        <v>7</v>
      </c>
      <c r="U170" s="127" t="s">
        <v>13</v>
      </c>
      <c r="V170" s="71" t="s"/>
      <c r="W170" s="62" t="n">
        <v>2</v>
      </c>
      <c r="X170" s="63" t="s">
        <v>82</v>
      </c>
      <c r="Y170" s="122" t="n">
        <v>2</v>
      </c>
      <c r="Z170" s="123" t="n">
        <v>2</v>
      </c>
    </row>
    <row customHeight="true" hidden="false" ht="46.416015625" outlineLevel="1" r="171">
      <c r="H171" s="120" t="s"/>
      <c r="I171" s="121" t="s"/>
      <c r="J171" s="131" t="s"/>
      <c r="K171" s="96" t="s"/>
      <c r="L171" s="62" t="n">
        <v>4</v>
      </c>
      <c r="M171" s="122" t="n">
        <v>1</v>
      </c>
      <c r="N171" s="123" t="n">
        <v>1</v>
      </c>
      <c r="O171" s="0" t="n"/>
      <c r="P171" s="124" t="s"/>
      <c r="Q171" s="125" t="s"/>
      <c r="R171" s="60" t="s"/>
      <c r="S171" s="71" t="s"/>
      <c r="T171" s="126" t="n">
        <v>8</v>
      </c>
      <c r="U171" s="127" t="s">
        <v>13</v>
      </c>
      <c r="V171" s="71" t="s"/>
      <c r="W171" s="62" t="n">
        <v>3</v>
      </c>
      <c r="X171" s="63" t="s">
        <v>112</v>
      </c>
      <c r="Y171" s="122" t="n">
        <v>3</v>
      </c>
      <c r="Z171" s="123" t="n">
        <v>1</v>
      </c>
    </row>
    <row customHeight="true" hidden="false" ht="46.416015625" outlineLevel="1" r="172">
      <c r="H172" s="120" t="s"/>
      <c r="I172" s="121" t="s"/>
      <c r="J172" s="97" t="str">
        <f aca="false" ca="false" dt2D="false" dtr="false" t="normal">CHOOSE(4, $C$2, $C$3, $C$4, $C$5)</f>
        <v>ЭхоКГ</v>
      </c>
      <c r="K172" s="46" t="str">
        <f aca="false" ca="false" dt2D="false" dtr="false" t="normal">CHOOSE(6, $F$2, $F$3, $F$4, $F$5, $F$6, $F$7, $F$8, $F$9, $F$10, $F$11)</f>
        <v>Размер левого желудочка</v>
      </c>
      <c r="L172" s="62" t="n">
        <v>1</v>
      </c>
      <c r="M172" s="122" t="n">
        <v>1</v>
      </c>
      <c r="N172" s="123" t="n">
        <v>1</v>
      </c>
      <c r="O172" s="0" t="n"/>
      <c r="P172" s="124" t="s"/>
      <c r="Q172" s="125" t="s"/>
      <c r="R172" s="60" t="s"/>
      <c r="S172" s="71" t="s"/>
      <c r="T172" s="126" t="n">
        <v>13</v>
      </c>
      <c r="U172" s="127" t="s">
        <v>80</v>
      </c>
      <c r="V172" s="68" t="str">
        <f aca="false" ca="false" dt2D="false" dtr="false" t="normal">CHOOSE(4, $F$2, $F$3, $F$4, $F$5, $F$6, $F$7, $F$8, $F$9, $F$10, $F$11)</f>
        <v>Увеличение сердца</v>
      </c>
      <c r="W172" s="62" t="n">
        <v>1</v>
      </c>
      <c r="X172" s="63" t="s">
        <v>13</v>
      </c>
      <c r="Y172" s="122" t="n">
        <v>9</v>
      </c>
      <c r="Z172" s="123" t="n">
        <v>1</v>
      </c>
    </row>
    <row customHeight="true" hidden="false" ht="46.416015625" outlineLevel="1" r="173">
      <c r="H173" s="120" t="s"/>
      <c r="I173" s="121" t="s"/>
      <c r="J173" s="98" t="s"/>
      <c r="K173" s="130" t="s"/>
      <c r="L173" s="62" t="n">
        <v>2</v>
      </c>
      <c r="M173" s="122" t="n">
        <v>7</v>
      </c>
      <c r="N173" s="123" t="n">
        <v>2</v>
      </c>
      <c r="O173" s="0" t="n"/>
      <c r="P173" s="124" t="s"/>
      <c r="Q173" s="125" t="s"/>
      <c r="R173" s="60" t="s"/>
      <c r="S173" s="71" t="s"/>
      <c r="T173" s="126" t="n">
        <v>14</v>
      </c>
      <c r="U173" s="127" t="s">
        <v>80</v>
      </c>
      <c r="V173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W173" s="62" t="n">
        <v>1</v>
      </c>
      <c r="X173" s="63" t="s">
        <v>53</v>
      </c>
      <c r="Y173" s="122" t="n">
        <v>2</v>
      </c>
      <c r="Z173" s="123" t="n">
        <v>1</v>
      </c>
    </row>
    <row customHeight="true" hidden="false" ht="46.416015625" outlineLevel="1" r="174">
      <c r="H174" s="120" t="s"/>
      <c r="I174" s="121" t="s"/>
      <c r="J174" s="98" t="s"/>
      <c r="K174" s="96" t="s"/>
      <c r="L174" s="62" t="n">
        <v>3</v>
      </c>
      <c r="M174" s="122" t="n">
        <v>2</v>
      </c>
      <c r="N174" s="123" t="n">
        <v>1</v>
      </c>
      <c r="O174" s="0" t="n"/>
      <c r="P174" s="124" t="s"/>
      <c r="Q174" s="125" t="s"/>
      <c r="R174" s="60" t="s"/>
      <c r="S174" s="68" t="str">
        <f aca="false" ca="false" dt2D="false" dtr="false" t="normal">CHOOSE(3, $F$2, $F$3, $F$4, $F$5, $F$6, $F$7, $F$8, $F$9, $F$10, $F$11)</f>
        <v>Тотальная сердечная недостаточность</v>
      </c>
      <c r="T174" s="128" t="n">
        <v>1</v>
      </c>
      <c r="U174" s="129" t="s">
        <v>13</v>
      </c>
      <c r="V174" s="71" t="s"/>
      <c r="W174" s="62" t="n">
        <v>2</v>
      </c>
      <c r="X174" s="63" t="s">
        <v>57</v>
      </c>
      <c r="Y174" s="122" t="n">
        <v>3</v>
      </c>
      <c r="Z174" s="123" t="n">
        <v>1</v>
      </c>
    </row>
    <row customHeight="true" hidden="false" ht="46.416015625" outlineLevel="1" r="175">
      <c r="H175" s="120" t="s"/>
      <c r="I175" s="121" t="s"/>
      <c r="J175" s="98" t="s"/>
      <c r="K175" s="46" t="str">
        <f aca="false" ca="false" dt2D="false" dtr="false" t="normal">CHOOSE(7, $F$2, $F$3, $F$4, $F$5, $F$6, $F$7, $F$8, $F$9, $F$10, $F$11)</f>
        <v>Размер левого предсердия</v>
      </c>
      <c r="L175" s="62" t="n">
        <v>1</v>
      </c>
      <c r="M175" s="122" t="n">
        <v>13</v>
      </c>
      <c r="N175" s="123" t="n">
        <v>1</v>
      </c>
      <c r="O175" s="0" t="n"/>
      <c r="P175" s="124" t="s"/>
      <c r="Q175" s="125" t="s"/>
      <c r="R175" s="60" t="s"/>
      <c r="S175" s="71" t="s"/>
      <c r="T175" s="128" t="n">
        <v>3</v>
      </c>
      <c r="U175" s="129" t="s">
        <v>73</v>
      </c>
      <c r="V175" s="71" t="s"/>
      <c r="W175" s="62" t="n">
        <v>3</v>
      </c>
      <c r="X175" s="63" t="s">
        <v>83</v>
      </c>
      <c r="Y175" s="122" t="n">
        <v>2</v>
      </c>
      <c r="Z175" s="123" t="n">
        <v>1</v>
      </c>
    </row>
    <row customHeight="true" hidden="false" ht="46.416015625" outlineLevel="1" r="176">
      <c r="H176" s="120" t="s"/>
      <c r="I176" s="121" t="s"/>
      <c r="J176" s="98" t="s"/>
      <c r="K176" s="96" t="s"/>
      <c r="L176" s="62" t="n">
        <v>2</v>
      </c>
      <c r="M176" s="122" t="n">
        <v>1</v>
      </c>
      <c r="N176" s="123" t="n">
        <v>1</v>
      </c>
      <c r="O176" s="0" t="n"/>
      <c r="P176" s="124" t="s"/>
      <c r="Q176" s="125" t="s"/>
      <c r="R176" s="60" t="s"/>
      <c r="S176" s="71" t="s"/>
      <c r="T176" s="126" t="n">
        <v>4</v>
      </c>
      <c r="U176" s="127" t="s">
        <v>73</v>
      </c>
      <c r="V176" s="71" t="s"/>
      <c r="W176" s="62" t="n">
        <v>4</v>
      </c>
      <c r="X176" s="63" t="s">
        <v>84</v>
      </c>
      <c r="Y176" s="122" t="n">
        <v>1</v>
      </c>
      <c r="Z176" s="123" t="n">
        <v>1</v>
      </c>
    </row>
    <row customHeight="true" hidden="false" ht="46.416015625" outlineLevel="1" r="177">
      <c r="H177" s="120" t="s"/>
      <c r="I177" s="121" t="s"/>
      <c r="J177" s="98" t="s"/>
      <c r="K177" s="46" t="s">
        <v>46</v>
      </c>
      <c r="L177" s="62" t="n">
        <v>1</v>
      </c>
      <c r="M177" s="122" t="n">
        <v>4</v>
      </c>
      <c r="N177" s="123" t="n">
        <v>1</v>
      </c>
      <c r="O177" s="0" t="n"/>
      <c r="P177" s="124" t="s"/>
      <c r="Q177" s="125" t="s"/>
      <c r="R177" s="60" t="s"/>
      <c r="S177" s="71" t="s"/>
      <c r="T177" s="126" t="n">
        <v>6</v>
      </c>
      <c r="U177" s="127" t="s">
        <v>90</v>
      </c>
      <c r="V177" s="0" t="n"/>
    </row>
    <row customHeight="true" hidden="false" ht="46.416015625" outlineLevel="1" r="178">
      <c r="H178" s="120" t="s"/>
      <c r="I178" s="121" t="s"/>
      <c r="J178" s="98" t="s"/>
      <c r="K178" s="130" t="s"/>
      <c r="L178" s="62" t="n">
        <v>2</v>
      </c>
      <c r="M178" s="122" t="n">
        <v>1</v>
      </c>
      <c r="N178" s="123" t="n">
        <v>1</v>
      </c>
      <c r="O178" s="0" t="n"/>
      <c r="P178" s="124" t="s"/>
      <c r="Q178" s="125" t="s"/>
      <c r="R178" s="70" t="str">
        <f aca="false" ca="false" dt2D="false" dtr="false" t="normal">CHOOSE(2, $C$2, $C$3, $C$4, $C$5)</f>
        <v>Рентгенография</v>
      </c>
      <c r="S178" s="46" t="str">
        <f aca="false" ca="false" dt2D="false" dtr="false" t="normal">CHOOSE(4, $F$2, $F$3, $F$4, $F$5, $F$6, $F$7, $F$8, $F$9, $F$10, $F$11)</f>
        <v>Увеличение сердца</v>
      </c>
      <c r="T178" s="126" t="n">
        <v>6</v>
      </c>
      <c r="U178" s="129" t="s">
        <v>13</v>
      </c>
    </row>
    <row customHeight="true" hidden="false" ht="46.416015625" outlineLevel="1" r="179">
      <c r="H179" s="120" t="s"/>
      <c r="I179" s="121" t="s"/>
      <c r="J179" s="98" t="s"/>
      <c r="K179" s="96" t="s"/>
      <c r="L179" s="62" t="n">
        <v>3</v>
      </c>
      <c r="M179" s="122" t="n">
        <v>4</v>
      </c>
      <c r="N179" s="123" t="n">
        <v>2</v>
      </c>
      <c r="O179" s="0" t="n"/>
      <c r="P179" s="124" t="s"/>
      <c r="Q179" s="125" t="s"/>
      <c r="R179" s="75" t="str">
        <f aca="false" ca="false" dt2D="false" dtr="false" t="normal">CHOOSE(3, $C$2, $C$3, $C$4, $C$5)</f>
        <v>ЭКГ</v>
      </c>
      <c r="S179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T179" s="128" t="n">
        <v>2</v>
      </c>
      <c r="U179" s="129" t="n">
        <v>14</v>
      </c>
    </row>
    <row customHeight="true" hidden="false" ht="46.416015625" outlineLevel="1" r="180">
      <c r="H180" s="120" t="s"/>
      <c r="I180" s="121" t="s"/>
      <c r="J180" s="98" t="s"/>
      <c r="K180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L180" s="62" t="n">
        <v>1</v>
      </c>
      <c r="M180" s="122" t="n">
        <v>3</v>
      </c>
      <c r="N180" s="123" t="n">
        <v>3</v>
      </c>
      <c r="O180" s="0" t="n"/>
      <c r="P180" s="124" t="s"/>
      <c r="Q180" s="125" t="s"/>
      <c r="R180" s="60" t="s"/>
      <c r="S180" s="71" t="s"/>
      <c r="T180" s="128" t="n">
        <v>4</v>
      </c>
      <c r="U180" s="129" t="n">
        <v>18</v>
      </c>
      <c r="V180" s="0" t="n"/>
    </row>
    <row customHeight="true" hidden="false" ht="46.416015625" outlineLevel="1" r="181">
      <c r="H181" s="120" t="s"/>
      <c r="I181" s="121" t="s"/>
      <c r="J181" s="98" t="s"/>
      <c r="K181" s="130" t="s"/>
      <c r="L181" s="62" t="n">
        <v>2</v>
      </c>
      <c r="M181" s="122" t="n">
        <v>4</v>
      </c>
      <c r="N181" s="123" t="n">
        <v>2</v>
      </c>
      <c r="O181" s="0" t="n"/>
      <c r="P181" s="124" t="s"/>
      <c r="Q181" s="125" t="s"/>
      <c r="R181" s="60" t="s"/>
      <c r="S181" s="71" t="s"/>
      <c r="T181" s="126" t="n">
        <v>6</v>
      </c>
      <c r="U181" s="127" t="n">
        <v>22</v>
      </c>
    </row>
    <row customHeight="true" hidden="false" ht="46.416015625" outlineLevel="1" r="182">
      <c r="H182" s="120" t="s"/>
      <c r="I182" s="121" t="s"/>
      <c r="J182" s="98" t="s"/>
      <c r="K182" s="96" t="s"/>
      <c r="L182" s="62" t="n">
        <v>3</v>
      </c>
      <c r="M182" s="122" t="n">
        <v>3</v>
      </c>
      <c r="N182" s="123" t="n">
        <v>1</v>
      </c>
      <c r="O182" s="0" t="n"/>
      <c r="P182" s="124" t="s"/>
      <c r="Q182" s="125" t="s"/>
      <c r="R182" s="60" t="s"/>
      <c r="S182" s="71" t="s"/>
      <c r="T182" s="126" t="n">
        <v>8</v>
      </c>
      <c r="U182" s="127" t="n">
        <v>26</v>
      </c>
      <c r="V182" s="0" t="n"/>
    </row>
    <row customHeight="true" hidden="false" ht="46.416015625" outlineLevel="1" r="183">
      <c r="H183" s="120" t="s"/>
      <c r="I183" s="121" t="s"/>
      <c r="J183" s="98" t="s"/>
      <c r="K183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L183" s="62" t="n">
        <v>1</v>
      </c>
      <c r="M183" s="122" t="n">
        <v>3</v>
      </c>
      <c r="N183" s="123" t="n">
        <v>1</v>
      </c>
      <c r="O183" s="0" t="n"/>
      <c r="P183" s="124" t="s"/>
      <c r="Q183" s="125" t="s"/>
      <c r="R183" s="74" t="str">
        <f aca="false" ca="false" dt2D="false" dtr="false" t="normal">CHOOSE(4, $C$2, $C$3, $C$4, $C$5)</f>
        <v>ЭхоКГ</v>
      </c>
      <c r="S183" s="68" t="str">
        <f aca="false" ca="false" dt2D="false" dtr="false" t="normal">CHOOSE(6, $F$2, $F$3, $F$4, $F$5, $F$6, $F$7, $F$8, $F$9, $F$10, $F$11)</f>
        <v>Размер левого желудочка</v>
      </c>
      <c r="T183" s="128" t="n">
        <v>1</v>
      </c>
      <c r="U183" s="129" t="n">
        <v>35</v>
      </c>
      <c r="V183" s="132" t="str">
        <f aca="false" ca="false" dt2D="false" dtr="false" t="normal">CHOOSE(6, $F$2, $F$3, $F$4, $F$5, $F$6, $F$7, $F$8, $F$9, $F$10, $F$11)</f>
        <v>Размер левого желудочка</v>
      </c>
      <c r="W183" s="62" t="n">
        <v>1</v>
      </c>
      <c r="X183" s="63" t="s">
        <v>85</v>
      </c>
      <c r="Y183" s="122" t="n">
        <v>3</v>
      </c>
      <c r="Z183" s="123" t="n">
        <v>3</v>
      </c>
    </row>
    <row customHeight="true" hidden="false" ht="46.416015625" outlineLevel="1" r="184">
      <c r="H184" s="120" t="s"/>
      <c r="I184" s="121" t="s"/>
      <c r="J184" s="98" t="s"/>
      <c r="K184" s="130" t="s"/>
      <c r="L184" s="62" t="n">
        <v>2</v>
      </c>
      <c r="M184" s="122" t="n">
        <v>5</v>
      </c>
      <c r="N184" s="123" t="n">
        <v>2</v>
      </c>
      <c r="O184" s="0" t="n"/>
      <c r="P184" s="124" t="s"/>
      <c r="Q184" s="125" t="s"/>
      <c r="R184" s="60" t="s"/>
      <c r="S184" s="71" t="s"/>
      <c r="T184" s="128" t="n">
        <v>2</v>
      </c>
      <c r="U184" s="129" t="n">
        <v>34</v>
      </c>
      <c r="V184" s="133" t="s"/>
      <c r="W184" s="62" t="n">
        <v>2</v>
      </c>
      <c r="X184" s="63" t="s">
        <v>86</v>
      </c>
      <c r="Y184" s="122" t="n">
        <v>7</v>
      </c>
      <c r="Z184" s="123" t="n">
        <v>1</v>
      </c>
    </row>
    <row customHeight="true" hidden="false" ht="46.416015625" outlineLevel="1" r="185">
      <c r="H185" s="134" t="s"/>
      <c r="I185" s="135" t="s"/>
      <c r="J185" s="100" t="s"/>
      <c r="K185" s="141" t="s"/>
      <c r="L185" s="89" t="n">
        <v>2</v>
      </c>
      <c r="M185" s="136" t="n">
        <v>6</v>
      </c>
      <c r="N185" s="137" t="n">
        <v>1</v>
      </c>
      <c r="O185" s="0" t="n"/>
      <c r="P185" s="124" t="s"/>
      <c r="Q185" s="125" t="s"/>
      <c r="R185" s="60" t="s"/>
      <c r="S185" s="71" t="s"/>
      <c r="T185" s="128" t="n">
        <v>3</v>
      </c>
      <c r="U185" s="129" t="n">
        <v>33</v>
      </c>
      <c r="V185" s="133" t="s"/>
      <c r="W185" s="62" t="n">
        <v>3</v>
      </c>
      <c r="X185" s="63" t="s">
        <v>87</v>
      </c>
      <c r="Y185" s="122" t="n">
        <v>2</v>
      </c>
      <c r="Z185" s="123" t="n">
        <v>2</v>
      </c>
    </row>
    <row customHeight="true" hidden="false" ht="46.416015625" outlineLevel="1" r="186">
      <c r="H186" s="111" t="s">
        <v>134</v>
      </c>
      <c r="I186" s="112" t="str">
        <f aca="false" ca="false" dt2D="false" dtr="false" t="normal">CHOOSE(2, $A$2, $A$3, $A$4)</f>
        <v>Гипертрофическая КМП</v>
      </c>
      <c r="J186" s="113" t="str">
        <f aca="false" ca="false" dt2D="false" dtr="false" t="normal">CHOOSE(1, $C$2, $C$3, $C$4, $C$5)</f>
        <v>Клиника</v>
      </c>
      <c r="K186" s="29" t="str">
        <f aca="false" ca="false" dt2D="false" dtr="false" t="normal">CHOOSE(1, $F$2, $F$3, $F$4, $F$5, $F$6, $F$7, $F$8, $F$9, $F$10, $F$11)</f>
        <v>Стенокардия</v>
      </c>
      <c r="L186" s="53" t="n">
        <v>1</v>
      </c>
      <c r="M186" s="114" t="n">
        <v>10</v>
      </c>
      <c r="N186" s="115" t="n">
        <v>3</v>
      </c>
      <c r="O186" s="0" t="n"/>
      <c r="P186" s="124" t="s"/>
      <c r="Q186" s="125" t="s"/>
      <c r="R186" s="60" t="s"/>
      <c r="S186" s="71" t="s"/>
      <c r="T186" s="126" t="n">
        <v>10</v>
      </c>
      <c r="U186" s="127" t="n">
        <v>29</v>
      </c>
      <c r="V186" s="132" t="str">
        <f aca="false" ca="false" dt2D="false" dtr="false" t="normal">CHOOSE(7, $F$2, $F$3, $F$4, $F$5, $F$6, $F$7, $F$8, $F$9, $F$10, $F$11)</f>
        <v>Размер левого предсердия</v>
      </c>
      <c r="W186" s="62" t="n">
        <v>1</v>
      </c>
      <c r="X186" s="63" t="s">
        <v>88</v>
      </c>
      <c r="Y186" s="122" t="n">
        <v>11</v>
      </c>
      <c r="Z186" s="123" t="n">
        <v>2</v>
      </c>
    </row>
    <row customHeight="true" hidden="false" ht="46.416015625" outlineLevel="1" r="187">
      <c r="H187" s="120" t="s"/>
      <c r="I187" s="121" t="s"/>
      <c r="J187" s="98" t="s"/>
      <c r="K187" s="96" t="s"/>
      <c r="L187" s="62" t="n">
        <v>2</v>
      </c>
      <c r="M187" s="122" t="n">
        <v>1</v>
      </c>
      <c r="N187" s="123" t="n">
        <v>1</v>
      </c>
      <c r="O187" s="0" t="n"/>
      <c r="P187" s="124" t="s"/>
      <c r="Q187" s="125" t="s"/>
      <c r="R187" s="60" t="s"/>
      <c r="S187" s="71" t="s"/>
      <c r="T187" s="126" t="n">
        <v>11</v>
      </c>
      <c r="U187" s="127" t="n">
        <v>28</v>
      </c>
      <c r="V187" s="133" t="s"/>
      <c r="W187" s="62" t="n">
        <v>2</v>
      </c>
      <c r="X187" s="63" t="s">
        <v>89</v>
      </c>
      <c r="Y187" s="122" t="n">
        <v>2</v>
      </c>
      <c r="Z187" s="123" t="n">
        <v>1</v>
      </c>
    </row>
    <row customHeight="true" hidden="false" ht="46.416015625" outlineLevel="1" r="188">
      <c r="H188" s="120" t="s"/>
      <c r="I188" s="121" t="s"/>
      <c r="J188" s="98" t="s"/>
      <c r="K188" s="46" t="str">
        <f aca="false" ca="false" dt2D="false" dtr="false" t="normal">CHOOSE(2, $F$2, $F$3, $F$4, $F$5, $F$6, $F$7, $F$8, $F$9, $F$10, $F$11)</f>
        <v>Синкопе</v>
      </c>
      <c r="L188" s="62" t="n">
        <v>1</v>
      </c>
      <c r="M188" s="122" t="n">
        <v>8</v>
      </c>
      <c r="N188" s="123" t="n">
        <v>1</v>
      </c>
      <c r="O188" s="0" t="n"/>
      <c r="P188" s="124" t="s"/>
      <c r="Q188" s="125" t="s"/>
      <c r="R188" s="60" t="s"/>
      <c r="S188" s="71" t="s"/>
      <c r="T188" s="126" t="n">
        <v>12</v>
      </c>
      <c r="U188" s="127" t="n">
        <v>27</v>
      </c>
      <c r="V188" s="132" t="s">
        <v>46</v>
      </c>
      <c r="W188" s="62" t="n">
        <v>1</v>
      </c>
      <c r="X188" s="63" t="s">
        <v>13</v>
      </c>
      <c r="Y188" s="122" t="n">
        <v>3</v>
      </c>
      <c r="Z188" s="123" t="n">
        <v>1</v>
      </c>
    </row>
    <row customHeight="true" hidden="false" ht="46.416015625" outlineLevel="1" r="189">
      <c r="H189" s="120" t="s"/>
      <c r="I189" s="121" t="s"/>
      <c r="J189" s="98" t="s"/>
      <c r="K189" s="96" t="s"/>
      <c r="L189" s="62" t="n">
        <v>2</v>
      </c>
      <c r="M189" s="122" t="n">
        <v>6</v>
      </c>
      <c r="N189" s="123" t="n">
        <v>1</v>
      </c>
      <c r="O189" s="0" t="n"/>
      <c r="P189" s="124" t="s"/>
      <c r="Q189" s="125" t="s"/>
      <c r="R189" s="60" t="s"/>
      <c r="S189" s="68" t="str">
        <f aca="false" ca="false" dt2D="false" dtr="false" t="normal">CHOOSE(7, $F$2, $F$3, $F$4, $F$5, $F$6, $F$7, $F$8, $F$9, $F$10, $F$11)</f>
        <v>Размер левого предсердия</v>
      </c>
      <c r="T189" s="128" t="n">
        <v>3</v>
      </c>
      <c r="U189" s="129" t="n">
        <v>25.4</v>
      </c>
      <c r="V189" s="133" t="s"/>
      <c r="W189" s="62" t="n">
        <v>2</v>
      </c>
      <c r="X189" s="63" t="s">
        <v>73</v>
      </c>
      <c r="Y189" s="122" t="n">
        <v>3</v>
      </c>
      <c r="Z189" s="123" t="n">
        <v>1</v>
      </c>
    </row>
    <row customHeight="true" hidden="false" ht="46.416015625" outlineLevel="1" r="190">
      <c r="H190" s="120" t="s"/>
      <c r="I190" s="121" t="s"/>
      <c r="J190" s="98" t="s"/>
      <c r="K190" s="46" t="str">
        <f aca="false" ca="false" dt2D="false" dtr="false" t="normal">CHOOSE(3, $F$2, $F$3, $F$4, $F$5, $F$6, $F$7, $F$8, $F$9, $F$10, $F$11)</f>
        <v>Тотальная сердечная недостаточность</v>
      </c>
      <c r="L190" s="62" t="n">
        <v>1</v>
      </c>
      <c r="M190" s="122" t="n">
        <v>4</v>
      </c>
      <c r="N190" s="123" t="n">
        <v>1</v>
      </c>
      <c r="O190" s="0" t="n"/>
      <c r="P190" s="124" t="s"/>
      <c r="Q190" s="125" t="s"/>
      <c r="R190" s="60" t="s"/>
      <c r="S190" s="71" t="s"/>
      <c r="T190" s="128" t="n">
        <v>7</v>
      </c>
      <c r="U190" s="129" t="n">
        <v>26.9</v>
      </c>
      <c r="V190" s="133" t="s"/>
      <c r="W190" s="62" t="n">
        <v>3</v>
      </c>
      <c r="X190" s="63" t="s">
        <v>90</v>
      </c>
      <c r="Y190" s="122" t="n">
        <v>3</v>
      </c>
      <c r="Z190" s="123" t="n">
        <v>2</v>
      </c>
    </row>
    <row customHeight="true" hidden="false" ht="46.416015625" outlineLevel="1" r="191">
      <c r="H191" s="120" t="s"/>
      <c r="I191" s="121" t="s"/>
      <c r="J191" s="98" t="s"/>
      <c r="K191" s="130" t="s"/>
      <c r="L191" s="62" t="n">
        <v>2</v>
      </c>
      <c r="M191" s="122" t="n">
        <v>5</v>
      </c>
      <c r="N191" s="123" t="n">
        <v>1</v>
      </c>
      <c r="O191" s="0" t="n"/>
      <c r="P191" s="124" t="s"/>
      <c r="Q191" s="125" t="s"/>
      <c r="R191" s="60" t="s"/>
      <c r="S191" s="71" t="s"/>
      <c r="T191" s="128" t="n">
        <v>11</v>
      </c>
      <c r="U191" s="129" t="n">
        <v>28.1</v>
      </c>
      <c r="V191" s="132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W191" s="62" t="n">
        <v>1</v>
      </c>
      <c r="X191" s="63" t="s">
        <v>13</v>
      </c>
      <c r="Y191" s="122" t="n">
        <v>3</v>
      </c>
      <c r="Z191" s="123" t="n">
        <v>1</v>
      </c>
    </row>
    <row customHeight="true" hidden="false" ht="46.416015625" outlineLevel="1" r="192">
      <c r="H192" s="120" t="s"/>
      <c r="I192" s="121" t="s"/>
      <c r="J192" s="131" t="s"/>
      <c r="K192" s="96" t="s"/>
      <c r="L192" s="62" t="n">
        <v>3</v>
      </c>
      <c r="M192" s="122" t="n">
        <v>2</v>
      </c>
      <c r="N192" s="123" t="n">
        <v>2</v>
      </c>
      <c r="O192" s="0" t="n"/>
      <c r="P192" s="124" t="s"/>
      <c r="Q192" s="125" t="s"/>
      <c r="R192" s="60" t="s"/>
      <c r="S192" s="68" t="s">
        <v>46</v>
      </c>
      <c r="T192" s="128" t="n">
        <v>3</v>
      </c>
      <c r="U192" s="129" t="s">
        <v>13</v>
      </c>
      <c r="V192" s="133" t="s"/>
      <c r="W192" s="62" t="n">
        <v>2</v>
      </c>
      <c r="X192" s="63" t="s">
        <v>77</v>
      </c>
      <c r="Y192" s="122" t="n">
        <v>3</v>
      </c>
      <c r="Z192" s="123" t="n">
        <v>1</v>
      </c>
    </row>
    <row customHeight="true" hidden="false" ht="46.416015625" outlineLevel="1" r="193">
      <c r="H193" s="120" t="s"/>
      <c r="I193" s="121" t="s"/>
      <c r="J193" s="70" t="str">
        <f aca="false" ca="false" dt2D="false" dtr="false" t="normal">CHOOSE(2, $C$2, $C$3, $C$4, $C$5)</f>
        <v>Рентгенография</v>
      </c>
      <c r="K193" s="46" t="str">
        <f aca="false" ca="false" dt2D="false" dtr="false" t="normal">CHOOSE(4, $F$2, $F$3, $F$4, $F$5, $F$6, $F$7, $F$8, $F$9, $F$10, $F$11)</f>
        <v>Увеличение сердца</v>
      </c>
      <c r="L193" s="62" t="n">
        <v>1</v>
      </c>
      <c r="M193" s="122" t="n">
        <v>6</v>
      </c>
      <c r="N193" s="123" t="n">
        <v>2</v>
      </c>
      <c r="O193" s="0" t="n"/>
      <c r="P193" s="124" t="s"/>
      <c r="Q193" s="125" t="s"/>
      <c r="R193" s="60" t="s"/>
      <c r="S193" s="71" t="s"/>
      <c r="T193" s="128" t="n">
        <v>4</v>
      </c>
      <c r="U193" s="129" t="s">
        <v>73</v>
      </c>
      <c r="V193" s="133" t="s"/>
      <c r="W193" s="62" t="n">
        <v>3</v>
      </c>
      <c r="X193" s="63" t="s">
        <v>115</v>
      </c>
      <c r="Y193" s="122" t="n">
        <v>5</v>
      </c>
      <c r="Z193" s="123" t="n">
        <v>2</v>
      </c>
    </row>
    <row customHeight="true" hidden="false" ht="46.416015625" outlineLevel="1" r="194">
      <c r="H194" s="120" t="s"/>
      <c r="I194" s="121" t="s"/>
      <c r="J194" s="70" t="str">
        <f aca="false" ca="false" dt2D="false" dtr="false" t="normal">CHOOSE(3, $C$2, $C$3, $C$4, $C$5)</f>
        <v>ЭКГ</v>
      </c>
      <c r="K194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L194" s="62" t="n">
        <v>1</v>
      </c>
      <c r="M194" s="122" t="n">
        <v>5</v>
      </c>
      <c r="N194" s="123" t="n">
        <v>2</v>
      </c>
      <c r="O194" s="0" t="n"/>
      <c r="P194" s="124" t="s"/>
      <c r="Q194" s="125" t="s"/>
      <c r="R194" s="60" t="s"/>
      <c r="S194" s="71" t="s"/>
      <c r="T194" s="126" t="n">
        <v>7</v>
      </c>
      <c r="U194" s="127" t="s">
        <v>90</v>
      </c>
      <c r="V194" s="13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W194" s="62" t="n">
        <v>1</v>
      </c>
      <c r="X194" s="63" t="s">
        <v>13</v>
      </c>
      <c r="Y194" s="122" t="n">
        <v>6</v>
      </c>
      <c r="Z194" s="123" t="n">
        <v>2</v>
      </c>
    </row>
    <row customHeight="true" hidden="false" ht="46.416015625" outlineLevel="1" r="195">
      <c r="H195" s="120" t="s"/>
      <c r="I195" s="121" t="s"/>
      <c r="J195" s="98" t="s"/>
      <c r="K195" s="130" t="s"/>
      <c r="L195" s="62" t="n">
        <v>2</v>
      </c>
      <c r="M195" s="122" t="n">
        <v>5</v>
      </c>
      <c r="N195" s="123" t="n">
        <v>2</v>
      </c>
      <c r="O195" s="0" t="n"/>
      <c r="P195" s="124" t="s"/>
      <c r="Q195" s="125" t="s"/>
      <c r="R195" s="60" t="s"/>
      <c r="S195" s="71" t="s"/>
      <c r="T195" s="126" t="n">
        <v>8</v>
      </c>
      <c r="U195" s="127" t="s">
        <v>90</v>
      </c>
      <c r="V195" s="133" t="s"/>
      <c r="W195" s="62" t="n">
        <v>2</v>
      </c>
      <c r="X195" s="63" t="s">
        <v>94</v>
      </c>
      <c r="Y195" s="122" t="n">
        <v>4</v>
      </c>
      <c r="Z195" s="123" t="n">
        <v>1</v>
      </c>
    </row>
    <row customHeight="true" hidden="false" ht="46.416015625" outlineLevel="1" r="196">
      <c r="H196" s="120" t="s"/>
      <c r="I196" s="121" t="s"/>
      <c r="J196" s="98" t="s"/>
      <c r="K196" s="130" t="s"/>
      <c r="L196" s="62" t="n">
        <v>3</v>
      </c>
      <c r="M196" s="122" t="n">
        <v>3</v>
      </c>
      <c r="N196" s="123" t="n">
        <v>2</v>
      </c>
      <c r="O196" s="0" t="n"/>
      <c r="P196" s="124" t="s"/>
      <c r="Q196" s="125" t="s"/>
      <c r="R196" s="60" t="s"/>
      <c r="S196" s="68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T196" s="128" t="n">
        <v>2</v>
      </c>
      <c r="U196" s="129" t="s">
        <v>13</v>
      </c>
      <c r="V196" s="147" t="s"/>
      <c r="W196" s="89" t="n">
        <v>3</v>
      </c>
      <c r="X196" s="90" t="s">
        <v>95</v>
      </c>
      <c r="Y196" s="136" t="n">
        <v>4</v>
      </c>
      <c r="Z196" s="137" t="n">
        <v>2</v>
      </c>
    </row>
    <row customHeight="true" hidden="false" ht="46.416015625" outlineLevel="1" r="197">
      <c r="H197" s="120" t="s"/>
      <c r="I197" s="121" t="s"/>
      <c r="J197" s="131" t="s"/>
      <c r="K197" s="96" t="s"/>
      <c r="L197" s="62" t="n">
        <v>4</v>
      </c>
      <c r="M197" s="122" t="n">
        <v>1</v>
      </c>
      <c r="N197" s="123" t="n">
        <v>1</v>
      </c>
      <c r="O197" s="0" t="n"/>
      <c r="P197" s="124" t="s"/>
      <c r="Q197" s="125" t="s"/>
      <c r="R197" s="60" t="s"/>
      <c r="S197" s="71" t="s"/>
      <c r="T197" s="128" t="n">
        <v>5</v>
      </c>
      <c r="U197" s="129" t="s">
        <v>92</v>
      </c>
    </row>
    <row customHeight="true" hidden="false" ht="46.416015625" outlineLevel="1" r="198">
      <c r="H198" s="120" t="s"/>
      <c r="I198" s="121" t="s"/>
      <c r="J198" s="97" t="str">
        <f aca="false" ca="false" dt2D="false" dtr="false" t="normal">CHOOSE(4, $C$2, $C$3, $C$4, $C$5)</f>
        <v>ЭхоКГ</v>
      </c>
      <c r="K198" s="46" t="str">
        <f aca="false" ca="false" dt2D="false" dtr="false" t="normal">CHOOSE(6, $F$2, $F$3, $F$4, $F$5, $F$6, $F$7, $F$8, $F$9, $F$10, $F$11)</f>
        <v>Размер левого желудочка</v>
      </c>
      <c r="L198" s="62" t="n">
        <v>1</v>
      </c>
      <c r="M198" s="122" t="n">
        <v>1</v>
      </c>
      <c r="N198" s="123" t="n">
        <v>1</v>
      </c>
      <c r="O198" s="0" t="n"/>
      <c r="P198" s="124" t="s"/>
      <c r="Q198" s="125" t="s"/>
      <c r="R198" s="60" t="s"/>
      <c r="S198" s="71" t="s"/>
      <c r="T198" s="128" t="n">
        <v>8</v>
      </c>
      <c r="U198" s="129" t="s">
        <v>135</v>
      </c>
    </row>
    <row customHeight="true" hidden="false" ht="46.416015625" outlineLevel="1" r="199">
      <c r="H199" s="120" t="s"/>
      <c r="I199" s="121" t="s"/>
      <c r="J199" s="98" t="s"/>
      <c r="K199" s="130" t="s"/>
      <c r="L199" s="62" t="n">
        <v>2</v>
      </c>
      <c r="M199" s="122" t="n">
        <v>5</v>
      </c>
      <c r="N199" s="123" t="n">
        <v>1</v>
      </c>
      <c r="O199" s="0" t="n"/>
      <c r="P199" s="124" t="s"/>
      <c r="Q199" s="125" t="s"/>
      <c r="R199" s="60" t="s"/>
      <c r="S199" s="71" t="s"/>
      <c r="T199" s="126" t="n">
        <v>11</v>
      </c>
      <c r="U199" s="127" t="s">
        <v>136</v>
      </c>
    </row>
    <row customHeight="true" hidden="false" ht="46.416015625" outlineLevel="1" r="200">
      <c r="H200" s="120" t="s"/>
      <c r="I200" s="121" t="s"/>
      <c r="J200" s="98" t="s"/>
      <c r="K200" s="96" t="s"/>
      <c r="L200" s="62" t="n">
        <v>3</v>
      </c>
      <c r="M200" s="122" t="n">
        <v>3</v>
      </c>
      <c r="N200" s="123" t="n">
        <v>1</v>
      </c>
      <c r="O200" s="0" t="n"/>
      <c r="P200" s="124" t="s"/>
      <c r="Q200" s="125" t="s"/>
      <c r="R200" s="60" t="s"/>
      <c r="S200" s="8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T200" s="128" t="n">
        <v>3</v>
      </c>
      <c r="U200" s="129" t="s">
        <v>13</v>
      </c>
    </row>
    <row customHeight="true" hidden="false" ht="46.416015625" outlineLevel="1" r="201">
      <c r="H201" s="120" t="s"/>
      <c r="I201" s="121" t="s"/>
      <c r="J201" s="98" t="s"/>
      <c r="K201" s="46" t="str">
        <f aca="false" ca="false" dt2D="false" dtr="false" t="normal">CHOOSE(7, $F$2, $F$3, $F$4, $F$5, $F$6, $F$7, $F$8, $F$9, $F$10, $F$11)</f>
        <v>Размер левого предсердия</v>
      </c>
      <c r="L201" s="62" t="n">
        <v>1</v>
      </c>
      <c r="M201" s="122" t="n">
        <v>11</v>
      </c>
      <c r="N201" s="123" t="n">
        <v>2</v>
      </c>
      <c r="O201" s="0" t="n"/>
      <c r="P201" s="124" t="s"/>
      <c r="Q201" s="125" t="s"/>
      <c r="R201" s="60" t="s"/>
      <c r="S201" s="71" t="s"/>
      <c r="T201" s="126" t="n">
        <v>4</v>
      </c>
      <c r="U201" s="129" t="s">
        <v>13</v>
      </c>
    </row>
    <row customHeight="true" hidden="false" ht="46.416015625" outlineLevel="1" r="202">
      <c r="H202" s="120" t="s"/>
      <c r="I202" s="121" t="s"/>
      <c r="J202" s="98" t="s"/>
      <c r="K202" s="96" t="s"/>
      <c r="L202" s="62" t="n">
        <v>2</v>
      </c>
      <c r="M202" s="122" t="n">
        <v>3</v>
      </c>
      <c r="N202" s="123" t="n">
        <v>1</v>
      </c>
      <c r="O202" s="0" t="n"/>
      <c r="P202" s="124" t="s"/>
      <c r="Q202" s="125" t="s"/>
      <c r="R202" s="60" t="s"/>
      <c r="S202" s="71" t="s"/>
      <c r="T202" s="126" t="n">
        <v>8</v>
      </c>
      <c r="U202" s="127" t="s">
        <v>94</v>
      </c>
    </row>
    <row customHeight="true" hidden="false" ht="46.416015625" outlineLevel="1" r="203">
      <c r="H203" s="120" t="s"/>
      <c r="I203" s="121" t="s"/>
      <c r="J203" s="98" t="s"/>
      <c r="K203" s="46" t="s">
        <v>46</v>
      </c>
      <c r="L203" s="62" t="n">
        <v>1</v>
      </c>
      <c r="M203" s="122" t="n">
        <v>2</v>
      </c>
      <c r="N203" s="123" t="n">
        <v>1</v>
      </c>
      <c r="O203" s="0" t="n"/>
      <c r="P203" s="124" t="s"/>
      <c r="Q203" s="125" t="s"/>
      <c r="R203" s="60" t="s"/>
      <c r="S203" s="71" t="s"/>
      <c r="T203" s="126" t="n">
        <v>13</v>
      </c>
      <c r="U203" s="127" t="s">
        <v>95</v>
      </c>
    </row>
    <row customHeight="true" hidden="false" ht="46.416015625" outlineLevel="0" r="204">
      <c r="H204" s="120" t="s"/>
      <c r="I204" s="121" t="s"/>
      <c r="J204" s="98" t="s"/>
      <c r="K204" s="130" t="s"/>
      <c r="L204" s="62" t="n">
        <v>2</v>
      </c>
      <c r="M204" s="122" t="n">
        <v>4</v>
      </c>
      <c r="N204" s="123" t="n">
        <v>2</v>
      </c>
      <c r="O204" s="0" t="n"/>
      <c r="P204" s="139" t="s"/>
      <c r="Q204" s="140" t="s"/>
      <c r="R204" s="85" t="s"/>
      <c r="S204" s="145" t="s"/>
      <c r="T204" s="146" t="n">
        <v>14</v>
      </c>
      <c r="U204" s="148" t="s">
        <v>95</v>
      </c>
    </row>
    <row customHeight="true" hidden="false" ht="46.416015625" outlineLevel="1" r="205">
      <c r="H205" s="120" t="s"/>
      <c r="I205" s="121" t="s"/>
      <c r="J205" s="98" t="s"/>
      <c r="K205" s="96" t="s"/>
      <c r="L205" s="62" t="n">
        <v>3</v>
      </c>
      <c r="M205" s="122" t="n">
        <v>4</v>
      </c>
      <c r="N205" s="123" t="n">
        <v>3</v>
      </c>
      <c r="O205" s="0" t="n"/>
      <c r="P205" s="116" t="s">
        <v>137</v>
      </c>
      <c r="Q205" s="117" t="str">
        <f aca="false" ca="false" dt2D="false" dtr="false" t="normal">CHOOSE(2, $A$2, $A$3, $A$4)</f>
        <v>Гипертрофическая КМП</v>
      </c>
      <c r="R205" s="51" t="str">
        <f aca="false" ca="false" dt2D="false" dtr="false" t="normal">CHOOSE(1, $C$2, $C$3, $C$4, $C$5)</f>
        <v>Клиника</v>
      </c>
      <c r="S205" s="95" t="str">
        <f aca="false" ca="false" dt2D="false" dtr="false" t="normal">CHOOSE(1, $F$2, $F$3, $F$4, $F$5, $F$6, $F$7, $F$8, $F$9, $F$10, $F$11)</f>
        <v>Стенокардия</v>
      </c>
      <c r="T205" s="118" t="n">
        <v>4</v>
      </c>
      <c r="U205" s="119" t="s">
        <v>13</v>
      </c>
      <c r="V205" s="95" t="str">
        <f aca="false" ca="false" dt2D="false" dtr="false" t="normal">CHOOSE(1, $F$2, $F$3, $F$4, $F$5, $F$6, $F$7, $F$8, $F$9, $F$10, $F$11)</f>
        <v>Стенокардия</v>
      </c>
      <c r="W205" s="53" t="n">
        <v>1</v>
      </c>
      <c r="X205" s="54" t="s">
        <v>13</v>
      </c>
      <c r="Y205" s="114" t="n">
        <v>10</v>
      </c>
      <c r="Z205" s="115" t="n">
        <v>2</v>
      </c>
    </row>
    <row customHeight="true" hidden="false" ht="46.416015625" outlineLevel="1" r="206">
      <c r="H206" s="120" t="s"/>
      <c r="I206" s="121" t="s"/>
      <c r="J206" s="98" t="s"/>
      <c r="K206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L206" s="62" t="n">
        <v>1</v>
      </c>
      <c r="M206" s="122" t="n">
        <v>2</v>
      </c>
      <c r="N206" s="123" t="n">
        <v>2</v>
      </c>
      <c r="O206" s="0" t="n"/>
      <c r="P206" s="124" t="s"/>
      <c r="Q206" s="125" t="s"/>
      <c r="R206" s="60" t="s"/>
      <c r="S206" s="71" t="s"/>
      <c r="T206" s="126" t="n">
        <v>8</v>
      </c>
      <c r="U206" s="127" t="s">
        <v>13</v>
      </c>
      <c r="V206" s="71" t="s"/>
      <c r="W206" s="62" t="n">
        <v>2</v>
      </c>
      <c r="X206" s="63" t="s">
        <v>80</v>
      </c>
      <c r="Y206" s="122" t="n">
        <v>4</v>
      </c>
      <c r="Z206" s="123" t="n">
        <v>1</v>
      </c>
    </row>
    <row customHeight="true" hidden="false" ht="46.416015625" outlineLevel="1" r="207">
      <c r="H207" s="120" t="s"/>
      <c r="I207" s="121" t="s"/>
      <c r="J207" s="98" t="s"/>
      <c r="K207" s="130" t="s"/>
      <c r="L207" s="62" t="n">
        <v>2</v>
      </c>
      <c r="M207" s="122" t="n">
        <v>2</v>
      </c>
      <c r="N207" s="123" t="n">
        <v>2</v>
      </c>
      <c r="O207" s="0" t="n"/>
      <c r="P207" s="124" t="s"/>
      <c r="Q207" s="125" t="s"/>
      <c r="R207" s="60" t="s"/>
      <c r="S207" s="71" t="s"/>
      <c r="T207" s="126" t="n">
        <v>12</v>
      </c>
      <c r="U207" s="127" t="s">
        <v>80</v>
      </c>
      <c r="V207" s="46" t="str">
        <f aca="false" ca="false" dt2D="false" dtr="false" t="normal">CHOOSE(2, $F$2, $F$3, $F$4, $F$5, $F$6, $F$7, $F$8, $F$9, $F$10, $F$11)</f>
        <v>Синкопе</v>
      </c>
      <c r="W207" s="62" t="n">
        <v>1</v>
      </c>
      <c r="X207" s="63" t="s">
        <v>13</v>
      </c>
      <c r="Y207" s="122" t="n">
        <v>8</v>
      </c>
      <c r="Z207" s="123" t="n">
        <v>2</v>
      </c>
    </row>
    <row customHeight="true" hidden="false" ht="46.416015625" outlineLevel="1" r="208">
      <c r="H208" s="120" t="s"/>
      <c r="I208" s="121" t="s"/>
      <c r="J208" s="98" t="s"/>
      <c r="K208" s="96" t="s"/>
      <c r="L208" s="62" t="n">
        <v>3</v>
      </c>
      <c r="M208" s="122" t="n">
        <v>5</v>
      </c>
      <c r="N208" s="123" t="n">
        <v>2</v>
      </c>
      <c r="O208" s="0" t="n"/>
      <c r="P208" s="124" t="s"/>
      <c r="Q208" s="125" t="s"/>
      <c r="R208" s="60" t="s"/>
      <c r="S208" s="68" t="str">
        <f aca="false" ca="false" dt2D="false" dtr="false" t="normal">CHOOSE(2, $F$2, $F$3, $F$4, $F$5, $F$6, $F$7, $F$8, $F$9, $F$10, $F$11)</f>
        <v>Синкопе</v>
      </c>
      <c r="T208" s="128" t="n">
        <v>3</v>
      </c>
      <c r="U208" s="129" t="s">
        <v>13</v>
      </c>
      <c r="V208" s="96" t="s"/>
      <c r="W208" s="62" t="n">
        <v>2</v>
      </c>
      <c r="X208" s="63" t="s">
        <v>80</v>
      </c>
      <c r="Y208" s="122" t="n">
        <v>4</v>
      </c>
      <c r="Z208" s="123" t="n">
        <v>2</v>
      </c>
    </row>
    <row customHeight="true" hidden="false" ht="46.416015625" outlineLevel="1" r="209">
      <c r="H209" s="120" t="s"/>
      <c r="I209" s="121" t="s"/>
      <c r="J209" s="98" t="s"/>
      <c r="K209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L209" s="62" t="n">
        <v>1</v>
      </c>
      <c r="M209" s="122" t="n">
        <v>2</v>
      </c>
      <c r="N209" s="123" t="n">
        <v>2</v>
      </c>
      <c r="O209" s="0" t="n"/>
      <c r="P209" s="124" t="s"/>
      <c r="Q209" s="125" t="s"/>
      <c r="R209" s="60" t="s"/>
      <c r="S209" s="71" t="s"/>
      <c r="T209" s="126" t="n">
        <v>4</v>
      </c>
      <c r="U209" s="127" t="s">
        <v>13</v>
      </c>
      <c r="V209" s="68" t="str">
        <f aca="false" ca="false" dt2D="false" dtr="false" t="normal">CHOOSE(3, $F$2, $F$3, $F$4, $F$5, $F$6, $F$7, $F$8, $F$9, $F$10, $F$11)</f>
        <v>Тотальная сердечная недостаточность</v>
      </c>
      <c r="W209" s="62" t="n">
        <v>1</v>
      </c>
      <c r="X209" s="63" t="s">
        <v>24</v>
      </c>
      <c r="Y209" s="122" t="n">
        <v>2</v>
      </c>
      <c r="Z209" s="123" t="n">
        <v>1</v>
      </c>
    </row>
    <row customHeight="true" hidden="false" ht="46.416015625" outlineLevel="1" r="210">
      <c r="H210" s="120" t="s"/>
      <c r="I210" s="121" t="s"/>
      <c r="J210" s="98" t="s"/>
      <c r="K210" s="130" t="s"/>
      <c r="L210" s="62" t="n">
        <v>2</v>
      </c>
      <c r="M210" s="122" t="n">
        <v>5</v>
      </c>
      <c r="N210" s="123" t="n">
        <v>1</v>
      </c>
      <c r="O210" s="0" t="n"/>
      <c r="P210" s="124" t="s"/>
      <c r="Q210" s="125" t="s"/>
      <c r="R210" s="60" t="s"/>
      <c r="S210" s="71" t="s"/>
      <c r="T210" s="126" t="n">
        <v>9</v>
      </c>
      <c r="U210" s="127" t="s">
        <v>80</v>
      </c>
      <c r="V210" s="71" t="s"/>
      <c r="W210" s="62" t="n">
        <v>2</v>
      </c>
      <c r="X210" s="63" t="s">
        <v>82</v>
      </c>
      <c r="Y210" s="122" t="n">
        <v>4</v>
      </c>
      <c r="Z210" s="123" t="n">
        <v>1</v>
      </c>
    </row>
    <row customHeight="true" hidden="false" ht="46.416015625" outlineLevel="1" r="211">
      <c r="H211" s="134" t="s"/>
      <c r="I211" s="135" t="s"/>
      <c r="J211" s="100" t="s"/>
      <c r="K211" s="141" t="s"/>
      <c r="L211" s="89" t="n">
        <v>2</v>
      </c>
      <c r="M211" s="136" t="n">
        <v>7</v>
      </c>
      <c r="N211" s="137" t="n">
        <v>1</v>
      </c>
      <c r="O211" s="0" t="n"/>
      <c r="P211" s="124" t="s"/>
      <c r="Q211" s="125" t="s"/>
      <c r="R211" s="60" t="s"/>
      <c r="S211" s="71" t="s"/>
      <c r="T211" s="126" t="n">
        <v>10</v>
      </c>
      <c r="U211" s="127" t="s">
        <v>80</v>
      </c>
      <c r="V211" s="71" t="s"/>
      <c r="W211" s="62" t="n">
        <v>3</v>
      </c>
      <c r="X211" s="63" t="s">
        <v>112</v>
      </c>
      <c r="Y211" s="122" t="n">
        <v>4</v>
      </c>
      <c r="Z211" s="123" t="n">
        <v>2</v>
      </c>
    </row>
    <row customHeight="true" hidden="false" ht="46.416015625" outlineLevel="1" r="212">
      <c r="H212" s="111" t="s">
        <v>138</v>
      </c>
      <c r="I212" s="112" t="str">
        <f aca="false" ca="false" dt2D="false" dtr="false" t="normal">CHOOSE(2, $A$2, $A$3, $A$4)</f>
        <v>Гипертрофическая КМП</v>
      </c>
      <c r="J212" s="113" t="str">
        <f aca="false" ca="false" dt2D="false" dtr="false" t="normal">CHOOSE(1, $C$2, $C$3, $C$4, $C$5)</f>
        <v>Клиника</v>
      </c>
      <c r="K212" s="29" t="str">
        <f aca="false" ca="false" dt2D="false" dtr="false" t="normal">CHOOSE(1, $F$2, $F$3, $F$4, $F$5, $F$6, $F$7, $F$8, $F$9, $F$10, $F$11)</f>
        <v>Стенокардия</v>
      </c>
      <c r="L212" s="53" t="n">
        <v>1</v>
      </c>
      <c r="M212" s="114" t="n">
        <v>5</v>
      </c>
      <c r="N212" s="115" t="n">
        <v>3</v>
      </c>
      <c r="O212" s="0" t="n"/>
      <c r="P212" s="124" t="s"/>
      <c r="Q212" s="125" t="s"/>
      <c r="R212" s="60" t="s"/>
      <c r="S212" s="68" t="str">
        <f aca="false" ca="false" dt2D="false" dtr="false" t="normal">CHOOSE(3, $F$2, $F$3, $F$4, $F$5, $F$6, $F$7, $F$8, $F$9, $F$10, $F$11)</f>
        <v>Тотальная сердечная недостаточность</v>
      </c>
      <c r="T212" s="128" t="n">
        <v>2</v>
      </c>
      <c r="U212" s="129" t="s">
        <v>13</v>
      </c>
      <c r="V212" s="68" t="str">
        <f aca="false" ca="false" dt2D="false" dtr="false" t="normal">CHOOSE(4, $F$2, $F$3, $F$4, $F$5, $F$6, $F$7, $F$8, $F$9, $F$10, $F$11)</f>
        <v>Увеличение сердца</v>
      </c>
      <c r="W212" s="62" t="n">
        <v>1</v>
      </c>
      <c r="X212" s="63" t="s">
        <v>13</v>
      </c>
      <c r="Y212" s="122" t="n">
        <v>7</v>
      </c>
      <c r="Z212" s="123" t="n">
        <v>3</v>
      </c>
    </row>
    <row customHeight="true" hidden="false" ht="46.416015625" outlineLevel="1" r="213">
      <c r="H213" s="120" t="s"/>
      <c r="I213" s="121" t="s"/>
      <c r="J213" s="98" t="s"/>
      <c r="K213" s="96" t="s"/>
      <c r="L213" s="62" t="n">
        <v>2</v>
      </c>
      <c r="M213" s="122" t="n">
        <v>9</v>
      </c>
      <c r="N213" s="123" t="n">
        <v>2</v>
      </c>
      <c r="O213" s="0" t="n"/>
      <c r="P213" s="124" t="s"/>
      <c r="Q213" s="125" t="s"/>
      <c r="R213" s="60" t="s"/>
      <c r="S213" s="71" t="s"/>
      <c r="T213" s="128" t="n">
        <v>3</v>
      </c>
      <c r="U213" s="129" t="s">
        <v>73</v>
      </c>
      <c r="V213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W213" s="62" t="n">
        <v>1</v>
      </c>
      <c r="X213" s="63" t="s">
        <v>53</v>
      </c>
      <c r="Y213" s="122" t="n">
        <v>4</v>
      </c>
      <c r="Z213" s="123" t="n">
        <v>1</v>
      </c>
    </row>
    <row customHeight="true" hidden="false" ht="46.416015625" outlineLevel="1" r="214">
      <c r="H214" s="120" t="s"/>
      <c r="I214" s="121" t="s"/>
      <c r="J214" s="98" t="s"/>
      <c r="K214" s="46" t="str">
        <f aca="false" ca="false" dt2D="false" dtr="false" t="normal">CHOOSE(2, $F$2, $F$3, $F$4, $F$5, $F$6, $F$7, $F$8, $F$9, $F$10, $F$11)</f>
        <v>Синкопе</v>
      </c>
      <c r="L214" s="62" t="n">
        <v>1</v>
      </c>
      <c r="M214" s="122" t="n">
        <v>10</v>
      </c>
      <c r="N214" s="123" t="n">
        <v>1</v>
      </c>
      <c r="O214" s="0" t="n"/>
      <c r="P214" s="124" t="s"/>
      <c r="Q214" s="125" t="s"/>
      <c r="R214" s="60" t="s"/>
      <c r="S214" s="71" t="s"/>
      <c r="T214" s="126" t="n">
        <v>7</v>
      </c>
      <c r="U214" s="127" t="s">
        <v>90</v>
      </c>
      <c r="V214" s="71" t="s"/>
      <c r="W214" s="62" t="n">
        <v>2</v>
      </c>
      <c r="X214" s="63" t="s">
        <v>57</v>
      </c>
      <c r="Y214" s="122" t="n">
        <v>2</v>
      </c>
      <c r="Z214" s="123" t="n">
        <v>1</v>
      </c>
    </row>
    <row customHeight="true" hidden="false" ht="46.416015625" outlineLevel="1" r="215">
      <c r="H215" s="120" t="s"/>
      <c r="I215" s="121" t="s"/>
      <c r="J215" s="98" t="s"/>
      <c r="K215" s="96" t="s"/>
      <c r="L215" s="62" t="n">
        <v>2</v>
      </c>
      <c r="M215" s="122" t="n">
        <v>2</v>
      </c>
      <c r="N215" s="123" t="n">
        <v>1</v>
      </c>
      <c r="O215" s="0" t="n"/>
      <c r="P215" s="124" t="s"/>
      <c r="Q215" s="125" t="s"/>
      <c r="R215" s="60" t="s"/>
      <c r="S215" s="71" t="s"/>
      <c r="T215" s="126" t="n">
        <v>8</v>
      </c>
      <c r="U215" s="127" t="s">
        <v>90</v>
      </c>
      <c r="V215" s="71" t="s"/>
      <c r="W215" s="62" t="n">
        <v>3</v>
      </c>
      <c r="X215" s="63" t="s">
        <v>83</v>
      </c>
      <c r="Y215" s="122" t="n">
        <v>2</v>
      </c>
      <c r="Z215" s="123" t="n">
        <v>1</v>
      </c>
    </row>
    <row customHeight="true" hidden="false" ht="46.416015625" outlineLevel="1" r="216">
      <c r="H216" s="120" t="s"/>
      <c r="I216" s="121" t="s"/>
      <c r="J216" s="98" t="s"/>
      <c r="K216" s="46" t="str">
        <f aca="false" ca="false" dt2D="false" dtr="false" t="normal">CHOOSE(3, $F$2, $F$3, $F$4, $F$5, $F$6, $F$7, $F$8, $F$9, $F$10, $F$11)</f>
        <v>Тотальная сердечная недостаточность</v>
      </c>
      <c r="L216" s="62" t="n">
        <v>1</v>
      </c>
      <c r="M216" s="122" t="n">
        <v>3</v>
      </c>
      <c r="N216" s="123" t="n">
        <v>2</v>
      </c>
      <c r="O216" s="0" t="n"/>
      <c r="P216" s="124" t="s"/>
      <c r="Q216" s="125" t="s"/>
      <c r="R216" s="75" t="str">
        <f aca="false" ca="false" dt2D="false" dtr="false" t="normal">CHOOSE(2, $C$2, $C$3, $C$4, $C$5)</f>
        <v>Рентгенография</v>
      </c>
      <c r="S216" s="68" t="str">
        <f aca="false" ca="false" dt2D="false" dtr="false" t="normal">CHOOSE(4, $F$2, $F$3, $F$4, $F$5, $F$6, $F$7, $F$8, $F$9, $F$10, $F$11)</f>
        <v>Увеличение сердца</v>
      </c>
      <c r="T216" s="126" t="n">
        <v>1</v>
      </c>
      <c r="U216" s="129" t="s">
        <v>13</v>
      </c>
      <c r="V216" s="71" t="s"/>
      <c r="W216" s="62" t="n">
        <v>4</v>
      </c>
      <c r="X216" s="63" t="s">
        <v>84</v>
      </c>
      <c r="Y216" s="122" t="n">
        <v>2</v>
      </c>
      <c r="Z216" s="123" t="n">
        <v>1</v>
      </c>
    </row>
    <row customHeight="true" hidden="false" ht="46.416015625" outlineLevel="1" r="217">
      <c r="H217" s="120" t="s"/>
      <c r="I217" s="121" t="s"/>
      <c r="J217" s="98" t="s"/>
      <c r="K217" s="130" t="s"/>
      <c r="L217" s="62" t="n">
        <v>2</v>
      </c>
      <c r="M217" s="122" t="n">
        <v>6</v>
      </c>
      <c r="N217" s="123" t="n">
        <v>1</v>
      </c>
      <c r="O217" s="0" t="n"/>
      <c r="P217" s="124" t="s"/>
      <c r="Q217" s="125" t="s"/>
      <c r="R217" s="60" t="s"/>
      <c r="S217" s="71" t="s"/>
      <c r="T217" s="126" t="n">
        <v>3</v>
      </c>
      <c r="U217" s="129" t="s">
        <v>13</v>
      </c>
      <c r="V217" s="0" t="n"/>
    </row>
    <row customHeight="true" hidden="false" ht="46.416015625" outlineLevel="1" r="218">
      <c r="H218" s="120" t="s"/>
      <c r="I218" s="121" t="s"/>
      <c r="J218" s="131" t="s"/>
      <c r="K218" s="96" t="s"/>
      <c r="L218" s="62" t="n">
        <v>3</v>
      </c>
      <c r="M218" s="122" t="n">
        <v>2</v>
      </c>
      <c r="N218" s="123" t="n">
        <v>2</v>
      </c>
      <c r="O218" s="0" t="n"/>
      <c r="P218" s="124" t="s"/>
      <c r="Q218" s="125" t="s"/>
      <c r="R218" s="60" t="s"/>
      <c r="S218" s="71" t="s"/>
      <c r="T218" s="126" t="n">
        <v>5</v>
      </c>
      <c r="U218" s="129" t="s">
        <v>13</v>
      </c>
    </row>
    <row customHeight="true" hidden="false" ht="46.416015625" outlineLevel="1" r="219">
      <c r="H219" s="120" t="s"/>
      <c r="I219" s="121" t="s"/>
      <c r="J219" s="70" t="str">
        <f aca="false" ca="false" dt2D="false" dtr="false" t="normal">CHOOSE(2, $C$2, $C$3, $C$4, $C$5)</f>
        <v>Рентгенография</v>
      </c>
      <c r="K219" s="46" t="str">
        <f aca="false" ca="false" dt2D="false" dtr="false" t="normal">CHOOSE(4, $F$2, $F$3, $F$4, $F$5, $F$6, $F$7, $F$8, $F$9, $F$10, $F$11)</f>
        <v>Увеличение сердца</v>
      </c>
      <c r="L219" s="62" t="n">
        <v>1</v>
      </c>
      <c r="M219" s="122" t="n">
        <v>14</v>
      </c>
      <c r="N219" s="123" t="n">
        <v>1</v>
      </c>
      <c r="O219" s="0" t="n"/>
      <c r="P219" s="124" t="s"/>
      <c r="Q219" s="125" t="s"/>
      <c r="R219" s="75" t="str">
        <f aca="false" ca="false" dt2D="false" dtr="false" t="normal">CHOOSE(3, $C$2, $C$3, $C$4, $C$5)</f>
        <v>ЭКГ</v>
      </c>
      <c r="S219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T219" s="128" t="n">
        <v>3</v>
      </c>
      <c r="U219" s="129" t="n">
        <v>13</v>
      </c>
    </row>
    <row customHeight="true" hidden="false" ht="46.416015625" outlineLevel="1" r="220">
      <c r="H220" s="120" t="s"/>
      <c r="I220" s="121" t="s"/>
      <c r="J220" s="70" t="str">
        <f aca="false" ca="false" dt2D="false" dtr="false" t="normal">CHOOSE(3, $C$2, $C$3, $C$4, $C$5)</f>
        <v>ЭКГ</v>
      </c>
      <c r="K220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L220" s="62" t="n">
        <v>1</v>
      </c>
      <c r="M220" s="122" t="n">
        <v>5</v>
      </c>
      <c r="N220" s="123" t="n">
        <v>2</v>
      </c>
      <c r="O220" s="0" t="n"/>
      <c r="P220" s="124" t="s"/>
      <c r="Q220" s="125" t="s"/>
      <c r="R220" s="60" t="s"/>
      <c r="S220" s="71" t="s"/>
      <c r="T220" s="128" t="n">
        <v>5</v>
      </c>
      <c r="U220" s="129" t="n">
        <v>17</v>
      </c>
      <c r="V220" s="0" t="n"/>
    </row>
    <row customHeight="true" hidden="false" ht="46.416015625" outlineLevel="1" r="221">
      <c r="H221" s="120" t="s"/>
      <c r="I221" s="121" t="s"/>
      <c r="J221" s="98" t="s"/>
      <c r="K221" s="130" t="s"/>
      <c r="L221" s="62" t="n">
        <v>2</v>
      </c>
      <c r="M221" s="122" t="n">
        <v>3</v>
      </c>
      <c r="N221" s="123" t="n">
        <v>1</v>
      </c>
      <c r="O221" s="0" t="n"/>
      <c r="P221" s="124" t="s"/>
      <c r="Q221" s="125" t="s"/>
      <c r="R221" s="60" t="s"/>
      <c r="S221" s="71" t="s"/>
      <c r="T221" s="126" t="n">
        <v>7</v>
      </c>
      <c r="U221" s="127" t="n">
        <v>21</v>
      </c>
    </row>
    <row customHeight="true" hidden="false" ht="46.416015625" outlineLevel="1" r="222">
      <c r="H222" s="120" t="s"/>
      <c r="I222" s="121" t="s"/>
      <c r="J222" s="98" t="s"/>
      <c r="K222" s="130" t="s"/>
      <c r="L222" s="62" t="n">
        <v>3</v>
      </c>
      <c r="M222" s="122" t="n">
        <v>3</v>
      </c>
      <c r="N222" s="123" t="n">
        <v>1</v>
      </c>
      <c r="O222" s="0" t="n"/>
      <c r="P222" s="124" t="s"/>
      <c r="Q222" s="125" t="s"/>
      <c r="R222" s="60" t="s"/>
      <c r="S222" s="71" t="s"/>
      <c r="T222" s="126" t="n">
        <v>9</v>
      </c>
      <c r="U222" s="127" t="n">
        <v>25</v>
      </c>
      <c r="V222" s="0" t="n"/>
    </row>
    <row customHeight="true" hidden="false" ht="46.416015625" outlineLevel="1" r="223">
      <c r="H223" s="120" t="s"/>
      <c r="I223" s="121" t="s"/>
      <c r="J223" s="131" t="s"/>
      <c r="K223" s="96" t="s"/>
      <c r="L223" s="62" t="n">
        <v>4</v>
      </c>
      <c r="M223" s="122" t="n">
        <v>3</v>
      </c>
      <c r="N223" s="123" t="n">
        <v>3</v>
      </c>
      <c r="O223" s="0" t="n"/>
      <c r="P223" s="124" t="s"/>
      <c r="Q223" s="125" t="s"/>
      <c r="R223" s="74" t="str">
        <f aca="false" ca="false" dt2D="false" dtr="false" t="normal">CHOOSE(4, $C$2, $C$3, $C$4, $C$5)</f>
        <v>ЭхоКГ</v>
      </c>
      <c r="S223" s="68" t="str">
        <f aca="false" ca="false" dt2D="false" dtr="false" t="normal">CHOOSE(6, $F$2, $F$3, $F$4, $F$5, $F$6, $F$7, $F$8, $F$9, $F$10, $F$11)</f>
        <v>Размер левого желудочка</v>
      </c>
      <c r="T223" s="128" t="n">
        <v>1</v>
      </c>
      <c r="U223" s="129" t="n">
        <v>34</v>
      </c>
      <c r="V223" s="132" t="str">
        <f aca="false" ca="false" dt2D="false" dtr="false" t="normal">CHOOSE(6, $F$2, $F$3, $F$4, $F$5, $F$6, $F$7, $F$8, $F$9, $F$10, $F$11)</f>
        <v>Размер левого желудочка</v>
      </c>
      <c r="W223" s="62" t="n">
        <v>1</v>
      </c>
      <c r="X223" s="63" t="s">
        <v>85</v>
      </c>
      <c r="Y223" s="122" t="n">
        <v>2</v>
      </c>
      <c r="Z223" s="123" t="n">
        <v>2</v>
      </c>
    </row>
    <row customHeight="true" hidden="false" ht="46.416015625" outlineLevel="1" r="224">
      <c r="H224" s="120" t="s"/>
      <c r="I224" s="121" t="s"/>
      <c r="J224" s="97" t="str">
        <f aca="false" ca="false" dt2D="false" dtr="false" t="normal">CHOOSE(4, $C$2, $C$3, $C$4, $C$5)</f>
        <v>ЭхоКГ</v>
      </c>
      <c r="K224" s="46" t="str">
        <f aca="false" ca="false" dt2D="false" dtr="false" t="normal">CHOOSE(6, $F$2, $F$3, $F$4, $F$5, $F$6, $F$7, $F$8, $F$9, $F$10, $F$11)</f>
        <v>Размер левого желудочка</v>
      </c>
      <c r="L224" s="62" t="n">
        <v>1</v>
      </c>
      <c r="M224" s="122" t="n">
        <v>2</v>
      </c>
      <c r="N224" s="123" t="n">
        <v>1</v>
      </c>
      <c r="O224" s="0" t="n"/>
      <c r="P224" s="124" t="s"/>
      <c r="Q224" s="125" t="s"/>
      <c r="R224" s="60" t="s"/>
      <c r="S224" s="71" t="s"/>
      <c r="T224" s="128" t="n">
        <v>2</v>
      </c>
      <c r="U224" s="129" t="n">
        <v>33</v>
      </c>
      <c r="V224" s="133" t="s"/>
      <c r="W224" s="62" t="n">
        <v>2</v>
      </c>
      <c r="X224" s="63" t="s">
        <v>86</v>
      </c>
      <c r="Y224" s="122" t="n">
        <v>6</v>
      </c>
      <c r="Z224" s="123" t="n">
        <v>2</v>
      </c>
    </row>
    <row customHeight="true" hidden="false" ht="46.416015625" outlineLevel="1" r="225">
      <c r="H225" s="120" t="s"/>
      <c r="I225" s="121" t="s"/>
      <c r="J225" s="98" t="s"/>
      <c r="K225" s="130" t="s"/>
      <c r="L225" s="62" t="n">
        <v>2</v>
      </c>
      <c r="M225" s="122" t="n">
        <v>5</v>
      </c>
      <c r="N225" s="123" t="n">
        <v>1</v>
      </c>
      <c r="O225" s="0" t="n"/>
      <c r="P225" s="124" t="s"/>
      <c r="Q225" s="125" t="s"/>
      <c r="R225" s="60" t="s"/>
      <c r="S225" s="71" t="s"/>
      <c r="T225" s="128" t="n">
        <v>5</v>
      </c>
      <c r="U225" s="129" t="n">
        <v>30.5</v>
      </c>
      <c r="V225" s="133" t="s"/>
      <c r="W225" s="62" t="n">
        <v>3</v>
      </c>
      <c r="X225" s="63" t="s">
        <v>87</v>
      </c>
      <c r="Y225" s="122" t="n">
        <v>3</v>
      </c>
      <c r="Z225" s="123" t="n">
        <v>3</v>
      </c>
    </row>
    <row customHeight="true" hidden="false" ht="46.416015625" outlineLevel="1" r="226">
      <c r="H226" s="120" t="s"/>
      <c r="I226" s="121" t="s"/>
      <c r="J226" s="98" t="s"/>
      <c r="K226" s="96" t="s"/>
      <c r="L226" s="62" t="n">
        <v>3</v>
      </c>
      <c r="M226" s="122" t="n">
        <v>2</v>
      </c>
      <c r="N226" s="123" t="n">
        <v>2</v>
      </c>
      <c r="O226" s="0" t="n"/>
      <c r="P226" s="124" t="s"/>
      <c r="Q226" s="125" t="s"/>
      <c r="R226" s="60" t="s"/>
      <c r="S226" s="71" t="s"/>
      <c r="T226" s="126" t="n">
        <v>6</v>
      </c>
      <c r="U226" s="127" t="n">
        <v>29.5</v>
      </c>
      <c r="V226" s="132" t="str">
        <f aca="false" ca="false" dt2D="false" dtr="false" t="normal">CHOOSE(7, $F$2, $F$3, $F$4, $F$5, $F$6, $F$7, $F$8, $F$9, $F$10, $F$11)</f>
        <v>Размер левого предсердия</v>
      </c>
      <c r="W226" s="62" t="n">
        <v>1</v>
      </c>
      <c r="X226" s="63" t="s">
        <v>88</v>
      </c>
      <c r="Y226" s="122" t="n">
        <v>6</v>
      </c>
      <c r="Z226" s="123" t="n">
        <v>2</v>
      </c>
    </row>
    <row customHeight="true" hidden="false" ht="46.416015625" outlineLevel="1" r="227">
      <c r="H227" s="120" t="s"/>
      <c r="I227" s="121" t="s"/>
      <c r="J227" s="98" t="s"/>
      <c r="K227" s="46" t="str">
        <f aca="false" ca="false" dt2D="false" dtr="false" t="normal">CHOOSE(7, $F$2, $F$3, $F$4, $F$5, $F$6, $F$7, $F$8, $F$9, $F$10, $F$11)</f>
        <v>Размер левого предсердия</v>
      </c>
      <c r="L227" s="62" t="n">
        <v>1</v>
      </c>
      <c r="M227" s="122" t="n">
        <v>10</v>
      </c>
      <c r="N227" s="123" t="n">
        <v>2</v>
      </c>
      <c r="O227" s="0" t="n"/>
      <c r="P227" s="124" t="s"/>
      <c r="Q227" s="125" t="s"/>
      <c r="R227" s="60" t="s"/>
      <c r="S227" s="71" t="s"/>
      <c r="T227" s="126" t="n">
        <v>9</v>
      </c>
      <c r="U227" s="127" t="n">
        <v>27.3</v>
      </c>
      <c r="V227" s="133" t="s"/>
      <c r="W227" s="62" t="n">
        <v>2</v>
      </c>
      <c r="X227" s="63" t="s">
        <v>89</v>
      </c>
      <c r="Y227" s="122" t="n">
        <v>1</v>
      </c>
      <c r="Z227" s="123" t="n">
        <v>1</v>
      </c>
    </row>
    <row customHeight="true" hidden="false" ht="46.416015625" outlineLevel="1" r="228">
      <c r="H228" s="120" t="s"/>
      <c r="I228" s="121" t="s"/>
      <c r="J228" s="98" t="s"/>
      <c r="K228" s="96" t="s"/>
      <c r="L228" s="62" t="n">
        <v>2</v>
      </c>
      <c r="M228" s="122" t="n">
        <v>1</v>
      </c>
      <c r="N228" s="123" t="n">
        <v>1</v>
      </c>
      <c r="O228" s="0" t="n"/>
      <c r="P228" s="124" t="s"/>
      <c r="Q228" s="125" t="s"/>
      <c r="R228" s="60" t="s"/>
      <c r="S228" s="71" t="s"/>
      <c r="T228" s="126" t="n">
        <v>10</v>
      </c>
      <c r="U228" s="127" t="n">
        <v>26.8</v>
      </c>
      <c r="V228" s="132" t="s">
        <v>46</v>
      </c>
      <c r="W228" s="62" t="n">
        <v>1</v>
      </c>
      <c r="X228" s="63" t="s">
        <v>13</v>
      </c>
      <c r="Y228" s="122" t="n">
        <v>3</v>
      </c>
      <c r="Z228" s="123" t="n">
        <v>2</v>
      </c>
    </row>
    <row customHeight="true" hidden="false" ht="46.416015625" outlineLevel="1" r="229">
      <c r="H229" s="120" t="s"/>
      <c r="I229" s="121" t="s"/>
      <c r="J229" s="98" t="s"/>
      <c r="K229" s="46" t="s">
        <v>46</v>
      </c>
      <c r="L229" s="62" t="n">
        <v>1</v>
      </c>
      <c r="M229" s="122" t="n">
        <v>4</v>
      </c>
      <c r="N229" s="123" t="n">
        <v>2</v>
      </c>
      <c r="O229" s="0" t="n"/>
      <c r="P229" s="124" t="s"/>
      <c r="Q229" s="125" t="s"/>
      <c r="R229" s="60" t="s"/>
      <c r="S229" s="71" t="s"/>
      <c r="T229" s="126" t="n">
        <v>11</v>
      </c>
      <c r="U229" s="127" t="n">
        <v>26.1</v>
      </c>
      <c r="V229" s="133" t="s"/>
      <c r="W229" s="62" t="n">
        <v>2</v>
      </c>
      <c r="X229" s="63" t="s">
        <v>73</v>
      </c>
      <c r="Y229" s="122" t="n">
        <v>1</v>
      </c>
      <c r="Z229" s="123" t="n">
        <v>1</v>
      </c>
    </row>
    <row customHeight="true" hidden="false" ht="46.416015625" outlineLevel="1" r="230">
      <c r="H230" s="120" t="s"/>
      <c r="I230" s="121" t="s"/>
      <c r="J230" s="98" t="s"/>
      <c r="K230" s="130" t="s"/>
      <c r="L230" s="62" t="n">
        <v>2</v>
      </c>
      <c r="M230" s="122" t="n">
        <v>2</v>
      </c>
      <c r="N230" s="123" t="n">
        <v>2</v>
      </c>
      <c r="O230" s="0" t="n"/>
      <c r="P230" s="124" t="s"/>
      <c r="Q230" s="125" t="s"/>
      <c r="R230" s="60" t="s"/>
      <c r="S230" s="68" t="str">
        <f aca="false" ca="false" dt2D="false" dtr="false" t="normal">CHOOSE(7, $F$2, $F$3, $F$4, $F$5, $F$6, $F$7, $F$8, $F$9, $F$10, $F$11)</f>
        <v>Размер левого предсердия</v>
      </c>
      <c r="T230" s="128" t="n">
        <v>2</v>
      </c>
      <c r="U230" s="129" t="n">
        <v>25.1</v>
      </c>
      <c r="V230" s="133" t="s"/>
      <c r="W230" s="62" t="n">
        <v>3</v>
      </c>
      <c r="X230" s="63" t="s">
        <v>90</v>
      </c>
      <c r="Y230" s="122" t="n">
        <v>4</v>
      </c>
      <c r="Z230" s="123" t="n">
        <v>2</v>
      </c>
    </row>
    <row customHeight="true" hidden="false" ht="46.416015625" outlineLevel="1" r="231">
      <c r="H231" s="120" t="s"/>
      <c r="I231" s="121" t="s"/>
      <c r="J231" s="98" t="s"/>
      <c r="K231" s="96" t="s"/>
      <c r="L231" s="62" t="n">
        <v>3</v>
      </c>
      <c r="M231" s="122" t="n">
        <v>3</v>
      </c>
      <c r="N231" s="123" t="n">
        <v>3</v>
      </c>
      <c r="O231" s="0" t="n"/>
      <c r="P231" s="124" t="s"/>
      <c r="Q231" s="125" t="s"/>
      <c r="R231" s="60" t="s"/>
      <c r="S231" s="71" t="s"/>
      <c r="T231" s="128" t="n">
        <v>6</v>
      </c>
      <c r="U231" s="129" t="n">
        <v>26.8</v>
      </c>
      <c r="V231" s="132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W231" s="62" t="n">
        <v>1</v>
      </c>
      <c r="X231" s="63" t="s">
        <v>13</v>
      </c>
      <c r="Y231" s="122" t="n">
        <v>2</v>
      </c>
      <c r="Z231" s="123" t="n">
        <v>2</v>
      </c>
    </row>
    <row customHeight="true" hidden="false" ht="46.416015625" outlineLevel="1" r="232">
      <c r="H232" s="120" t="s"/>
      <c r="I232" s="121" t="s"/>
      <c r="J232" s="98" t="s"/>
      <c r="K232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L232" s="62" t="n">
        <v>1</v>
      </c>
      <c r="M232" s="122" t="n">
        <v>2</v>
      </c>
      <c r="N232" s="123" t="n">
        <v>1</v>
      </c>
      <c r="O232" s="0" t="n"/>
      <c r="P232" s="124" t="s"/>
      <c r="Q232" s="125" t="s"/>
      <c r="R232" s="60" t="s"/>
      <c r="S232" s="71" t="s"/>
      <c r="T232" s="128" t="n">
        <v>7</v>
      </c>
      <c r="U232" s="129" t="n">
        <v>27.1</v>
      </c>
      <c r="V232" s="133" t="s"/>
      <c r="W232" s="62" t="n">
        <v>2</v>
      </c>
      <c r="X232" s="63" t="s">
        <v>77</v>
      </c>
      <c r="Y232" s="122" t="n">
        <v>2</v>
      </c>
      <c r="Z232" s="123" t="n">
        <v>1</v>
      </c>
    </row>
    <row customHeight="true" hidden="false" ht="46.416015625" outlineLevel="1" r="233">
      <c r="H233" s="120" t="s"/>
      <c r="I233" s="121" t="s"/>
      <c r="J233" s="98" t="s"/>
      <c r="K233" s="130" t="s"/>
      <c r="L233" s="62" t="n">
        <v>2</v>
      </c>
      <c r="M233" s="122" t="n">
        <v>2</v>
      </c>
      <c r="N233" s="123" t="n">
        <v>2</v>
      </c>
      <c r="O233" s="0" t="n"/>
      <c r="P233" s="124" t="s"/>
      <c r="Q233" s="125" t="s"/>
      <c r="R233" s="60" t="s"/>
      <c r="S233" s="68" t="s">
        <v>46</v>
      </c>
      <c r="T233" s="128" t="n">
        <v>1</v>
      </c>
      <c r="U233" s="129" t="s">
        <v>13</v>
      </c>
      <c r="V233" s="133" t="s"/>
      <c r="W233" s="62" t="n">
        <v>3</v>
      </c>
      <c r="X233" s="63" t="s">
        <v>115</v>
      </c>
      <c r="Y233" s="122" t="n">
        <v>5</v>
      </c>
      <c r="Z233" s="123" t="n">
        <v>3</v>
      </c>
    </row>
    <row customHeight="true" hidden="false" ht="46.416015625" outlineLevel="1" r="234">
      <c r="H234" s="120" t="s"/>
      <c r="I234" s="121" t="s"/>
      <c r="J234" s="98" t="s"/>
      <c r="K234" s="96" t="s"/>
      <c r="L234" s="62" t="n">
        <v>3</v>
      </c>
      <c r="M234" s="122" t="n">
        <v>6</v>
      </c>
      <c r="N234" s="123" t="n">
        <v>2</v>
      </c>
      <c r="O234" s="0" t="n"/>
      <c r="P234" s="124" t="s"/>
      <c r="Q234" s="125" t="s"/>
      <c r="R234" s="60" t="s"/>
      <c r="S234" s="71" t="s"/>
      <c r="T234" s="128" t="n">
        <v>2</v>
      </c>
      <c r="U234" s="129" t="s">
        <v>13</v>
      </c>
      <c r="V234" s="13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W234" s="62" t="n">
        <v>1</v>
      </c>
      <c r="X234" s="63" t="s">
        <v>13</v>
      </c>
      <c r="Y234" s="122" t="n">
        <v>3</v>
      </c>
      <c r="Z234" s="123" t="n">
        <v>1</v>
      </c>
    </row>
    <row customHeight="true" hidden="false" ht="46.416015625" outlineLevel="1" r="235">
      <c r="H235" s="120" t="s"/>
      <c r="I235" s="121" t="s"/>
      <c r="J235" s="98" t="s"/>
      <c r="K235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L235" s="62" t="n">
        <v>1</v>
      </c>
      <c r="M235" s="122" t="n">
        <v>7</v>
      </c>
      <c r="N235" s="123" t="n">
        <v>1</v>
      </c>
      <c r="O235" s="0" t="n"/>
      <c r="P235" s="124" t="s"/>
      <c r="Q235" s="125" t="s"/>
      <c r="R235" s="60" t="s"/>
      <c r="S235" s="71" t="s"/>
      <c r="T235" s="126" t="n">
        <v>4</v>
      </c>
      <c r="U235" s="127" t="s">
        <v>73</v>
      </c>
      <c r="V235" s="133" t="s"/>
      <c r="W235" s="62" t="n">
        <v>2</v>
      </c>
      <c r="X235" s="63" t="s">
        <v>94</v>
      </c>
      <c r="Y235" s="122" t="n">
        <v>2</v>
      </c>
      <c r="Z235" s="123" t="n">
        <v>2</v>
      </c>
    </row>
    <row customHeight="true" hidden="false" ht="46.416015625" outlineLevel="1" r="236">
      <c r="H236" s="120" t="s"/>
      <c r="I236" s="121" t="s"/>
      <c r="J236" s="98" t="s"/>
      <c r="K236" s="130" t="s"/>
      <c r="L236" s="62" t="n">
        <v>2</v>
      </c>
      <c r="M236" s="122" t="n">
        <v>2</v>
      </c>
      <c r="N236" s="123" t="n">
        <v>2</v>
      </c>
      <c r="O236" s="0" t="n"/>
      <c r="P236" s="124" t="s"/>
      <c r="Q236" s="125" t="s"/>
      <c r="R236" s="60" t="s"/>
      <c r="S236" s="71" t="s"/>
      <c r="T236" s="126" t="n">
        <v>5</v>
      </c>
      <c r="U236" s="127" t="s">
        <v>90</v>
      </c>
      <c r="V236" s="147" t="s"/>
      <c r="W236" s="89" t="n">
        <v>3</v>
      </c>
      <c r="X236" s="90" t="s">
        <v>95</v>
      </c>
      <c r="Y236" s="136" t="n">
        <v>5</v>
      </c>
      <c r="Z236" s="137" t="n">
        <v>2</v>
      </c>
    </row>
    <row customHeight="true" hidden="false" ht="46.416015625" outlineLevel="1" r="237">
      <c r="H237" s="134" t="s"/>
      <c r="I237" s="135" t="s"/>
      <c r="J237" s="100" t="s"/>
      <c r="K237" s="141" t="s"/>
      <c r="L237" s="89" t="n">
        <v>2</v>
      </c>
      <c r="M237" s="136" t="n">
        <v>5</v>
      </c>
      <c r="N237" s="137" t="n">
        <v>1</v>
      </c>
      <c r="O237" s="0" t="n"/>
      <c r="P237" s="124" t="s"/>
      <c r="Q237" s="125" t="s"/>
      <c r="R237" s="60" t="s"/>
      <c r="S237" s="71" t="s"/>
      <c r="T237" s="126" t="n">
        <v>8</v>
      </c>
      <c r="U237" s="127" t="s">
        <v>90</v>
      </c>
    </row>
    <row customHeight="true" hidden="false" ht="46.416015625" outlineLevel="1" r="238">
      <c r="H238" s="111" t="s">
        <v>139</v>
      </c>
      <c r="I238" s="112" t="str">
        <f aca="false" ca="false" dt2D="false" dtr="false" t="normal">CHOOSE(3, $A$2, $A$3, $A$4)</f>
        <v>Рестриктивная КМП</v>
      </c>
      <c r="J238" s="113" t="str">
        <f aca="false" ca="false" dt2D="false" dtr="false" t="normal">CHOOSE(1, $C$2, $C$3, $C$4, $C$5)</f>
        <v>Клиника</v>
      </c>
      <c r="K238" s="29" t="str">
        <f aca="false" ca="false" dt2D="false" dtr="false" t="normal">CHOOSE(1, $F$2, $F$3, $F$4, $F$5, $F$6, $F$7, $F$8, $F$9, $F$10, $F$11)</f>
        <v>Стенокардия</v>
      </c>
      <c r="L238" s="53" t="n">
        <v>1</v>
      </c>
      <c r="M238" s="114" t="n">
        <v>6</v>
      </c>
      <c r="N238" s="115" t="n">
        <v>3</v>
      </c>
      <c r="O238" s="0" t="n"/>
      <c r="P238" s="124" t="s"/>
      <c r="Q238" s="125" t="s"/>
      <c r="R238" s="60" t="s"/>
      <c r="S238" s="68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T238" s="128" t="n">
        <v>1</v>
      </c>
      <c r="U238" s="129" t="s">
        <v>13</v>
      </c>
    </row>
    <row customHeight="true" hidden="false" ht="46.416015625" outlineLevel="1" r="239">
      <c r="H239" s="120" t="s"/>
      <c r="I239" s="121" t="s"/>
      <c r="J239" s="98" t="s"/>
      <c r="K239" s="46" t="str">
        <f aca="false" ca="false" dt2D="false" dtr="false" t="normal">CHOOSE(2, $F$2, $F$3, $F$4, $F$5, $F$6, $F$7, $F$8, $F$9, $F$10, $F$11)</f>
        <v>Синкопе</v>
      </c>
      <c r="L239" s="62" t="n">
        <v>1</v>
      </c>
      <c r="M239" s="122" t="n">
        <v>13</v>
      </c>
      <c r="N239" s="123" t="n">
        <v>1</v>
      </c>
      <c r="O239" s="0" t="n"/>
      <c r="P239" s="124" t="s"/>
      <c r="Q239" s="125" t="s"/>
      <c r="R239" s="60" t="s"/>
      <c r="S239" s="71" t="s"/>
      <c r="T239" s="128" t="n">
        <v>2</v>
      </c>
      <c r="U239" s="129" t="s">
        <v>140</v>
      </c>
    </row>
    <row customHeight="true" hidden="false" ht="46.416015625" outlineLevel="1" r="240">
      <c r="H240" s="120" t="s"/>
      <c r="I240" s="121" t="s"/>
      <c r="J240" s="98" t="s"/>
      <c r="K240" s="46" t="str">
        <f aca="false" ca="false" dt2D="false" dtr="false" t="normal">CHOOSE(3, $F$2, $F$3, $F$4, $F$5, $F$6, $F$7, $F$8, $F$9, $F$10, $F$11)</f>
        <v>Тотальная сердечная недостаточность</v>
      </c>
      <c r="L240" s="62" t="n">
        <v>1</v>
      </c>
      <c r="M240" s="122" t="n">
        <v>2</v>
      </c>
      <c r="N240" s="123" t="n">
        <v>2</v>
      </c>
      <c r="O240" s="0" t="n"/>
      <c r="P240" s="124" t="s"/>
      <c r="Q240" s="125" t="s"/>
      <c r="R240" s="60" t="s"/>
      <c r="S240" s="71" t="s"/>
      <c r="T240" s="128" t="n">
        <v>4</v>
      </c>
      <c r="U240" s="129" t="s">
        <v>92</v>
      </c>
    </row>
    <row customHeight="true" hidden="false" ht="46.416015625" outlineLevel="1" r="241">
      <c r="H241" s="120" t="s"/>
      <c r="I241" s="121" t="s"/>
      <c r="J241" s="98" t="s"/>
      <c r="K241" s="130" t="s"/>
      <c r="L241" s="62" t="n">
        <v>2</v>
      </c>
      <c r="M241" s="122" t="n">
        <v>7</v>
      </c>
      <c r="N241" s="123" t="n">
        <v>2</v>
      </c>
      <c r="O241" s="0" t="n"/>
      <c r="P241" s="124" t="s"/>
      <c r="Q241" s="125" t="s"/>
      <c r="R241" s="60" t="s"/>
      <c r="S241" s="71" t="s"/>
      <c r="T241" s="126" t="n">
        <v>5</v>
      </c>
      <c r="U241" s="127" t="s">
        <v>141</v>
      </c>
    </row>
    <row customHeight="true" hidden="false" ht="46.416015625" outlineLevel="1" r="242">
      <c r="H242" s="120" t="s"/>
      <c r="I242" s="121" t="s"/>
      <c r="J242" s="131" t="s"/>
      <c r="K242" s="96" t="s"/>
      <c r="L242" s="62" t="n">
        <v>3</v>
      </c>
      <c r="M242" s="122" t="n">
        <v>2</v>
      </c>
      <c r="N242" s="123" t="n">
        <v>2</v>
      </c>
      <c r="O242" s="0" t="n"/>
      <c r="P242" s="124" t="s"/>
      <c r="Q242" s="125" t="s"/>
      <c r="R242" s="60" t="s"/>
      <c r="S242" s="71" t="s"/>
      <c r="T242" s="126" t="n">
        <v>8</v>
      </c>
      <c r="U242" s="127" t="s">
        <v>136</v>
      </c>
    </row>
    <row customHeight="true" hidden="false" ht="46.416015625" outlineLevel="1" r="243">
      <c r="H243" s="120" t="s"/>
      <c r="I243" s="121" t="s"/>
      <c r="J243" s="70" t="str">
        <f aca="false" ca="false" dt2D="false" dtr="false" t="normal">CHOOSE(2, $C$2, $C$3, $C$4, $C$5)</f>
        <v>Рентгенография</v>
      </c>
      <c r="K243" s="46" t="str">
        <f aca="false" ca="false" dt2D="false" dtr="false" t="normal">CHOOSE(4, $F$2, $F$3, $F$4, $F$5, $F$6, $F$7, $F$8, $F$9, $F$10, $F$11)</f>
        <v>Увеличение сердца</v>
      </c>
      <c r="L243" s="62" t="n">
        <v>1</v>
      </c>
      <c r="M243" s="122" t="n">
        <v>4</v>
      </c>
      <c r="N243" s="123" t="n">
        <v>2</v>
      </c>
      <c r="O243" s="0" t="n"/>
      <c r="P243" s="124" t="s"/>
      <c r="Q243" s="125" t="s"/>
      <c r="R243" s="60" t="s"/>
      <c r="S243" s="71" t="s"/>
      <c r="T243" s="126" t="n">
        <v>9</v>
      </c>
      <c r="U243" s="127" t="s">
        <v>136</v>
      </c>
    </row>
    <row customHeight="true" hidden="false" ht="46.416015625" outlineLevel="1" r="244">
      <c r="H244" s="120" t="s"/>
      <c r="I244" s="121" t="s"/>
      <c r="J244" s="131" t="s"/>
      <c r="K244" s="96" t="s"/>
      <c r="L244" s="62" t="n">
        <v>2</v>
      </c>
      <c r="M244" s="122" t="n">
        <v>3</v>
      </c>
      <c r="N244" s="123" t="n">
        <v>3</v>
      </c>
      <c r="O244" s="0" t="n"/>
      <c r="P244" s="124" t="s"/>
      <c r="Q244" s="125" t="s"/>
      <c r="R244" s="60" t="s"/>
      <c r="S244" s="8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T244" s="128" t="n">
        <v>1</v>
      </c>
      <c r="U244" s="129" t="s">
        <v>13</v>
      </c>
    </row>
    <row customHeight="true" hidden="false" ht="46.416015625" outlineLevel="1" r="245">
      <c r="H245" s="120" t="s"/>
      <c r="I245" s="121" t="s"/>
      <c r="J245" s="70" t="str">
        <f aca="false" ca="false" dt2D="false" dtr="false" t="normal">CHOOSE(3, $C$2, $C$3, $C$4, $C$5)</f>
        <v>ЭКГ</v>
      </c>
      <c r="K245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L245" s="62" t="n">
        <v>1</v>
      </c>
      <c r="M245" s="122" t="n">
        <v>12</v>
      </c>
      <c r="N245" s="123" t="n">
        <v>1</v>
      </c>
      <c r="O245" s="0" t="n"/>
      <c r="P245" s="124" t="s"/>
      <c r="Q245" s="125" t="s"/>
      <c r="R245" s="60" t="s"/>
      <c r="S245" s="71" t="s"/>
      <c r="T245" s="126" t="n">
        <v>4</v>
      </c>
      <c r="U245" s="127" t="s">
        <v>94</v>
      </c>
    </row>
    <row customHeight="true" hidden="false" ht="46.416015625" outlineLevel="1" r="246">
      <c r="H246" s="120" t="s"/>
      <c r="I246" s="121" t="s"/>
      <c r="J246" s="97" t="str">
        <f aca="false" ca="false" dt2D="false" dtr="false" t="normal">CHOOSE(4, $C$2, $C$3, $C$4, $C$5)</f>
        <v>ЭхоКГ</v>
      </c>
      <c r="K246" s="46" t="str">
        <f aca="false" ca="false" dt2D="false" dtr="false" t="normal">CHOOSE(6, $F$2, $F$3, $F$4, $F$5, $F$6, $F$7, $F$8, $F$9, $F$10, $F$11)</f>
        <v>Размер левого желудочка</v>
      </c>
      <c r="L246" s="62" t="n">
        <v>1</v>
      </c>
      <c r="M246" s="122" t="n">
        <v>7</v>
      </c>
      <c r="N246" s="123" t="n">
        <v>2</v>
      </c>
      <c r="O246" s="0" t="n"/>
      <c r="P246" s="124" t="s"/>
      <c r="Q246" s="125" t="s"/>
      <c r="R246" s="60" t="s"/>
      <c r="S246" s="71" t="s"/>
      <c r="T246" s="126" t="n">
        <v>5</v>
      </c>
      <c r="U246" s="127" t="s">
        <v>94</v>
      </c>
    </row>
    <row customHeight="true" hidden="false" ht="46.416015625" outlineLevel="1" r="247">
      <c r="H247" s="120" t="s"/>
      <c r="I247" s="121" t="s"/>
      <c r="J247" s="98" t="s"/>
      <c r="K247" s="130" t="s"/>
      <c r="L247" s="62" t="n">
        <v>2</v>
      </c>
      <c r="M247" s="122" t="n">
        <v>4</v>
      </c>
      <c r="N247" s="123" t="n">
        <v>1</v>
      </c>
      <c r="O247" s="0" t="n"/>
      <c r="P247" s="124" t="s"/>
      <c r="Q247" s="125" t="s"/>
      <c r="R247" s="60" t="s"/>
      <c r="S247" s="71" t="s"/>
      <c r="T247" s="126" t="n">
        <v>9</v>
      </c>
      <c r="U247" s="127" t="s">
        <v>95</v>
      </c>
    </row>
    <row customHeight="true" hidden="false" ht="46.416015625" outlineLevel="0" r="248">
      <c r="H248" s="120" t="s"/>
      <c r="I248" s="121" t="s"/>
      <c r="J248" s="98" t="s"/>
      <c r="K248" s="96" t="s"/>
      <c r="L248" s="62" t="n">
        <v>3</v>
      </c>
      <c r="M248" s="122" t="n">
        <v>3</v>
      </c>
      <c r="N248" s="123" t="n">
        <v>2</v>
      </c>
      <c r="O248" s="0" t="n"/>
      <c r="P248" s="139" t="s"/>
      <c r="Q248" s="140" t="s"/>
      <c r="R248" s="85" t="s"/>
      <c r="S248" s="145" t="s"/>
      <c r="T248" s="146" t="n">
        <v>10</v>
      </c>
      <c r="U248" s="148" t="s">
        <v>95</v>
      </c>
    </row>
    <row customHeight="true" hidden="false" ht="46.416015625" outlineLevel="1" r="249">
      <c r="H249" s="120" t="s"/>
      <c r="I249" s="121" t="s"/>
      <c r="J249" s="98" t="s"/>
      <c r="K249" s="46" t="str">
        <f aca="false" ca="false" dt2D="false" dtr="false" t="normal">CHOOSE(7, $F$2, $F$3, $F$4, $F$5, $F$6, $F$7, $F$8, $F$9, $F$10, $F$11)</f>
        <v>Размер левого предсердия</v>
      </c>
      <c r="L249" s="62" t="n">
        <v>1</v>
      </c>
      <c r="M249" s="122" t="n">
        <v>3</v>
      </c>
      <c r="N249" s="123" t="n">
        <v>3</v>
      </c>
      <c r="O249" s="0" t="n"/>
      <c r="P249" s="116" t="s">
        <v>142</v>
      </c>
      <c r="Q249" s="117" t="str">
        <f aca="false" ca="false" dt2D="false" dtr="false" t="normal">CHOOSE(2, $A$2, $A$3, $A$4)</f>
        <v>Гипертрофическая КМП</v>
      </c>
      <c r="R249" s="51" t="str">
        <f aca="false" ca="false" dt2D="false" dtr="false" t="normal">CHOOSE(1, $C$2, $C$3, $C$4, $C$5)</f>
        <v>Клиника</v>
      </c>
      <c r="S249" s="95" t="str">
        <f aca="false" ca="false" dt2D="false" dtr="false" t="normal">CHOOSE(1, $F$2, $F$3, $F$4, $F$5, $F$6, $F$7, $F$8, $F$9, $F$10, $F$11)</f>
        <v>Стенокардия</v>
      </c>
      <c r="T249" s="118" t="n">
        <v>6</v>
      </c>
      <c r="U249" s="119" t="s">
        <v>13</v>
      </c>
      <c r="V249" s="95" t="str">
        <f aca="false" ca="false" dt2D="false" dtr="false" t="normal">CHOOSE(1, $F$2, $F$3, $F$4, $F$5, $F$6, $F$7, $F$8, $F$9, $F$10, $F$11)</f>
        <v>Стенокардия</v>
      </c>
      <c r="W249" s="53" t="n">
        <v>1</v>
      </c>
      <c r="X249" s="54" t="s">
        <v>13</v>
      </c>
      <c r="Y249" s="114" t="n">
        <v>8</v>
      </c>
      <c r="Z249" s="115" t="n">
        <v>1</v>
      </c>
    </row>
    <row customHeight="true" hidden="false" ht="46.416015625" outlineLevel="1" r="250">
      <c r="H250" s="120" t="s"/>
      <c r="I250" s="121" t="s"/>
      <c r="J250" s="98" t="s"/>
      <c r="K250" s="130" t="s"/>
      <c r="L250" s="62" t="n">
        <v>2</v>
      </c>
      <c r="M250" s="122" t="n">
        <v>9</v>
      </c>
      <c r="N250" s="123" t="n">
        <v>1</v>
      </c>
      <c r="O250" s="0" t="n"/>
      <c r="P250" s="124" t="s"/>
      <c r="Q250" s="125" t="s"/>
      <c r="R250" s="60" t="s"/>
      <c r="S250" s="71" t="s"/>
      <c r="T250" s="126" t="n">
        <v>9</v>
      </c>
      <c r="U250" s="127" t="s">
        <v>80</v>
      </c>
      <c r="V250" s="71" t="s"/>
      <c r="W250" s="62" t="n">
        <v>2</v>
      </c>
      <c r="X250" s="63" t="s">
        <v>80</v>
      </c>
      <c r="Y250" s="122" t="n">
        <v>6</v>
      </c>
      <c r="Z250" s="123" t="n">
        <v>2</v>
      </c>
    </row>
    <row customHeight="true" hidden="false" ht="46.416015625" outlineLevel="1" r="251">
      <c r="H251" s="120" t="s"/>
      <c r="I251" s="121" t="s"/>
      <c r="J251" s="98" t="s"/>
      <c r="K251" s="96" t="s"/>
      <c r="L251" s="62" t="n">
        <v>3</v>
      </c>
      <c r="M251" s="122" t="n">
        <v>2</v>
      </c>
      <c r="N251" s="123" t="n">
        <v>2</v>
      </c>
      <c r="O251" s="0" t="n"/>
      <c r="P251" s="124" t="s"/>
      <c r="Q251" s="125" t="s"/>
      <c r="R251" s="60" t="s"/>
      <c r="S251" s="71" t="s"/>
      <c r="T251" s="126" t="n">
        <v>12</v>
      </c>
      <c r="U251" s="127" t="s">
        <v>80</v>
      </c>
      <c r="V251" s="46" t="str">
        <f aca="false" ca="false" dt2D="false" dtr="false" t="normal">CHOOSE(2, $F$2, $F$3, $F$4, $F$5, $F$6, $F$7, $F$8, $F$9, $F$10, $F$11)</f>
        <v>Синкопе</v>
      </c>
      <c r="W251" s="62" t="n">
        <v>1</v>
      </c>
      <c r="X251" s="63" t="s">
        <v>13</v>
      </c>
      <c r="Y251" s="122" t="n">
        <v>10</v>
      </c>
      <c r="Z251" s="123" t="n">
        <v>2</v>
      </c>
    </row>
    <row customHeight="true" hidden="false" ht="46.416015625" outlineLevel="1" r="252">
      <c r="H252" s="120" t="s"/>
      <c r="I252" s="121" t="s"/>
      <c r="J252" s="98" t="s"/>
      <c r="K252" s="46" t="s">
        <v>46</v>
      </c>
      <c r="L252" s="62" t="n">
        <v>1</v>
      </c>
      <c r="M252" s="122" t="n">
        <v>7</v>
      </c>
      <c r="N252" s="123" t="n">
        <v>1</v>
      </c>
      <c r="O252" s="0" t="n"/>
      <c r="P252" s="124" t="s"/>
      <c r="Q252" s="125" t="s"/>
      <c r="R252" s="60" t="s"/>
      <c r="S252" s="68" t="str">
        <f aca="false" ca="false" dt2D="false" dtr="false" t="normal">CHOOSE(2, $F$2, $F$3, $F$4, $F$5, $F$6, $F$7, $F$8, $F$9, $F$10, $F$11)</f>
        <v>Синкопе</v>
      </c>
      <c r="T252" s="128" t="n">
        <v>4</v>
      </c>
      <c r="U252" s="129" t="s">
        <v>13</v>
      </c>
      <c r="V252" s="96" t="s"/>
      <c r="W252" s="62" t="n">
        <v>2</v>
      </c>
      <c r="X252" s="63" t="s">
        <v>80</v>
      </c>
      <c r="Y252" s="122" t="n">
        <v>4</v>
      </c>
      <c r="Z252" s="123" t="n">
        <v>1</v>
      </c>
    </row>
    <row customHeight="true" hidden="false" ht="46.416015625" outlineLevel="1" r="253">
      <c r="H253" s="120" t="s"/>
      <c r="I253" s="121" t="s"/>
      <c r="J253" s="98" t="s"/>
      <c r="K253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L253" s="62" t="n">
        <v>1</v>
      </c>
      <c r="M253" s="122" t="n">
        <v>13</v>
      </c>
      <c r="N253" s="123" t="n">
        <v>1</v>
      </c>
      <c r="O253" s="0" t="n"/>
      <c r="P253" s="124" t="s"/>
      <c r="Q253" s="125" t="s"/>
      <c r="R253" s="60" t="s"/>
      <c r="S253" s="71" t="s"/>
      <c r="T253" s="126" t="n">
        <v>8</v>
      </c>
      <c r="U253" s="127" t="s">
        <v>13</v>
      </c>
      <c r="V253" s="68" t="str">
        <f aca="false" ca="false" dt2D="false" dtr="false" t="normal">CHOOSE(3, $F$2, $F$3, $F$4, $F$5, $F$6, $F$7, $F$8, $F$9, $F$10, $F$11)</f>
        <v>Тотальная сердечная недостаточность</v>
      </c>
      <c r="W253" s="62" t="n">
        <v>1</v>
      </c>
      <c r="X253" s="63" t="s">
        <v>24</v>
      </c>
      <c r="Y253" s="122" t="n">
        <v>3</v>
      </c>
      <c r="Z253" s="123" t="n">
        <v>1</v>
      </c>
    </row>
    <row customHeight="true" hidden="false" ht="46.416015625" outlineLevel="1" r="254">
      <c r="H254" s="134" t="s"/>
      <c r="I254" s="135" t="s"/>
      <c r="J254" s="100" t="s"/>
      <c r="K254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L254" s="89" t="n">
        <v>1</v>
      </c>
      <c r="M254" s="136" t="n">
        <v>7</v>
      </c>
      <c r="N254" s="137" t="n">
        <v>3</v>
      </c>
      <c r="O254" s="0" t="n"/>
      <c r="P254" s="124" t="s"/>
      <c r="Q254" s="125" t="s"/>
      <c r="R254" s="60" t="s"/>
      <c r="S254" s="71" t="s"/>
      <c r="T254" s="126" t="n">
        <v>12</v>
      </c>
      <c r="U254" s="127" t="s">
        <v>80</v>
      </c>
      <c r="V254" s="71" t="s"/>
      <c r="W254" s="62" t="n">
        <v>2</v>
      </c>
      <c r="X254" s="63" t="s">
        <v>82</v>
      </c>
      <c r="Y254" s="122" t="n">
        <v>2</v>
      </c>
      <c r="Z254" s="123" t="n">
        <v>2</v>
      </c>
    </row>
    <row customHeight="true" hidden="false" ht="46.416015625" outlineLevel="1" r="255">
      <c r="H255" s="111" t="s">
        <v>143</v>
      </c>
      <c r="I255" s="112" t="str">
        <f aca="false" ca="false" dt2D="false" dtr="false" t="normal">CHOOSE(3, $A$2, $A$3, $A$4)</f>
        <v>Рестриктивная КМП</v>
      </c>
      <c r="J255" s="113" t="str">
        <f aca="false" ca="false" dt2D="false" dtr="false" t="normal">CHOOSE(1, $C$2, $C$3, $C$4, $C$5)</f>
        <v>Клиника</v>
      </c>
      <c r="K255" s="29" t="str">
        <f aca="false" ca="false" dt2D="false" dtr="false" t="normal">CHOOSE(1, $F$2, $F$3, $F$4, $F$5, $F$6, $F$7, $F$8, $F$9, $F$10, $F$11)</f>
        <v>Стенокардия</v>
      </c>
      <c r="L255" s="53" t="n">
        <v>1</v>
      </c>
      <c r="M255" s="114" t="n">
        <v>9</v>
      </c>
      <c r="N255" s="115" t="n">
        <v>2</v>
      </c>
      <c r="O255" s="0" t="n"/>
      <c r="P255" s="124" t="s"/>
      <c r="Q255" s="125" t="s"/>
      <c r="R255" s="60" t="s"/>
      <c r="S255" s="68" t="str">
        <f aca="false" ca="false" dt2D="false" dtr="false" t="normal">CHOOSE(3, $F$2, $F$3, $F$4, $F$5, $F$6, $F$7, $F$8, $F$9, $F$10, $F$11)</f>
        <v>Тотальная сердечная недостаточность</v>
      </c>
      <c r="T255" s="128" t="n">
        <v>2</v>
      </c>
      <c r="U255" s="129" t="s">
        <v>13</v>
      </c>
      <c r="V255" s="71" t="s"/>
      <c r="W255" s="62" t="n">
        <v>3</v>
      </c>
      <c r="X255" s="63" t="s">
        <v>112</v>
      </c>
      <c r="Y255" s="122" t="n">
        <v>2</v>
      </c>
      <c r="Z255" s="123" t="n">
        <v>1</v>
      </c>
    </row>
    <row customHeight="true" hidden="false" ht="46.416015625" outlineLevel="1" r="256">
      <c r="H256" s="120" t="s"/>
      <c r="I256" s="121" t="s"/>
      <c r="J256" s="98" t="s"/>
      <c r="K256" s="46" t="str">
        <f aca="false" ca="false" dt2D="false" dtr="false" t="normal">CHOOSE(2, $F$2, $F$3, $F$4, $F$5, $F$6, $F$7, $F$8, $F$9, $F$10, $F$11)</f>
        <v>Синкопе</v>
      </c>
      <c r="L256" s="62" t="n">
        <v>1</v>
      </c>
      <c r="M256" s="122" t="n">
        <v>9</v>
      </c>
      <c r="N256" s="123" t="n">
        <v>1</v>
      </c>
      <c r="O256" s="0" t="n"/>
      <c r="P256" s="124" t="s"/>
      <c r="Q256" s="125" t="s"/>
      <c r="R256" s="60" t="s"/>
      <c r="S256" s="71" t="s"/>
      <c r="T256" s="128" t="n">
        <v>4</v>
      </c>
      <c r="U256" s="129" t="s">
        <v>73</v>
      </c>
      <c r="V256" s="68" t="str">
        <f aca="false" ca="false" dt2D="false" dtr="false" t="normal">CHOOSE(4, $F$2, $F$3, $F$4, $F$5, $F$6, $F$7, $F$8, $F$9, $F$10, $F$11)</f>
        <v>Увеличение сердца</v>
      </c>
      <c r="W256" s="62" t="n">
        <v>1</v>
      </c>
      <c r="X256" s="63" t="s">
        <v>13</v>
      </c>
      <c r="Y256" s="122" t="n">
        <v>5</v>
      </c>
      <c r="Z256" s="123" t="n">
        <v>2</v>
      </c>
    </row>
    <row customHeight="true" hidden="false" ht="46.416015625" outlineLevel="1" r="257">
      <c r="H257" s="120" t="s"/>
      <c r="I257" s="121" t="s"/>
      <c r="J257" s="98" t="s"/>
      <c r="K257" s="46" t="str">
        <f aca="false" ca="false" dt2D="false" dtr="false" t="normal">CHOOSE(3, $F$2, $F$3, $F$4, $F$5, $F$6, $F$7, $F$8, $F$9, $F$10, $F$11)</f>
        <v>Тотальная сердечная недостаточность</v>
      </c>
      <c r="L257" s="62" t="n">
        <v>1</v>
      </c>
      <c r="M257" s="122" t="n">
        <v>2</v>
      </c>
      <c r="N257" s="123" t="n">
        <v>2</v>
      </c>
      <c r="O257" s="0" t="n"/>
      <c r="P257" s="124" t="s"/>
      <c r="Q257" s="125" t="s"/>
      <c r="R257" s="60" t="s"/>
      <c r="S257" s="71" t="s"/>
      <c r="T257" s="126" t="n">
        <v>5</v>
      </c>
      <c r="U257" s="127" t="s">
        <v>73</v>
      </c>
      <c r="V257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W257" s="62" t="n">
        <v>1</v>
      </c>
      <c r="X257" s="63" t="s">
        <v>53</v>
      </c>
      <c r="Y257" s="122" t="n">
        <v>4</v>
      </c>
      <c r="Z257" s="123" t="n">
        <v>2</v>
      </c>
    </row>
    <row customHeight="true" hidden="false" ht="46.416015625" outlineLevel="1" r="258">
      <c r="H258" s="120" t="s"/>
      <c r="I258" s="121" t="s"/>
      <c r="J258" s="98" t="s"/>
      <c r="K258" s="130" t="s"/>
      <c r="L258" s="62" t="n">
        <v>2</v>
      </c>
      <c r="M258" s="122" t="n">
        <v>5</v>
      </c>
      <c r="N258" s="123" t="n">
        <v>1</v>
      </c>
      <c r="O258" s="0" t="n"/>
      <c r="P258" s="124" t="s"/>
      <c r="Q258" s="125" t="s"/>
      <c r="R258" s="60" t="s"/>
      <c r="S258" s="71" t="s"/>
      <c r="T258" s="126" t="n">
        <v>7</v>
      </c>
      <c r="U258" s="127" t="s">
        <v>90</v>
      </c>
      <c r="V258" s="71" t="s"/>
      <c r="W258" s="62" t="n">
        <v>2</v>
      </c>
      <c r="X258" s="63" t="s">
        <v>57</v>
      </c>
      <c r="Y258" s="122" t="n">
        <v>4</v>
      </c>
      <c r="Z258" s="123" t="n">
        <v>2</v>
      </c>
    </row>
    <row customHeight="true" hidden="false" ht="46.416015625" outlineLevel="1" r="259">
      <c r="H259" s="120" t="s"/>
      <c r="I259" s="121" t="s"/>
      <c r="J259" s="131" t="s"/>
      <c r="K259" s="96" t="s"/>
      <c r="L259" s="62" t="n">
        <v>3</v>
      </c>
      <c r="M259" s="122" t="n">
        <v>3</v>
      </c>
      <c r="N259" s="123" t="n">
        <v>2</v>
      </c>
      <c r="O259" s="0" t="n"/>
      <c r="P259" s="124" t="s"/>
      <c r="Q259" s="125" t="s"/>
      <c r="R259" s="75" t="str">
        <f aca="false" ca="false" dt2D="false" dtr="false" t="normal">CHOOSE(2, $C$2, $C$3, $C$4, $C$5)</f>
        <v>Рентгенография</v>
      </c>
      <c r="S259" s="68" t="str">
        <f aca="false" ca="false" dt2D="false" dtr="false" t="normal">CHOOSE(4, $F$2, $F$3, $F$4, $F$5, $F$6, $F$7, $F$8, $F$9, $F$10, $F$11)</f>
        <v>Увеличение сердца</v>
      </c>
      <c r="T259" s="126" t="n">
        <v>2</v>
      </c>
      <c r="U259" s="129" t="s">
        <v>13</v>
      </c>
      <c r="V259" s="71" t="s"/>
      <c r="W259" s="62" t="n">
        <v>3</v>
      </c>
      <c r="X259" s="63" t="s">
        <v>83</v>
      </c>
      <c r="Y259" s="122" t="n">
        <v>3</v>
      </c>
      <c r="Z259" s="123" t="n">
        <v>2</v>
      </c>
    </row>
    <row customHeight="true" hidden="false" ht="46.416015625" outlineLevel="1" r="260">
      <c r="H260" s="120" t="s"/>
      <c r="I260" s="121" t="s"/>
      <c r="J260" s="70" t="str">
        <f aca="false" ca="false" dt2D="false" dtr="false" t="normal">CHOOSE(2, $C$2, $C$3, $C$4, $C$5)</f>
        <v>Рентгенография</v>
      </c>
      <c r="K260" s="46" t="str">
        <f aca="false" ca="false" dt2D="false" dtr="false" t="normal">CHOOSE(4, $F$2, $F$3, $F$4, $F$5, $F$6, $F$7, $F$8, $F$9, $F$10, $F$11)</f>
        <v>Увеличение сердца</v>
      </c>
      <c r="L260" s="62" t="n">
        <v>1</v>
      </c>
      <c r="M260" s="122" t="n">
        <v>8</v>
      </c>
      <c r="N260" s="123" t="n">
        <v>2</v>
      </c>
      <c r="O260" s="0" t="n"/>
      <c r="P260" s="124" t="s"/>
      <c r="Q260" s="125" t="s"/>
      <c r="R260" s="60" t="s"/>
      <c r="S260" s="71" t="s"/>
      <c r="T260" s="126" t="n">
        <v>4</v>
      </c>
      <c r="U260" s="129" t="s">
        <v>13</v>
      </c>
      <c r="V260" s="71" t="s"/>
      <c r="W260" s="62" t="n">
        <v>4</v>
      </c>
      <c r="X260" s="63" t="s">
        <v>84</v>
      </c>
      <c r="Y260" s="122" t="n">
        <v>1</v>
      </c>
      <c r="Z260" s="123" t="n">
        <v>1</v>
      </c>
    </row>
    <row customHeight="true" hidden="false" ht="46.416015625" outlineLevel="1" r="261">
      <c r="H261" s="120" t="s"/>
      <c r="I261" s="121" t="s"/>
      <c r="J261" s="131" t="s"/>
      <c r="K261" s="96" t="s"/>
      <c r="L261" s="62" t="n">
        <v>2</v>
      </c>
      <c r="M261" s="122" t="n">
        <v>6</v>
      </c>
      <c r="N261" s="123" t="n">
        <v>1</v>
      </c>
      <c r="O261" s="0" t="n"/>
      <c r="P261" s="124" t="s"/>
      <c r="Q261" s="125" t="s"/>
      <c r="R261" s="75" t="str">
        <f aca="false" ca="false" dt2D="false" dtr="false" t="normal">CHOOSE(3, $C$2, $C$3, $C$4, $C$5)</f>
        <v>ЭКГ</v>
      </c>
      <c r="S261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T261" s="128" t="n">
        <v>1</v>
      </c>
      <c r="U261" s="129" t="n">
        <v>11</v>
      </c>
      <c r="V261" s="0" t="n"/>
    </row>
    <row customHeight="true" hidden="false" ht="46.416015625" outlineLevel="1" r="262">
      <c r="H262" s="120" t="s"/>
      <c r="I262" s="121" t="s"/>
      <c r="J262" s="70" t="str">
        <f aca="false" ca="false" dt2D="false" dtr="false" t="normal">CHOOSE(3, $C$2, $C$3, $C$4, $C$5)</f>
        <v>ЭКГ</v>
      </c>
      <c r="K262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L262" s="62" t="n">
        <v>1</v>
      </c>
      <c r="M262" s="122" t="n">
        <v>6</v>
      </c>
      <c r="N262" s="123" t="n">
        <v>2</v>
      </c>
      <c r="O262" s="0" t="n"/>
      <c r="P262" s="124" t="s"/>
      <c r="Q262" s="125" t="s"/>
      <c r="R262" s="60" t="s"/>
      <c r="S262" s="71" t="s"/>
      <c r="T262" s="128" t="n">
        <v>2</v>
      </c>
      <c r="U262" s="129" t="n">
        <v>12</v>
      </c>
    </row>
    <row customHeight="true" hidden="false" ht="46.416015625" outlineLevel="1" r="263">
      <c r="H263" s="120" t="s"/>
      <c r="I263" s="121" t="s"/>
      <c r="J263" s="97" t="str">
        <f aca="false" ca="false" dt2D="false" dtr="false" t="normal">CHOOSE(4, $C$2, $C$3, $C$4, $C$5)</f>
        <v>ЭхоКГ</v>
      </c>
      <c r="K263" s="46" t="str">
        <f aca="false" ca="false" dt2D="false" dtr="false" t="normal">CHOOSE(6, $F$2, $F$3, $F$4, $F$5, $F$6, $F$7, $F$8, $F$9, $F$10, $F$11)</f>
        <v>Размер левого желудочка</v>
      </c>
      <c r="L263" s="62" t="n">
        <v>1</v>
      </c>
      <c r="M263" s="122" t="n">
        <v>6</v>
      </c>
      <c r="N263" s="123" t="n">
        <v>2</v>
      </c>
      <c r="O263" s="0" t="n"/>
      <c r="P263" s="124" t="s"/>
      <c r="Q263" s="125" t="s"/>
      <c r="R263" s="60" t="s"/>
      <c r="S263" s="71" t="s"/>
      <c r="T263" s="126" t="n">
        <v>5</v>
      </c>
      <c r="U263" s="127" t="n">
        <v>17</v>
      </c>
    </row>
    <row customHeight="true" hidden="false" ht="46.416015625" outlineLevel="1" r="264">
      <c r="H264" s="120" t="s"/>
      <c r="I264" s="121" t="s"/>
      <c r="J264" s="98" t="s"/>
      <c r="K264" s="130" t="s"/>
      <c r="L264" s="62" t="n">
        <v>2</v>
      </c>
      <c r="M264" s="122" t="n">
        <v>3</v>
      </c>
      <c r="N264" s="123" t="n">
        <v>2</v>
      </c>
      <c r="O264" s="0" t="n"/>
      <c r="P264" s="124" t="s"/>
      <c r="Q264" s="125" t="s"/>
      <c r="R264" s="60" t="s"/>
      <c r="S264" s="71" t="s"/>
      <c r="T264" s="126" t="n">
        <v>6</v>
      </c>
      <c r="U264" s="127" t="n">
        <v>18</v>
      </c>
      <c r="V264" s="0" t="n"/>
    </row>
    <row customHeight="true" hidden="false" ht="46.416015625" outlineLevel="1" r="265">
      <c r="H265" s="120" t="s"/>
      <c r="I265" s="121" t="s"/>
      <c r="J265" s="98" t="s"/>
      <c r="K265" s="96" t="s"/>
      <c r="L265" s="62" t="n">
        <v>3</v>
      </c>
      <c r="M265" s="122" t="n">
        <v>1</v>
      </c>
      <c r="N265" s="123" t="n">
        <v>1</v>
      </c>
      <c r="O265" s="0" t="n"/>
      <c r="P265" s="124" t="s"/>
      <c r="Q265" s="125" t="s"/>
      <c r="R265" s="60" t="s"/>
      <c r="S265" s="71" t="s"/>
      <c r="T265" s="126" t="n">
        <v>9</v>
      </c>
      <c r="U265" s="127" t="n">
        <v>22</v>
      </c>
    </row>
    <row customHeight="true" hidden="false" ht="46.416015625" outlineLevel="1" r="266">
      <c r="H266" s="120" t="s"/>
      <c r="I266" s="121" t="s"/>
      <c r="J266" s="98" t="s"/>
      <c r="K266" s="46" t="str">
        <f aca="false" ca="false" dt2D="false" dtr="false" t="normal">CHOOSE(7, $F$2, $F$3, $F$4, $F$5, $F$6, $F$7, $F$8, $F$9, $F$10, $F$11)</f>
        <v>Размер левого предсердия</v>
      </c>
      <c r="L266" s="62" t="n">
        <v>1</v>
      </c>
      <c r="M266" s="122" t="n">
        <v>2</v>
      </c>
      <c r="N266" s="123" t="n">
        <v>1</v>
      </c>
      <c r="O266" s="0" t="n"/>
      <c r="P266" s="124" t="s"/>
      <c r="Q266" s="125" t="s"/>
      <c r="R266" s="60" t="s"/>
      <c r="S266" s="71" t="s"/>
      <c r="T266" s="126" t="n">
        <v>10</v>
      </c>
      <c r="U266" s="127" t="n">
        <v>23</v>
      </c>
      <c r="V266" s="0" t="n"/>
    </row>
    <row customHeight="true" hidden="false" ht="46.416015625" outlineLevel="1" r="267">
      <c r="H267" s="120" t="s"/>
      <c r="I267" s="121" t="s"/>
      <c r="J267" s="98" t="s"/>
      <c r="K267" s="130" t="s"/>
      <c r="L267" s="62" t="n">
        <v>2</v>
      </c>
      <c r="M267" s="122" t="n">
        <v>6</v>
      </c>
      <c r="N267" s="123" t="n">
        <v>1</v>
      </c>
      <c r="O267" s="0" t="n"/>
      <c r="P267" s="124" t="s"/>
      <c r="Q267" s="125" t="s"/>
      <c r="R267" s="60" t="s"/>
      <c r="S267" s="71" t="s"/>
      <c r="T267" s="126" t="n">
        <v>12</v>
      </c>
      <c r="U267" s="127" t="n">
        <v>27</v>
      </c>
    </row>
    <row customHeight="true" hidden="false" ht="46.416015625" outlineLevel="1" r="268">
      <c r="H268" s="120" t="s"/>
      <c r="I268" s="121" t="s"/>
      <c r="J268" s="98" t="s"/>
      <c r="K268" s="96" t="s"/>
      <c r="L268" s="62" t="n">
        <v>3</v>
      </c>
      <c r="M268" s="122" t="n">
        <v>2</v>
      </c>
      <c r="N268" s="123" t="n">
        <v>1</v>
      </c>
      <c r="O268" s="0" t="n"/>
      <c r="P268" s="124" t="s"/>
      <c r="Q268" s="125" t="s"/>
      <c r="R268" s="74" t="str">
        <f aca="false" ca="false" dt2D="false" dtr="false" t="normal">CHOOSE(4, $C$2, $C$3, $C$4, $C$5)</f>
        <v>ЭхоКГ</v>
      </c>
      <c r="S268" s="68" t="str">
        <f aca="false" ca="false" dt2D="false" dtr="false" t="normal">CHOOSE(6, $F$2, $F$3, $F$4, $F$5, $F$6, $F$7, $F$8, $F$9, $F$10, $F$11)</f>
        <v>Размер левого желудочка</v>
      </c>
      <c r="T268" s="128" t="n">
        <v>1</v>
      </c>
      <c r="U268" s="129" t="n">
        <v>36</v>
      </c>
      <c r="V268" s="132" t="str">
        <f aca="false" ca="false" dt2D="false" dtr="false" t="normal">CHOOSE(6, $F$2, $F$3, $F$4, $F$5, $F$6, $F$7, $F$8, $F$9, $F$10, $F$11)</f>
        <v>Размер левого желудочка</v>
      </c>
      <c r="W268" s="62" t="n">
        <v>1</v>
      </c>
      <c r="X268" s="63" t="s">
        <v>85</v>
      </c>
      <c r="Y268" s="122" t="n">
        <v>1</v>
      </c>
      <c r="Z268" s="123" t="n">
        <v>1</v>
      </c>
    </row>
    <row customHeight="true" hidden="false" ht="46.416015625" outlineLevel="1" r="269">
      <c r="H269" s="120" t="s"/>
      <c r="I269" s="121" t="s"/>
      <c r="J269" s="98" t="s"/>
      <c r="K269" s="46" t="s">
        <v>46</v>
      </c>
      <c r="L269" s="62" t="n">
        <v>1</v>
      </c>
      <c r="M269" s="122" t="n">
        <v>11</v>
      </c>
      <c r="N269" s="123" t="n">
        <v>2</v>
      </c>
      <c r="O269" s="0" t="n"/>
      <c r="P269" s="124" t="s"/>
      <c r="Q269" s="125" t="s"/>
      <c r="R269" s="60" t="s"/>
      <c r="S269" s="71" t="s"/>
      <c r="T269" s="128" t="n">
        <v>5</v>
      </c>
      <c r="U269" s="129" t="n">
        <v>32</v>
      </c>
      <c r="V269" s="133" t="s"/>
      <c r="W269" s="62" t="n">
        <v>2</v>
      </c>
      <c r="X269" s="63" t="s">
        <v>86</v>
      </c>
      <c r="Y269" s="122" t="n">
        <v>7</v>
      </c>
      <c r="Z269" s="123" t="n">
        <v>2</v>
      </c>
    </row>
    <row customHeight="true" hidden="false" ht="46.416015625" outlineLevel="1" r="270">
      <c r="H270" s="120" t="s"/>
      <c r="I270" s="121" t="s"/>
      <c r="J270" s="98" t="s"/>
      <c r="K270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L270" s="62" t="n">
        <v>1</v>
      </c>
      <c r="M270" s="122" t="n">
        <v>13</v>
      </c>
      <c r="N270" s="123" t="n">
        <v>1</v>
      </c>
      <c r="O270" s="0" t="n"/>
      <c r="P270" s="124" t="s"/>
      <c r="Q270" s="125" t="s"/>
      <c r="R270" s="60" t="s"/>
      <c r="S270" s="71" t="s"/>
      <c r="T270" s="128" t="n">
        <v>6</v>
      </c>
      <c r="U270" s="129" t="n">
        <v>31</v>
      </c>
      <c r="V270" s="133" t="s"/>
      <c r="W270" s="62" t="n">
        <v>3</v>
      </c>
      <c r="X270" s="63" t="s">
        <v>87</v>
      </c>
      <c r="Y270" s="122" t="n">
        <v>2</v>
      </c>
      <c r="Z270" s="123" t="n">
        <v>1</v>
      </c>
    </row>
    <row customHeight="true" hidden="false" ht="46.416015625" outlineLevel="1" r="271">
      <c r="H271" s="134" t="s"/>
      <c r="I271" s="135" t="s"/>
      <c r="J271" s="100" t="s"/>
      <c r="K271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L271" s="89" t="n">
        <v>1</v>
      </c>
      <c r="M271" s="136" t="n">
        <v>13</v>
      </c>
      <c r="N271" s="137" t="n">
        <v>2</v>
      </c>
      <c r="O271" s="0" t="n"/>
      <c r="P271" s="124" t="s"/>
      <c r="Q271" s="125" t="s"/>
      <c r="R271" s="60" t="s"/>
      <c r="S271" s="71" t="s"/>
      <c r="T271" s="126" t="n">
        <v>10</v>
      </c>
      <c r="U271" s="127" t="n">
        <v>26</v>
      </c>
      <c r="V271" s="132" t="str">
        <f aca="false" ca="false" dt2D="false" dtr="false" t="normal">CHOOSE(7, $F$2, $F$3, $F$4, $F$5, $F$6, $F$7, $F$8, $F$9, $F$10, $F$11)</f>
        <v>Размер левого предсердия</v>
      </c>
      <c r="W271" s="62" t="n">
        <v>1</v>
      </c>
      <c r="X271" s="63" t="s">
        <v>88</v>
      </c>
      <c r="Y271" s="122" t="n">
        <v>13</v>
      </c>
      <c r="Z271" s="123" t="n">
        <v>1</v>
      </c>
    </row>
    <row customHeight="true" hidden="false" ht="46.416015625" outlineLevel="1" r="272">
      <c r="H272" s="111" t="s">
        <v>144</v>
      </c>
      <c r="I272" s="112" t="str">
        <f aca="false" ca="false" dt2D="false" dtr="false" t="normal">CHOOSE(3, $A$2, $A$3, $A$4)</f>
        <v>Рестриктивная КМП</v>
      </c>
      <c r="J272" s="113" t="str">
        <f aca="false" ca="false" dt2D="false" dtr="false" t="normal">CHOOSE(1, $C$2, $C$3, $C$4, $C$5)</f>
        <v>Клиника</v>
      </c>
      <c r="K272" s="29" t="str">
        <f aca="false" ca="false" dt2D="false" dtr="false" t="normal">CHOOSE(1, $F$2, $F$3, $F$4, $F$5, $F$6, $F$7, $F$8, $F$9, $F$10, $F$11)</f>
        <v>Стенокардия</v>
      </c>
      <c r="L272" s="53" t="n">
        <v>1</v>
      </c>
      <c r="M272" s="114" t="n">
        <v>7</v>
      </c>
      <c r="N272" s="115" t="n">
        <v>2</v>
      </c>
      <c r="O272" s="0" t="n"/>
      <c r="P272" s="124" t="s"/>
      <c r="Q272" s="125" t="s"/>
      <c r="R272" s="60" t="s"/>
      <c r="S272" s="68" t="str">
        <f aca="false" ca="false" dt2D="false" dtr="false" t="normal">CHOOSE(7, $F$2, $F$3, $F$4, $F$5, $F$6, $F$7, $F$8, $F$9, $F$10, $F$11)</f>
        <v>Размер левого предсердия</v>
      </c>
      <c r="T272" s="128" t="n">
        <v>7</v>
      </c>
      <c r="U272" s="129" t="n">
        <v>25.7</v>
      </c>
      <c r="V272" s="133" t="s"/>
      <c r="W272" s="62" t="n">
        <v>2</v>
      </c>
      <c r="X272" s="63" t="s">
        <v>89</v>
      </c>
      <c r="Y272" s="122" t="n">
        <v>1</v>
      </c>
      <c r="Z272" s="123" t="n">
        <v>1</v>
      </c>
    </row>
    <row customHeight="true" hidden="false" ht="46.416015625" outlineLevel="1" r="273">
      <c r="H273" s="120" t="s"/>
      <c r="I273" s="121" t="s"/>
      <c r="J273" s="98" t="s"/>
      <c r="K273" s="46" t="str">
        <f aca="false" ca="false" dt2D="false" dtr="false" t="normal">CHOOSE(2, $F$2, $F$3, $F$4, $F$5, $F$6, $F$7, $F$8, $F$9, $F$10, $F$11)</f>
        <v>Синкопе</v>
      </c>
      <c r="L273" s="62" t="n">
        <v>1</v>
      </c>
      <c r="M273" s="122" t="n">
        <v>14</v>
      </c>
      <c r="N273" s="123" t="n">
        <v>2</v>
      </c>
      <c r="O273" s="0" t="n"/>
      <c r="P273" s="124" t="s"/>
      <c r="Q273" s="125" t="s"/>
      <c r="R273" s="60" t="s"/>
      <c r="S273" s="71" t="s"/>
      <c r="T273" s="128" t="n">
        <v>14</v>
      </c>
      <c r="U273" s="129" t="n">
        <v>28.8</v>
      </c>
      <c r="V273" s="132" t="s">
        <v>46</v>
      </c>
      <c r="W273" s="62" t="n">
        <v>1</v>
      </c>
      <c r="X273" s="63" t="s">
        <v>13</v>
      </c>
      <c r="Y273" s="122" t="n">
        <v>4</v>
      </c>
      <c r="Z273" s="123" t="n">
        <v>1</v>
      </c>
    </row>
    <row customHeight="true" hidden="false" ht="46.416015625" outlineLevel="1" r="274">
      <c r="H274" s="120" t="s"/>
      <c r="I274" s="121" t="s"/>
      <c r="J274" s="98" t="s"/>
      <c r="K274" s="46" t="str">
        <f aca="false" ca="false" dt2D="false" dtr="false" t="normal">CHOOSE(3, $F$2, $F$3, $F$4, $F$5, $F$6, $F$7, $F$8, $F$9, $F$10, $F$11)</f>
        <v>Тотальная сердечная недостаточность</v>
      </c>
      <c r="L274" s="62" t="n">
        <v>1</v>
      </c>
      <c r="M274" s="122" t="n">
        <v>3</v>
      </c>
      <c r="N274" s="123" t="n">
        <v>3</v>
      </c>
      <c r="O274" s="0" t="n"/>
      <c r="P274" s="124" t="s"/>
      <c r="Q274" s="125" t="s"/>
      <c r="R274" s="60" t="s"/>
      <c r="S274" s="68" t="s">
        <v>46</v>
      </c>
      <c r="T274" s="128" t="n">
        <v>2</v>
      </c>
      <c r="U274" s="129" t="s">
        <v>13</v>
      </c>
      <c r="V274" s="133" t="s"/>
      <c r="W274" s="62" t="n">
        <v>2</v>
      </c>
      <c r="X274" s="63" t="s">
        <v>73</v>
      </c>
      <c r="Y274" s="122" t="n">
        <v>1</v>
      </c>
      <c r="Z274" s="123" t="n">
        <v>1</v>
      </c>
    </row>
    <row customHeight="true" hidden="false" ht="46.416015625" outlineLevel="1" r="275">
      <c r="H275" s="120" t="s"/>
      <c r="I275" s="121" t="s"/>
      <c r="J275" s="98" t="s"/>
      <c r="K275" s="130" t="s"/>
      <c r="L275" s="62" t="n">
        <v>2</v>
      </c>
      <c r="M275" s="122" t="n">
        <v>3</v>
      </c>
      <c r="N275" s="123" t="n">
        <v>1</v>
      </c>
      <c r="O275" s="0" t="n"/>
      <c r="P275" s="124" t="s"/>
      <c r="Q275" s="125" t="s"/>
      <c r="R275" s="60" t="s"/>
      <c r="S275" s="71" t="s"/>
      <c r="T275" s="128" t="n">
        <v>5</v>
      </c>
      <c r="U275" s="129" t="s">
        <v>73</v>
      </c>
      <c r="V275" s="133" t="s"/>
      <c r="W275" s="62" t="n">
        <v>3</v>
      </c>
      <c r="X275" s="63" t="s">
        <v>90</v>
      </c>
      <c r="Y275" s="122" t="n">
        <v>4</v>
      </c>
      <c r="Z275" s="123" t="n">
        <v>2</v>
      </c>
    </row>
    <row customHeight="true" hidden="false" ht="46.416015625" outlineLevel="1" r="276">
      <c r="H276" s="120" t="s"/>
      <c r="I276" s="121" t="s"/>
      <c r="J276" s="131" t="s"/>
      <c r="K276" s="96" t="s"/>
      <c r="L276" s="62" t="n">
        <v>3</v>
      </c>
      <c r="M276" s="122" t="n">
        <v>2</v>
      </c>
      <c r="N276" s="123" t="n">
        <v>1</v>
      </c>
      <c r="O276" s="0" t="n"/>
      <c r="P276" s="124" t="s"/>
      <c r="Q276" s="125" t="s"/>
      <c r="R276" s="60" t="s"/>
      <c r="S276" s="71" t="s"/>
      <c r="T276" s="126" t="n">
        <v>6</v>
      </c>
      <c r="U276" s="127" t="s">
        <v>90</v>
      </c>
      <c r="V276" s="132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W276" s="62" t="n">
        <v>1</v>
      </c>
      <c r="X276" s="63" t="s">
        <v>13</v>
      </c>
      <c r="Y276" s="122" t="n">
        <v>3</v>
      </c>
      <c r="Z276" s="123" t="n">
        <v>3</v>
      </c>
    </row>
    <row customHeight="true" hidden="false" ht="46.416015625" outlineLevel="1" r="277">
      <c r="H277" s="120" t="s"/>
      <c r="I277" s="121" t="s"/>
      <c r="J277" s="70" t="str">
        <f aca="false" ca="false" dt2D="false" dtr="false" t="normal">CHOOSE(2, $C$2, $C$3, $C$4, $C$5)</f>
        <v>Рентгенография</v>
      </c>
      <c r="K277" s="46" t="str">
        <f aca="false" ca="false" dt2D="false" dtr="false" t="normal">CHOOSE(4, $F$2, $F$3, $F$4, $F$5, $F$6, $F$7, $F$8, $F$9, $F$10, $F$11)</f>
        <v>Увеличение сердца</v>
      </c>
      <c r="L277" s="62" t="n">
        <v>1</v>
      </c>
      <c r="M277" s="122" t="n">
        <v>8</v>
      </c>
      <c r="N277" s="123" t="n">
        <v>1</v>
      </c>
      <c r="O277" s="0" t="n"/>
      <c r="P277" s="124" t="s"/>
      <c r="Q277" s="125" t="s"/>
      <c r="R277" s="60" t="s"/>
      <c r="S277" s="71" t="s"/>
      <c r="T277" s="126" t="n">
        <v>9</v>
      </c>
      <c r="U277" s="127" t="s">
        <v>90</v>
      </c>
      <c r="V277" s="133" t="s"/>
      <c r="W277" s="62" t="n">
        <v>2</v>
      </c>
      <c r="X277" s="63" t="s">
        <v>77</v>
      </c>
      <c r="Y277" s="122" t="n">
        <v>4</v>
      </c>
      <c r="Z277" s="123" t="n">
        <v>2</v>
      </c>
    </row>
    <row customHeight="true" hidden="false" ht="46.416015625" outlineLevel="1" r="278">
      <c r="H278" s="120" t="s"/>
      <c r="I278" s="121" t="s"/>
      <c r="J278" s="131" t="s"/>
      <c r="K278" s="96" t="s"/>
      <c r="L278" s="62" t="n">
        <v>2</v>
      </c>
      <c r="M278" s="122" t="n">
        <v>4</v>
      </c>
      <c r="N278" s="123" t="n">
        <v>3</v>
      </c>
      <c r="O278" s="0" t="n"/>
      <c r="P278" s="124" t="s"/>
      <c r="Q278" s="125" t="s"/>
      <c r="R278" s="60" t="s"/>
      <c r="S278" s="68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T278" s="128" t="n">
        <v>1</v>
      </c>
      <c r="U278" s="129" t="s">
        <v>13</v>
      </c>
      <c r="V278" s="133" t="s"/>
      <c r="W278" s="62" t="n">
        <v>3</v>
      </c>
      <c r="X278" s="63" t="s">
        <v>115</v>
      </c>
      <c r="Y278" s="122" t="n">
        <v>3</v>
      </c>
      <c r="Z278" s="123" t="n">
        <v>1</v>
      </c>
    </row>
    <row customHeight="true" hidden="false" ht="46.416015625" outlineLevel="1" r="279">
      <c r="H279" s="120" t="s"/>
      <c r="I279" s="121" t="s"/>
      <c r="J279" s="70" t="str">
        <f aca="false" ca="false" dt2D="false" dtr="false" t="normal">CHOOSE(3, $C$2, $C$3, $C$4, $C$5)</f>
        <v>ЭКГ</v>
      </c>
      <c r="K279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L279" s="62" t="n">
        <v>1</v>
      </c>
      <c r="M279" s="122" t="n">
        <v>6</v>
      </c>
      <c r="N279" s="123" t="n">
        <v>1</v>
      </c>
      <c r="O279" s="0" t="n"/>
      <c r="P279" s="124" t="s"/>
      <c r="Q279" s="125" t="s"/>
      <c r="R279" s="60" t="s"/>
      <c r="S279" s="71" t="s"/>
      <c r="T279" s="128" t="n">
        <v>2</v>
      </c>
      <c r="U279" s="129" t="s">
        <v>13</v>
      </c>
      <c r="V279" s="13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W279" s="62" t="n">
        <v>1</v>
      </c>
      <c r="X279" s="63" t="s">
        <v>13</v>
      </c>
      <c r="Y279" s="122" t="n">
        <v>3</v>
      </c>
      <c r="Z279" s="123" t="n">
        <v>1</v>
      </c>
    </row>
    <row customHeight="true" hidden="false" ht="46.416015625" outlineLevel="1" r="280">
      <c r="H280" s="120" t="s"/>
      <c r="I280" s="121" t="s"/>
      <c r="J280" s="97" t="str">
        <f aca="false" ca="false" dt2D="false" dtr="false" t="normal">CHOOSE(4, $C$2, $C$3, $C$4, $C$5)</f>
        <v>ЭхоКГ</v>
      </c>
      <c r="K280" s="46" t="str">
        <f aca="false" ca="false" dt2D="false" dtr="false" t="normal">CHOOSE(6, $F$2, $F$3, $F$4, $F$5, $F$6, $F$7, $F$8, $F$9, $F$10, $F$11)</f>
        <v>Размер левого желудочка</v>
      </c>
      <c r="L280" s="62" t="n">
        <v>1</v>
      </c>
      <c r="M280" s="122" t="n">
        <v>2</v>
      </c>
      <c r="N280" s="123" t="n">
        <v>2</v>
      </c>
      <c r="O280" s="0" t="n"/>
      <c r="P280" s="124" t="s"/>
      <c r="Q280" s="125" t="s"/>
      <c r="R280" s="60" t="s"/>
      <c r="S280" s="71" t="s"/>
      <c r="T280" s="128" t="n">
        <v>3</v>
      </c>
      <c r="U280" s="129" t="s">
        <v>140</v>
      </c>
      <c r="V280" s="133" t="s"/>
      <c r="W280" s="62" t="n">
        <v>2</v>
      </c>
      <c r="X280" s="63" t="s">
        <v>94</v>
      </c>
      <c r="Y280" s="122" t="n">
        <v>5</v>
      </c>
      <c r="Z280" s="123" t="n">
        <v>2</v>
      </c>
    </row>
    <row customHeight="true" hidden="false" ht="46.416015625" outlineLevel="1" r="281">
      <c r="H281" s="120" t="s"/>
      <c r="I281" s="121" t="s"/>
      <c r="J281" s="98" t="s"/>
      <c r="K281" s="130" t="s"/>
      <c r="L281" s="62" t="n">
        <v>2</v>
      </c>
      <c r="M281" s="122" t="n">
        <v>2</v>
      </c>
      <c r="N281" s="123" t="n">
        <v>1</v>
      </c>
      <c r="O281" s="0" t="n"/>
      <c r="P281" s="124" t="s"/>
      <c r="Q281" s="125" t="s"/>
      <c r="R281" s="60" t="s"/>
      <c r="S281" s="71" t="s"/>
      <c r="T281" s="126" t="n">
        <v>6</v>
      </c>
      <c r="U281" s="127" t="s">
        <v>92</v>
      </c>
      <c r="V281" s="147" t="s"/>
      <c r="W281" s="89" t="n">
        <v>3</v>
      </c>
      <c r="X281" s="90" t="s">
        <v>95</v>
      </c>
      <c r="Y281" s="136" t="n">
        <v>6</v>
      </c>
      <c r="Z281" s="137" t="n">
        <v>1</v>
      </c>
    </row>
    <row customHeight="true" hidden="false" ht="46.416015625" outlineLevel="1" r="282">
      <c r="H282" s="120" t="s"/>
      <c r="I282" s="121" t="s"/>
      <c r="J282" s="98" t="s"/>
      <c r="K282" s="96" t="s"/>
      <c r="L282" s="62" t="n">
        <v>3</v>
      </c>
      <c r="M282" s="122" t="n">
        <v>2</v>
      </c>
      <c r="N282" s="123" t="n">
        <v>1</v>
      </c>
      <c r="O282" s="0" t="n"/>
      <c r="P282" s="124" t="s"/>
      <c r="Q282" s="125" t="s"/>
      <c r="R282" s="60" t="s"/>
      <c r="S282" s="71" t="s"/>
      <c r="T282" s="126" t="n">
        <v>7</v>
      </c>
      <c r="U282" s="127" t="s">
        <v>92</v>
      </c>
    </row>
    <row customHeight="true" hidden="false" ht="46.416015625" outlineLevel="1" r="283">
      <c r="H283" s="120" t="s"/>
      <c r="I283" s="121" t="s"/>
      <c r="J283" s="98" t="s"/>
      <c r="K283" s="46" t="str">
        <f aca="false" ca="false" dt2D="false" dtr="false" t="normal">CHOOSE(7, $F$2, $F$3, $F$4, $F$5, $F$6, $F$7, $F$8, $F$9, $F$10, $F$11)</f>
        <v>Размер левого предсердия</v>
      </c>
      <c r="L283" s="62" t="n">
        <v>1</v>
      </c>
      <c r="M283" s="122" t="n">
        <v>2</v>
      </c>
      <c r="N283" s="123" t="n">
        <v>1</v>
      </c>
      <c r="O283" s="0" t="n"/>
      <c r="P283" s="124" t="s"/>
      <c r="Q283" s="125" t="s"/>
      <c r="R283" s="60" t="s"/>
      <c r="S283" s="71" t="s"/>
      <c r="T283" s="126" t="n">
        <v>10</v>
      </c>
      <c r="U283" s="127" t="s">
        <v>136</v>
      </c>
    </row>
    <row customHeight="true" hidden="false" ht="46.416015625" outlineLevel="1" r="284">
      <c r="H284" s="120" t="s"/>
      <c r="I284" s="121" t="s"/>
      <c r="J284" s="98" t="s"/>
      <c r="K284" s="130" t="s"/>
      <c r="L284" s="62" t="n">
        <v>2</v>
      </c>
      <c r="M284" s="122" t="n">
        <v>6</v>
      </c>
      <c r="N284" s="123" t="n">
        <v>1</v>
      </c>
      <c r="O284" s="0" t="n"/>
      <c r="P284" s="124" t="s"/>
      <c r="Q284" s="125" t="s"/>
      <c r="R284" s="60" t="s"/>
      <c r="S284" s="8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T284" s="128" t="n">
        <v>1</v>
      </c>
      <c r="U284" s="129" t="s">
        <v>13</v>
      </c>
    </row>
    <row customHeight="true" hidden="false" ht="46.416015625" outlineLevel="1" r="285">
      <c r="H285" s="120" t="s"/>
      <c r="I285" s="121" t="s"/>
      <c r="J285" s="98" t="s"/>
      <c r="K285" s="96" t="s"/>
      <c r="L285" s="62" t="n">
        <v>3</v>
      </c>
      <c r="M285" s="122" t="n">
        <v>2</v>
      </c>
      <c r="N285" s="123" t="n">
        <v>2</v>
      </c>
      <c r="O285" s="0" t="n"/>
      <c r="P285" s="124" t="s"/>
      <c r="Q285" s="125" t="s"/>
      <c r="R285" s="60" t="s"/>
      <c r="S285" s="71" t="s"/>
      <c r="T285" s="126" t="n">
        <v>7</v>
      </c>
      <c r="U285" s="127" t="s">
        <v>94</v>
      </c>
    </row>
    <row customHeight="true" hidden="false" ht="46.416015625" outlineLevel="1" r="286">
      <c r="H286" s="120" t="s"/>
      <c r="I286" s="121" t="s"/>
      <c r="J286" s="98" t="s"/>
      <c r="K286" s="46" t="s">
        <v>46</v>
      </c>
      <c r="L286" s="62" t="n">
        <v>1</v>
      </c>
      <c r="M286" s="122" t="n">
        <v>12</v>
      </c>
      <c r="N286" s="123" t="n">
        <v>1</v>
      </c>
      <c r="O286" s="0" t="n"/>
      <c r="P286" s="124" t="s"/>
      <c r="Q286" s="125" t="s"/>
      <c r="R286" s="60" t="s"/>
      <c r="S286" s="71" t="s"/>
      <c r="T286" s="126" t="n">
        <v>8</v>
      </c>
      <c r="U286" s="127" t="s">
        <v>94</v>
      </c>
    </row>
    <row customHeight="true" hidden="false" ht="46.416015625" outlineLevel="0" r="287">
      <c r="H287" s="120" t="s"/>
      <c r="I287" s="121" t="s"/>
      <c r="J287" s="98" t="s"/>
      <c r="K287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L287" s="62" t="n">
        <v>1</v>
      </c>
      <c r="M287" s="122" t="n">
        <v>13</v>
      </c>
      <c r="N287" s="123" t="n">
        <v>1</v>
      </c>
      <c r="O287" s="0" t="n"/>
      <c r="P287" s="139" t="s"/>
      <c r="Q287" s="140" t="s"/>
      <c r="R287" s="85" t="s"/>
      <c r="S287" s="145" t="s"/>
      <c r="T287" s="146" t="n">
        <v>14</v>
      </c>
      <c r="U287" s="148" t="s">
        <v>95</v>
      </c>
    </row>
    <row customHeight="true" hidden="false" ht="46.416015625" outlineLevel="1" r="288">
      <c r="H288" s="134" t="s"/>
      <c r="I288" s="135" t="s"/>
      <c r="J288" s="100" t="s"/>
      <c r="K288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L288" s="89" t="n">
        <v>1</v>
      </c>
      <c r="M288" s="136" t="n">
        <v>10</v>
      </c>
      <c r="N288" s="137" t="n">
        <v>3</v>
      </c>
      <c r="O288" s="0" t="n"/>
      <c r="P288" s="116" t="s">
        <v>145</v>
      </c>
      <c r="Q288" s="117" t="str">
        <f aca="false" ca="false" dt2D="false" dtr="false" t="normal">CHOOSE(2, $A$2, $A$3, $A$4)</f>
        <v>Гипертрофическая КМП</v>
      </c>
      <c r="R288" s="51" t="str">
        <f aca="false" ca="false" dt2D="false" dtr="false" t="normal">CHOOSE(1, $C$2, $C$3, $C$4, $C$5)</f>
        <v>Клиника</v>
      </c>
      <c r="S288" s="95" t="str">
        <f aca="false" ca="false" dt2D="false" dtr="false" t="normal">CHOOSE(1, $F$2, $F$3, $F$4, $F$5, $F$6, $F$7, $F$8, $F$9, $F$10, $F$11)</f>
        <v>Стенокардия</v>
      </c>
      <c r="T288" s="118" t="n">
        <v>2</v>
      </c>
      <c r="U288" s="119" t="s">
        <v>13</v>
      </c>
      <c r="V288" s="95" t="str">
        <f aca="false" ca="false" dt2D="false" dtr="false" t="normal">CHOOSE(1, $F$2, $F$3, $F$4, $F$5, $F$6, $F$7, $F$8, $F$9, $F$10, $F$11)</f>
        <v>Стенокардия</v>
      </c>
      <c r="W288" s="53" t="n">
        <v>1</v>
      </c>
      <c r="X288" s="54" t="s">
        <v>13</v>
      </c>
      <c r="Y288" s="114" t="n">
        <v>10</v>
      </c>
      <c r="Z288" s="115" t="n">
        <v>3</v>
      </c>
    </row>
    <row customHeight="true" hidden="false" ht="46.416015625" outlineLevel="1" r="289">
      <c r="H289" s="111" t="s">
        <v>146</v>
      </c>
      <c r="I289" s="112" t="str">
        <f aca="false" ca="false" dt2D="false" dtr="false" t="normal">CHOOSE(3, $A$2, $A$3, $A$4)</f>
        <v>Рестриктивная КМП</v>
      </c>
      <c r="J289" s="113" t="str">
        <f aca="false" ca="false" dt2D="false" dtr="false" t="normal">CHOOSE(1, $C$2, $C$3, $C$4, $C$5)</f>
        <v>Клиника</v>
      </c>
      <c r="K289" s="29" t="str">
        <f aca="false" ca="false" dt2D="false" dtr="false" t="normal">CHOOSE(1, $F$2, $F$3, $F$4, $F$5, $F$6, $F$7, $F$8, $F$9, $F$10, $F$11)</f>
        <v>Стенокардия</v>
      </c>
      <c r="L289" s="53" t="n">
        <v>1</v>
      </c>
      <c r="M289" s="114" t="n">
        <v>9</v>
      </c>
      <c r="N289" s="115" t="n">
        <v>1</v>
      </c>
      <c r="O289" s="0" t="n"/>
      <c r="P289" s="124" t="s"/>
      <c r="Q289" s="125" t="s"/>
      <c r="R289" s="60" t="s"/>
      <c r="S289" s="71" t="s"/>
      <c r="T289" s="126" t="n">
        <v>5</v>
      </c>
      <c r="U289" s="127" t="s">
        <v>13</v>
      </c>
      <c r="V289" s="71" t="s"/>
      <c r="W289" s="62" t="n">
        <v>2</v>
      </c>
      <c r="X289" s="63" t="s">
        <v>80</v>
      </c>
      <c r="Y289" s="122" t="n">
        <v>1</v>
      </c>
      <c r="Z289" s="123" t="n">
        <v>1</v>
      </c>
    </row>
    <row customHeight="true" hidden="false" ht="46.416015625" outlineLevel="1" r="290">
      <c r="H290" s="120" t="s"/>
      <c r="I290" s="121" t="s"/>
      <c r="J290" s="98" t="s"/>
      <c r="K290" s="46" t="str">
        <f aca="false" ca="false" dt2D="false" dtr="false" t="normal">CHOOSE(2, $F$2, $F$3, $F$4, $F$5, $F$6, $F$7, $F$8, $F$9, $F$10, $F$11)</f>
        <v>Синкопе</v>
      </c>
      <c r="L290" s="62" t="n">
        <v>1</v>
      </c>
      <c r="M290" s="122" t="n">
        <v>4</v>
      </c>
      <c r="N290" s="123" t="n">
        <v>1</v>
      </c>
      <c r="O290" s="0" t="n"/>
      <c r="P290" s="124" t="s"/>
      <c r="Q290" s="125" t="s"/>
      <c r="R290" s="60" t="s"/>
      <c r="S290" s="71" t="s"/>
      <c r="T290" s="126" t="n">
        <v>8</v>
      </c>
      <c r="U290" s="127" t="s">
        <v>13</v>
      </c>
      <c r="V290" s="46" t="str">
        <f aca="false" ca="false" dt2D="false" dtr="false" t="normal">CHOOSE(2, $F$2, $F$3, $F$4, $F$5, $F$6, $F$7, $F$8, $F$9, $F$10, $F$11)</f>
        <v>Синкопе</v>
      </c>
      <c r="W290" s="62" t="n">
        <v>1</v>
      </c>
      <c r="X290" s="63" t="s">
        <v>13</v>
      </c>
      <c r="Y290" s="122" t="n">
        <v>8</v>
      </c>
      <c r="Z290" s="123" t="n">
        <v>1</v>
      </c>
    </row>
    <row customHeight="true" hidden="false" ht="46.416015625" outlineLevel="1" r="291">
      <c r="H291" s="120" t="s"/>
      <c r="I291" s="121" t="s"/>
      <c r="J291" s="98" t="s"/>
      <c r="K291" s="46" t="str">
        <f aca="false" ca="false" dt2D="false" dtr="false" t="normal">CHOOSE(3, $F$2, $F$3, $F$4, $F$5, $F$6, $F$7, $F$8, $F$9, $F$10, $F$11)</f>
        <v>Тотальная сердечная недостаточность</v>
      </c>
      <c r="L291" s="62" t="n">
        <v>1</v>
      </c>
      <c r="M291" s="122" t="n">
        <v>2</v>
      </c>
      <c r="N291" s="123" t="n">
        <v>1</v>
      </c>
      <c r="O291" s="0" t="n"/>
      <c r="P291" s="124" t="s"/>
      <c r="Q291" s="125" t="s"/>
      <c r="R291" s="60" t="s"/>
      <c r="S291" s="71" t="s"/>
      <c r="T291" s="126" t="n">
        <v>11</v>
      </c>
      <c r="U291" s="127" t="s">
        <v>80</v>
      </c>
      <c r="V291" s="96" t="s"/>
      <c r="W291" s="62" t="n">
        <v>2</v>
      </c>
      <c r="X291" s="63" t="s">
        <v>80</v>
      </c>
      <c r="Y291" s="122" t="n">
        <v>6</v>
      </c>
      <c r="Z291" s="123" t="n">
        <v>1</v>
      </c>
    </row>
    <row customHeight="true" hidden="false" ht="46.416015625" outlineLevel="1" r="292">
      <c r="H292" s="120" t="s"/>
      <c r="I292" s="121" t="s"/>
      <c r="J292" s="98" t="s"/>
      <c r="K292" s="130" t="s"/>
      <c r="L292" s="62" t="n">
        <v>2</v>
      </c>
      <c r="M292" s="122" t="n">
        <v>6</v>
      </c>
      <c r="N292" s="123" t="n">
        <v>1</v>
      </c>
      <c r="O292" s="0" t="n"/>
      <c r="P292" s="124" t="s"/>
      <c r="Q292" s="125" t="s"/>
      <c r="R292" s="60" t="s"/>
      <c r="S292" s="68" t="str">
        <f aca="false" ca="false" dt2D="false" dtr="false" t="normal">CHOOSE(2, $F$2, $F$3, $F$4, $F$5, $F$6, $F$7, $F$8, $F$9, $F$10, $F$11)</f>
        <v>Синкопе</v>
      </c>
      <c r="T292" s="128" t="n">
        <v>6</v>
      </c>
      <c r="U292" s="129" t="s">
        <v>13</v>
      </c>
      <c r="V292" s="68" t="str">
        <f aca="false" ca="false" dt2D="false" dtr="false" t="normal">CHOOSE(3, $F$2, $F$3, $F$4, $F$5, $F$6, $F$7, $F$8, $F$9, $F$10, $F$11)</f>
        <v>Тотальная сердечная недостаточность</v>
      </c>
      <c r="W292" s="62" t="n">
        <v>1</v>
      </c>
      <c r="X292" s="63" t="s">
        <v>24</v>
      </c>
      <c r="Y292" s="122" t="n">
        <v>4</v>
      </c>
      <c r="Z292" s="123" t="n">
        <v>1</v>
      </c>
    </row>
    <row customHeight="true" hidden="false" ht="46.416015625" outlineLevel="1" r="293">
      <c r="H293" s="120" t="s"/>
      <c r="I293" s="121" t="s"/>
      <c r="J293" s="131" t="s"/>
      <c r="K293" s="96" t="s"/>
      <c r="L293" s="62" t="n">
        <v>3</v>
      </c>
      <c r="M293" s="122" t="n">
        <v>2</v>
      </c>
      <c r="N293" s="123" t="n">
        <v>2</v>
      </c>
      <c r="O293" s="0" t="n"/>
      <c r="P293" s="124" t="s"/>
      <c r="Q293" s="125" t="s"/>
      <c r="R293" s="60" t="s"/>
      <c r="S293" s="71" t="s"/>
      <c r="T293" s="126" t="n">
        <v>12</v>
      </c>
      <c r="U293" s="127" t="s">
        <v>80</v>
      </c>
      <c r="V293" s="71" t="s"/>
      <c r="W293" s="62" t="n">
        <v>2</v>
      </c>
      <c r="X293" s="63" t="s">
        <v>82</v>
      </c>
      <c r="Y293" s="122" t="n">
        <v>5</v>
      </c>
      <c r="Z293" s="123" t="n">
        <v>1</v>
      </c>
    </row>
    <row customHeight="true" hidden="false" ht="46.416015625" outlineLevel="1" r="294">
      <c r="H294" s="120" t="s"/>
      <c r="I294" s="121" t="s"/>
      <c r="J294" s="70" t="str">
        <f aca="false" ca="false" dt2D="false" dtr="false" t="normal">CHOOSE(2, $C$2, $C$3, $C$4, $C$5)</f>
        <v>Рентгенография</v>
      </c>
      <c r="K294" s="46" t="str">
        <f aca="false" ca="false" dt2D="false" dtr="false" t="normal">CHOOSE(4, $F$2, $F$3, $F$4, $F$5, $F$6, $F$7, $F$8, $F$9, $F$10, $F$11)</f>
        <v>Увеличение сердца</v>
      </c>
      <c r="L294" s="62" t="n">
        <v>1</v>
      </c>
      <c r="M294" s="122" t="n">
        <v>4</v>
      </c>
      <c r="N294" s="123" t="n">
        <v>2</v>
      </c>
      <c r="O294" s="0" t="n"/>
      <c r="P294" s="124" t="s"/>
      <c r="Q294" s="125" t="s"/>
      <c r="R294" s="60" t="s"/>
      <c r="S294" s="68" t="str">
        <f aca="false" ca="false" dt2D="false" dtr="false" t="normal">CHOOSE(3, $F$2, $F$3, $F$4, $F$5, $F$6, $F$7, $F$8, $F$9, $F$10, $F$11)</f>
        <v>Тотальная сердечная недостаточность</v>
      </c>
      <c r="T294" s="128" t="n">
        <v>4</v>
      </c>
      <c r="U294" s="129" t="s">
        <v>13</v>
      </c>
      <c r="V294" s="71" t="s"/>
      <c r="W294" s="62" t="n">
        <v>3</v>
      </c>
      <c r="X294" s="63" t="s">
        <v>112</v>
      </c>
      <c r="Y294" s="122" t="n">
        <v>2</v>
      </c>
      <c r="Z294" s="123" t="n">
        <v>2</v>
      </c>
    </row>
    <row customHeight="true" hidden="false" ht="46.416015625" outlineLevel="1" r="295">
      <c r="H295" s="120" t="s"/>
      <c r="I295" s="121" t="s"/>
      <c r="J295" s="131" t="s"/>
      <c r="K295" s="96" t="s"/>
      <c r="L295" s="62" t="n">
        <v>2</v>
      </c>
      <c r="M295" s="122" t="n">
        <v>4</v>
      </c>
      <c r="N295" s="123" t="n">
        <v>1</v>
      </c>
      <c r="O295" s="0" t="n"/>
      <c r="P295" s="124" t="s"/>
      <c r="Q295" s="125" t="s"/>
      <c r="R295" s="60" t="s"/>
      <c r="S295" s="71" t="s"/>
      <c r="T295" s="128" t="n">
        <v>5</v>
      </c>
      <c r="U295" s="129" t="s">
        <v>73</v>
      </c>
      <c r="V295" s="68" t="str">
        <f aca="false" ca="false" dt2D="false" dtr="false" t="normal">CHOOSE(4, $F$2, $F$3, $F$4, $F$5, $F$6, $F$7, $F$8, $F$9, $F$10, $F$11)</f>
        <v>Увеличение сердца</v>
      </c>
      <c r="W295" s="62" t="n">
        <v>1</v>
      </c>
      <c r="X295" s="63" t="s">
        <v>13</v>
      </c>
      <c r="Y295" s="122" t="n">
        <v>6</v>
      </c>
      <c r="Z295" s="123" t="n">
        <v>2</v>
      </c>
    </row>
    <row customHeight="true" hidden="false" ht="46.416015625" outlineLevel="1" r="296">
      <c r="H296" s="120" t="s"/>
      <c r="I296" s="121" t="s"/>
      <c r="J296" s="70" t="str">
        <f aca="false" ca="false" dt2D="false" dtr="false" t="normal">CHOOSE(3, $C$2, $C$3, $C$4, $C$5)</f>
        <v>ЭКГ</v>
      </c>
      <c r="K296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L296" s="62" t="n">
        <v>1</v>
      </c>
      <c r="M296" s="122" t="n">
        <v>14</v>
      </c>
      <c r="N296" s="123" t="n">
        <v>1</v>
      </c>
      <c r="O296" s="0" t="n"/>
      <c r="P296" s="124" t="s"/>
      <c r="Q296" s="125" t="s"/>
      <c r="R296" s="60" t="s"/>
      <c r="S296" s="71" t="s"/>
      <c r="T296" s="126" t="n">
        <v>10</v>
      </c>
      <c r="U296" s="127" t="s">
        <v>90</v>
      </c>
      <c r="V296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W296" s="62" t="n">
        <v>1</v>
      </c>
      <c r="X296" s="63" t="s">
        <v>53</v>
      </c>
      <c r="Y296" s="122" t="n">
        <v>5</v>
      </c>
      <c r="Z296" s="123" t="n">
        <v>2</v>
      </c>
    </row>
    <row customHeight="true" hidden="false" ht="46.416015625" outlineLevel="1" r="297">
      <c r="H297" s="120" t="s"/>
      <c r="I297" s="121" t="s"/>
      <c r="J297" s="97" t="str">
        <f aca="false" ca="false" dt2D="false" dtr="false" t="normal">CHOOSE(4, $C$2, $C$3, $C$4, $C$5)</f>
        <v>ЭхоКГ</v>
      </c>
      <c r="K297" s="46" t="str">
        <f aca="false" ca="false" dt2D="false" dtr="false" t="normal">CHOOSE(6, $F$2, $F$3, $F$4, $F$5, $F$6, $F$7, $F$8, $F$9, $F$10, $F$11)</f>
        <v>Размер левого желудочка</v>
      </c>
      <c r="L297" s="62" t="n">
        <v>1</v>
      </c>
      <c r="M297" s="122" t="n">
        <v>2</v>
      </c>
      <c r="N297" s="123" t="n">
        <v>2</v>
      </c>
      <c r="O297" s="0" t="n"/>
      <c r="P297" s="124" t="s"/>
      <c r="Q297" s="125" t="s"/>
      <c r="R297" s="60" t="s"/>
      <c r="S297" s="71" t="s"/>
      <c r="T297" s="126" t="n">
        <v>11</v>
      </c>
      <c r="U297" s="127" t="s">
        <v>90</v>
      </c>
      <c r="V297" s="71" t="s"/>
      <c r="W297" s="62" t="n">
        <v>2</v>
      </c>
      <c r="X297" s="63" t="s">
        <v>57</v>
      </c>
      <c r="Y297" s="122" t="n">
        <v>5</v>
      </c>
      <c r="Z297" s="123" t="n">
        <v>2</v>
      </c>
    </row>
    <row customHeight="true" hidden="false" ht="46.416015625" outlineLevel="1" r="298">
      <c r="H298" s="120" t="s"/>
      <c r="I298" s="121" t="s"/>
      <c r="J298" s="98" t="s"/>
      <c r="K298" s="130" t="s"/>
      <c r="L298" s="62" t="n">
        <v>2</v>
      </c>
      <c r="M298" s="122" t="n">
        <v>2</v>
      </c>
      <c r="N298" s="123" t="n">
        <v>1</v>
      </c>
      <c r="O298" s="0" t="n"/>
      <c r="P298" s="124" t="s"/>
      <c r="Q298" s="125" t="s"/>
      <c r="R298" s="75" t="str">
        <f aca="false" ca="false" dt2D="false" dtr="false" t="normal">CHOOSE(2, $C$2, $C$3, $C$4, $C$5)</f>
        <v>Рентгенография</v>
      </c>
      <c r="S298" s="68" t="str">
        <f aca="false" ca="false" dt2D="false" dtr="false" t="normal">CHOOSE(4, $F$2, $F$3, $F$4, $F$5, $F$6, $F$7, $F$8, $F$9, $F$10, $F$11)</f>
        <v>Увеличение сердца</v>
      </c>
      <c r="T298" s="126" t="n">
        <v>3</v>
      </c>
      <c r="U298" s="129" t="s">
        <v>13</v>
      </c>
      <c r="V298" s="71" t="s"/>
      <c r="W298" s="62" t="n">
        <v>3</v>
      </c>
      <c r="X298" s="63" t="s">
        <v>83</v>
      </c>
      <c r="Y298" s="122" t="n">
        <v>3</v>
      </c>
      <c r="Z298" s="123" t="n">
        <v>2</v>
      </c>
    </row>
    <row customHeight="true" hidden="false" ht="46.416015625" outlineLevel="1" r="299">
      <c r="H299" s="120" t="s"/>
      <c r="I299" s="121" t="s"/>
      <c r="J299" s="98" t="s"/>
      <c r="K299" s="96" t="s"/>
      <c r="L299" s="62" t="n">
        <v>3</v>
      </c>
      <c r="M299" s="122" t="n">
        <v>2</v>
      </c>
      <c r="N299" s="123" t="n">
        <v>1</v>
      </c>
      <c r="O299" s="0" t="n"/>
      <c r="P299" s="124" t="s"/>
      <c r="Q299" s="125" t="s"/>
      <c r="R299" s="60" t="s"/>
      <c r="S299" s="71" t="s"/>
      <c r="T299" s="126" t="n">
        <v>6</v>
      </c>
      <c r="U299" s="129" t="s">
        <v>13</v>
      </c>
      <c r="V299" s="71" t="s"/>
      <c r="W299" s="62" t="n">
        <v>4</v>
      </c>
      <c r="X299" s="63" t="s">
        <v>84</v>
      </c>
      <c r="Y299" s="122" t="n">
        <v>1</v>
      </c>
      <c r="Z299" s="123" t="n">
        <v>1</v>
      </c>
    </row>
    <row customHeight="true" hidden="false" ht="46.416015625" outlineLevel="1" r="300">
      <c r="H300" s="120" t="s"/>
      <c r="I300" s="121" t="s"/>
      <c r="J300" s="98" t="s"/>
      <c r="K300" s="46" t="str">
        <f aca="false" ca="false" dt2D="false" dtr="false" t="normal">CHOOSE(7, $F$2, $F$3, $F$4, $F$5, $F$6, $F$7, $F$8, $F$9, $F$10, $F$11)</f>
        <v>Размер левого предсердия</v>
      </c>
      <c r="L300" s="62" t="n">
        <v>1</v>
      </c>
      <c r="M300" s="122" t="n">
        <v>2</v>
      </c>
      <c r="N300" s="123" t="n">
        <v>2</v>
      </c>
      <c r="O300" s="0" t="n"/>
      <c r="P300" s="124" t="s"/>
      <c r="Q300" s="125" t="s"/>
      <c r="R300" s="75" t="str">
        <f aca="false" ca="false" dt2D="false" dtr="false" t="normal">CHOOSE(3, $C$2, $C$3, $C$4, $C$5)</f>
        <v>ЭКГ</v>
      </c>
      <c r="S300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T300" s="128" t="n">
        <v>2</v>
      </c>
      <c r="U300" s="129" t="n">
        <v>12.3</v>
      </c>
      <c r="V300" s="0" t="n"/>
    </row>
    <row customHeight="true" hidden="false" ht="46.416015625" outlineLevel="1" r="301">
      <c r="H301" s="120" t="s"/>
      <c r="I301" s="121" t="s"/>
      <c r="J301" s="98" t="s"/>
      <c r="K301" s="130" t="s"/>
      <c r="L301" s="62" t="n">
        <v>2</v>
      </c>
      <c r="M301" s="122" t="n">
        <v>5</v>
      </c>
      <c r="N301" s="123" t="n">
        <v>1</v>
      </c>
      <c r="O301" s="0" t="n"/>
      <c r="P301" s="124" t="s"/>
      <c r="Q301" s="125" t="s"/>
      <c r="R301" s="60" t="s"/>
      <c r="S301" s="71" t="s"/>
      <c r="T301" s="128" t="n">
        <v>4</v>
      </c>
      <c r="U301" s="129" t="n">
        <v>14.4</v>
      </c>
    </row>
    <row customHeight="true" hidden="false" ht="46.416015625" outlineLevel="1" r="302">
      <c r="H302" s="120" t="s"/>
      <c r="I302" s="121" t="s"/>
      <c r="J302" s="98" t="s"/>
      <c r="K302" s="96" t="s"/>
      <c r="L302" s="62" t="n">
        <v>3</v>
      </c>
      <c r="M302" s="122" t="n">
        <v>3</v>
      </c>
      <c r="N302" s="123" t="n">
        <v>3</v>
      </c>
      <c r="O302" s="0" t="n"/>
      <c r="P302" s="124" t="s"/>
      <c r="Q302" s="125" t="s"/>
      <c r="R302" s="60" t="s"/>
      <c r="S302" s="71" t="s"/>
      <c r="T302" s="126" t="n">
        <v>6</v>
      </c>
      <c r="U302" s="127" t="n">
        <v>17.7</v>
      </c>
    </row>
    <row customHeight="true" hidden="false" ht="46.416015625" outlineLevel="1" r="303">
      <c r="H303" s="120" t="s"/>
      <c r="I303" s="121" t="s"/>
      <c r="J303" s="98" t="s"/>
      <c r="K303" s="46" t="s">
        <v>46</v>
      </c>
      <c r="L303" s="62" t="n">
        <v>1</v>
      </c>
      <c r="M303" s="122" t="n">
        <v>13</v>
      </c>
      <c r="N303" s="123" t="n">
        <v>1</v>
      </c>
      <c r="O303" s="0" t="n"/>
      <c r="P303" s="124" t="s"/>
      <c r="Q303" s="125" t="s"/>
      <c r="R303" s="60" t="s"/>
      <c r="S303" s="71" t="s"/>
      <c r="T303" s="126" t="n">
        <v>10</v>
      </c>
      <c r="U303" s="127" t="n">
        <v>18.6</v>
      </c>
      <c r="V303" s="0" t="n"/>
    </row>
    <row customHeight="true" hidden="false" ht="46.416015625" outlineLevel="1" r="304">
      <c r="H304" s="120" t="s"/>
      <c r="I304" s="121" t="s"/>
      <c r="J304" s="98" t="s"/>
      <c r="K304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L304" s="62" t="n">
        <v>1</v>
      </c>
      <c r="M304" s="122" t="n">
        <v>7</v>
      </c>
      <c r="N304" s="123" t="n">
        <v>1</v>
      </c>
      <c r="O304" s="0" t="n"/>
      <c r="P304" s="124" t="s"/>
      <c r="Q304" s="125" t="s"/>
      <c r="R304" s="60" t="s"/>
      <c r="S304" s="71" t="s"/>
      <c r="T304" s="126" t="n">
        <v>11</v>
      </c>
      <c r="U304" s="127" t="n">
        <v>22.5</v>
      </c>
    </row>
    <row customHeight="true" hidden="false" ht="46.416015625" outlineLevel="1" r="305">
      <c r="H305" s="134" t="s"/>
      <c r="I305" s="135" t="s"/>
      <c r="J305" s="100" t="s"/>
      <c r="K305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L305" s="89" t="n">
        <v>1</v>
      </c>
      <c r="M305" s="136" t="n">
        <v>12</v>
      </c>
      <c r="N305" s="137" t="n">
        <v>1</v>
      </c>
      <c r="O305" s="0" t="n"/>
      <c r="P305" s="124" t="s"/>
      <c r="Q305" s="125" t="s"/>
      <c r="R305" s="60" t="s"/>
      <c r="S305" s="71" t="s"/>
      <c r="T305" s="126" t="n">
        <v>13</v>
      </c>
      <c r="U305" s="127" t="n">
        <v>23.9</v>
      </c>
      <c r="V305" s="0" t="n"/>
    </row>
    <row customHeight="true" hidden="false" ht="46.416015625" outlineLevel="1" r="306">
      <c r="H306" s="111" t="s">
        <v>147</v>
      </c>
      <c r="I306" s="112" t="str">
        <f aca="false" ca="false" dt2D="false" dtr="false" t="normal">CHOOSE(3, $A$2, $A$3, $A$4)</f>
        <v>Рестриктивная КМП</v>
      </c>
      <c r="J306" s="113" t="str">
        <f aca="false" ca="false" dt2D="false" dtr="false" t="normal">CHOOSE(1, $C$2, $C$3, $C$4, $C$5)</f>
        <v>Клиника</v>
      </c>
      <c r="K306" s="29" t="str">
        <f aca="false" ca="false" dt2D="false" dtr="false" t="normal">CHOOSE(1, $F$2, $F$3, $F$4, $F$5, $F$6, $F$7, $F$8, $F$9, $F$10, $F$11)</f>
        <v>Стенокардия</v>
      </c>
      <c r="L306" s="53" t="n">
        <v>1</v>
      </c>
      <c r="M306" s="114" t="n">
        <v>4</v>
      </c>
      <c r="N306" s="115" t="n">
        <v>1</v>
      </c>
      <c r="O306" s="0" t="n"/>
      <c r="P306" s="124" t="s"/>
      <c r="Q306" s="125" t="s"/>
      <c r="R306" s="60" t="s"/>
      <c r="S306" s="71" t="s"/>
      <c r="T306" s="126" t="n">
        <v>14</v>
      </c>
      <c r="U306" s="127" t="n">
        <v>26.1</v>
      </c>
    </row>
    <row customHeight="true" hidden="false" ht="46.416015625" outlineLevel="1" r="307">
      <c r="H307" s="120" t="s"/>
      <c r="I307" s="121" t="s"/>
      <c r="J307" s="98" t="s"/>
      <c r="K307" s="46" t="str">
        <f aca="false" ca="false" dt2D="false" dtr="false" t="normal">CHOOSE(2, $F$2, $F$3, $F$4, $F$5, $F$6, $F$7, $F$8, $F$9, $F$10, $F$11)</f>
        <v>Синкопе</v>
      </c>
      <c r="L307" s="62" t="n">
        <v>1</v>
      </c>
      <c r="M307" s="122" t="n">
        <v>14</v>
      </c>
      <c r="N307" s="123" t="n">
        <v>2</v>
      </c>
      <c r="O307" s="0" t="n"/>
      <c r="P307" s="124" t="s"/>
      <c r="Q307" s="125" t="s"/>
      <c r="R307" s="74" t="str">
        <f aca="false" ca="false" dt2D="false" dtr="false" t="normal">CHOOSE(4, $C$2, $C$3, $C$4, $C$5)</f>
        <v>ЭхоКГ</v>
      </c>
      <c r="S307" s="68" t="str">
        <f aca="false" ca="false" dt2D="false" dtr="false" t="normal">CHOOSE(6, $F$2, $F$3, $F$4, $F$5, $F$6, $F$7, $F$8, $F$9, $F$10, $F$11)</f>
        <v>Размер левого желудочка</v>
      </c>
      <c r="T307" s="128" t="n">
        <v>1</v>
      </c>
      <c r="U307" s="129" t="n">
        <v>34.5</v>
      </c>
      <c r="V307" s="132" t="str">
        <f aca="false" ca="false" dt2D="false" dtr="false" t="normal">CHOOSE(6, $F$2, $F$3, $F$4, $F$5, $F$6, $F$7, $F$8, $F$9, $F$10, $F$11)</f>
        <v>Размер левого желудочка</v>
      </c>
      <c r="W307" s="62" t="n">
        <v>1</v>
      </c>
      <c r="X307" s="63" t="s">
        <v>85</v>
      </c>
      <c r="Y307" s="122" t="n">
        <v>1</v>
      </c>
      <c r="Z307" s="123" t="n">
        <v>1</v>
      </c>
    </row>
    <row customHeight="true" hidden="false" ht="46.416015625" outlineLevel="1" r="308">
      <c r="H308" s="120" t="s"/>
      <c r="I308" s="121" t="s"/>
      <c r="J308" s="98" t="s"/>
      <c r="K308" s="46" t="str">
        <f aca="false" ca="false" dt2D="false" dtr="false" t="normal">CHOOSE(3, $F$2, $F$3, $F$4, $F$5, $F$6, $F$7, $F$8, $F$9, $F$10, $F$11)</f>
        <v>Тотальная сердечная недостаточность</v>
      </c>
      <c r="L308" s="62" t="n">
        <v>1</v>
      </c>
      <c r="M308" s="122" t="n">
        <v>2</v>
      </c>
      <c r="N308" s="123" t="n">
        <v>1</v>
      </c>
      <c r="O308" s="0" t="n"/>
      <c r="P308" s="124" t="s"/>
      <c r="Q308" s="125" t="s"/>
      <c r="R308" s="60" t="s"/>
      <c r="S308" s="71" t="s"/>
      <c r="T308" s="128" t="n">
        <v>4</v>
      </c>
      <c r="U308" s="129" t="n">
        <v>31.3</v>
      </c>
      <c r="V308" s="133" t="s"/>
      <c r="W308" s="62" t="n">
        <v>2</v>
      </c>
      <c r="X308" s="63" t="s">
        <v>86</v>
      </c>
      <c r="Y308" s="122" t="n">
        <v>5</v>
      </c>
      <c r="Z308" s="123" t="n">
        <v>1</v>
      </c>
    </row>
    <row customHeight="true" hidden="false" ht="46.416015625" outlineLevel="1" r="309">
      <c r="H309" s="120" t="s"/>
      <c r="I309" s="121" t="s"/>
      <c r="J309" s="98" t="s"/>
      <c r="K309" s="130" t="s"/>
      <c r="L309" s="62" t="n">
        <v>2</v>
      </c>
      <c r="M309" s="122" t="n">
        <v>4</v>
      </c>
      <c r="N309" s="123" t="n">
        <v>3</v>
      </c>
      <c r="O309" s="0" t="n"/>
      <c r="P309" s="124" t="s"/>
      <c r="Q309" s="125" t="s"/>
      <c r="R309" s="60" t="s"/>
      <c r="S309" s="71" t="s"/>
      <c r="T309" s="128" t="n">
        <v>7</v>
      </c>
      <c r="U309" s="129" t="n">
        <v>28.2</v>
      </c>
      <c r="V309" s="133" t="s"/>
      <c r="W309" s="62" t="n">
        <v>3</v>
      </c>
      <c r="X309" s="63" t="s">
        <v>87</v>
      </c>
      <c r="Y309" s="122" t="n">
        <v>3</v>
      </c>
      <c r="Z309" s="123" t="n">
        <v>1</v>
      </c>
    </row>
    <row customHeight="true" hidden="false" ht="46.416015625" outlineLevel="1" r="310">
      <c r="H310" s="120" t="s"/>
      <c r="I310" s="121" t="s"/>
      <c r="J310" s="131" t="s"/>
      <c r="K310" s="96" t="s"/>
      <c r="L310" s="62" t="n">
        <v>3</v>
      </c>
      <c r="M310" s="122" t="n">
        <v>2</v>
      </c>
      <c r="N310" s="123" t="n">
        <v>2</v>
      </c>
      <c r="O310" s="0" t="n"/>
      <c r="P310" s="124" t="s"/>
      <c r="Q310" s="125" t="s"/>
      <c r="R310" s="60" t="s"/>
      <c r="S310" s="68" t="str">
        <f aca="false" ca="false" dt2D="false" dtr="false" t="normal">CHOOSE(7, $F$2, $F$3, $F$4, $F$5, $F$6, $F$7, $F$8, $F$9, $F$10, $F$11)</f>
        <v>Размер левого предсердия</v>
      </c>
      <c r="T310" s="128" t="n">
        <v>2</v>
      </c>
      <c r="U310" s="129" t="n">
        <v>25.3</v>
      </c>
      <c r="V310" s="132" t="str">
        <f aca="false" ca="false" dt2D="false" dtr="false" t="normal">CHOOSE(7, $F$2, $F$3, $F$4, $F$5, $F$6, $F$7, $F$8, $F$9, $F$10, $F$11)</f>
        <v>Размер левого предсердия</v>
      </c>
      <c r="W310" s="62" t="n">
        <v>1</v>
      </c>
      <c r="X310" s="63" t="s">
        <v>88</v>
      </c>
      <c r="Y310" s="122" t="n">
        <v>11</v>
      </c>
      <c r="Z310" s="123" t="n">
        <v>2</v>
      </c>
    </row>
    <row customHeight="true" hidden="false" ht="46.416015625" outlineLevel="1" r="311">
      <c r="H311" s="120" t="s"/>
      <c r="I311" s="121" t="s"/>
      <c r="J311" s="70" t="str">
        <f aca="false" ca="false" dt2D="false" dtr="false" t="normal">CHOOSE(2, $C$2, $C$3, $C$4, $C$5)</f>
        <v>Рентгенография</v>
      </c>
      <c r="K311" s="46" t="str">
        <f aca="false" ca="false" dt2D="false" dtr="false" t="normal">CHOOSE(4, $F$2, $F$3, $F$4, $F$5, $F$6, $F$7, $F$8, $F$9, $F$10, $F$11)</f>
        <v>Увеличение сердца</v>
      </c>
      <c r="L311" s="62" t="n">
        <v>1</v>
      </c>
      <c r="M311" s="122" t="n">
        <v>5</v>
      </c>
      <c r="N311" s="123" t="n">
        <v>2</v>
      </c>
      <c r="O311" s="0" t="n"/>
      <c r="P311" s="124" t="s"/>
      <c r="Q311" s="125" t="s"/>
      <c r="R311" s="60" t="s"/>
      <c r="S311" s="71" t="s"/>
      <c r="T311" s="128" t="n">
        <v>7</v>
      </c>
      <c r="U311" s="129" t="n">
        <v>26.4</v>
      </c>
      <c r="V311" s="133" t="s"/>
      <c r="W311" s="62" t="n">
        <v>2</v>
      </c>
      <c r="X311" s="63" t="s">
        <v>89</v>
      </c>
      <c r="Y311" s="122" t="n">
        <v>3</v>
      </c>
      <c r="Z311" s="123" t="n">
        <v>1</v>
      </c>
    </row>
    <row customHeight="true" hidden="false" ht="46.416015625" outlineLevel="1" r="312">
      <c r="H312" s="120" t="s"/>
      <c r="I312" s="121" t="s"/>
      <c r="J312" s="131" t="s"/>
      <c r="K312" s="96" t="s"/>
      <c r="L312" s="62" t="n">
        <v>2</v>
      </c>
      <c r="M312" s="122" t="n">
        <v>1</v>
      </c>
      <c r="N312" s="123" t="n">
        <v>1</v>
      </c>
      <c r="O312" s="0" t="n"/>
      <c r="P312" s="124" t="s"/>
      <c r="Q312" s="125" t="s"/>
      <c r="R312" s="60" t="s"/>
      <c r="S312" s="71" t="s"/>
      <c r="T312" s="126" t="n">
        <v>12</v>
      </c>
      <c r="U312" s="127" t="n">
        <v>28.6</v>
      </c>
      <c r="V312" s="132" t="s">
        <v>46</v>
      </c>
      <c r="W312" s="62" t="n">
        <v>1</v>
      </c>
      <c r="X312" s="63" t="s">
        <v>13</v>
      </c>
      <c r="Y312" s="122" t="n">
        <v>2</v>
      </c>
      <c r="Z312" s="123" t="n">
        <v>1</v>
      </c>
    </row>
    <row customHeight="true" hidden="false" ht="46.416015625" outlineLevel="1" r="313">
      <c r="H313" s="120" t="s"/>
      <c r="I313" s="121" t="s"/>
      <c r="J313" s="70" t="str">
        <f aca="false" ca="false" dt2D="false" dtr="false" t="normal">CHOOSE(3, $C$2, $C$3, $C$4, $C$5)</f>
        <v>ЭКГ</v>
      </c>
      <c r="K313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L313" s="62" t="n">
        <v>1</v>
      </c>
      <c r="M313" s="122" t="n">
        <v>6</v>
      </c>
      <c r="N313" s="123" t="n">
        <v>2</v>
      </c>
      <c r="O313" s="0" t="n"/>
      <c r="P313" s="124" t="s"/>
      <c r="Q313" s="125" t="s"/>
      <c r="R313" s="60" t="s"/>
      <c r="S313" s="68" t="s">
        <v>46</v>
      </c>
      <c r="T313" s="128" t="n">
        <v>2</v>
      </c>
      <c r="U313" s="129" t="s">
        <v>13</v>
      </c>
      <c r="V313" s="133" t="s"/>
      <c r="W313" s="62" t="n">
        <v>2</v>
      </c>
      <c r="X313" s="63" t="s">
        <v>73</v>
      </c>
      <c r="Y313" s="122" t="n">
        <v>4</v>
      </c>
      <c r="Z313" s="123" t="n">
        <v>2</v>
      </c>
    </row>
    <row customHeight="true" hidden="false" ht="46.416015625" outlineLevel="1" r="314">
      <c r="H314" s="120" t="s"/>
      <c r="I314" s="121" t="s"/>
      <c r="J314" s="97" t="str">
        <f aca="false" ca="false" dt2D="false" dtr="false" t="normal">CHOOSE(4, $C$2, $C$3, $C$4, $C$5)</f>
        <v>ЭхоКГ</v>
      </c>
      <c r="K314" s="46" t="str">
        <f aca="false" ca="false" dt2D="false" dtr="false" t="normal">CHOOSE(6, $F$2, $F$3, $F$4, $F$5, $F$6, $F$7, $F$8, $F$9, $F$10, $F$11)</f>
        <v>Размер левого желудочка</v>
      </c>
      <c r="L314" s="62" t="n">
        <v>1</v>
      </c>
      <c r="M314" s="122" t="n">
        <v>4</v>
      </c>
      <c r="N314" s="123" t="n">
        <v>1</v>
      </c>
      <c r="O314" s="0" t="n"/>
      <c r="P314" s="124" t="s"/>
      <c r="Q314" s="125" t="s"/>
      <c r="R314" s="60" t="s"/>
      <c r="S314" s="71" t="s"/>
      <c r="T314" s="128" t="n">
        <v>3</v>
      </c>
      <c r="U314" s="129" t="s">
        <v>73</v>
      </c>
      <c r="V314" s="133" t="s"/>
      <c r="W314" s="62" t="n">
        <v>3</v>
      </c>
      <c r="X314" s="63" t="s">
        <v>90</v>
      </c>
      <c r="Y314" s="122" t="n">
        <v>4</v>
      </c>
      <c r="Z314" s="123" t="n">
        <v>3</v>
      </c>
    </row>
    <row customHeight="true" hidden="false" ht="46.416015625" outlineLevel="1" r="315">
      <c r="H315" s="120" t="s"/>
      <c r="I315" s="121" t="s"/>
      <c r="J315" s="98" t="s"/>
      <c r="K315" s="130" t="s"/>
      <c r="L315" s="62" t="n">
        <v>2</v>
      </c>
      <c r="M315" s="122" t="n">
        <v>4</v>
      </c>
      <c r="N315" s="123" t="n">
        <v>2</v>
      </c>
      <c r="O315" s="0" t="n"/>
      <c r="P315" s="124" t="s"/>
      <c r="Q315" s="125" t="s"/>
      <c r="R315" s="60" t="s"/>
      <c r="S315" s="71" t="s"/>
      <c r="T315" s="126" t="n">
        <v>6</v>
      </c>
      <c r="U315" s="127" t="s">
        <v>73</v>
      </c>
      <c r="V315" s="132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W315" s="62" t="n">
        <v>1</v>
      </c>
      <c r="X315" s="63" t="s">
        <v>13</v>
      </c>
      <c r="Y315" s="122" t="n">
        <v>2</v>
      </c>
      <c r="Z315" s="123" t="n">
        <v>2</v>
      </c>
    </row>
    <row customHeight="true" hidden="false" ht="46.416015625" outlineLevel="1" r="316">
      <c r="H316" s="120" t="s"/>
      <c r="I316" s="121" t="s"/>
      <c r="J316" s="98" t="s"/>
      <c r="K316" s="96" t="s"/>
      <c r="L316" s="62" t="n">
        <v>3</v>
      </c>
      <c r="M316" s="122" t="n">
        <v>3</v>
      </c>
      <c r="N316" s="123" t="n">
        <v>2</v>
      </c>
      <c r="O316" s="0" t="n"/>
      <c r="P316" s="124" t="s"/>
      <c r="Q316" s="125" t="s"/>
      <c r="R316" s="60" t="s"/>
      <c r="S316" s="71" t="s"/>
      <c r="T316" s="126" t="n">
        <v>7</v>
      </c>
      <c r="U316" s="127" t="s">
        <v>90</v>
      </c>
      <c r="V316" s="133" t="s"/>
      <c r="W316" s="62" t="n">
        <v>2</v>
      </c>
      <c r="X316" s="63" t="s">
        <v>77</v>
      </c>
      <c r="Y316" s="122" t="n">
        <v>2</v>
      </c>
      <c r="Z316" s="123" t="n">
        <v>2</v>
      </c>
    </row>
    <row customHeight="true" hidden="false" ht="46.416015625" outlineLevel="1" r="317">
      <c r="H317" s="120" t="s"/>
      <c r="I317" s="121" t="s"/>
      <c r="J317" s="98" t="s"/>
      <c r="K317" s="46" t="str">
        <f aca="false" ca="false" dt2D="false" dtr="false" t="normal">CHOOSE(7, $F$2, $F$3, $F$4, $F$5, $F$6, $F$7, $F$8, $F$9, $F$10, $F$11)</f>
        <v>Размер левого предсердия</v>
      </c>
      <c r="L317" s="62" t="n">
        <v>1</v>
      </c>
      <c r="M317" s="122" t="n">
        <v>2</v>
      </c>
      <c r="N317" s="123" t="n">
        <v>1</v>
      </c>
      <c r="O317" s="0" t="n"/>
      <c r="P317" s="124" t="s"/>
      <c r="Q317" s="125" t="s"/>
      <c r="R317" s="60" t="s"/>
      <c r="S317" s="71" t="s"/>
      <c r="T317" s="126" t="n">
        <v>9</v>
      </c>
      <c r="U317" s="127" t="s">
        <v>90</v>
      </c>
      <c r="V317" s="133" t="s"/>
      <c r="W317" s="62" t="n">
        <v>3</v>
      </c>
      <c r="X317" s="63" t="s">
        <v>115</v>
      </c>
      <c r="Y317" s="122" t="n">
        <v>5</v>
      </c>
      <c r="Z317" s="123" t="n">
        <v>2</v>
      </c>
    </row>
    <row customHeight="true" hidden="false" ht="46.416015625" outlineLevel="1" r="318">
      <c r="H318" s="120" t="s"/>
      <c r="I318" s="121" t="s"/>
      <c r="J318" s="98" t="s"/>
      <c r="K318" s="130" t="s"/>
      <c r="L318" s="62" t="n">
        <v>2</v>
      </c>
      <c r="M318" s="122" t="n">
        <v>3</v>
      </c>
      <c r="N318" s="123" t="n">
        <v>1</v>
      </c>
      <c r="O318" s="0" t="n"/>
      <c r="P318" s="124" t="s"/>
      <c r="Q318" s="125" t="s"/>
      <c r="R318" s="60" t="s"/>
      <c r="S318" s="71" t="s"/>
      <c r="T318" s="126" t="n">
        <v>10</v>
      </c>
      <c r="U318" s="127" t="s">
        <v>90</v>
      </c>
      <c r="V318" s="13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W318" s="62" t="n">
        <v>1</v>
      </c>
      <c r="X318" s="63" t="s">
        <v>13</v>
      </c>
      <c r="Y318" s="122" t="n">
        <v>2</v>
      </c>
      <c r="Z318" s="123" t="n">
        <v>2</v>
      </c>
    </row>
    <row customHeight="true" hidden="false" ht="46.416015625" outlineLevel="1" r="319">
      <c r="H319" s="120" t="s"/>
      <c r="I319" s="121" t="s"/>
      <c r="J319" s="98" t="s"/>
      <c r="K319" s="96" t="s"/>
      <c r="L319" s="62" t="n">
        <v>3</v>
      </c>
      <c r="M319" s="122" t="n">
        <v>2</v>
      </c>
      <c r="N319" s="123" t="n">
        <v>2</v>
      </c>
      <c r="O319" s="0" t="n"/>
      <c r="P319" s="124" t="s"/>
      <c r="Q319" s="125" t="s"/>
      <c r="R319" s="60" t="s"/>
      <c r="S319" s="68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T319" s="128" t="n">
        <v>1</v>
      </c>
      <c r="U319" s="129" t="s">
        <v>140</v>
      </c>
      <c r="V319" s="133" t="s"/>
      <c r="W319" s="62" t="n">
        <v>2</v>
      </c>
      <c r="X319" s="63" t="s">
        <v>94</v>
      </c>
      <c r="Y319" s="122" t="n">
        <v>5</v>
      </c>
      <c r="Z319" s="123" t="n">
        <v>1</v>
      </c>
    </row>
    <row customHeight="true" hidden="false" ht="46.416015625" outlineLevel="1" r="320">
      <c r="H320" s="120" t="s"/>
      <c r="I320" s="121" t="s"/>
      <c r="J320" s="98" t="s"/>
      <c r="K320" s="46" t="s">
        <v>46</v>
      </c>
      <c r="L320" s="62" t="n">
        <v>1</v>
      </c>
      <c r="M320" s="122" t="n">
        <v>11</v>
      </c>
      <c r="N320" s="123" t="n">
        <v>2</v>
      </c>
      <c r="O320" s="0" t="n"/>
      <c r="P320" s="124" t="s"/>
      <c r="Q320" s="125" t="s"/>
      <c r="R320" s="60" t="s"/>
      <c r="S320" s="71" t="s"/>
      <c r="T320" s="128" t="n">
        <v>2</v>
      </c>
      <c r="U320" s="129" t="s">
        <v>140</v>
      </c>
      <c r="V320" s="147" t="s"/>
      <c r="W320" s="89" t="n">
        <v>3</v>
      </c>
      <c r="X320" s="90" t="s">
        <v>95</v>
      </c>
      <c r="Y320" s="136" t="n">
        <v>7</v>
      </c>
      <c r="Z320" s="137" t="n">
        <v>1</v>
      </c>
    </row>
    <row customHeight="true" hidden="false" ht="46.416015625" outlineLevel="1" r="321">
      <c r="H321" s="120" t="s"/>
      <c r="I321" s="121" t="s"/>
      <c r="J321" s="98" t="s"/>
      <c r="K321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L321" s="62" t="n">
        <v>1</v>
      </c>
      <c r="M321" s="122" t="n">
        <v>14</v>
      </c>
      <c r="N321" s="123" t="n">
        <v>1</v>
      </c>
      <c r="O321" s="0" t="n"/>
      <c r="P321" s="124" t="s"/>
      <c r="Q321" s="125" t="s"/>
      <c r="R321" s="60" t="s"/>
      <c r="S321" s="71" t="s"/>
      <c r="T321" s="128" t="n">
        <v>3</v>
      </c>
      <c r="U321" s="129" t="s">
        <v>92</v>
      </c>
    </row>
    <row customHeight="true" hidden="false" ht="46.416015625" outlineLevel="1" r="322">
      <c r="H322" s="134" t="s"/>
      <c r="I322" s="135" t="s"/>
      <c r="J322" s="100" t="s"/>
      <c r="K322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L322" s="89" t="n">
        <v>1</v>
      </c>
      <c r="M322" s="136" t="n">
        <v>13</v>
      </c>
      <c r="N322" s="137" t="n">
        <v>1</v>
      </c>
      <c r="O322" s="0" t="n"/>
      <c r="P322" s="124" t="s"/>
      <c r="Q322" s="125" t="s"/>
      <c r="R322" s="60" t="s"/>
      <c r="S322" s="71" t="s"/>
      <c r="T322" s="126" t="n">
        <v>4</v>
      </c>
      <c r="U322" s="127" t="s">
        <v>92</v>
      </c>
    </row>
    <row customHeight="true" hidden="false" ht="46.416015625" outlineLevel="1" r="323">
      <c r="P323" s="124" t="s"/>
      <c r="Q323" s="125" t="s"/>
      <c r="R323" s="60" t="s"/>
      <c r="S323" s="71" t="s"/>
      <c r="T323" s="126" t="n">
        <v>5</v>
      </c>
      <c r="U323" s="127" t="s">
        <v>141</v>
      </c>
    </row>
    <row customHeight="true" hidden="false" ht="46.416015625" outlineLevel="1" r="324">
      <c r="P324" s="124" t="s"/>
      <c r="Q324" s="125" t="s"/>
      <c r="R324" s="60" t="s"/>
      <c r="S324" s="71" t="s"/>
      <c r="T324" s="126" t="n">
        <v>6</v>
      </c>
      <c r="U324" s="127" t="s">
        <v>141</v>
      </c>
    </row>
    <row customHeight="true" hidden="false" ht="46.416015625" outlineLevel="1" r="325">
      <c r="P325" s="124" t="s"/>
      <c r="Q325" s="125" t="s"/>
      <c r="R325" s="60" t="s"/>
      <c r="S325" s="8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T325" s="128" t="n">
        <v>1</v>
      </c>
      <c r="U325" s="129" t="s">
        <v>13</v>
      </c>
    </row>
    <row customHeight="true" hidden="false" ht="46.416015625" outlineLevel="1" r="326">
      <c r="P326" s="124" t="s"/>
      <c r="Q326" s="125" t="s"/>
      <c r="R326" s="60" t="s"/>
      <c r="S326" s="71" t="s"/>
      <c r="T326" s="126" t="n">
        <v>2</v>
      </c>
      <c r="U326" s="127" t="s">
        <v>13</v>
      </c>
    </row>
    <row customHeight="true" hidden="false" ht="46.416015625" outlineLevel="1" r="327">
      <c r="P327" s="124" t="s"/>
      <c r="Q327" s="125" t="s"/>
      <c r="R327" s="60" t="s"/>
      <c r="S327" s="71" t="s"/>
      <c r="T327" s="126" t="n">
        <v>7</v>
      </c>
      <c r="U327" s="127" t="s">
        <v>94</v>
      </c>
    </row>
    <row customHeight="true" hidden="false" ht="46.416015625" outlineLevel="0" r="328">
      <c r="P328" s="139" t="s"/>
      <c r="Q328" s="140" t="s"/>
      <c r="R328" s="85" t="s"/>
      <c r="S328" s="145" t="s"/>
      <c r="T328" s="146" t="n">
        <v>14</v>
      </c>
      <c r="U328" s="148" t="s">
        <v>95</v>
      </c>
    </row>
    <row customHeight="true" hidden="false" ht="46.416015625" outlineLevel="1" r="329">
      <c r="P329" s="116" t="s">
        <v>148</v>
      </c>
      <c r="Q329" s="117" t="str">
        <f aca="false" ca="false" dt2D="false" dtr="false" t="normal">CHOOSE(2, $A$2, $A$3, $A$4)</f>
        <v>Гипертрофическая КМП</v>
      </c>
      <c r="R329" s="51" t="str">
        <f aca="false" ca="false" dt2D="false" dtr="false" t="normal">CHOOSE(1, $C$2, $C$3, $C$4, $C$5)</f>
        <v>Клиника</v>
      </c>
      <c r="S329" s="95" t="str">
        <f aca="false" ca="false" dt2D="false" dtr="false" t="normal">CHOOSE(1, $F$2, $F$3, $F$4, $F$5, $F$6, $F$7, $F$8, $F$9, $F$10, $F$11)</f>
        <v>Стенокардия</v>
      </c>
      <c r="T329" s="118" t="n">
        <v>1</v>
      </c>
      <c r="U329" s="119" t="s">
        <v>13</v>
      </c>
      <c r="V329" s="95" t="str">
        <f aca="false" ca="false" dt2D="false" dtr="false" t="normal">CHOOSE(1, $F$2, $F$3, $F$4, $F$5, $F$6, $F$7, $F$8, $F$9, $F$10, $F$11)</f>
        <v>Стенокардия</v>
      </c>
      <c r="W329" s="53" t="n">
        <v>1</v>
      </c>
      <c r="X329" s="54" t="s">
        <v>13</v>
      </c>
      <c r="Y329" s="114" t="n">
        <v>5</v>
      </c>
      <c r="Z329" s="115" t="n">
        <v>3</v>
      </c>
    </row>
    <row customHeight="true" hidden="false" ht="46.416015625" outlineLevel="1" r="330">
      <c r="P330" s="124" t="s"/>
      <c r="Q330" s="125" t="s"/>
      <c r="R330" s="60" t="s"/>
      <c r="S330" s="71" t="s"/>
      <c r="T330" s="126" t="n">
        <v>3</v>
      </c>
      <c r="U330" s="127" t="s">
        <v>13</v>
      </c>
      <c r="V330" s="71" t="s"/>
      <c r="W330" s="62" t="n">
        <v>2</v>
      </c>
      <c r="X330" s="63" t="s">
        <v>80</v>
      </c>
      <c r="Y330" s="122" t="n">
        <v>9</v>
      </c>
      <c r="Z330" s="123" t="n">
        <v>2</v>
      </c>
    </row>
    <row customHeight="true" hidden="false" ht="46.416015625" outlineLevel="1" r="331">
      <c r="P331" s="124" t="s"/>
      <c r="Q331" s="125" t="s"/>
      <c r="R331" s="60" t="s"/>
      <c r="S331" s="71" t="s"/>
      <c r="T331" s="126" t="n">
        <v>5</v>
      </c>
      <c r="U331" s="127" t="s">
        <v>13</v>
      </c>
      <c r="V331" s="46" t="str">
        <f aca="false" ca="false" dt2D="false" dtr="false" t="normal">CHOOSE(2, $F$2, $F$3, $F$4, $F$5, $F$6, $F$7, $F$8, $F$9, $F$10, $F$11)</f>
        <v>Синкопе</v>
      </c>
      <c r="W331" s="62" t="n">
        <v>1</v>
      </c>
      <c r="X331" s="63" t="s">
        <v>13</v>
      </c>
      <c r="Y331" s="122" t="n">
        <v>10</v>
      </c>
      <c r="Z331" s="123" t="n">
        <v>1</v>
      </c>
    </row>
    <row customHeight="true" hidden="false" ht="46.416015625" outlineLevel="1" r="332">
      <c r="P332" s="124" t="s"/>
      <c r="Q332" s="125" t="s"/>
      <c r="R332" s="60" t="s"/>
      <c r="S332" s="71" t="s"/>
      <c r="T332" s="126" t="n">
        <v>8</v>
      </c>
      <c r="U332" s="127" t="s">
        <v>80</v>
      </c>
      <c r="V332" s="96" t="s"/>
      <c r="W332" s="62" t="n">
        <v>2</v>
      </c>
      <c r="X332" s="63" t="s">
        <v>80</v>
      </c>
      <c r="Y332" s="122" t="n">
        <v>2</v>
      </c>
      <c r="Z332" s="123" t="n">
        <v>1</v>
      </c>
    </row>
    <row customHeight="true" hidden="false" ht="46.416015625" outlineLevel="1" r="333">
      <c r="P333" s="124" t="s"/>
      <c r="Q333" s="125" t="s"/>
      <c r="R333" s="60" t="s"/>
      <c r="S333" s="71" t="s"/>
      <c r="T333" s="126" t="n">
        <v>11</v>
      </c>
      <c r="U333" s="127" t="s">
        <v>80</v>
      </c>
      <c r="V333" s="68" t="str">
        <f aca="false" ca="false" dt2D="false" dtr="false" t="normal">CHOOSE(3, $F$2, $F$3, $F$4, $F$5, $F$6, $F$7, $F$8, $F$9, $F$10, $F$11)</f>
        <v>Тотальная сердечная недостаточность</v>
      </c>
      <c r="W333" s="62" t="n">
        <v>1</v>
      </c>
      <c r="X333" s="63" t="s">
        <v>24</v>
      </c>
      <c r="Y333" s="122" t="n">
        <v>3</v>
      </c>
      <c r="Z333" s="123" t="n">
        <v>2</v>
      </c>
    </row>
    <row customHeight="true" hidden="false" ht="46.416015625" outlineLevel="1" r="334">
      <c r="P334" s="124" t="s"/>
      <c r="Q334" s="125" t="s"/>
      <c r="R334" s="60" t="s"/>
      <c r="S334" s="68" t="str">
        <f aca="false" ca="false" dt2D="false" dtr="false" t="normal">CHOOSE(2, $F$2, $F$3, $F$4, $F$5, $F$6, $F$7, $F$8, $F$9, $F$10, $F$11)</f>
        <v>Синкопе</v>
      </c>
      <c r="T334" s="128" t="n">
        <v>5</v>
      </c>
      <c r="U334" s="129" t="s">
        <v>13</v>
      </c>
      <c r="V334" s="71" t="s"/>
      <c r="W334" s="62" t="n">
        <v>2</v>
      </c>
      <c r="X334" s="63" t="s">
        <v>82</v>
      </c>
      <c r="Y334" s="122" t="n">
        <v>6</v>
      </c>
      <c r="Z334" s="123" t="n">
        <v>1</v>
      </c>
    </row>
    <row customHeight="true" hidden="false" ht="46.416015625" outlineLevel="1" r="335">
      <c r="P335" s="124" t="s"/>
      <c r="Q335" s="125" t="s"/>
      <c r="R335" s="60" t="s"/>
      <c r="S335" s="71" t="s"/>
      <c r="T335" s="126" t="n">
        <v>11</v>
      </c>
      <c r="U335" s="127" t="s">
        <v>80</v>
      </c>
      <c r="V335" s="71" t="s"/>
      <c r="W335" s="62" t="n">
        <v>3</v>
      </c>
      <c r="X335" s="63" t="s">
        <v>112</v>
      </c>
      <c r="Y335" s="122" t="n">
        <v>2</v>
      </c>
      <c r="Z335" s="123" t="n">
        <v>2</v>
      </c>
    </row>
    <row customHeight="true" hidden="false" ht="46.416015625" outlineLevel="1" r="336">
      <c r="P336" s="124" t="s"/>
      <c r="Q336" s="125" t="s"/>
      <c r="R336" s="60" t="s"/>
      <c r="S336" s="68" t="str">
        <f aca="false" ca="false" dt2D="false" dtr="false" t="normal">CHOOSE(3, $F$2, $F$3, $F$4, $F$5, $F$6, $F$7, $F$8, $F$9, $F$10, $F$11)</f>
        <v>Тотальная сердечная недостаточность</v>
      </c>
      <c r="T336" s="128" t="n">
        <v>1</v>
      </c>
      <c r="U336" s="129" t="s">
        <v>13</v>
      </c>
      <c r="V336" s="68" t="str">
        <f aca="false" ca="false" dt2D="false" dtr="false" t="normal">CHOOSE(4, $F$2, $F$3, $F$4, $F$5, $F$6, $F$7, $F$8, $F$9, $F$10, $F$11)</f>
        <v>Увеличение сердца</v>
      </c>
      <c r="W336" s="62" t="n">
        <v>1</v>
      </c>
      <c r="X336" s="63" t="s">
        <v>13</v>
      </c>
      <c r="Y336" s="122" t="n">
        <v>14</v>
      </c>
      <c r="Z336" s="123" t="n">
        <v>1</v>
      </c>
    </row>
    <row customHeight="true" hidden="false" ht="46.416015625" outlineLevel="1" r="337">
      <c r="P337" s="124" t="s"/>
      <c r="Q337" s="125" t="s"/>
      <c r="R337" s="60" t="s"/>
      <c r="S337" s="71" t="s"/>
      <c r="T337" s="128" t="n">
        <v>2</v>
      </c>
      <c r="U337" s="129" t="s">
        <v>13</v>
      </c>
      <c r="V337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W337" s="62" t="n">
        <v>1</v>
      </c>
      <c r="X337" s="63" t="s">
        <v>53</v>
      </c>
      <c r="Y337" s="122" t="n">
        <v>5</v>
      </c>
      <c r="Z337" s="123" t="n">
        <v>2</v>
      </c>
    </row>
    <row customHeight="true" hidden="false" ht="46.416015625" outlineLevel="1" r="338">
      <c r="P338" s="124" t="s"/>
      <c r="Q338" s="125" t="s"/>
      <c r="R338" s="60" t="s"/>
      <c r="S338" s="71" t="s"/>
      <c r="T338" s="126" t="n">
        <v>6</v>
      </c>
      <c r="U338" s="127" t="s">
        <v>73</v>
      </c>
      <c r="V338" s="71" t="s"/>
      <c r="W338" s="62" t="n">
        <v>2</v>
      </c>
      <c r="X338" s="63" t="s">
        <v>57</v>
      </c>
      <c r="Y338" s="122" t="n">
        <v>3</v>
      </c>
      <c r="Z338" s="123" t="n">
        <v>1</v>
      </c>
    </row>
    <row customHeight="true" hidden="false" ht="46.416015625" outlineLevel="1" r="339">
      <c r="P339" s="124" t="s"/>
      <c r="Q339" s="125" t="s"/>
      <c r="R339" s="60" t="s"/>
      <c r="S339" s="71" t="s"/>
      <c r="T339" s="126" t="n">
        <v>10</v>
      </c>
      <c r="U339" s="127" t="s">
        <v>90</v>
      </c>
      <c r="V339" s="71" t="s"/>
      <c r="W339" s="62" t="n">
        <v>3</v>
      </c>
      <c r="X339" s="63" t="s">
        <v>83</v>
      </c>
      <c r="Y339" s="122" t="n">
        <v>3</v>
      </c>
      <c r="Z339" s="123" t="n">
        <v>1</v>
      </c>
    </row>
    <row customHeight="true" hidden="false" ht="46.416015625" outlineLevel="1" r="340">
      <c r="P340" s="124" t="s"/>
      <c r="Q340" s="125" t="s"/>
      <c r="R340" s="60" t="s"/>
      <c r="S340" s="71" t="s"/>
      <c r="T340" s="126" t="n">
        <v>11</v>
      </c>
      <c r="U340" s="127" t="s">
        <v>90</v>
      </c>
      <c r="V340" s="71" t="s"/>
      <c r="W340" s="62" t="n">
        <v>4</v>
      </c>
      <c r="X340" s="63" t="s">
        <v>84</v>
      </c>
      <c r="Y340" s="122" t="n">
        <v>3</v>
      </c>
      <c r="Z340" s="123" t="n">
        <v>3</v>
      </c>
    </row>
    <row customHeight="true" hidden="false" ht="46.416015625" outlineLevel="1" r="341">
      <c r="P341" s="124" t="s"/>
      <c r="Q341" s="125" t="s"/>
      <c r="R341" s="70" t="str">
        <f aca="false" ca="false" dt2D="false" dtr="false" t="normal">CHOOSE(2, $C$2, $C$3, $C$4, $C$5)</f>
        <v>Рентгенография</v>
      </c>
      <c r="S341" s="46" t="str">
        <f aca="false" ca="false" dt2D="false" dtr="false" t="normal">CHOOSE(4, $F$2, $F$3, $F$4, $F$5, $F$6, $F$7, $F$8, $F$9, $F$10, $F$11)</f>
        <v>Увеличение сердца</v>
      </c>
      <c r="T341" s="126" t="n">
        <v>6</v>
      </c>
      <c r="U341" s="129" t="s">
        <v>13</v>
      </c>
      <c r="V341" s="0" t="n"/>
    </row>
    <row customHeight="true" hidden="false" ht="46.416015625" outlineLevel="1" r="342">
      <c r="P342" s="124" t="s"/>
      <c r="Q342" s="125" t="s"/>
      <c r="R342" s="75" t="str">
        <f aca="false" ca="false" dt2D="false" dtr="false" t="normal">CHOOSE(3, $C$2, $C$3, $C$4, $C$5)</f>
        <v>ЭКГ</v>
      </c>
      <c r="S342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T342" s="128" t="n">
        <v>4</v>
      </c>
      <c r="U342" s="129" t="n">
        <v>13.3</v>
      </c>
    </row>
    <row customHeight="true" hidden="false" ht="46.416015625" outlineLevel="1" r="343">
      <c r="P343" s="124" t="s"/>
      <c r="Q343" s="125" t="s"/>
      <c r="R343" s="60" t="s"/>
      <c r="S343" s="71" t="s"/>
      <c r="T343" s="128" t="n">
        <v>5</v>
      </c>
      <c r="U343" s="129" t="n">
        <v>14.4</v>
      </c>
    </row>
    <row customHeight="true" hidden="false" ht="46.416015625" outlineLevel="1" r="344">
      <c r="P344" s="124" t="s"/>
      <c r="Q344" s="125" t="s"/>
      <c r="R344" s="60" t="s"/>
      <c r="S344" s="71" t="s"/>
      <c r="T344" s="126" t="n">
        <v>6</v>
      </c>
      <c r="U344" s="127" t="n">
        <v>15.5</v>
      </c>
      <c r="V344" s="0" t="n"/>
    </row>
    <row customHeight="true" hidden="false" ht="46.416015625" outlineLevel="1" r="345">
      <c r="P345" s="124" t="s"/>
      <c r="Q345" s="125" t="s"/>
      <c r="R345" s="60" t="s"/>
      <c r="S345" s="71" t="s"/>
      <c r="T345" s="126" t="n">
        <v>9</v>
      </c>
      <c r="U345" s="127" t="n">
        <v>21.8</v>
      </c>
    </row>
    <row customHeight="true" hidden="false" ht="46.416015625" outlineLevel="1" r="346">
      <c r="P346" s="124" t="s"/>
      <c r="Q346" s="125" t="s"/>
      <c r="R346" s="60" t="s"/>
      <c r="S346" s="71" t="s"/>
      <c r="T346" s="126" t="n">
        <v>12</v>
      </c>
      <c r="U346" s="127" t="n">
        <v>25.1</v>
      </c>
      <c r="V346" s="0" t="n"/>
    </row>
    <row customHeight="true" hidden="false" ht="46.416015625" outlineLevel="1" r="347">
      <c r="P347" s="124" t="s"/>
      <c r="Q347" s="125" t="s"/>
      <c r="R347" s="60" t="s"/>
      <c r="S347" s="71" t="s"/>
      <c r="T347" s="126" t="n">
        <v>13</v>
      </c>
      <c r="U347" s="127" t="n">
        <v>25.4</v>
      </c>
    </row>
    <row customHeight="true" hidden="false" ht="46.416015625" outlineLevel="1" r="348">
      <c r="P348" s="124" t="s"/>
      <c r="Q348" s="125" t="s"/>
      <c r="R348" s="60" t="s"/>
      <c r="S348" s="71" t="s"/>
      <c r="T348" s="126" t="n">
        <v>14</v>
      </c>
      <c r="U348" s="127" t="n">
        <v>25.6</v>
      </c>
    </row>
    <row customHeight="true" hidden="false" ht="46.416015625" outlineLevel="1" r="349">
      <c r="P349" s="124" t="s"/>
      <c r="Q349" s="125" t="s"/>
      <c r="R349" s="74" t="str">
        <f aca="false" ca="false" dt2D="false" dtr="false" t="normal">CHOOSE(4, $C$2, $C$3, $C$4, $C$5)</f>
        <v>ЭхоКГ</v>
      </c>
      <c r="S349" s="68" t="str">
        <f aca="false" ca="false" dt2D="false" dtr="false" t="normal">CHOOSE(6, $F$2, $F$3, $F$4, $F$5, $F$6, $F$7, $F$8, $F$9, $F$10, $F$11)</f>
        <v>Размер левого желудочка</v>
      </c>
      <c r="T349" s="128" t="n">
        <v>2</v>
      </c>
      <c r="U349" s="129" t="n">
        <v>33.9</v>
      </c>
      <c r="V349" s="132" t="str">
        <f aca="false" ca="false" dt2D="false" dtr="false" t="normal">CHOOSE(6, $F$2, $F$3, $F$4, $F$5, $F$6, $F$7, $F$8, $F$9, $F$10, $F$11)</f>
        <v>Размер левого желудочка</v>
      </c>
      <c r="W349" s="62" t="n">
        <v>1</v>
      </c>
      <c r="X349" s="63" t="s">
        <v>85</v>
      </c>
      <c r="Y349" s="122" t="n">
        <v>2</v>
      </c>
      <c r="Z349" s="123" t="n">
        <v>1</v>
      </c>
    </row>
    <row customHeight="true" hidden="false" ht="46.416015625" outlineLevel="1" r="350">
      <c r="P350" s="124" t="s"/>
      <c r="Q350" s="125" t="s"/>
      <c r="R350" s="60" t="s"/>
      <c r="S350" s="71" t="s"/>
      <c r="T350" s="128" t="n">
        <v>3</v>
      </c>
      <c r="U350" s="129" t="n">
        <v>30.1</v>
      </c>
      <c r="V350" s="133" t="s"/>
      <c r="W350" s="62" t="n">
        <v>2</v>
      </c>
      <c r="X350" s="63" t="s">
        <v>86</v>
      </c>
      <c r="Y350" s="122" t="n">
        <v>5</v>
      </c>
      <c r="Z350" s="123" t="n">
        <v>1</v>
      </c>
    </row>
    <row customHeight="true" hidden="false" ht="46.416015625" outlineLevel="1" r="351">
      <c r="P351" s="124" t="s"/>
      <c r="Q351" s="125" t="s"/>
      <c r="R351" s="60" t="s"/>
      <c r="S351" s="71" t="s"/>
      <c r="T351" s="128" t="n">
        <v>8</v>
      </c>
      <c r="U351" s="129" t="n">
        <v>28.6</v>
      </c>
      <c r="V351" s="133" t="s"/>
      <c r="W351" s="62" t="n">
        <v>3</v>
      </c>
      <c r="X351" s="63" t="s">
        <v>87</v>
      </c>
      <c r="Y351" s="122" t="n">
        <v>2</v>
      </c>
      <c r="Z351" s="123" t="n">
        <v>2</v>
      </c>
    </row>
    <row customHeight="true" hidden="false" ht="46.416015625" outlineLevel="1" r="352">
      <c r="P352" s="124" t="s"/>
      <c r="Q352" s="125" t="s"/>
      <c r="R352" s="60" t="s"/>
      <c r="S352" s="71" t="s"/>
      <c r="T352" s="126" t="n">
        <v>9</v>
      </c>
      <c r="U352" s="127" t="n">
        <v>28</v>
      </c>
      <c r="V352" s="132" t="str">
        <f aca="false" ca="false" dt2D="false" dtr="false" t="normal">CHOOSE(7, $F$2, $F$3, $F$4, $F$5, $F$6, $F$7, $F$8, $F$9, $F$10, $F$11)</f>
        <v>Размер левого предсердия</v>
      </c>
      <c r="W352" s="62" t="n">
        <v>1</v>
      </c>
      <c r="X352" s="63" t="s">
        <v>88</v>
      </c>
      <c r="Y352" s="122" t="n">
        <v>10</v>
      </c>
      <c r="Z352" s="123" t="n">
        <v>2</v>
      </c>
    </row>
    <row customHeight="true" hidden="false" ht="46.416015625" outlineLevel="1" r="353">
      <c r="P353" s="124" t="s"/>
      <c r="Q353" s="125" t="s"/>
      <c r="R353" s="60" t="s"/>
      <c r="S353" s="68" t="str">
        <f aca="false" ca="false" dt2D="false" dtr="false" t="normal">CHOOSE(7, $F$2, $F$3, $F$4, $F$5, $F$6, $F$7, $F$8, $F$9, $F$10, $F$11)</f>
        <v>Размер левого предсердия</v>
      </c>
      <c r="T353" s="128" t="n">
        <v>1</v>
      </c>
      <c r="U353" s="129" t="n">
        <v>25.1</v>
      </c>
      <c r="V353" s="133" t="s"/>
      <c r="W353" s="62" t="n">
        <v>2</v>
      </c>
      <c r="X353" s="63" t="s">
        <v>89</v>
      </c>
      <c r="Y353" s="122" t="n">
        <v>1</v>
      </c>
      <c r="Z353" s="123" t="n">
        <v>1</v>
      </c>
    </row>
    <row customHeight="true" hidden="false" ht="46.416015625" outlineLevel="1" r="354">
      <c r="P354" s="124" t="s"/>
      <c r="Q354" s="125" t="s"/>
      <c r="R354" s="60" t="s"/>
      <c r="S354" s="71" t="s"/>
      <c r="T354" s="128" t="n">
        <v>6</v>
      </c>
      <c r="U354" s="129" t="n">
        <v>26.4</v>
      </c>
      <c r="V354" s="132" t="s">
        <v>46</v>
      </c>
      <c r="W354" s="62" t="n">
        <v>1</v>
      </c>
      <c r="X354" s="63" t="s">
        <v>13</v>
      </c>
      <c r="Y354" s="122" t="n">
        <v>4</v>
      </c>
      <c r="Z354" s="123" t="n">
        <v>2</v>
      </c>
    </row>
    <row customHeight="true" hidden="false" ht="46.416015625" outlineLevel="1" r="355">
      <c r="P355" s="124" t="s"/>
      <c r="Q355" s="125" t="s"/>
      <c r="R355" s="60" t="s"/>
      <c r="S355" s="71" t="s"/>
      <c r="T355" s="126" t="n">
        <v>11</v>
      </c>
      <c r="U355" s="127" t="n">
        <v>28.2</v>
      </c>
      <c r="V355" s="133" t="s"/>
      <c r="W355" s="62" t="n">
        <v>2</v>
      </c>
      <c r="X355" s="63" t="s">
        <v>73</v>
      </c>
      <c r="Y355" s="122" t="n">
        <v>2</v>
      </c>
      <c r="Z355" s="123" t="n">
        <v>2</v>
      </c>
    </row>
    <row customHeight="true" hidden="false" ht="46.416015625" outlineLevel="1" r="356">
      <c r="P356" s="124" t="s"/>
      <c r="Q356" s="125" t="s"/>
      <c r="R356" s="60" t="s"/>
      <c r="S356" s="68" t="s">
        <v>46</v>
      </c>
      <c r="T356" s="128" t="n">
        <v>1</v>
      </c>
      <c r="U356" s="129" t="s">
        <v>13</v>
      </c>
      <c r="V356" s="133" t="s"/>
      <c r="W356" s="62" t="n">
        <v>3</v>
      </c>
      <c r="X356" s="63" t="s">
        <v>90</v>
      </c>
      <c r="Y356" s="122" t="n">
        <v>3</v>
      </c>
      <c r="Z356" s="123" t="n">
        <v>3</v>
      </c>
    </row>
    <row customHeight="true" hidden="false" ht="46.416015625" outlineLevel="1" r="357">
      <c r="P357" s="124" t="s"/>
      <c r="Q357" s="125" t="s"/>
      <c r="R357" s="60" t="s"/>
      <c r="S357" s="71" t="s"/>
      <c r="T357" s="128" t="n">
        <v>2</v>
      </c>
      <c r="U357" s="129" t="s">
        <v>13</v>
      </c>
      <c r="V357" s="132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W357" s="62" t="n">
        <v>1</v>
      </c>
      <c r="X357" s="63" t="s">
        <v>13</v>
      </c>
      <c r="Y357" s="122" t="n">
        <v>2</v>
      </c>
      <c r="Z357" s="123" t="n">
        <v>1</v>
      </c>
    </row>
    <row customHeight="true" hidden="false" ht="46.416015625" outlineLevel="1" r="358">
      <c r="P358" s="124" t="s"/>
      <c r="Q358" s="125" t="s"/>
      <c r="R358" s="60" t="s"/>
      <c r="S358" s="71" t="s"/>
      <c r="T358" s="126" t="n">
        <v>5</v>
      </c>
      <c r="U358" s="127" t="s">
        <v>73</v>
      </c>
      <c r="V358" s="133" t="s"/>
      <c r="W358" s="62" t="n">
        <v>2</v>
      </c>
      <c r="X358" s="63" t="s">
        <v>77</v>
      </c>
      <c r="Y358" s="122" t="n">
        <v>2</v>
      </c>
      <c r="Z358" s="123" t="n">
        <v>2</v>
      </c>
    </row>
    <row customHeight="true" hidden="false" ht="46.416015625" outlineLevel="1" r="359">
      <c r="P359" s="124" t="s"/>
      <c r="Q359" s="125" t="s"/>
      <c r="R359" s="60" t="s"/>
      <c r="S359" s="71" t="s"/>
      <c r="T359" s="126" t="n">
        <v>6</v>
      </c>
      <c r="U359" s="127" t="s">
        <v>73</v>
      </c>
      <c r="V359" s="133" t="s"/>
      <c r="W359" s="62" t="n">
        <v>3</v>
      </c>
      <c r="X359" s="63" t="s">
        <v>115</v>
      </c>
      <c r="Y359" s="122" t="n">
        <v>6</v>
      </c>
      <c r="Z359" s="123" t="n">
        <v>2</v>
      </c>
    </row>
    <row customHeight="true" hidden="false" ht="46.416015625" outlineLevel="1" r="360">
      <c r="P360" s="124" t="s"/>
      <c r="Q360" s="125" t="s"/>
      <c r="R360" s="60" t="s"/>
      <c r="S360" s="71" t="s"/>
      <c r="T360" s="126" t="n">
        <v>7</v>
      </c>
      <c r="U360" s="127" t="s">
        <v>90</v>
      </c>
      <c r="V360" s="13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W360" s="62" t="n">
        <v>1</v>
      </c>
      <c r="X360" s="63" t="s">
        <v>13</v>
      </c>
      <c r="Y360" s="122" t="n">
        <v>7</v>
      </c>
      <c r="Z360" s="123" t="n">
        <v>1</v>
      </c>
    </row>
    <row customHeight="true" hidden="false" ht="46.416015625" outlineLevel="1" r="361">
      <c r="P361" s="124" t="s"/>
      <c r="Q361" s="125" t="s"/>
      <c r="R361" s="60" t="s"/>
      <c r="S361" s="71" t="s"/>
      <c r="T361" s="126" t="n">
        <v>8</v>
      </c>
      <c r="U361" s="127" t="s">
        <v>90</v>
      </c>
      <c r="V361" s="133" t="s"/>
      <c r="W361" s="62" t="n">
        <v>2</v>
      </c>
      <c r="X361" s="63" t="s">
        <v>94</v>
      </c>
      <c r="Y361" s="122" t="n">
        <v>2</v>
      </c>
      <c r="Z361" s="123" t="n">
        <v>2</v>
      </c>
    </row>
    <row customHeight="true" hidden="false" ht="46.416015625" outlineLevel="1" r="362">
      <c r="P362" s="124" t="s"/>
      <c r="Q362" s="125" t="s"/>
      <c r="R362" s="60" t="s"/>
      <c r="S362" s="71" t="s"/>
      <c r="T362" s="126" t="n">
        <v>9</v>
      </c>
      <c r="U362" s="127" t="s">
        <v>90</v>
      </c>
      <c r="V362" s="147" t="s"/>
      <c r="W362" s="89" t="n">
        <v>3</v>
      </c>
      <c r="X362" s="90" t="s">
        <v>95</v>
      </c>
      <c r="Y362" s="136" t="n">
        <v>5</v>
      </c>
      <c r="Z362" s="137" t="n">
        <v>1</v>
      </c>
    </row>
    <row customHeight="true" hidden="false" ht="46.416015625" outlineLevel="1" r="363">
      <c r="P363" s="124" t="s"/>
      <c r="Q363" s="125" t="s"/>
      <c r="R363" s="60" t="s"/>
      <c r="S363" s="68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T363" s="128" t="n">
        <v>1</v>
      </c>
      <c r="U363" s="129" t="s">
        <v>13</v>
      </c>
    </row>
    <row customHeight="true" hidden="false" ht="46.416015625" outlineLevel="1" r="364">
      <c r="P364" s="124" t="s"/>
      <c r="Q364" s="125" t="s"/>
      <c r="R364" s="60" t="s"/>
      <c r="S364" s="71" t="s"/>
      <c r="T364" s="128" t="n">
        <v>3</v>
      </c>
      <c r="U364" s="129" t="s">
        <v>92</v>
      </c>
    </row>
    <row customHeight="true" hidden="false" ht="46.416015625" outlineLevel="1" r="365">
      <c r="P365" s="124" t="s"/>
      <c r="Q365" s="125" t="s"/>
      <c r="R365" s="60" t="s"/>
      <c r="S365" s="71" t="s"/>
      <c r="T365" s="128" t="n">
        <v>4</v>
      </c>
      <c r="U365" s="129" t="s">
        <v>92</v>
      </c>
    </row>
    <row customHeight="true" hidden="false" ht="46.416015625" outlineLevel="1" r="366">
      <c r="P366" s="124" t="s"/>
      <c r="Q366" s="125" t="s"/>
      <c r="R366" s="60" t="s"/>
      <c r="S366" s="71" t="s"/>
      <c r="T366" s="126" t="n">
        <v>9</v>
      </c>
      <c r="U366" s="127" t="s">
        <v>136</v>
      </c>
    </row>
    <row customHeight="true" hidden="false" ht="46.416015625" outlineLevel="1" r="367">
      <c r="P367" s="124" t="s"/>
      <c r="Q367" s="125" t="s"/>
      <c r="R367" s="60" t="s"/>
      <c r="S367" s="71" t="s"/>
      <c r="T367" s="126" t="n">
        <v>10</v>
      </c>
      <c r="U367" s="127" t="s">
        <v>149</v>
      </c>
    </row>
    <row customHeight="true" hidden="false" ht="46.416015625" outlineLevel="1" r="368">
      <c r="P368" s="124" t="s"/>
      <c r="Q368" s="125" t="s"/>
      <c r="R368" s="60" t="s"/>
      <c r="S368" s="8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T368" s="128" t="n">
        <v>1</v>
      </c>
      <c r="U368" s="129" t="s">
        <v>13</v>
      </c>
    </row>
    <row customHeight="true" hidden="false" ht="46.416015625" outlineLevel="1" r="369">
      <c r="P369" s="124" t="s"/>
      <c r="Q369" s="125" t="s"/>
      <c r="R369" s="60" t="s"/>
      <c r="S369" s="71" t="s"/>
      <c r="T369" s="126" t="n">
        <v>8</v>
      </c>
      <c r="U369" s="127" t="s">
        <v>94</v>
      </c>
    </row>
    <row customHeight="true" hidden="false" ht="46.416015625" outlineLevel="1" r="370">
      <c r="P370" s="124" t="s"/>
      <c r="Q370" s="125" t="s"/>
      <c r="R370" s="60" t="s"/>
      <c r="S370" s="71" t="s"/>
      <c r="T370" s="126" t="n">
        <v>9</v>
      </c>
      <c r="U370" s="127" t="s">
        <v>94</v>
      </c>
    </row>
    <row customHeight="true" hidden="false" ht="46.416015625" outlineLevel="0" r="371">
      <c r="P371" s="139" t="s"/>
      <c r="Q371" s="140" t="s"/>
      <c r="R371" s="85" t="s"/>
      <c r="S371" s="145" t="s"/>
      <c r="T371" s="146" t="n">
        <v>14</v>
      </c>
      <c r="U371" s="148" t="s">
        <v>95</v>
      </c>
    </row>
    <row customHeight="true" hidden="false" ht="46.416015625" outlineLevel="1" r="372">
      <c r="P372" s="116" t="s">
        <v>150</v>
      </c>
      <c r="Q372" s="117" t="str">
        <f aca="false" ca="false" dt2D="false" dtr="false" t="normal">CHOOSE(3, $A$2, $A$3, $A$4)</f>
        <v>Рестриктивная КМП</v>
      </c>
      <c r="R372" s="51" t="str">
        <f aca="false" ca="false" dt2D="false" dtr="false" t="normal">CHOOSE(1, $C$2, $C$3, $C$4, $C$5)</f>
        <v>Клиника</v>
      </c>
      <c r="S372" s="95" t="str">
        <f aca="false" ca="false" dt2D="false" dtr="false" t="normal">CHOOSE(1, $F$2, $F$3, $F$4, $F$5, $F$6, $F$7, $F$8, $F$9, $F$10, $F$11)</f>
        <v>Стенокардия</v>
      </c>
      <c r="T372" s="118" t="n">
        <v>1</v>
      </c>
      <c r="U372" s="144" t="s">
        <v>13</v>
      </c>
      <c r="V372" s="29" t="str">
        <f aca="false" ca="false" dt2D="false" dtr="false" t="normal">CHOOSE(1, $F$2, $F$3, $F$4, $F$5, $F$6, $F$7, $F$8, $F$9, $F$10, $F$11)</f>
        <v>Стенокардия</v>
      </c>
      <c r="W372" s="53" t="n">
        <v>1</v>
      </c>
      <c r="X372" s="54" t="s">
        <v>24</v>
      </c>
      <c r="Y372" s="114" t="n">
        <v>6</v>
      </c>
      <c r="Z372" s="115" t="n">
        <v>3</v>
      </c>
    </row>
    <row customHeight="true" hidden="false" ht="46.416015625" outlineLevel="1" r="373">
      <c r="P373" s="124" t="s"/>
      <c r="Q373" s="125" t="s"/>
      <c r="R373" s="60" t="s"/>
      <c r="S373" s="71" t="s"/>
      <c r="T373" s="126" t="n">
        <v>3</v>
      </c>
      <c r="U373" s="127" t="s">
        <v>13</v>
      </c>
      <c r="V373" s="46" t="str">
        <f aca="false" ca="false" dt2D="false" dtr="false" t="normal">CHOOSE(2, $F$2, $F$3, $F$4, $F$5, $F$6, $F$7, $F$8, $F$9, $F$10, $F$11)</f>
        <v>Синкопе</v>
      </c>
      <c r="W373" s="62" t="n">
        <v>1</v>
      </c>
      <c r="X373" s="63" t="s">
        <v>13</v>
      </c>
      <c r="Y373" s="122" t="n">
        <v>13</v>
      </c>
      <c r="Z373" s="123" t="n">
        <v>1</v>
      </c>
    </row>
    <row customHeight="true" hidden="false" ht="46.416015625" outlineLevel="1" r="374">
      <c r="P374" s="124" t="s"/>
      <c r="Q374" s="125" t="s"/>
      <c r="R374" s="60" t="s"/>
      <c r="S374" s="71" t="s"/>
      <c r="T374" s="126" t="n">
        <v>5</v>
      </c>
      <c r="U374" s="127" t="s">
        <v>13</v>
      </c>
      <c r="V374" s="68" t="str">
        <f aca="false" ca="false" dt2D="false" dtr="false" t="normal">CHOOSE(3, $F$2, $F$3, $F$4, $F$5, $F$6, $F$7, $F$8, $F$9, $F$10, $F$11)</f>
        <v>Тотальная сердечная недостаточность</v>
      </c>
      <c r="W374" s="62" t="n">
        <v>1</v>
      </c>
      <c r="X374" s="63" t="s">
        <v>24</v>
      </c>
      <c r="Y374" s="122" t="n">
        <v>2</v>
      </c>
      <c r="Z374" s="123" t="n">
        <v>2</v>
      </c>
    </row>
    <row customHeight="true" hidden="false" ht="46.416015625" outlineLevel="1" r="375">
      <c r="P375" s="124" t="s"/>
      <c r="Q375" s="125" t="s"/>
      <c r="R375" s="60" t="s"/>
      <c r="S375" s="46" t="str">
        <f aca="false" ca="false" dt2D="false" dtr="false" t="normal">CHOOSE(2, $F$2, $F$3, $F$4, $F$5, $F$6, $F$7, $F$8, $F$9, $F$10, $F$11)</f>
        <v>Синкопе</v>
      </c>
      <c r="T375" s="128" t="n">
        <v>8</v>
      </c>
      <c r="U375" s="127" t="s">
        <v>13</v>
      </c>
      <c r="V375" s="71" t="s"/>
      <c r="W375" s="62" t="n">
        <v>2</v>
      </c>
      <c r="X375" s="63" t="s">
        <v>82</v>
      </c>
      <c r="Y375" s="122" t="n">
        <v>7</v>
      </c>
      <c r="Z375" s="123" t="n">
        <v>2</v>
      </c>
    </row>
    <row customHeight="true" hidden="false" ht="46.416015625" outlineLevel="1" r="376">
      <c r="P376" s="124" t="s"/>
      <c r="Q376" s="125" t="s"/>
      <c r="R376" s="60" t="s"/>
      <c r="S376" s="68" t="str">
        <f aca="false" ca="false" dt2D="false" dtr="false" t="normal">CHOOSE(3, $F$2, $F$3, $F$4, $F$5, $F$6, $F$7, $F$8, $F$9, $F$10, $F$11)</f>
        <v>Тотальная сердечная недостаточность</v>
      </c>
      <c r="T376" s="128" t="n">
        <v>1</v>
      </c>
      <c r="U376" s="129" t="s">
        <v>13</v>
      </c>
      <c r="V376" s="71" t="s"/>
      <c r="W376" s="62" t="n">
        <v>3</v>
      </c>
      <c r="X376" s="63" t="s">
        <v>112</v>
      </c>
      <c r="Y376" s="122" t="n">
        <v>2</v>
      </c>
      <c r="Z376" s="123" t="n">
        <v>2</v>
      </c>
    </row>
    <row customHeight="true" hidden="false" ht="46.416015625" outlineLevel="1" r="377">
      <c r="P377" s="124" t="s"/>
      <c r="Q377" s="125" t="s"/>
      <c r="R377" s="60" t="s"/>
      <c r="S377" s="71" t="s"/>
      <c r="T377" s="128" t="n">
        <v>2</v>
      </c>
      <c r="U377" s="129" t="s">
        <v>13</v>
      </c>
      <c r="V377" s="68" t="str">
        <f aca="false" ca="false" dt2D="false" dtr="false" t="normal">CHOOSE(4, $F$2, $F$3, $F$4, $F$5, $F$6, $F$7, $F$8, $F$9, $F$10, $F$11)</f>
        <v>Увеличение сердца</v>
      </c>
      <c r="W377" s="62" t="n">
        <v>1</v>
      </c>
      <c r="X377" s="63" t="s">
        <v>13</v>
      </c>
      <c r="Y377" s="122" t="n">
        <v>4</v>
      </c>
      <c r="Z377" s="123" t="n">
        <v>2</v>
      </c>
    </row>
    <row customHeight="true" hidden="false" ht="46.416015625" outlineLevel="1" r="378">
      <c r="P378" s="124" t="s"/>
      <c r="Q378" s="125" t="s"/>
      <c r="R378" s="60" t="s"/>
      <c r="S378" s="71" t="s"/>
      <c r="T378" s="126" t="n">
        <v>6</v>
      </c>
      <c r="U378" s="129" t="s">
        <v>73</v>
      </c>
      <c r="V378" s="71" t="s"/>
      <c r="W378" s="62" t="n">
        <v>2</v>
      </c>
      <c r="X378" s="63" t="s">
        <v>45</v>
      </c>
      <c r="Y378" s="122" t="n">
        <v>3</v>
      </c>
      <c r="Z378" s="123" t="n">
        <v>3</v>
      </c>
    </row>
    <row customHeight="true" hidden="false" ht="46.416015625" outlineLevel="1" r="379">
      <c r="P379" s="124" t="s"/>
      <c r="Q379" s="125" t="s"/>
      <c r="R379" s="60" t="s"/>
      <c r="S379" s="71" t="s"/>
      <c r="T379" s="126" t="n">
        <v>7</v>
      </c>
      <c r="U379" s="127" t="s">
        <v>73</v>
      </c>
      <c r="V379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W379" s="62" t="n">
        <v>1</v>
      </c>
      <c r="X379" s="63" t="s">
        <v>13</v>
      </c>
      <c r="Y379" s="122" t="n">
        <v>12</v>
      </c>
      <c r="Z379" s="123" t="n">
        <v>1</v>
      </c>
    </row>
    <row customHeight="true" hidden="false" ht="46.416015625" outlineLevel="1" r="380">
      <c r="P380" s="124" t="s"/>
      <c r="Q380" s="125" t="s"/>
      <c r="R380" s="60" t="s"/>
      <c r="S380" s="71" t="s"/>
      <c r="T380" s="126" t="n">
        <v>10</v>
      </c>
      <c r="U380" s="127" t="s">
        <v>90</v>
      </c>
      <c r="V380" s="0" t="n"/>
    </row>
    <row customHeight="true" hidden="false" ht="46.416015625" outlineLevel="1" r="381">
      <c r="P381" s="124" t="s"/>
      <c r="Q381" s="125" t="s"/>
      <c r="R381" s="60" t="s"/>
      <c r="S381" s="71" t="s"/>
      <c r="T381" s="126" t="n">
        <v>11</v>
      </c>
      <c r="U381" s="127" t="s">
        <v>90</v>
      </c>
    </row>
    <row customHeight="true" hidden="false" ht="46.416015625" outlineLevel="1" r="382">
      <c r="P382" s="124" t="s"/>
      <c r="Q382" s="125" t="s"/>
      <c r="R382" s="75" t="str">
        <f aca="false" ca="false" dt2D="false" dtr="false" t="normal">CHOOSE(2, $C$2, $C$3, $C$4, $C$5)</f>
        <v>Рентгенография</v>
      </c>
      <c r="S382" s="68" t="str">
        <f aca="false" ca="false" dt2D="false" dtr="false" t="normal">CHOOSE(4, $F$2, $F$3, $F$4, $F$5, $F$6, $F$7, $F$8, $F$9, $F$10, $F$11)</f>
        <v>Увеличение сердца</v>
      </c>
      <c r="T382" s="126" t="n">
        <v>1</v>
      </c>
      <c r="U382" s="127" t="s">
        <v>13</v>
      </c>
    </row>
    <row customHeight="true" hidden="false" ht="46.416015625" outlineLevel="1" r="383">
      <c r="P383" s="124" t="s"/>
      <c r="Q383" s="125" t="s"/>
      <c r="R383" s="60" t="s"/>
      <c r="S383" s="71" t="s"/>
      <c r="T383" s="126" t="n">
        <v>2</v>
      </c>
      <c r="U383" s="127" t="s">
        <v>13</v>
      </c>
      <c r="V383" s="0" t="n"/>
    </row>
    <row customHeight="true" hidden="false" ht="46.416015625" outlineLevel="1" r="384">
      <c r="P384" s="124" t="s"/>
      <c r="Q384" s="125" t="s"/>
      <c r="R384" s="60" t="s"/>
      <c r="S384" s="71" t="s"/>
      <c r="T384" s="126" t="n">
        <v>5</v>
      </c>
      <c r="U384" s="127" t="s">
        <v>45</v>
      </c>
    </row>
    <row customHeight="true" hidden="false" ht="46.416015625" outlineLevel="1" r="385">
      <c r="P385" s="124" t="s"/>
      <c r="Q385" s="125" t="s"/>
      <c r="R385" s="60" t="s"/>
      <c r="S385" s="71" t="s"/>
      <c r="T385" s="126" t="n">
        <v>6</v>
      </c>
      <c r="U385" s="127" t="s">
        <v>45</v>
      </c>
    </row>
    <row customHeight="true" hidden="false" ht="46.416015625" outlineLevel="1" r="386">
      <c r="P386" s="124" t="s"/>
      <c r="Q386" s="125" t="s"/>
      <c r="R386" s="60" t="s"/>
      <c r="S386" s="71" t="s"/>
      <c r="T386" s="126" t="n">
        <v>7</v>
      </c>
      <c r="U386" s="127" t="s">
        <v>45</v>
      </c>
      <c r="V386" s="0" t="n"/>
    </row>
    <row customHeight="true" hidden="false" ht="46.416015625" outlineLevel="1" r="387">
      <c r="P387" s="124" t="s"/>
      <c r="Q387" s="125" t="s"/>
      <c r="R387" s="70" t="str">
        <f aca="false" ca="false" dt2D="false" dtr="false" t="normal">CHOOSE(3, $C$2, $C$3, $C$4, $C$5)</f>
        <v>ЭКГ</v>
      </c>
      <c r="S387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T387" s="128" t="n">
        <v>6</v>
      </c>
      <c r="U387" s="129" t="s">
        <v>13</v>
      </c>
      <c r="V387" s="0" t="n"/>
    </row>
    <row customHeight="true" hidden="false" ht="46.416015625" outlineLevel="1" r="388">
      <c r="P388" s="124" t="s"/>
      <c r="Q388" s="125" t="s"/>
      <c r="R388" s="74" t="str">
        <f aca="false" ca="false" dt2D="false" dtr="false" t="normal">CHOOSE(4, $C$2, $C$3, $C$4, $C$5)</f>
        <v>ЭхоКГ</v>
      </c>
      <c r="S388" s="68" t="str">
        <f aca="false" ca="false" dt2D="false" dtr="false" t="normal">CHOOSE(6, $F$2, $F$3, $F$4, $F$5, $F$6, $F$7, $F$8, $F$9, $F$10, $F$11)</f>
        <v>Размер левого желудочка</v>
      </c>
      <c r="T388" s="128" t="n">
        <v>3</v>
      </c>
      <c r="U388" s="129" t="n">
        <v>30.4</v>
      </c>
      <c r="V388" s="132" t="str">
        <f aca="false" ca="false" dt2D="false" dtr="false" t="normal">CHOOSE(6, $F$2, $F$3, $F$4, $F$5, $F$6, $F$7, $F$8, $F$9, $F$10, $F$11)</f>
        <v>Размер левого желудочка</v>
      </c>
      <c r="W388" s="62" t="n">
        <v>1</v>
      </c>
      <c r="X388" s="63" t="s">
        <v>86</v>
      </c>
      <c r="Y388" s="122" t="n">
        <v>7</v>
      </c>
      <c r="Z388" s="123" t="n">
        <v>2</v>
      </c>
    </row>
    <row customHeight="true" hidden="false" ht="46.416015625" outlineLevel="1" r="389">
      <c r="P389" s="124" t="s"/>
      <c r="Q389" s="125" t="s"/>
      <c r="R389" s="60" t="s"/>
      <c r="S389" s="71" t="s"/>
      <c r="T389" s="128" t="n">
        <v>4</v>
      </c>
      <c r="U389" s="129" t="n">
        <v>29.5</v>
      </c>
      <c r="V389" s="133" t="s"/>
      <c r="W389" s="62" t="n">
        <v>2</v>
      </c>
      <c r="X389" s="63" t="s">
        <v>87</v>
      </c>
      <c r="Y389" s="122" t="n">
        <v>4</v>
      </c>
      <c r="Z389" s="123" t="n">
        <v>1</v>
      </c>
    </row>
    <row customHeight="true" hidden="false" ht="46.416015625" outlineLevel="1" r="390">
      <c r="P390" s="124" t="s"/>
      <c r="Q390" s="125" t="s"/>
      <c r="R390" s="60" t="s"/>
      <c r="S390" s="71" t="s"/>
      <c r="T390" s="128" t="n">
        <v>9</v>
      </c>
      <c r="U390" s="129" t="n">
        <v>26.7</v>
      </c>
      <c r="V390" s="133" t="s"/>
      <c r="W390" s="62" t="n">
        <v>3</v>
      </c>
      <c r="X390" s="63" t="s">
        <v>98</v>
      </c>
      <c r="Y390" s="122" t="n">
        <v>3</v>
      </c>
      <c r="Z390" s="123" t="n">
        <v>2</v>
      </c>
    </row>
    <row customHeight="true" hidden="false" ht="46.416015625" outlineLevel="1" r="391">
      <c r="P391" s="124" t="s"/>
      <c r="Q391" s="125" t="s"/>
      <c r="R391" s="60" t="s"/>
      <c r="S391" s="71" t="s"/>
      <c r="T391" s="126" t="n">
        <v>13</v>
      </c>
      <c r="U391" s="127" t="n">
        <v>23.4</v>
      </c>
      <c r="V391" s="132" t="str">
        <f aca="false" ca="false" dt2D="false" dtr="false" t="normal">CHOOSE(7, $F$2, $F$3, $F$4, $F$5, $F$6, $F$7, $F$8, $F$9, $F$10, $F$11)</f>
        <v>Размер левого предсердия</v>
      </c>
      <c r="W391" s="62" t="n">
        <v>1</v>
      </c>
      <c r="X391" s="63" t="s">
        <v>66</v>
      </c>
      <c r="Y391" s="122" t="n">
        <v>3</v>
      </c>
      <c r="Z391" s="123" t="n">
        <v>3</v>
      </c>
    </row>
    <row customHeight="true" hidden="false" ht="46.416015625" outlineLevel="1" r="392">
      <c r="P392" s="124" t="s"/>
      <c r="Q392" s="125" t="s"/>
      <c r="R392" s="60" t="s"/>
      <c r="S392" s="71" t="s"/>
      <c r="T392" s="126" t="n">
        <v>14</v>
      </c>
      <c r="U392" s="127" t="n">
        <v>22.2</v>
      </c>
      <c r="V392" s="133" t="s"/>
      <c r="W392" s="62" t="n">
        <v>2</v>
      </c>
      <c r="X392" s="63" t="s">
        <v>68</v>
      </c>
      <c r="Y392" s="122" t="n">
        <v>9</v>
      </c>
      <c r="Z392" s="123" t="n">
        <v>1</v>
      </c>
    </row>
    <row customHeight="true" hidden="false" ht="46.416015625" outlineLevel="1" r="393">
      <c r="P393" s="124" t="s"/>
      <c r="Q393" s="125" t="s"/>
      <c r="R393" s="60" t="s"/>
      <c r="S393" s="68" t="str">
        <f aca="false" ca="false" dt2D="false" dtr="false" t="normal">CHOOSE(7, $F$2, $F$3, $F$4, $F$5, $F$6, $F$7, $F$8, $F$9, $F$10, $F$11)</f>
        <v>Размер левого предсердия</v>
      </c>
      <c r="T393" s="128" t="n">
        <v>1</v>
      </c>
      <c r="U393" s="129" t="n">
        <v>27.4</v>
      </c>
      <c r="V393" s="133" t="s"/>
      <c r="W393" s="62" t="n">
        <v>3</v>
      </c>
      <c r="X393" s="63" t="s">
        <v>70</v>
      </c>
      <c r="Y393" s="122" t="n">
        <v>2</v>
      </c>
      <c r="Z393" s="123" t="n">
        <v>2</v>
      </c>
    </row>
    <row customHeight="true" hidden="false" ht="46.416015625" outlineLevel="1" r="394">
      <c r="P394" s="124" t="s"/>
      <c r="Q394" s="125" t="s"/>
      <c r="R394" s="60" t="s"/>
      <c r="S394" s="71" t="s"/>
      <c r="T394" s="128" t="n">
        <v>2</v>
      </c>
      <c r="U394" s="129" t="n">
        <v>28</v>
      </c>
      <c r="V394" s="132" t="s">
        <v>46</v>
      </c>
      <c r="W394" s="62" t="n">
        <v>1</v>
      </c>
      <c r="X394" s="63" t="s">
        <v>13</v>
      </c>
      <c r="Y394" s="122" t="n">
        <v>7</v>
      </c>
      <c r="Z394" s="123" t="n">
        <v>1</v>
      </c>
    </row>
    <row customHeight="true" hidden="false" ht="46.416015625" outlineLevel="1" r="395">
      <c r="P395" s="124" t="s"/>
      <c r="Q395" s="125" t="s"/>
      <c r="R395" s="60" t="s"/>
      <c r="S395" s="71" t="s"/>
      <c r="T395" s="126" t="n">
        <v>3</v>
      </c>
      <c r="U395" s="127" t="n">
        <v>28.6</v>
      </c>
      <c r="V395" s="149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W395" s="62" t="n">
        <v>1</v>
      </c>
      <c r="X395" s="63" t="s">
        <v>13</v>
      </c>
      <c r="Y395" s="122" t="n">
        <v>13</v>
      </c>
      <c r="Z395" s="123" t="n">
        <v>1</v>
      </c>
    </row>
    <row customHeight="true" hidden="false" ht="46.416015625" outlineLevel="1" r="396">
      <c r="P396" s="124" t="s"/>
      <c r="Q396" s="125" t="s"/>
      <c r="R396" s="60" t="s"/>
      <c r="S396" s="71" t="s"/>
      <c r="T396" s="126" t="n">
        <v>12</v>
      </c>
      <c r="U396" s="127" t="n">
        <v>30.6</v>
      </c>
      <c r="V396" s="15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W396" s="89" t="n">
        <v>1</v>
      </c>
      <c r="X396" s="90" t="s">
        <v>13</v>
      </c>
      <c r="Y396" s="136" t="n">
        <v>7</v>
      </c>
      <c r="Z396" s="137" t="n">
        <v>3</v>
      </c>
    </row>
    <row customHeight="true" hidden="false" ht="46.416015625" outlineLevel="1" r="397">
      <c r="P397" s="124" t="s"/>
      <c r="Q397" s="125" t="s"/>
      <c r="R397" s="60" t="s"/>
      <c r="S397" s="71" t="s"/>
      <c r="T397" s="126" t="n">
        <v>13</v>
      </c>
      <c r="U397" s="127" t="n">
        <v>31.2</v>
      </c>
      <c r="V397" s="0" t="n"/>
      <c r="W397" s="0" t="n"/>
      <c r="X397" s="0" t="n"/>
      <c r="Y397" s="0" t="n"/>
      <c r="Z397" s="0" t="n"/>
    </row>
    <row customHeight="true" hidden="false" ht="46.416015625" outlineLevel="1" r="398">
      <c r="P398" s="124" t="s"/>
      <c r="Q398" s="125" t="s"/>
      <c r="R398" s="60" t="s"/>
      <c r="S398" s="71" t="s"/>
      <c r="T398" s="126" t="n">
        <v>14</v>
      </c>
      <c r="U398" s="127" t="n">
        <v>31.9</v>
      </c>
    </row>
    <row customHeight="true" hidden="false" ht="46.416015625" outlineLevel="1" r="399">
      <c r="P399" s="124" t="s"/>
      <c r="Q399" s="125" t="s"/>
      <c r="R399" s="60" t="s"/>
      <c r="S399" s="46" t="s">
        <v>46</v>
      </c>
      <c r="T399" s="128" t="n">
        <v>4</v>
      </c>
      <c r="U399" s="129" t="s">
        <v>13</v>
      </c>
    </row>
    <row customHeight="true" hidden="false" ht="46.416015625" outlineLevel="1" r="400">
      <c r="P400" s="124" t="s"/>
      <c r="Q400" s="125" t="s"/>
      <c r="R400" s="60" t="s"/>
      <c r="S400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T400" s="128" t="n">
        <v>4</v>
      </c>
      <c r="U400" s="129" t="s">
        <v>13</v>
      </c>
    </row>
    <row customHeight="true" hidden="false" ht="46.416015625" outlineLevel="1" r="401">
      <c r="P401" s="124" t="s"/>
      <c r="Q401" s="125" t="s"/>
      <c r="R401" s="60" t="s"/>
      <c r="S401" s="8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T401" s="128" t="n">
        <v>2</v>
      </c>
      <c r="U401" s="129" t="s">
        <v>13</v>
      </c>
    </row>
    <row customHeight="true" hidden="false" ht="46.416015625" outlineLevel="1" r="402">
      <c r="P402" s="124" t="s"/>
      <c r="Q402" s="125" t="s"/>
      <c r="R402" s="60" t="s"/>
      <c r="S402" s="71" t="s"/>
      <c r="T402" s="126" t="n">
        <v>4</v>
      </c>
      <c r="U402" s="129" t="s">
        <v>13</v>
      </c>
    </row>
    <row customHeight="true" hidden="false" ht="46.416015625" outlineLevel="0" r="403">
      <c r="P403" s="139" t="s"/>
      <c r="Q403" s="140" t="s"/>
      <c r="R403" s="85" t="s"/>
      <c r="S403" s="145" t="s"/>
      <c r="T403" s="146" t="n">
        <v>6</v>
      </c>
      <c r="U403" s="143" t="s">
        <v>13</v>
      </c>
    </row>
    <row customHeight="true" hidden="false" ht="46.416015625" outlineLevel="1" r="404">
      <c r="P404" s="116" t="s">
        <v>151</v>
      </c>
      <c r="Q404" s="117" t="str">
        <f aca="false" ca="false" dt2D="false" dtr="false" t="normal">CHOOSE(3, $A$2, $A$3, $A$4)</f>
        <v>Рестриктивная КМП</v>
      </c>
      <c r="R404" s="51" t="str">
        <f aca="false" ca="false" dt2D="false" dtr="false" t="normal">CHOOSE(1, $C$2, $C$3, $C$4, $C$5)</f>
        <v>Клиника</v>
      </c>
      <c r="S404" s="95" t="str">
        <f aca="false" ca="false" dt2D="false" dtr="false" t="normal">CHOOSE(1, $F$2, $F$3, $F$4, $F$5, $F$6, $F$7, $F$8, $F$9, $F$10, $F$11)</f>
        <v>Стенокардия</v>
      </c>
      <c r="T404" s="118" t="n">
        <v>4</v>
      </c>
      <c r="U404" s="144" t="s">
        <v>13</v>
      </c>
      <c r="V404" s="29" t="str">
        <f aca="false" ca="false" dt2D="false" dtr="false" t="normal">CHOOSE(1, $F$2, $F$3, $F$4, $F$5, $F$6, $F$7, $F$8, $F$9, $F$10, $F$11)</f>
        <v>Стенокардия</v>
      </c>
      <c r="W404" s="53" t="n">
        <v>1</v>
      </c>
      <c r="X404" s="54" t="s">
        <v>24</v>
      </c>
      <c r="Y404" s="114" t="n">
        <v>9</v>
      </c>
      <c r="Z404" s="115" t="n">
        <v>2</v>
      </c>
    </row>
    <row customHeight="true" hidden="false" ht="46.416015625" outlineLevel="1" r="405">
      <c r="P405" s="124" t="s"/>
      <c r="Q405" s="125" t="s"/>
      <c r="R405" s="60" t="s"/>
      <c r="S405" s="71" t="s"/>
      <c r="T405" s="126" t="n">
        <v>8</v>
      </c>
      <c r="U405" s="127" t="s">
        <v>13</v>
      </c>
      <c r="V405" s="46" t="str">
        <f aca="false" ca="false" dt2D="false" dtr="false" t="normal">CHOOSE(2, $F$2, $F$3, $F$4, $F$5, $F$6, $F$7, $F$8, $F$9, $F$10, $F$11)</f>
        <v>Синкопе</v>
      </c>
      <c r="W405" s="62" t="n">
        <v>1</v>
      </c>
      <c r="X405" s="63" t="s">
        <v>13</v>
      </c>
      <c r="Y405" s="122" t="n">
        <v>9</v>
      </c>
      <c r="Z405" s="123" t="n">
        <v>1</v>
      </c>
    </row>
    <row customHeight="true" hidden="false" ht="46.416015625" outlineLevel="1" r="406">
      <c r="P406" s="124" t="s"/>
      <c r="Q406" s="125" t="s"/>
      <c r="R406" s="60" t="s"/>
      <c r="S406" s="46" t="str">
        <f aca="false" ca="false" dt2D="false" dtr="false" t="normal">CHOOSE(2, $F$2, $F$3, $F$4, $F$5, $F$6, $F$7, $F$8, $F$9, $F$10, $F$11)</f>
        <v>Синкопе</v>
      </c>
      <c r="T406" s="128" t="n">
        <v>6</v>
      </c>
      <c r="U406" s="127" t="s">
        <v>13</v>
      </c>
      <c r="V406" s="68" t="str">
        <f aca="false" ca="false" dt2D="false" dtr="false" t="normal">CHOOSE(3, $F$2, $F$3, $F$4, $F$5, $F$6, $F$7, $F$8, $F$9, $F$10, $F$11)</f>
        <v>Тотальная сердечная недостаточность</v>
      </c>
      <c r="W406" s="62" t="n">
        <v>1</v>
      </c>
      <c r="X406" s="63" t="s">
        <v>24</v>
      </c>
      <c r="Y406" s="122" t="n">
        <v>2</v>
      </c>
      <c r="Z406" s="123" t="n">
        <v>2</v>
      </c>
    </row>
    <row customHeight="true" hidden="false" ht="46.416015625" outlineLevel="1" r="407">
      <c r="P407" s="124" t="s"/>
      <c r="Q407" s="125" t="s"/>
      <c r="R407" s="60" t="s"/>
      <c r="S407" s="68" t="str">
        <f aca="false" ca="false" dt2D="false" dtr="false" t="normal">CHOOSE(3, $F$2, $F$3, $F$4, $F$5, $F$6, $F$7, $F$8, $F$9, $F$10, $F$11)</f>
        <v>Тотальная сердечная недостаточность</v>
      </c>
      <c r="T407" s="128" t="n">
        <v>1</v>
      </c>
      <c r="U407" s="129" t="s">
        <v>13</v>
      </c>
      <c r="V407" s="71" t="s"/>
      <c r="W407" s="62" t="n">
        <v>2</v>
      </c>
      <c r="X407" s="63" t="s">
        <v>82</v>
      </c>
      <c r="Y407" s="122" t="n">
        <v>5</v>
      </c>
      <c r="Z407" s="123" t="n">
        <v>1</v>
      </c>
    </row>
    <row customHeight="true" hidden="false" ht="46.416015625" outlineLevel="1" r="408">
      <c r="P408" s="124" t="s"/>
      <c r="Q408" s="125" t="s"/>
      <c r="R408" s="60" t="s"/>
      <c r="S408" s="71" t="s"/>
      <c r="T408" s="128" t="n">
        <v>2</v>
      </c>
      <c r="U408" s="129" t="s">
        <v>13</v>
      </c>
      <c r="V408" s="71" t="s"/>
      <c r="W408" s="62" t="n">
        <v>3</v>
      </c>
      <c r="X408" s="63" t="s">
        <v>112</v>
      </c>
      <c r="Y408" s="122" t="n">
        <v>3</v>
      </c>
      <c r="Z408" s="123" t="n">
        <v>2</v>
      </c>
    </row>
    <row customHeight="true" hidden="false" ht="46.416015625" outlineLevel="1" r="409">
      <c r="P409" s="124" t="s"/>
      <c r="Q409" s="125" t="s"/>
      <c r="R409" s="60" t="s"/>
      <c r="S409" s="71" t="s"/>
      <c r="T409" s="126" t="n">
        <v>6</v>
      </c>
      <c r="U409" s="127" t="s">
        <v>73</v>
      </c>
      <c r="V409" s="68" t="str">
        <f aca="false" ca="false" dt2D="false" dtr="false" t="normal">CHOOSE(4, $F$2, $F$3, $F$4, $F$5, $F$6, $F$7, $F$8, $F$9, $F$10, $F$11)</f>
        <v>Увеличение сердца</v>
      </c>
      <c r="W409" s="62" t="n">
        <v>1</v>
      </c>
      <c r="X409" s="63" t="s">
        <v>13</v>
      </c>
      <c r="Y409" s="122" t="n">
        <v>8</v>
      </c>
      <c r="Z409" s="123" t="n">
        <v>2</v>
      </c>
    </row>
    <row customHeight="true" hidden="false" ht="46.416015625" outlineLevel="1" r="410">
      <c r="P410" s="124" t="s"/>
      <c r="Q410" s="125" t="s"/>
      <c r="R410" s="60" t="s"/>
      <c r="S410" s="71" t="s"/>
      <c r="T410" s="126" t="n">
        <v>9</v>
      </c>
      <c r="U410" s="127" t="s">
        <v>90</v>
      </c>
      <c r="V410" s="71" t="s"/>
      <c r="W410" s="62" t="n">
        <v>2</v>
      </c>
      <c r="X410" s="63" t="s">
        <v>45</v>
      </c>
      <c r="Y410" s="122" t="n">
        <v>6</v>
      </c>
      <c r="Z410" s="123" t="n">
        <v>1</v>
      </c>
    </row>
    <row customHeight="true" hidden="false" ht="46.416015625" outlineLevel="1" r="411">
      <c r="P411" s="124" t="s"/>
      <c r="Q411" s="125" t="s"/>
      <c r="R411" s="60" t="s"/>
      <c r="S411" s="71" t="s"/>
      <c r="T411" s="126" t="n">
        <v>10</v>
      </c>
      <c r="U411" s="127" t="s">
        <v>90</v>
      </c>
      <c r="V411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W411" s="62" t="n">
        <v>1</v>
      </c>
      <c r="X411" s="63" t="s">
        <v>13</v>
      </c>
      <c r="Y411" s="122" t="n">
        <v>6</v>
      </c>
      <c r="Z411" s="123" t="n">
        <v>2</v>
      </c>
    </row>
    <row customHeight="true" hidden="false" ht="46.416015625" outlineLevel="1" r="412">
      <c r="P412" s="124" t="s"/>
      <c r="Q412" s="125" t="s"/>
      <c r="R412" s="75" t="str">
        <f aca="false" ca="false" dt2D="false" dtr="false" t="normal">CHOOSE(2, $C$2, $C$3, $C$4, $C$5)</f>
        <v>Рентгенография</v>
      </c>
      <c r="S412" s="68" t="str">
        <f aca="false" ca="false" dt2D="false" dtr="false" t="normal">CHOOSE(4, $F$2, $F$3, $F$4, $F$5, $F$6, $F$7, $F$8, $F$9, $F$10, $F$11)</f>
        <v>Увеличение сердца</v>
      </c>
      <c r="T412" s="126" t="n">
        <v>4</v>
      </c>
      <c r="U412" s="127" t="s">
        <v>13</v>
      </c>
      <c r="V412" s="0" t="n"/>
    </row>
    <row customHeight="true" hidden="false" ht="46.416015625" outlineLevel="1" r="413">
      <c r="P413" s="124" t="s"/>
      <c r="Q413" s="125" t="s"/>
      <c r="R413" s="60" t="s"/>
      <c r="S413" s="71" t="s"/>
      <c r="T413" s="126" t="n">
        <v>8</v>
      </c>
      <c r="U413" s="127" t="s">
        <v>13</v>
      </c>
    </row>
    <row customHeight="true" hidden="false" ht="46.416015625" outlineLevel="1" r="414">
      <c r="P414" s="124" t="s"/>
      <c r="Q414" s="125" t="s"/>
      <c r="R414" s="60" t="s"/>
      <c r="S414" s="71" t="s"/>
      <c r="T414" s="126" t="n">
        <v>12</v>
      </c>
      <c r="U414" s="127" t="s">
        <v>45</v>
      </c>
    </row>
    <row customHeight="true" hidden="false" ht="46.416015625" outlineLevel="1" r="415">
      <c r="P415" s="124" t="s"/>
      <c r="Q415" s="125" t="s"/>
      <c r="R415" s="75" t="str">
        <f aca="false" ca="false" dt2D="false" dtr="false" t="normal">CHOOSE(3, $C$2, $C$3, $C$4, $C$5)</f>
        <v>ЭКГ</v>
      </c>
      <c r="S415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T415" s="128" t="n">
        <v>3</v>
      </c>
      <c r="U415" s="129" t="s">
        <v>13</v>
      </c>
      <c r="V415" s="0" t="n"/>
    </row>
    <row customHeight="true" hidden="false" ht="46.416015625" outlineLevel="1" r="416">
      <c r="P416" s="124" t="s"/>
      <c r="Q416" s="125" t="s"/>
      <c r="R416" s="60" t="s"/>
      <c r="S416" s="71" t="s"/>
      <c r="T416" s="126" t="n">
        <v>4</v>
      </c>
      <c r="U416" s="129" t="s">
        <v>13</v>
      </c>
    </row>
    <row customHeight="true" hidden="false" ht="46.416015625" outlineLevel="1" r="417">
      <c r="P417" s="124" t="s"/>
      <c r="Q417" s="125" t="s"/>
      <c r="R417" s="74" t="str">
        <f aca="false" ca="false" dt2D="false" dtr="false" t="normal">CHOOSE(4, $C$2, $C$3, $C$4, $C$5)</f>
        <v>ЭхоКГ</v>
      </c>
      <c r="S417" s="68" t="str">
        <f aca="false" ca="false" dt2D="false" dtr="false" t="normal">CHOOSE(6, $F$2, $F$3, $F$4, $F$5, $F$6, $F$7, $F$8, $F$9, $F$10, $F$11)</f>
        <v>Размер левого желудочка</v>
      </c>
      <c r="T417" s="128" t="n">
        <v>4</v>
      </c>
      <c r="U417" s="129" t="n">
        <v>29.7</v>
      </c>
      <c r="V417" s="132" t="str">
        <f aca="false" ca="false" dt2D="false" dtr="false" t="normal">CHOOSE(6, $F$2, $F$3, $F$4, $F$5, $F$6, $F$7, $F$8, $F$9, $F$10, $F$11)</f>
        <v>Размер левого желудочка</v>
      </c>
      <c r="W417" s="62" t="n">
        <v>1</v>
      </c>
      <c r="X417" s="63" t="s">
        <v>86</v>
      </c>
      <c r="Y417" s="122" t="n">
        <v>6</v>
      </c>
      <c r="Z417" s="123" t="n">
        <v>2</v>
      </c>
    </row>
    <row customHeight="true" hidden="false" ht="46.416015625" outlineLevel="1" r="418">
      <c r="P418" s="124" t="s"/>
      <c r="Q418" s="125" t="s"/>
      <c r="R418" s="60" t="s"/>
      <c r="S418" s="71" t="s"/>
      <c r="T418" s="128" t="n">
        <v>5</v>
      </c>
      <c r="U418" s="129" t="n">
        <v>29.2</v>
      </c>
      <c r="V418" s="133" t="s"/>
      <c r="W418" s="62" t="n">
        <v>2</v>
      </c>
      <c r="X418" s="63" t="s">
        <v>87</v>
      </c>
      <c r="Y418" s="122" t="n">
        <v>3</v>
      </c>
      <c r="Z418" s="123" t="n">
        <v>2</v>
      </c>
    </row>
    <row customHeight="true" hidden="false" ht="46.416015625" outlineLevel="1" r="419">
      <c r="P419" s="124" t="s"/>
      <c r="Q419" s="125" t="s"/>
      <c r="R419" s="60" t="s"/>
      <c r="S419" s="71" t="s"/>
      <c r="T419" s="128" t="n">
        <v>7</v>
      </c>
      <c r="U419" s="129" t="n">
        <v>27.8</v>
      </c>
      <c r="V419" s="133" t="s"/>
      <c r="W419" s="62" t="n">
        <v>3</v>
      </c>
      <c r="X419" s="63" t="s">
        <v>98</v>
      </c>
      <c r="Y419" s="122" t="n">
        <v>1</v>
      </c>
      <c r="Z419" s="123" t="n">
        <v>1</v>
      </c>
    </row>
    <row customHeight="true" hidden="false" ht="46.416015625" outlineLevel="1" r="420">
      <c r="P420" s="124" t="s"/>
      <c r="Q420" s="125" t="s"/>
      <c r="R420" s="60" t="s"/>
      <c r="S420" s="71" t="s"/>
      <c r="T420" s="126" t="n">
        <v>8</v>
      </c>
      <c r="U420" s="127" t="n">
        <v>26.1</v>
      </c>
      <c r="V420" s="132" t="str">
        <f aca="false" ca="false" dt2D="false" dtr="false" t="normal">CHOOSE(7, $F$2, $F$3, $F$4, $F$5, $F$6, $F$7, $F$8, $F$9, $F$10, $F$11)</f>
        <v>Размер левого предсердия</v>
      </c>
      <c r="W420" s="62" t="n">
        <v>1</v>
      </c>
      <c r="X420" s="63" t="s">
        <v>66</v>
      </c>
      <c r="Y420" s="122" t="n">
        <v>2</v>
      </c>
      <c r="Z420" s="123" t="n">
        <v>1</v>
      </c>
    </row>
    <row customHeight="true" hidden="false" ht="46.416015625" outlineLevel="1" r="421">
      <c r="P421" s="124" t="s"/>
      <c r="Q421" s="125" t="s"/>
      <c r="R421" s="60" t="s"/>
      <c r="S421" s="71" t="s"/>
      <c r="T421" s="126" t="n">
        <v>10</v>
      </c>
      <c r="U421" s="127" t="n">
        <v>24.2</v>
      </c>
      <c r="V421" s="133" t="s"/>
      <c r="W421" s="62" t="n">
        <v>2</v>
      </c>
      <c r="X421" s="63" t="s">
        <v>68</v>
      </c>
      <c r="Y421" s="122" t="n">
        <v>6</v>
      </c>
      <c r="Z421" s="123" t="n">
        <v>1</v>
      </c>
    </row>
    <row customHeight="true" hidden="false" ht="46.416015625" outlineLevel="1" r="422">
      <c r="P422" s="124" t="s"/>
      <c r="Q422" s="125" t="s"/>
      <c r="R422" s="60" t="s"/>
      <c r="S422" s="68" t="str">
        <f aca="false" ca="false" dt2D="false" dtr="false" t="normal">CHOOSE(7, $F$2, $F$3, $F$4, $F$5, $F$6, $F$7, $F$8, $F$9, $F$10, $F$11)</f>
        <v>Размер левого предсердия</v>
      </c>
      <c r="T422" s="128" t="n">
        <v>2</v>
      </c>
      <c r="U422" s="129" t="n">
        <v>27.7</v>
      </c>
      <c r="V422" s="133" t="s"/>
      <c r="W422" s="62" t="n">
        <v>3</v>
      </c>
      <c r="X422" s="63" t="s">
        <v>70</v>
      </c>
      <c r="Y422" s="122" t="n">
        <v>2</v>
      </c>
      <c r="Z422" s="123" t="n">
        <v>1</v>
      </c>
    </row>
    <row customHeight="true" hidden="false" ht="46.416015625" outlineLevel="1" r="423">
      <c r="P423" s="124" t="s"/>
      <c r="Q423" s="125" t="s"/>
      <c r="R423" s="60" t="s"/>
      <c r="S423" s="71" t="s"/>
      <c r="T423" s="128" t="n">
        <v>6</v>
      </c>
      <c r="U423" s="129" t="n">
        <v>29.3</v>
      </c>
      <c r="V423" s="132" t="s">
        <v>46</v>
      </c>
      <c r="W423" s="62" t="n">
        <v>1</v>
      </c>
      <c r="X423" s="63" t="s">
        <v>13</v>
      </c>
      <c r="Y423" s="122" t="n">
        <v>11</v>
      </c>
      <c r="Z423" s="123" t="n">
        <v>2</v>
      </c>
    </row>
    <row customHeight="true" hidden="false" ht="46.416015625" outlineLevel="1" r="424">
      <c r="P424" s="124" t="s"/>
      <c r="Q424" s="125" t="s"/>
      <c r="R424" s="60" t="s"/>
      <c r="S424" s="71" t="s"/>
      <c r="T424" s="126" t="n">
        <v>10</v>
      </c>
      <c r="U424" s="127" t="n">
        <v>31.5</v>
      </c>
      <c r="V424" s="149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W424" s="62" t="n">
        <v>1</v>
      </c>
      <c r="X424" s="63" t="s">
        <v>13</v>
      </c>
      <c r="Y424" s="122" t="n">
        <v>13</v>
      </c>
      <c r="Z424" s="123" t="n">
        <v>1</v>
      </c>
    </row>
    <row customHeight="true" hidden="false" ht="46.416015625" outlineLevel="1" r="425">
      <c r="P425" s="124" t="s"/>
      <c r="Q425" s="125" t="s"/>
      <c r="R425" s="60" t="s"/>
      <c r="S425" s="68" t="s">
        <v>46</v>
      </c>
      <c r="T425" s="128" t="n">
        <v>5</v>
      </c>
      <c r="U425" s="129" t="s">
        <v>13</v>
      </c>
      <c r="V425" s="15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W425" s="89" t="n">
        <v>1</v>
      </c>
      <c r="X425" s="90" t="s">
        <v>13</v>
      </c>
      <c r="Y425" s="136" t="n">
        <v>13</v>
      </c>
      <c r="Z425" s="137" t="n">
        <v>2</v>
      </c>
    </row>
    <row customHeight="true" hidden="false" ht="46.416015625" outlineLevel="1" r="426">
      <c r="P426" s="124" t="s"/>
      <c r="Q426" s="125" t="s"/>
      <c r="R426" s="60" t="s"/>
      <c r="S426" s="71" t="s"/>
      <c r="T426" s="126" t="n">
        <v>11</v>
      </c>
      <c r="U426" s="129" t="s">
        <v>13</v>
      </c>
    </row>
    <row customHeight="true" hidden="false" ht="46.416015625" outlineLevel="1" r="427">
      <c r="P427" s="124" t="s"/>
      <c r="Q427" s="125" t="s"/>
      <c r="R427" s="60" t="s"/>
      <c r="S427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T427" s="128" t="n">
        <v>7</v>
      </c>
      <c r="U427" s="129" t="s">
        <v>13</v>
      </c>
    </row>
    <row customHeight="true" hidden="false" ht="46.416015625" outlineLevel="1" r="428">
      <c r="P428" s="124" t="s"/>
      <c r="Q428" s="125" t="s"/>
      <c r="R428" s="60" t="s"/>
      <c r="S428" s="8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T428" s="128" t="n">
        <v>3</v>
      </c>
      <c r="U428" s="129" t="s">
        <v>13</v>
      </c>
    </row>
    <row customHeight="true" hidden="false" ht="46.416015625" outlineLevel="0" r="429">
      <c r="P429" s="139" t="s"/>
      <c r="Q429" s="140" t="s"/>
      <c r="R429" s="85" t="s"/>
      <c r="S429" s="145" t="s"/>
      <c r="T429" s="146" t="n">
        <v>9</v>
      </c>
      <c r="U429" s="143" t="s">
        <v>13</v>
      </c>
    </row>
    <row customHeight="true" hidden="false" ht="46.416015625" outlineLevel="1" r="430">
      <c r="P430" s="116" t="s">
        <v>152</v>
      </c>
      <c r="Q430" s="117" t="str">
        <f aca="false" ca="false" dt2D="false" dtr="false" t="normal">CHOOSE(3, $A$2, $A$3, $A$4)</f>
        <v>Рестриктивная КМП</v>
      </c>
      <c r="R430" s="51" t="str">
        <f aca="false" ca="false" dt2D="false" dtr="false" t="normal">CHOOSE(1, $C$2, $C$3, $C$4, $C$5)</f>
        <v>Клиника</v>
      </c>
      <c r="S430" s="95" t="str">
        <f aca="false" ca="false" dt2D="false" dtr="false" t="normal">CHOOSE(1, $F$2, $F$3, $F$4, $F$5, $F$6, $F$7, $F$8, $F$9, $F$10, $F$11)</f>
        <v>Стенокардия</v>
      </c>
      <c r="T430" s="118" t="n">
        <v>4</v>
      </c>
      <c r="U430" s="144" t="s">
        <v>13</v>
      </c>
      <c r="V430" s="29" t="str">
        <f aca="false" ca="false" dt2D="false" dtr="false" t="normal">CHOOSE(1, $F$2, $F$3, $F$4, $F$5, $F$6, $F$7, $F$8, $F$9, $F$10, $F$11)</f>
        <v>Стенокардия</v>
      </c>
      <c r="W430" s="53" t="n">
        <v>1</v>
      </c>
      <c r="X430" s="54" t="s">
        <v>24</v>
      </c>
      <c r="Y430" s="114" t="n">
        <v>7</v>
      </c>
      <c r="Z430" s="115" t="n">
        <v>2</v>
      </c>
    </row>
    <row customHeight="true" hidden="false" ht="46.416015625" outlineLevel="1" r="431">
      <c r="P431" s="124" t="s"/>
      <c r="Q431" s="125" t="s"/>
      <c r="R431" s="60" t="s"/>
      <c r="S431" s="71" t="s"/>
      <c r="T431" s="126" t="n">
        <v>5</v>
      </c>
      <c r="U431" s="127" t="s">
        <v>13</v>
      </c>
      <c r="V431" s="46" t="str">
        <f aca="false" ca="false" dt2D="false" dtr="false" t="normal">CHOOSE(2, $F$2, $F$3, $F$4, $F$5, $F$6, $F$7, $F$8, $F$9, $F$10, $F$11)</f>
        <v>Синкопе</v>
      </c>
      <c r="W431" s="62" t="n">
        <v>1</v>
      </c>
      <c r="X431" s="63" t="s">
        <v>13</v>
      </c>
      <c r="Y431" s="122" t="n">
        <v>14</v>
      </c>
      <c r="Z431" s="123" t="n">
        <v>2</v>
      </c>
    </row>
    <row customHeight="true" hidden="false" ht="46.416015625" outlineLevel="1" r="432">
      <c r="P432" s="124" t="s"/>
      <c r="Q432" s="125" t="s"/>
      <c r="R432" s="60" t="s"/>
      <c r="S432" s="68" t="str">
        <f aca="false" ca="false" dt2D="false" dtr="false" t="normal">CHOOSE(2, $F$2, $F$3, $F$4, $F$5, $F$6, $F$7, $F$8, $F$9, $F$10, $F$11)</f>
        <v>Синкопе</v>
      </c>
      <c r="T432" s="128" t="n">
        <v>7</v>
      </c>
      <c r="U432" s="127" t="s">
        <v>13</v>
      </c>
      <c r="V432" s="68" t="str">
        <f aca="false" ca="false" dt2D="false" dtr="false" t="normal">CHOOSE(3, $F$2, $F$3, $F$4, $F$5, $F$6, $F$7, $F$8, $F$9, $F$10, $F$11)</f>
        <v>Тотальная сердечная недостаточность</v>
      </c>
      <c r="W432" s="62" t="n">
        <v>1</v>
      </c>
      <c r="X432" s="63" t="s">
        <v>24</v>
      </c>
      <c r="Y432" s="122" t="n">
        <v>3</v>
      </c>
      <c r="Z432" s="123" t="n">
        <v>3</v>
      </c>
    </row>
    <row customHeight="true" hidden="false" ht="46.416015625" outlineLevel="1" r="433">
      <c r="P433" s="124" t="s"/>
      <c r="Q433" s="125" t="s"/>
      <c r="R433" s="60" t="s"/>
      <c r="S433" s="71" t="s"/>
      <c r="T433" s="126" t="n">
        <v>8</v>
      </c>
      <c r="U433" s="127" t="s">
        <v>13</v>
      </c>
      <c r="V433" s="71" t="s"/>
      <c r="W433" s="62" t="n">
        <v>2</v>
      </c>
      <c r="X433" s="63" t="s">
        <v>82</v>
      </c>
      <c r="Y433" s="122" t="n">
        <v>3</v>
      </c>
      <c r="Z433" s="123" t="n">
        <v>1</v>
      </c>
    </row>
    <row customHeight="true" hidden="false" ht="46.416015625" outlineLevel="1" r="434">
      <c r="P434" s="124" t="s"/>
      <c r="Q434" s="125" t="s"/>
      <c r="R434" s="60" t="s"/>
      <c r="S434" s="68" t="str">
        <f aca="false" ca="false" dt2D="false" dtr="false" t="normal">CHOOSE(3, $F$2, $F$3, $F$4, $F$5, $F$6, $F$7, $F$8, $F$9, $F$10, $F$11)</f>
        <v>Тотальная сердечная недостаточность</v>
      </c>
      <c r="T434" s="128" t="n">
        <v>1</v>
      </c>
      <c r="U434" s="129" t="s">
        <v>13</v>
      </c>
      <c r="V434" s="71" t="s"/>
      <c r="W434" s="62" t="n">
        <v>3</v>
      </c>
      <c r="X434" s="63" t="s">
        <v>112</v>
      </c>
      <c r="Y434" s="122" t="n">
        <v>2</v>
      </c>
      <c r="Z434" s="123" t="n">
        <v>1</v>
      </c>
    </row>
    <row customHeight="true" hidden="false" ht="46.416015625" outlineLevel="1" r="435">
      <c r="P435" s="124" t="s"/>
      <c r="Q435" s="125" t="s"/>
      <c r="R435" s="60" t="s"/>
      <c r="S435" s="71" t="s"/>
      <c r="T435" s="128" t="n">
        <v>2</v>
      </c>
      <c r="U435" s="129" t="s">
        <v>13</v>
      </c>
      <c r="V435" s="68" t="str">
        <f aca="false" ca="false" dt2D="false" dtr="false" t="normal">CHOOSE(4, $F$2, $F$3, $F$4, $F$5, $F$6, $F$7, $F$8, $F$9, $F$10, $F$11)</f>
        <v>Увеличение сердца</v>
      </c>
      <c r="W435" s="62" t="n">
        <v>1</v>
      </c>
      <c r="X435" s="63" t="s">
        <v>13</v>
      </c>
      <c r="Y435" s="122" t="n">
        <v>8</v>
      </c>
      <c r="Z435" s="123" t="n">
        <v>1</v>
      </c>
    </row>
    <row customHeight="true" hidden="false" ht="46.416015625" outlineLevel="1" r="436">
      <c r="P436" s="124" t="s"/>
      <c r="Q436" s="125" t="s"/>
      <c r="R436" s="60" t="s"/>
      <c r="S436" s="71" t="s"/>
      <c r="T436" s="126" t="n">
        <v>3</v>
      </c>
      <c r="U436" s="129" t="s">
        <v>13</v>
      </c>
      <c r="V436" s="71" t="s"/>
      <c r="W436" s="62" t="n">
        <v>2</v>
      </c>
      <c r="X436" s="63" t="s">
        <v>45</v>
      </c>
      <c r="Y436" s="122" t="n">
        <v>4</v>
      </c>
      <c r="Z436" s="123" t="n">
        <v>3</v>
      </c>
    </row>
    <row customHeight="true" hidden="false" ht="46.416015625" outlineLevel="1" r="437">
      <c r="P437" s="124" t="s"/>
      <c r="Q437" s="125" t="s"/>
      <c r="R437" s="60" t="s"/>
      <c r="S437" s="71" t="s"/>
      <c r="T437" s="126" t="n">
        <v>6</v>
      </c>
      <c r="U437" s="127" t="s">
        <v>73</v>
      </c>
      <c r="V437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W437" s="62" t="n">
        <v>1</v>
      </c>
      <c r="X437" s="63" t="s">
        <v>13</v>
      </c>
      <c r="Y437" s="122" t="n">
        <v>6</v>
      </c>
      <c r="Z437" s="123" t="n">
        <v>1</v>
      </c>
    </row>
    <row customHeight="true" hidden="false" ht="46.416015625" outlineLevel="1" r="438">
      <c r="P438" s="124" t="s"/>
      <c r="Q438" s="125" t="s"/>
      <c r="R438" s="60" t="s"/>
      <c r="S438" s="71" t="s"/>
      <c r="T438" s="126" t="n">
        <v>7</v>
      </c>
      <c r="U438" s="127" t="s">
        <v>90</v>
      </c>
      <c r="V438" s="0" t="n"/>
    </row>
    <row customHeight="true" hidden="false" ht="46.416015625" outlineLevel="1" r="439">
      <c r="P439" s="124" t="s"/>
      <c r="Q439" s="125" t="s"/>
      <c r="R439" s="75" t="str">
        <f aca="false" ca="false" dt2D="false" dtr="false" t="normal">CHOOSE(2, $C$2, $C$3, $C$4, $C$5)</f>
        <v>Рентгенография</v>
      </c>
      <c r="S439" s="68" t="str">
        <f aca="false" ca="false" dt2D="false" dtr="false" t="normal">CHOOSE(4, $F$2, $F$3, $F$4, $F$5, $F$6, $F$7, $F$8, $F$9, $F$10, $F$11)</f>
        <v>Увеличение сердца</v>
      </c>
      <c r="T439" s="126" t="n">
        <v>8</v>
      </c>
      <c r="U439" s="127" t="s">
        <v>13</v>
      </c>
    </row>
    <row customHeight="true" hidden="false" ht="46.416015625" outlineLevel="1" r="440">
      <c r="P440" s="124" t="s"/>
      <c r="Q440" s="125" t="s"/>
      <c r="R440" s="60" t="s"/>
      <c r="S440" s="71" t="s"/>
      <c r="T440" s="126" t="n">
        <v>9</v>
      </c>
      <c r="U440" s="127" t="s">
        <v>45</v>
      </c>
    </row>
    <row customHeight="true" hidden="false" ht="46.416015625" outlineLevel="1" r="441">
      <c r="P441" s="124" t="s"/>
      <c r="Q441" s="125" t="s"/>
      <c r="R441" s="60" t="s"/>
      <c r="S441" s="71" t="s"/>
      <c r="T441" s="126" t="n">
        <v>10</v>
      </c>
      <c r="U441" s="127" t="s">
        <v>45</v>
      </c>
      <c r="V441" s="0" t="n"/>
    </row>
    <row customHeight="true" hidden="false" ht="46.416015625" outlineLevel="1" r="442">
      <c r="P442" s="124" t="s"/>
      <c r="Q442" s="125" t="s"/>
      <c r="R442" s="60" t="s"/>
      <c r="S442" s="71" t="s"/>
      <c r="T442" s="126" t="n">
        <v>11</v>
      </c>
      <c r="U442" s="127" t="s">
        <v>45</v>
      </c>
    </row>
    <row customHeight="true" hidden="false" ht="46.416015625" outlineLevel="1" r="443">
      <c r="P443" s="124" t="s"/>
      <c r="Q443" s="125" t="s"/>
      <c r="R443" s="70" t="str">
        <f aca="false" ca="false" dt2D="false" dtr="false" t="normal">CHOOSE(3, $C$2, $C$3, $C$4, $C$5)</f>
        <v>ЭКГ</v>
      </c>
      <c r="S443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T443" s="128" t="n">
        <v>4</v>
      </c>
      <c r="U443" s="129" t="s">
        <v>13</v>
      </c>
    </row>
    <row customHeight="true" hidden="false" ht="46.416015625" outlineLevel="1" r="444">
      <c r="P444" s="124" t="s"/>
      <c r="Q444" s="125" t="s"/>
      <c r="R444" s="74" t="str">
        <f aca="false" ca="false" dt2D="false" dtr="false" t="normal">CHOOSE(4, $C$2, $C$3, $C$4, $C$5)</f>
        <v>ЭхоКГ</v>
      </c>
      <c r="S444" s="68" t="str">
        <f aca="false" ca="false" dt2D="false" dtr="false" t="normal">CHOOSE(6, $F$2, $F$3, $F$4, $F$5, $F$6, $F$7, $F$8, $F$9, $F$10, $F$11)</f>
        <v>Размер левого желудочка</v>
      </c>
      <c r="T444" s="128" t="n">
        <v>1</v>
      </c>
      <c r="U444" s="129" t="n">
        <v>31.6</v>
      </c>
      <c r="V444" s="132" t="str">
        <f aca="false" ca="false" dt2D="false" dtr="false" t="normal">CHOOSE(6, $F$2, $F$3, $F$4, $F$5, $F$6, $F$7, $F$8, $F$9, $F$10, $F$11)</f>
        <v>Размер левого желудочка</v>
      </c>
      <c r="W444" s="62" t="n">
        <v>1</v>
      </c>
      <c r="X444" s="63" t="s">
        <v>86</v>
      </c>
      <c r="Y444" s="122" t="n">
        <v>2</v>
      </c>
      <c r="Z444" s="123" t="n">
        <v>2</v>
      </c>
    </row>
    <row customHeight="true" hidden="false" ht="46.416015625" outlineLevel="1" r="445">
      <c r="P445" s="124" t="s"/>
      <c r="Q445" s="125" t="s"/>
      <c r="R445" s="60" t="s"/>
      <c r="S445" s="71" t="s"/>
      <c r="T445" s="128" t="n">
        <v>2</v>
      </c>
      <c r="U445" s="129" t="n">
        <v>29.4</v>
      </c>
      <c r="V445" s="133" t="s"/>
      <c r="W445" s="62" t="n">
        <v>2</v>
      </c>
      <c r="X445" s="63" t="s">
        <v>87</v>
      </c>
      <c r="Y445" s="122" t="n">
        <v>2</v>
      </c>
      <c r="Z445" s="123" t="n">
        <v>1</v>
      </c>
    </row>
    <row customHeight="true" hidden="false" ht="46.416015625" outlineLevel="1" r="446">
      <c r="P446" s="124" t="s"/>
      <c r="Q446" s="125" t="s"/>
      <c r="R446" s="60" t="s"/>
      <c r="S446" s="71" t="s"/>
      <c r="T446" s="128" t="n">
        <v>4</v>
      </c>
      <c r="U446" s="129" t="n">
        <v>27.5</v>
      </c>
      <c r="V446" s="133" t="s"/>
      <c r="W446" s="62" t="n">
        <v>3</v>
      </c>
      <c r="X446" s="63" t="s">
        <v>98</v>
      </c>
      <c r="Y446" s="122" t="n">
        <v>2</v>
      </c>
      <c r="Z446" s="123" t="n">
        <v>1</v>
      </c>
    </row>
    <row customHeight="true" hidden="false" ht="46.416015625" outlineLevel="1" r="447">
      <c r="P447" s="124" t="s"/>
      <c r="Q447" s="125" t="s"/>
      <c r="R447" s="60" t="s"/>
      <c r="S447" s="71" t="s"/>
      <c r="T447" s="126" t="n">
        <v>5</v>
      </c>
      <c r="U447" s="127" t="n">
        <v>24.9</v>
      </c>
      <c r="V447" s="132" t="str">
        <f aca="false" ca="false" dt2D="false" dtr="false" t="normal">CHOOSE(7, $F$2, $F$3, $F$4, $F$5, $F$6, $F$7, $F$8, $F$9, $F$10, $F$11)</f>
        <v>Размер левого предсердия</v>
      </c>
      <c r="W447" s="62" t="n">
        <v>1</v>
      </c>
      <c r="X447" s="63" t="s">
        <v>66</v>
      </c>
      <c r="Y447" s="122" t="n">
        <v>2</v>
      </c>
      <c r="Z447" s="123" t="n">
        <v>1</v>
      </c>
    </row>
    <row customHeight="true" hidden="false" ht="46.416015625" outlineLevel="1" r="448">
      <c r="P448" s="124" t="s"/>
      <c r="Q448" s="125" t="s"/>
      <c r="R448" s="60" t="s"/>
      <c r="S448" s="68" t="str">
        <f aca="false" ca="false" dt2D="false" dtr="false" t="normal">CHOOSE(7, $F$2, $F$3, $F$4, $F$5, $F$6, $F$7, $F$8, $F$9, $F$10, $F$11)</f>
        <v>Размер левого предсердия</v>
      </c>
      <c r="T448" s="128" t="n">
        <v>2</v>
      </c>
      <c r="U448" s="129" t="n">
        <v>28.9</v>
      </c>
      <c r="V448" s="133" t="s"/>
      <c r="W448" s="62" t="n">
        <v>2</v>
      </c>
      <c r="X448" s="63" t="s">
        <v>68</v>
      </c>
      <c r="Y448" s="122" t="n">
        <v>6</v>
      </c>
      <c r="Z448" s="123" t="n">
        <v>1</v>
      </c>
    </row>
    <row customHeight="true" hidden="false" ht="46.416015625" outlineLevel="1" r="449">
      <c r="P449" s="124" t="s"/>
      <c r="Q449" s="125" t="s"/>
      <c r="R449" s="60" t="s"/>
      <c r="S449" s="71" t="s"/>
      <c r="T449" s="128" t="n">
        <v>3</v>
      </c>
      <c r="U449" s="129" t="n">
        <v>29.4</v>
      </c>
      <c r="V449" s="133" t="s"/>
      <c r="W449" s="62" t="n">
        <v>3</v>
      </c>
      <c r="X449" s="63" t="s">
        <v>70</v>
      </c>
      <c r="Y449" s="122" t="n">
        <v>2</v>
      </c>
      <c r="Z449" s="123" t="n">
        <v>2</v>
      </c>
    </row>
    <row customHeight="true" hidden="false" ht="46.416015625" outlineLevel="1" r="450">
      <c r="P450" s="124" t="s"/>
      <c r="Q450" s="125" t="s"/>
      <c r="R450" s="60" t="s"/>
      <c r="S450" s="71" t="s"/>
      <c r="T450" s="126" t="n">
        <v>8</v>
      </c>
      <c r="U450" s="127" t="n">
        <v>31.2</v>
      </c>
      <c r="V450" s="132" t="s">
        <v>46</v>
      </c>
      <c r="W450" s="62" t="n">
        <v>1</v>
      </c>
      <c r="X450" s="63" t="s">
        <v>13</v>
      </c>
      <c r="Y450" s="122" t="n">
        <v>12</v>
      </c>
      <c r="Z450" s="123" t="n">
        <v>1</v>
      </c>
    </row>
    <row customHeight="true" hidden="false" ht="46.416015625" outlineLevel="1" r="451">
      <c r="P451" s="124" t="s"/>
      <c r="Q451" s="125" t="s"/>
      <c r="R451" s="60" t="s"/>
      <c r="S451" s="71" t="s"/>
      <c r="T451" s="126" t="n">
        <v>9</v>
      </c>
      <c r="U451" s="127" t="n">
        <v>32</v>
      </c>
      <c r="V451" s="149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W451" s="62" t="n">
        <v>1</v>
      </c>
      <c r="X451" s="63" t="s">
        <v>13</v>
      </c>
      <c r="Y451" s="122" t="n">
        <v>13</v>
      </c>
      <c r="Z451" s="123" t="n">
        <v>1</v>
      </c>
    </row>
    <row customHeight="true" hidden="false" ht="46.416015625" outlineLevel="1" r="452">
      <c r="P452" s="124" t="s"/>
      <c r="Q452" s="125" t="s"/>
      <c r="R452" s="60" t="s"/>
      <c r="S452" s="46" t="s">
        <v>46</v>
      </c>
      <c r="T452" s="128" t="n">
        <v>7</v>
      </c>
      <c r="U452" s="129" t="s">
        <v>13</v>
      </c>
      <c r="V452" s="15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W452" s="89" t="n">
        <v>1</v>
      </c>
      <c r="X452" s="90" t="s">
        <v>13</v>
      </c>
      <c r="Y452" s="136" t="n">
        <v>10</v>
      </c>
      <c r="Z452" s="137" t="n">
        <v>3</v>
      </c>
    </row>
    <row customHeight="true" hidden="false" ht="46.416015625" outlineLevel="1" r="453">
      <c r="P453" s="124" t="s"/>
      <c r="Q453" s="125" t="s"/>
      <c r="R453" s="60" t="s"/>
      <c r="S453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T453" s="128" t="n">
        <v>7</v>
      </c>
      <c r="U453" s="129" t="s">
        <v>13</v>
      </c>
    </row>
    <row customHeight="true" hidden="false" ht="46.416015625" outlineLevel="1" r="454">
      <c r="P454" s="124" t="s"/>
      <c r="Q454" s="125" t="s"/>
      <c r="R454" s="60" t="s"/>
      <c r="S454" s="88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T454" s="128" t="n">
        <v>2</v>
      </c>
      <c r="U454" s="129" t="s">
        <v>13</v>
      </c>
    </row>
    <row customHeight="true" hidden="false" ht="46.416015625" outlineLevel="1" r="455">
      <c r="P455" s="124" t="s"/>
      <c r="Q455" s="125" t="s"/>
      <c r="R455" s="60" t="s"/>
      <c r="S455" s="71" t="s"/>
      <c r="T455" s="126" t="n">
        <v>5</v>
      </c>
      <c r="U455" s="129" t="s">
        <v>13</v>
      </c>
    </row>
    <row customHeight="true" hidden="false" ht="46.416015625" outlineLevel="0" r="456">
      <c r="P456" s="139" t="s"/>
      <c r="Q456" s="140" t="s"/>
      <c r="R456" s="85" t="s"/>
      <c r="S456" s="145" t="s"/>
      <c r="T456" s="146" t="n">
        <v>8</v>
      </c>
      <c r="U456" s="143" t="s">
        <v>13</v>
      </c>
    </row>
    <row customHeight="true" hidden="false" ht="46.416015625" outlineLevel="1" r="457">
      <c r="P457" s="116" t="s">
        <v>153</v>
      </c>
      <c r="Q457" s="117" t="str">
        <f aca="false" ca="false" dt2D="false" dtr="false" t="normal">CHOOSE(3, $A$2, $A$3, $A$4)</f>
        <v>Рестриктивная КМП</v>
      </c>
      <c r="R457" s="51" t="str">
        <f aca="false" ca="false" dt2D="false" dtr="false" t="normal">CHOOSE(1, $C$2, $C$3, $C$4, $C$5)</f>
        <v>Клиника</v>
      </c>
      <c r="S457" s="29" t="str">
        <f aca="false" ca="false" dt2D="false" dtr="false" t="normal">CHOOSE(1, $F$2, $F$3, $F$4, $F$5, $F$6, $F$7, $F$8, $F$9, $F$10, $F$11)</f>
        <v>Стенокардия</v>
      </c>
      <c r="T457" s="118" t="n">
        <v>5</v>
      </c>
      <c r="U457" s="144" t="s">
        <v>13</v>
      </c>
      <c r="V457" s="29" t="str">
        <f aca="false" ca="false" dt2D="false" dtr="false" t="normal">CHOOSE(1, $F$2, $F$3, $F$4, $F$5, $F$6, $F$7, $F$8, $F$9, $F$10, $F$11)</f>
        <v>Стенокардия</v>
      </c>
      <c r="W457" s="53" t="n">
        <v>1</v>
      </c>
      <c r="X457" s="54" t="s">
        <v>24</v>
      </c>
      <c r="Y457" s="114" t="n">
        <v>9</v>
      </c>
      <c r="Z457" s="115" t="n">
        <v>1</v>
      </c>
    </row>
    <row customHeight="true" hidden="false" ht="46.416015625" outlineLevel="1" r="458">
      <c r="P458" s="124" t="s"/>
      <c r="Q458" s="125" t="s"/>
      <c r="R458" s="60" t="s"/>
      <c r="S458" s="46" t="str">
        <f aca="false" ca="false" dt2D="false" dtr="false" t="normal">CHOOSE(2, $F$2, $F$3, $F$4, $F$5, $F$6, $F$7, $F$8, $F$9, $F$10, $F$11)</f>
        <v>Синкопе</v>
      </c>
      <c r="T458" s="128" t="n">
        <v>2</v>
      </c>
      <c r="U458" s="127" t="s">
        <v>13</v>
      </c>
      <c r="V458" s="46" t="str">
        <f aca="false" ca="false" dt2D="false" dtr="false" t="normal">CHOOSE(2, $F$2, $F$3, $F$4, $F$5, $F$6, $F$7, $F$8, $F$9, $F$10, $F$11)</f>
        <v>Синкопе</v>
      </c>
      <c r="W458" s="62" t="n">
        <v>1</v>
      </c>
      <c r="X458" s="63" t="s">
        <v>13</v>
      </c>
      <c r="Y458" s="122" t="n">
        <v>4</v>
      </c>
      <c r="Z458" s="123" t="n">
        <v>1</v>
      </c>
    </row>
    <row customHeight="true" hidden="false" ht="46.416015625" outlineLevel="1" r="459">
      <c r="P459" s="124" t="s"/>
      <c r="Q459" s="125" t="s"/>
      <c r="R459" s="60" t="s"/>
      <c r="S459" s="68" t="str">
        <f aca="false" ca="false" dt2D="false" dtr="false" t="normal">CHOOSE(3, $F$2, $F$3, $F$4, $F$5, $F$6, $F$7, $F$8, $F$9, $F$10, $F$11)</f>
        <v>Тотальная сердечная недостаточность</v>
      </c>
      <c r="T459" s="128" t="n">
        <v>2</v>
      </c>
      <c r="U459" s="129" t="s">
        <v>13</v>
      </c>
      <c r="V459" s="68" t="str">
        <f aca="false" ca="false" dt2D="false" dtr="false" t="normal">CHOOSE(3, $F$2, $F$3, $F$4, $F$5, $F$6, $F$7, $F$8, $F$9, $F$10, $F$11)</f>
        <v>Тотальная сердечная недостаточность</v>
      </c>
      <c r="W459" s="62" t="n">
        <v>1</v>
      </c>
      <c r="X459" s="63" t="s">
        <v>24</v>
      </c>
      <c r="Y459" s="122" t="n">
        <v>2</v>
      </c>
      <c r="Z459" s="123" t="n">
        <v>1</v>
      </c>
    </row>
    <row customHeight="true" hidden="false" ht="46.416015625" outlineLevel="1" r="460">
      <c r="P460" s="124" t="s"/>
      <c r="Q460" s="125" t="s"/>
      <c r="R460" s="60" t="s"/>
      <c r="S460" s="71" t="s"/>
      <c r="T460" s="128" t="n">
        <v>3</v>
      </c>
      <c r="U460" s="129" t="s">
        <v>73</v>
      </c>
      <c r="V460" s="71" t="s"/>
      <c r="W460" s="62" t="n">
        <v>2</v>
      </c>
      <c r="X460" s="63" t="s">
        <v>82</v>
      </c>
      <c r="Y460" s="122" t="n">
        <v>6</v>
      </c>
      <c r="Z460" s="123" t="n">
        <v>1</v>
      </c>
    </row>
    <row customHeight="true" hidden="false" ht="46.416015625" outlineLevel="1" r="461">
      <c r="P461" s="124" t="s"/>
      <c r="Q461" s="125" t="s"/>
      <c r="R461" s="60" t="s"/>
      <c r="S461" s="71" t="s"/>
      <c r="T461" s="126" t="n">
        <v>9</v>
      </c>
      <c r="U461" s="127" t="s">
        <v>90</v>
      </c>
      <c r="V461" s="71" t="s"/>
      <c r="W461" s="62" t="n">
        <v>3</v>
      </c>
      <c r="X461" s="63" t="s">
        <v>112</v>
      </c>
      <c r="Y461" s="122" t="n">
        <v>2</v>
      </c>
      <c r="Z461" s="123" t="n">
        <v>2</v>
      </c>
    </row>
    <row customHeight="true" hidden="false" ht="46.416015625" outlineLevel="1" r="462">
      <c r="P462" s="124" t="s"/>
      <c r="Q462" s="125" t="s"/>
      <c r="R462" s="60" t="s"/>
      <c r="S462" s="71" t="s"/>
      <c r="T462" s="126" t="n">
        <v>10</v>
      </c>
      <c r="U462" s="127" t="s">
        <v>90</v>
      </c>
      <c r="V462" s="68" t="str">
        <f aca="false" ca="false" dt2D="false" dtr="false" t="normal">CHOOSE(4, $F$2, $F$3, $F$4, $F$5, $F$6, $F$7, $F$8, $F$9, $F$10, $F$11)</f>
        <v>Увеличение сердца</v>
      </c>
      <c r="W462" s="62" t="n">
        <v>1</v>
      </c>
      <c r="X462" s="63" t="s">
        <v>13</v>
      </c>
      <c r="Y462" s="122" t="n">
        <v>4</v>
      </c>
      <c r="Z462" s="123" t="n">
        <v>2</v>
      </c>
    </row>
    <row customHeight="true" hidden="false" ht="46.416015625" outlineLevel="1" r="463">
      <c r="P463" s="124" t="s"/>
      <c r="Q463" s="125" t="s"/>
      <c r="R463" s="75" t="str">
        <f aca="false" ca="false" dt2D="false" dtr="false" t="normal">CHOOSE(2, $C$2, $C$3, $C$4, $C$5)</f>
        <v>Рентгенография</v>
      </c>
      <c r="S463" s="68" t="str">
        <f aca="false" ca="false" dt2D="false" dtr="false" t="normal">CHOOSE(4, $F$2, $F$3, $F$4, $F$5, $F$6, $F$7, $F$8, $F$9, $F$10, $F$11)</f>
        <v>Увеличение сердца</v>
      </c>
      <c r="T463" s="126" t="n">
        <v>2</v>
      </c>
      <c r="U463" s="127" t="s">
        <v>13</v>
      </c>
      <c r="V463" s="71" t="s"/>
      <c r="W463" s="62" t="n">
        <v>2</v>
      </c>
      <c r="X463" s="63" t="s">
        <v>45</v>
      </c>
      <c r="Y463" s="122" t="n">
        <v>4</v>
      </c>
      <c r="Z463" s="123" t="n">
        <v>1</v>
      </c>
    </row>
    <row customHeight="true" hidden="false" ht="46.416015625" outlineLevel="1" r="464">
      <c r="P464" s="124" t="s"/>
      <c r="Q464" s="125" t="s"/>
      <c r="R464" s="60" t="s"/>
      <c r="S464" s="71" t="s"/>
      <c r="T464" s="126" t="n">
        <v>4</v>
      </c>
      <c r="U464" s="127" t="s">
        <v>13</v>
      </c>
      <c r="V464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W464" s="62" t="n">
        <v>1</v>
      </c>
      <c r="X464" s="63" t="s">
        <v>13</v>
      </c>
      <c r="Y464" s="122" t="n">
        <v>14</v>
      </c>
      <c r="Z464" s="123" t="n">
        <v>1</v>
      </c>
    </row>
    <row customHeight="true" hidden="false" ht="46.416015625" outlineLevel="1" r="465">
      <c r="P465" s="124" t="s"/>
      <c r="Q465" s="125" t="s"/>
      <c r="R465" s="60" t="s"/>
      <c r="S465" s="71" t="s"/>
      <c r="T465" s="126" t="n">
        <v>6</v>
      </c>
      <c r="U465" s="127" t="s">
        <v>45</v>
      </c>
      <c r="V465" s="0" t="n"/>
    </row>
    <row customHeight="true" hidden="false" ht="46.416015625" outlineLevel="1" r="466">
      <c r="P466" s="124" t="s"/>
      <c r="Q466" s="125" t="s"/>
      <c r="R466" s="70" t="str">
        <f aca="false" ca="false" dt2D="false" dtr="false" t="normal">CHOOSE(3, $C$2, $C$3, $C$4, $C$5)</f>
        <v>ЭКГ</v>
      </c>
      <c r="S466" s="46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T466" s="128" t="n">
        <v>8</v>
      </c>
      <c r="U466" s="129" t="s">
        <v>13</v>
      </c>
    </row>
    <row customHeight="true" hidden="false" ht="46.416015625" outlineLevel="1" r="467">
      <c r="P467" s="124" t="s"/>
      <c r="Q467" s="125" t="s"/>
      <c r="R467" s="74" t="str">
        <f aca="false" ca="false" dt2D="false" dtr="false" t="normal">CHOOSE(4, $C$2, $C$3, $C$4, $C$5)</f>
        <v>ЭхоКГ</v>
      </c>
      <c r="S467" s="68" t="str">
        <f aca="false" ca="false" dt2D="false" dtr="false" t="normal">CHOOSE(6, $F$2, $F$3, $F$4, $F$5, $F$6, $F$7, $F$8, $F$9, $F$10, $F$11)</f>
        <v>Размер левого желудочка</v>
      </c>
      <c r="T467" s="128" t="n">
        <v>1</v>
      </c>
      <c r="U467" s="129" t="n">
        <v>31.2</v>
      </c>
      <c r="V467" s="132" t="str">
        <f aca="false" ca="false" dt2D="false" dtr="false" t="normal">CHOOSE(6, $F$2, $F$3, $F$4, $F$5, $F$6, $F$7, $F$8, $F$9, $F$10, $F$11)</f>
        <v>Размер левого желудочка</v>
      </c>
      <c r="W467" s="62" t="n">
        <v>1</v>
      </c>
      <c r="X467" s="63" t="s">
        <v>86</v>
      </c>
      <c r="Y467" s="122" t="n">
        <v>2</v>
      </c>
      <c r="Z467" s="123" t="n">
        <v>2</v>
      </c>
    </row>
    <row customHeight="true" hidden="false" ht="46.416015625" outlineLevel="1" r="468">
      <c r="P468" s="124" t="s"/>
      <c r="Q468" s="125" t="s"/>
      <c r="R468" s="60" t="s"/>
      <c r="S468" s="71" t="s"/>
      <c r="T468" s="128" t="n">
        <v>2</v>
      </c>
      <c r="U468" s="129" t="n">
        <v>29.5</v>
      </c>
      <c r="V468" s="133" t="s"/>
      <c r="W468" s="62" t="n">
        <v>2</v>
      </c>
      <c r="X468" s="63" t="s">
        <v>87</v>
      </c>
      <c r="Y468" s="122" t="n">
        <v>2</v>
      </c>
      <c r="Z468" s="123" t="n">
        <v>1</v>
      </c>
    </row>
    <row customHeight="true" hidden="false" ht="46.416015625" outlineLevel="1" r="469">
      <c r="P469" s="124" t="s"/>
      <c r="Q469" s="125" t="s"/>
      <c r="R469" s="60" t="s"/>
      <c r="S469" s="71" t="s"/>
      <c r="T469" s="128" t="n">
        <v>4</v>
      </c>
      <c r="U469" s="129" t="n">
        <v>26.4</v>
      </c>
      <c r="V469" s="133" t="s"/>
      <c r="W469" s="62" t="n">
        <v>3</v>
      </c>
      <c r="X469" s="63" t="s">
        <v>98</v>
      </c>
      <c r="Y469" s="122" t="n">
        <v>2</v>
      </c>
      <c r="Z469" s="123" t="n">
        <v>1</v>
      </c>
    </row>
    <row customHeight="true" hidden="false" ht="46.416015625" outlineLevel="1" r="470">
      <c r="P470" s="124" t="s"/>
      <c r="Q470" s="125" t="s"/>
      <c r="R470" s="60" t="s"/>
      <c r="S470" s="71" t="s"/>
      <c r="T470" s="126" t="n">
        <v>5</v>
      </c>
      <c r="U470" s="127" t="n">
        <v>24.8</v>
      </c>
      <c r="V470" s="132" t="str">
        <f aca="false" ca="false" dt2D="false" dtr="false" t="normal">CHOOSE(7, $F$2, $F$3, $F$4, $F$5, $F$6, $F$7, $F$8, $F$9, $F$10, $F$11)</f>
        <v>Размер левого предсердия</v>
      </c>
      <c r="W470" s="62" t="n">
        <v>1</v>
      </c>
      <c r="X470" s="63" t="s">
        <v>66</v>
      </c>
      <c r="Y470" s="122" t="n">
        <v>2</v>
      </c>
      <c r="Z470" s="123" t="n">
        <v>2</v>
      </c>
    </row>
    <row customHeight="true" hidden="false" ht="46.416015625" outlineLevel="1" r="471">
      <c r="P471" s="124" t="s"/>
      <c r="Q471" s="125" t="s"/>
      <c r="R471" s="60" t="s"/>
      <c r="S471" s="68" t="str">
        <f aca="false" ca="false" dt2D="false" dtr="false" t="normal">CHOOSE(7, $F$2, $F$3, $F$4, $F$5, $F$6, $F$7, $F$8, $F$9, $F$10, $F$11)</f>
        <v>Размер левого предсердия</v>
      </c>
      <c r="T471" s="128" t="n">
        <v>1</v>
      </c>
      <c r="U471" s="129" t="n">
        <v>28</v>
      </c>
      <c r="V471" s="133" t="s"/>
      <c r="W471" s="62" t="n">
        <v>2</v>
      </c>
      <c r="X471" s="63" t="s">
        <v>68</v>
      </c>
      <c r="Y471" s="122" t="n">
        <v>5</v>
      </c>
      <c r="Z471" s="123" t="n">
        <v>1</v>
      </c>
    </row>
    <row customHeight="true" hidden="false" ht="46.416015625" outlineLevel="1" r="472">
      <c r="P472" s="124" t="s"/>
      <c r="Q472" s="125" t="s"/>
      <c r="R472" s="60" t="s"/>
      <c r="S472" s="71" t="s"/>
      <c r="T472" s="128" t="n">
        <v>2</v>
      </c>
      <c r="U472" s="129" t="n">
        <v>29</v>
      </c>
      <c r="V472" s="133" t="s"/>
      <c r="W472" s="62" t="n">
        <v>3</v>
      </c>
      <c r="X472" s="63" t="s">
        <v>70</v>
      </c>
      <c r="Y472" s="122" t="n">
        <v>3</v>
      </c>
      <c r="Z472" s="123" t="n">
        <v>3</v>
      </c>
    </row>
    <row customHeight="true" hidden="false" ht="46.416015625" outlineLevel="1" r="473">
      <c r="P473" s="124" t="s"/>
      <c r="Q473" s="125" t="s"/>
      <c r="R473" s="60" t="s"/>
      <c r="S473" s="71" t="s"/>
      <c r="T473" s="126" t="n">
        <v>3</v>
      </c>
      <c r="U473" s="127" t="n">
        <v>29.5</v>
      </c>
      <c r="V473" s="132" t="s">
        <v>46</v>
      </c>
      <c r="W473" s="62" t="n">
        <v>1</v>
      </c>
      <c r="X473" s="63" t="s">
        <v>13</v>
      </c>
      <c r="Y473" s="122" t="n">
        <v>13</v>
      </c>
      <c r="Z473" s="123" t="n">
        <v>1</v>
      </c>
    </row>
    <row customHeight="true" hidden="false" ht="46.416015625" outlineLevel="1" r="474">
      <c r="P474" s="124" t="s"/>
      <c r="Q474" s="125" t="s"/>
      <c r="R474" s="60" t="s"/>
      <c r="S474" s="71" t="s"/>
      <c r="T474" s="126" t="n">
        <v>8</v>
      </c>
      <c r="U474" s="127" t="n">
        <v>31.3</v>
      </c>
      <c r="V474" s="149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W474" s="62" t="n">
        <v>1</v>
      </c>
      <c r="X474" s="63" t="s">
        <v>13</v>
      </c>
      <c r="Y474" s="122" t="n">
        <v>7</v>
      </c>
      <c r="Z474" s="123" t="n">
        <v>1</v>
      </c>
    </row>
    <row customHeight="true" hidden="false" ht="46.416015625" outlineLevel="1" r="475">
      <c r="P475" s="124" t="s"/>
      <c r="Q475" s="125" t="s"/>
      <c r="R475" s="60" t="s"/>
      <c r="S475" s="71" t="s"/>
      <c r="T475" s="126" t="n">
        <v>9</v>
      </c>
      <c r="U475" s="127" t="n">
        <v>31.7</v>
      </c>
      <c r="V475" s="15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W475" s="89" t="n">
        <v>1</v>
      </c>
      <c r="X475" s="90" t="s">
        <v>13</v>
      </c>
      <c r="Y475" s="136" t="n">
        <v>12</v>
      </c>
      <c r="Z475" s="137" t="n">
        <v>1</v>
      </c>
    </row>
    <row customHeight="true" hidden="false" ht="46.416015625" outlineLevel="1" r="476">
      <c r="P476" s="124" t="s"/>
      <c r="Q476" s="125" t="s"/>
      <c r="R476" s="60" t="s"/>
      <c r="S476" s="71" t="s"/>
      <c r="T476" s="126" t="n">
        <v>10</v>
      </c>
      <c r="U476" s="127" t="n">
        <v>32.4</v>
      </c>
    </row>
    <row customHeight="true" hidden="false" ht="46.416015625" outlineLevel="1" r="477">
      <c r="P477" s="124" t="s"/>
      <c r="Q477" s="125" t="s"/>
      <c r="R477" s="60" t="s"/>
      <c r="S477" s="46" t="s">
        <v>46</v>
      </c>
      <c r="T477" s="128" t="n">
        <v>6</v>
      </c>
      <c r="U477" s="129" t="s">
        <v>13</v>
      </c>
    </row>
    <row customHeight="true" hidden="false" ht="46.416015625" outlineLevel="1" r="478">
      <c r="P478" s="124" t="s"/>
      <c r="Q478" s="125" t="s"/>
      <c r="R478" s="60" t="s"/>
      <c r="S478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T478" s="128" t="n">
        <v>6</v>
      </c>
      <c r="U478" s="129" t="s">
        <v>13</v>
      </c>
    </row>
    <row customHeight="true" hidden="false" ht="46.416015625" outlineLevel="0" r="479">
      <c r="P479" s="139" t="s"/>
      <c r="Q479" s="140" t="s"/>
      <c r="R479" s="85" t="s"/>
      <c r="S479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T479" s="142" t="n">
        <v>6</v>
      </c>
      <c r="U479" s="143" t="s">
        <v>13</v>
      </c>
      <c r="V479" s="0" t="n"/>
      <c r="W479" s="0" t="n"/>
      <c r="X479" s="0" t="n"/>
    </row>
    <row customHeight="true" hidden="false" ht="46.416015625" outlineLevel="1" r="480">
      <c r="P480" s="111" t="s">
        <v>154</v>
      </c>
      <c r="Q480" s="112" t="str">
        <f aca="false" ca="false" dt2D="false" dtr="false" t="normal">CHOOSE(3, $A$2, $A$3, $A$4)</f>
        <v>Рестриктивная КМП</v>
      </c>
      <c r="R480" s="51" t="str">
        <f aca="false" ca="false" dt2D="false" dtr="false" t="normal">CHOOSE(1, $C$2, $C$3, $C$4, $C$5)</f>
        <v>Клиника</v>
      </c>
      <c r="S480" s="29" t="str">
        <f aca="false" ca="false" dt2D="false" dtr="false" t="normal">CHOOSE(1, $F$2, $F$3, $F$4, $F$5, $F$6, $F$7, $F$8, $F$9, $F$10, $F$11)</f>
        <v>Стенокардия</v>
      </c>
      <c r="T480" s="118" t="n">
        <v>1</v>
      </c>
      <c r="U480" s="144" t="s">
        <v>13</v>
      </c>
      <c r="V480" s="29" t="str">
        <f aca="false" ca="false" dt2D="false" dtr="false" t="normal">CHOOSE(1, $F$2, $F$3, $F$4, $F$5, $F$6, $F$7, $F$8, $F$9, $F$10, $F$11)</f>
        <v>Стенокардия</v>
      </c>
      <c r="W480" s="53" t="n">
        <v>1</v>
      </c>
      <c r="X480" s="54" t="s">
        <v>24</v>
      </c>
      <c r="Y480" s="114" t="n">
        <v>4</v>
      </c>
      <c r="Z480" s="115" t="n">
        <v>1</v>
      </c>
    </row>
    <row customHeight="true" hidden="false" ht="46.416015625" outlineLevel="1" r="481">
      <c r="P481" s="120" t="s"/>
      <c r="Q481" s="121" t="s"/>
      <c r="R481" s="60" t="s"/>
      <c r="S481" s="68" t="str">
        <f aca="false" ca="false" dt2D="false" dtr="false" t="normal">CHOOSE(2, $F$2, $F$3, $F$4, $F$5, $F$6, $F$7, $F$8, $F$9, $F$10, $F$11)</f>
        <v>Синкопе</v>
      </c>
      <c r="T481" s="128" t="n">
        <v>6</v>
      </c>
      <c r="U481" s="127" t="s">
        <v>13</v>
      </c>
      <c r="V481" s="46" t="str">
        <f aca="false" ca="false" dt2D="false" dtr="false" t="normal">CHOOSE(2, $F$2, $F$3, $F$4, $F$5, $F$6, $F$7, $F$8, $F$9, $F$10, $F$11)</f>
        <v>Синкопе</v>
      </c>
      <c r="W481" s="62" t="n">
        <v>1</v>
      </c>
      <c r="X481" s="63" t="s">
        <v>13</v>
      </c>
      <c r="Y481" s="122" t="n">
        <v>14</v>
      </c>
      <c r="Z481" s="123" t="n">
        <v>2</v>
      </c>
    </row>
    <row customHeight="true" hidden="false" ht="46.416015625" outlineLevel="1" r="482">
      <c r="P482" s="120" t="s"/>
      <c r="Q482" s="121" t="s"/>
      <c r="R482" s="60" t="s"/>
      <c r="S482" s="71" t="s"/>
      <c r="T482" s="126" t="n">
        <v>10</v>
      </c>
      <c r="U482" s="127" t="s">
        <v>13</v>
      </c>
      <c r="V482" s="68" t="str">
        <f aca="false" ca="false" dt2D="false" dtr="false" t="normal">CHOOSE(3, $F$2, $F$3, $F$4, $F$5, $F$6, $F$7, $F$8, $F$9, $F$10, $F$11)</f>
        <v>Тотальная сердечная недостаточность</v>
      </c>
      <c r="W482" s="62" t="n">
        <v>1</v>
      </c>
      <c r="X482" s="63" t="s">
        <v>24</v>
      </c>
      <c r="Y482" s="122" t="n">
        <v>2</v>
      </c>
      <c r="Z482" s="123" t="n">
        <v>1</v>
      </c>
    </row>
    <row customHeight="true" hidden="false" ht="46.416015625" outlineLevel="1" r="483">
      <c r="P483" s="120" t="s"/>
      <c r="Q483" s="121" t="s"/>
      <c r="R483" s="60" t="s"/>
      <c r="S483" s="68" t="str">
        <f aca="false" ca="false" dt2D="false" dtr="false" t="normal">CHOOSE(3, $F$2, $F$3, $F$4, $F$5, $F$6, $F$7, $F$8, $F$9, $F$10, $F$11)</f>
        <v>Тотальная сердечная недостаточность</v>
      </c>
      <c r="T483" s="128" t="n">
        <v>2</v>
      </c>
      <c r="U483" s="129" t="s">
        <v>13</v>
      </c>
      <c r="V483" s="71" t="s"/>
      <c r="W483" s="62" t="n">
        <v>2</v>
      </c>
      <c r="X483" s="63" t="s">
        <v>82</v>
      </c>
      <c r="Y483" s="122" t="n">
        <v>4</v>
      </c>
      <c r="Z483" s="123" t="n">
        <v>3</v>
      </c>
    </row>
    <row customHeight="true" hidden="false" ht="46.416015625" outlineLevel="1" r="484">
      <c r="P484" s="120" t="s"/>
      <c r="Q484" s="121" t="s"/>
      <c r="R484" s="60" t="s"/>
      <c r="S484" s="71" t="s"/>
      <c r="T484" s="128" t="n">
        <v>3</v>
      </c>
      <c r="U484" s="129" t="s">
        <v>73</v>
      </c>
      <c r="V484" s="71" t="s"/>
      <c r="W484" s="62" t="n">
        <v>3</v>
      </c>
      <c r="X484" s="63" t="s">
        <v>112</v>
      </c>
      <c r="Y484" s="122" t="n">
        <v>2</v>
      </c>
      <c r="Z484" s="123" t="n">
        <v>2</v>
      </c>
    </row>
    <row customHeight="true" hidden="false" ht="46.416015625" outlineLevel="1" r="485">
      <c r="P485" s="120" t="s"/>
      <c r="Q485" s="121" t="s"/>
      <c r="R485" s="60" t="s"/>
      <c r="S485" s="71" t="s"/>
      <c r="T485" s="126" t="n">
        <v>4</v>
      </c>
      <c r="U485" s="127" t="s">
        <v>73</v>
      </c>
      <c r="V485" s="68" t="str">
        <f aca="false" ca="false" dt2D="false" dtr="false" t="normal">CHOOSE(4, $F$2, $F$3, $F$4, $F$5, $F$6, $F$7, $F$8, $F$9, $F$10, $F$11)</f>
        <v>Увеличение сердца</v>
      </c>
      <c r="W485" s="62" t="n">
        <v>1</v>
      </c>
      <c r="X485" s="63" t="s">
        <v>13</v>
      </c>
      <c r="Y485" s="122" t="n">
        <v>5</v>
      </c>
      <c r="Z485" s="123" t="n">
        <v>2</v>
      </c>
    </row>
    <row customHeight="true" hidden="false" ht="46.416015625" outlineLevel="1" r="486">
      <c r="P486" s="120" t="s"/>
      <c r="Q486" s="121" t="s"/>
      <c r="R486" s="60" t="s"/>
      <c r="S486" s="71" t="s"/>
      <c r="T486" s="126" t="n">
        <v>6</v>
      </c>
      <c r="U486" s="127" t="s">
        <v>73</v>
      </c>
      <c r="V486" s="71" t="s"/>
      <c r="W486" s="62" t="n">
        <v>2</v>
      </c>
      <c r="X486" s="63" t="s">
        <v>45</v>
      </c>
      <c r="Y486" s="122" t="n">
        <v>1</v>
      </c>
      <c r="Z486" s="123" t="n">
        <v>1</v>
      </c>
    </row>
    <row customHeight="true" hidden="false" ht="46.416015625" outlineLevel="1" r="487">
      <c r="P487" s="120" t="s"/>
      <c r="Q487" s="121" t="s"/>
      <c r="R487" s="60" t="s"/>
      <c r="S487" s="71" t="s"/>
      <c r="T487" s="126" t="n">
        <v>7</v>
      </c>
      <c r="U487" s="127" t="s">
        <v>90</v>
      </c>
      <c r="V487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W487" s="62" t="n">
        <v>1</v>
      </c>
      <c r="X487" s="63" t="s">
        <v>13</v>
      </c>
      <c r="Y487" s="122" t="n">
        <v>6</v>
      </c>
      <c r="Z487" s="123" t="n">
        <v>2</v>
      </c>
    </row>
    <row customHeight="true" hidden="false" ht="46.416015625" outlineLevel="1" r="488">
      <c r="P488" s="120" t="s"/>
      <c r="Q488" s="121" t="s"/>
      <c r="R488" s="60" t="s"/>
      <c r="S488" s="71" t="s"/>
      <c r="T488" s="126" t="n">
        <v>8</v>
      </c>
      <c r="U488" s="127" t="s">
        <v>90</v>
      </c>
      <c r="V488" s="0" t="n"/>
    </row>
    <row customHeight="true" hidden="false" ht="46.416015625" outlineLevel="1" r="489">
      <c r="P489" s="120" t="s"/>
      <c r="Q489" s="121" t="s"/>
      <c r="R489" s="75" t="str">
        <f aca="false" ca="false" dt2D="false" dtr="false" t="normal">CHOOSE(2, $C$2, $C$3, $C$4, $C$5)</f>
        <v>Рентгенография</v>
      </c>
      <c r="S489" s="68" t="str">
        <f aca="false" ca="false" dt2D="false" dtr="false" t="normal">CHOOSE(4, $F$2, $F$3, $F$4, $F$5, $F$6, $F$7, $F$8, $F$9, $F$10, $F$11)</f>
        <v>Увеличение сердца</v>
      </c>
      <c r="T489" s="126" t="n">
        <v>2</v>
      </c>
      <c r="U489" s="127" t="s">
        <v>13</v>
      </c>
    </row>
    <row customHeight="true" hidden="false" ht="46.416015625" outlineLevel="1" r="490">
      <c r="P490" s="120" t="s"/>
      <c r="Q490" s="121" t="s"/>
      <c r="R490" s="60" t="s"/>
      <c r="S490" s="71" t="s"/>
      <c r="T490" s="126" t="n">
        <v>4</v>
      </c>
      <c r="U490" s="127" t="s">
        <v>13</v>
      </c>
    </row>
    <row customHeight="true" hidden="false" ht="46.416015625" outlineLevel="1" r="491">
      <c r="P491" s="120" t="s"/>
      <c r="Q491" s="121" t="s"/>
      <c r="R491" s="60" t="s"/>
      <c r="S491" s="71" t="s"/>
      <c r="T491" s="126" t="n">
        <v>6</v>
      </c>
      <c r="U491" s="127" t="s">
        <v>45</v>
      </c>
      <c r="V491" s="0" t="n"/>
    </row>
    <row customHeight="true" hidden="false" ht="46.416015625" outlineLevel="1" r="492">
      <c r="P492" s="120" t="s"/>
      <c r="Q492" s="121" t="s"/>
      <c r="R492" s="75" t="str">
        <f aca="false" ca="false" dt2D="false" dtr="false" t="normal">CHOOSE(3, $C$2, $C$3, $C$4, $C$5)</f>
        <v>ЭКГ</v>
      </c>
      <c r="S492" s="68" t="str">
        <f aca="false" ca="false" dt2D="false" dtr="false" t="normal">CHOOSE(5, $F$2, $F$3, $F$4, $F$5, $F$6, $F$7, $F$8, $F$9, $F$10, $F$11)</f>
        <v>Гипертрофия (толщина стенки левого желудочка)</v>
      </c>
      <c r="T492" s="128" t="n">
        <v>3</v>
      </c>
      <c r="U492" s="129" t="s">
        <v>13</v>
      </c>
    </row>
    <row customHeight="true" hidden="false" ht="46.416015625" outlineLevel="1" r="493">
      <c r="P493" s="120" t="s"/>
      <c r="Q493" s="121" t="s"/>
      <c r="R493" s="60" t="s"/>
      <c r="S493" s="71" t="s"/>
      <c r="T493" s="126" t="n">
        <v>5</v>
      </c>
      <c r="U493" s="129" t="s">
        <v>13</v>
      </c>
    </row>
    <row customHeight="true" hidden="false" ht="46.416015625" outlineLevel="1" r="494">
      <c r="P494" s="120" t="s"/>
      <c r="Q494" s="121" t="s"/>
      <c r="R494" s="97" t="str">
        <f aca="false" ca="false" dt2D="false" dtr="false" t="normal">CHOOSE(4, $C$2, $C$3, $C$4, $C$5)</f>
        <v>ЭхоКГ</v>
      </c>
      <c r="S494" s="68" t="str">
        <f aca="false" ca="false" dt2D="false" dtr="false" t="normal">CHOOSE(6, $F$2, $F$3, $F$4, $F$5, $F$6, $F$7, $F$8, $F$9, $F$10, $F$11)</f>
        <v>Размер левого желудочка</v>
      </c>
      <c r="T494" s="128" t="n">
        <v>4</v>
      </c>
      <c r="U494" s="129" t="n">
        <v>29.3</v>
      </c>
      <c r="V494" s="132" t="str">
        <f aca="false" ca="false" dt2D="false" dtr="false" t="normal">CHOOSE(6, $F$2, $F$3, $F$4, $F$5, $F$6, $F$7, $F$8, $F$9, $F$10, $F$11)</f>
        <v>Размер левого желудочка</v>
      </c>
      <c r="W494" s="62" t="n">
        <v>1</v>
      </c>
      <c r="X494" s="63" t="s">
        <v>86</v>
      </c>
      <c r="Y494" s="122" t="n">
        <v>4</v>
      </c>
      <c r="Z494" s="123" t="n">
        <v>1</v>
      </c>
    </row>
    <row customHeight="true" hidden="false" ht="46.416015625" outlineLevel="1" r="495">
      <c r="P495" s="120" t="s"/>
      <c r="Q495" s="121" t="s"/>
      <c r="R495" s="98" t="s"/>
      <c r="S495" s="71" t="s"/>
      <c r="T495" s="128" t="n">
        <v>5</v>
      </c>
      <c r="U495" s="129" t="n">
        <v>28.6</v>
      </c>
      <c r="V495" s="133" t="s"/>
      <c r="W495" s="62" t="n">
        <v>2</v>
      </c>
      <c r="X495" s="63" t="s">
        <v>87</v>
      </c>
      <c r="Y495" s="122" t="n">
        <v>4</v>
      </c>
      <c r="Z495" s="123" t="n">
        <v>2</v>
      </c>
    </row>
    <row customHeight="true" hidden="false" ht="46.416015625" outlineLevel="1" r="496">
      <c r="P496" s="120" t="s"/>
      <c r="Q496" s="121" t="s"/>
      <c r="R496" s="98" t="s"/>
      <c r="S496" s="71" t="s"/>
      <c r="T496" s="128" t="n">
        <v>8</v>
      </c>
      <c r="U496" s="129" t="n">
        <v>25.3</v>
      </c>
      <c r="V496" s="133" t="s"/>
      <c r="W496" s="62" t="n">
        <v>3</v>
      </c>
      <c r="X496" s="63" t="s">
        <v>98</v>
      </c>
      <c r="Y496" s="122" t="n">
        <v>3</v>
      </c>
      <c r="Z496" s="123" t="n">
        <v>2</v>
      </c>
    </row>
    <row customHeight="true" hidden="false" ht="46.416015625" outlineLevel="1" r="497">
      <c r="P497" s="120" t="s"/>
      <c r="Q497" s="121" t="s"/>
      <c r="R497" s="98" t="s"/>
      <c r="S497" s="71" t="s"/>
      <c r="T497" s="126" t="n">
        <v>9</v>
      </c>
      <c r="U497" s="127" t="n">
        <v>24.6</v>
      </c>
      <c r="V497" s="132" t="str">
        <f aca="false" ca="false" dt2D="false" dtr="false" t="normal">CHOOSE(7, $F$2, $F$3, $F$4, $F$5, $F$6, $F$7, $F$8, $F$9, $F$10, $F$11)</f>
        <v>Размер левого предсердия</v>
      </c>
      <c r="W497" s="62" t="n">
        <v>1</v>
      </c>
      <c r="X497" s="63" t="s">
        <v>66</v>
      </c>
      <c r="Y497" s="122" t="n">
        <v>2</v>
      </c>
      <c r="Z497" s="123" t="n">
        <v>1</v>
      </c>
    </row>
    <row customHeight="true" hidden="false" ht="46.416015625" outlineLevel="1" r="498">
      <c r="P498" s="120" t="s"/>
      <c r="Q498" s="121" t="s"/>
      <c r="R498" s="98" t="s"/>
      <c r="S498" s="71" t="s"/>
      <c r="T498" s="126" t="n">
        <v>11</v>
      </c>
      <c r="U498" s="127" t="n">
        <v>23.2</v>
      </c>
      <c r="V498" s="133" t="s"/>
      <c r="W498" s="62" t="n">
        <v>2</v>
      </c>
      <c r="X498" s="63" t="s">
        <v>68</v>
      </c>
      <c r="Y498" s="122" t="n">
        <v>3</v>
      </c>
      <c r="Z498" s="123" t="n">
        <v>1</v>
      </c>
    </row>
    <row customHeight="true" hidden="false" ht="46.416015625" outlineLevel="1" r="499">
      <c r="P499" s="120" t="s"/>
      <c r="Q499" s="121" t="s"/>
      <c r="R499" s="98" t="s"/>
      <c r="S499" s="68" t="str">
        <f aca="false" ca="false" dt2D="false" dtr="false" t="normal">CHOOSE(7, $F$2, $F$3, $F$4, $F$5, $F$6, $F$7, $F$8, $F$9, $F$10, $F$11)</f>
        <v>Размер левого предсердия</v>
      </c>
      <c r="T499" s="128" t="n">
        <v>2</v>
      </c>
      <c r="U499" s="129" t="n">
        <v>28.4</v>
      </c>
      <c r="V499" s="133" t="s"/>
      <c r="W499" s="62" t="n">
        <v>3</v>
      </c>
      <c r="X499" s="63" t="s">
        <v>70</v>
      </c>
      <c r="Y499" s="122" t="n">
        <v>2</v>
      </c>
      <c r="Z499" s="123" t="n">
        <v>2</v>
      </c>
    </row>
    <row customHeight="true" hidden="false" ht="46.416015625" outlineLevel="1" r="500">
      <c r="P500" s="120" t="s"/>
      <c r="Q500" s="121" t="s"/>
      <c r="R500" s="98" t="s"/>
      <c r="S500" s="71" t="s"/>
      <c r="T500" s="128" t="n">
        <v>3</v>
      </c>
      <c r="U500" s="129" t="n">
        <v>29.6</v>
      </c>
      <c r="V500" s="132" t="s">
        <v>46</v>
      </c>
      <c r="W500" s="62" t="n">
        <v>1</v>
      </c>
      <c r="X500" s="63" t="s">
        <v>13</v>
      </c>
      <c r="Y500" s="122" t="n">
        <v>11</v>
      </c>
      <c r="Z500" s="123" t="n">
        <v>2</v>
      </c>
    </row>
    <row customHeight="true" hidden="false" ht="46.416015625" outlineLevel="1" r="501">
      <c r="P501" s="120" t="s"/>
      <c r="Q501" s="121" t="s"/>
      <c r="R501" s="98" t="s"/>
      <c r="S501" s="71" t="s"/>
      <c r="T501" s="126" t="n">
        <v>6</v>
      </c>
      <c r="U501" s="127" t="n">
        <v>31.1</v>
      </c>
      <c r="V501" s="149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W501" s="62" t="n">
        <v>1</v>
      </c>
      <c r="X501" s="63" t="s">
        <v>13</v>
      </c>
      <c r="Y501" s="122" t="n">
        <v>14</v>
      </c>
      <c r="Z501" s="123" t="n">
        <v>1</v>
      </c>
    </row>
    <row customHeight="true" hidden="false" ht="46.416015625" outlineLevel="1" r="502">
      <c r="P502" s="120" t="s"/>
      <c r="Q502" s="121" t="s"/>
      <c r="R502" s="98" t="s"/>
      <c r="S502" s="71" t="s"/>
      <c r="T502" s="126" t="n">
        <v>7</v>
      </c>
      <c r="U502" s="127" t="n">
        <v>32</v>
      </c>
      <c r="V502" s="15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W502" s="89" t="n">
        <v>1</v>
      </c>
      <c r="X502" s="90" t="s">
        <v>13</v>
      </c>
      <c r="Y502" s="136" t="n">
        <v>13</v>
      </c>
      <c r="Z502" s="137" t="n">
        <v>1</v>
      </c>
    </row>
    <row customHeight="true" hidden="false" ht="46.416015625" outlineLevel="1" r="503">
      <c r="P503" s="120" t="s"/>
      <c r="Q503" s="121" t="s"/>
      <c r="R503" s="98" t="s"/>
      <c r="S503" s="68" t="s">
        <v>46</v>
      </c>
      <c r="T503" s="128" t="n">
        <v>3</v>
      </c>
      <c r="U503" s="129" t="s">
        <v>13</v>
      </c>
    </row>
    <row customHeight="true" hidden="false" ht="46.416015625" outlineLevel="1" r="504">
      <c r="P504" s="120" t="s"/>
      <c r="Q504" s="121" t="s"/>
      <c r="R504" s="98" t="s"/>
      <c r="S504" s="71" t="s"/>
      <c r="T504" s="126" t="n">
        <v>8</v>
      </c>
      <c r="U504" s="129" t="s">
        <v>13</v>
      </c>
    </row>
    <row customHeight="true" hidden="false" ht="46.416015625" outlineLevel="1" r="505">
      <c r="P505" s="120" t="s"/>
      <c r="Q505" s="121" t="s"/>
      <c r="R505" s="98" t="s"/>
      <c r="S505" s="46" t="str">
        <f aca="false" ca="false" dt2D="false" dtr="false" t="normal">CHOOSE(9, $F$2, $F$3, $F$4, $F$5, $F$6, $F$7, $F$8, $F$9, $F$10, $F$11)</f>
        <v>Индекс сократимости левого желудочка в фазе изгнания</v>
      </c>
      <c r="T505" s="128" t="n">
        <v>5</v>
      </c>
      <c r="U505" s="129" t="s">
        <v>13</v>
      </c>
    </row>
    <row customHeight="true" hidden="false" ht="46.416015625" outlineLevel="0" r="506">
      <c r="P506" s="134" t="s"/>
      <c r="Q506" s="135" t="s"/>
      <c r="R506" s="100" t="s"/>
      <c r="S506" s="80" t="str">
        <f aca="false" ca="false" dt2D="false" dtr="false" t="normal">CHOOSE(10, $F$2, $F$3, $F$4, $F$5, $F$6, $F$7, $F$8, $F$9, $F$10, $F$11)</f>
        <v>Систолическое движение передней створки митрального клапана кпереди</v>
      </c>
      <c r="T506" s="142" t="n">
        <v>5</v>
      </c>
      <c r="U506" s="143" t="s">
        <v>13</v>
      </c>
    </row>
  </sheetData>
  <mergeCells count="492">
    <mergeCell ref="V105:V107"/>
    <mergeCell ref="V467:V469"/>
    <mergeCell ref="V10:V11"/>
    <mergeCell ref="V149:V151"/>
    <mergeCell ref="V173:V176"/>
    <mergeCell ref="V497:V499"/>
    <mergeCell ref="V482:V484"/>
    <mergeCell ref="V167:V168"/>
    <mergeCell ref="V44:V45"/>
    <mergeCell ref="V494:V496"/>
    <mergeCell ref="V462:V463"/>
    <mergeCell ref="V191:V193"/>
    <mergeCell ref="V209:V211"/>
    <mergeCell ref="V8:V9"/>
    <mergeCell ref="V253:V255"/>
    <mergeCell ref="V417:V419"/>
    <mergeCell ref="V76:V77"/>
    <mergeCell ref="V357:V359"/>
    <mergeCell ref="V92:V93"/>
    <mergeCell ref="V194:V196"/>
    <mergeCell ref="V249:V250"/>
    <mergeCell ref="V485:V486"/>
    <mergeCell ref="V292:V294"/>
    <mergeCell ref="V470:V472"/>
    <mergeCell ref="V205:V206"/>
    <mergeCell ref="V141:V142"/>
    <mergeCell ref="V23:V25"/>
    <mergeCell ref="V444:V446"/>
    <mergeCell ref="V54:V55"/>
    <mergeCell ref="V459:V461"/>
    <mergeCell ref="V337:V340"/>
    <mergeCell ref="V271:V272"/>
    <mergeCell ref="V307:V309"/>
    <mergeCell ref="V447:V449"/>
    <mergeCell ref="V188:V190"/>
    <mergeCell ref="V165:V166"/>
    <mergeCell ref="V279:V281"/>
    <mergeCell ref="V213:V216"/>
    <mergeCell ref="V432:V434"/>
    <mergeCell ref="V333:V335"/>
    <mergeCell ref="V5:V7"/>
    <mergeCell ref="V207:V208"/>
    <mergeCell ref="V315:V317"/>
    <mergeCell ref="V310:V311"/>
    <mergeCell ref="V136:V138"/>
    <mergeCell ref="V296:V299"/>
    <mergeCell ref="V349:V351"/>
    <mergeCell ref="V115:V117"/>
    <mergeCell ref="V183:V185"/>
    <mergeCell ref="V139:V140"/>
    <mergeCell ref="V251:V252"/>
    <mergeCell ref="V435:V436"/>
    <mergeCell ref="V420:V422"/>
    <mergeCell ref="V118:V120"/>
    <mergeCell ref="V42:V43"/>
    <mergeCell ref="V108:V109"/>
    <mergeCell ref="V152:V154"/>
    <mergeCell ref="V231:V233"/>
    <mergeCell ref="V74:V75"/>
    <mergeCell ref="V123:V125"/>
    <mergeCell ref="V331:V332"/>
    <mergeCell ref="V169:V171"/>
    <mergeCell ref="V186:V187"/>
    <mergeCell ref="V276:V278"/>
    <mergeCell ref="V409:V410"/>
    <mergeCell ref="V354:V356"/>
    <mergeCell ref="V157:V159"/>
    <mergeCell ref="V228:V230"/>
    <mergeCell ref="V388:V390"/>
    <mergeCell ref="V223:V225"/>
    <mergeCell ref="V406:V408"/>
    <mergeCell ref="V39:V41"/>
    <mergeCell ref="V318:V320"/>
    <mergeCell ref="V20:V22"/>
    <mergeCell ref="V268:V270"/>
    <mergeCell ref="V121:V122"/>
    <mergeCell ref="V312:V314"/>
    <mergeCell ref="V391:V393"/>
    <mergeCell ref="V352:V353"/>
    <mergeCell ref="V226:V227"/>
    <mergeCell ref="V374:V376"/>
    <mergeCell ref="V26:V27"/>
    <mergeCell ref="V290:V291"/>
    <mergeCell ref="V273:V275"/>
    <mergeCell ref="V71:V73"/>
    <mergeCell ref="V56:V58"/>
    <mergeCell ref="V360:V362"/>
    <mergeCell ref="V86:V88"/>
    <mergeCell ref="V110:V111"/>
    <mergeCell ref="V377:V378"/>
    <mergeCell ref="V89:V91"/>
    <mergeCell ref="V234:V236"/>
    <mergeCell ref="V329:V330"/>
    <mergeCell ref="V288:V289"/>
    <mergeCell ref="V257:V260"/>
    <mergeCell ref="V155:V156"/>
    <mergeCell ref="V51:V53"/>
    <mergeCell ref="V94:V96"/>
    <mergeCell ref="V28:V30"/>
    <mergeCell ref="V48:V50"/>
    <mergeCell ref="J50:J51"/>
    <mergeCell ref="J116:J119"/>
    <mergeCell ref="J24:J28"/>
    <mergeCell ref="J272:J276"/>
    <mergeCell ref="J54:J65"/>
    <mergeCell ref="J314:J322"/>
    <mergeCell ref="J243:J244"/>
    <mergeCell ref="J186:J192"/>
    <mergeCell ref="J31:J32"/>
    <mergeCell ref="J33:J44"/>
    <mergeCell ref="J75:J86"/>
    <mergeCell ref="J224:J237"/>
    <mergeCell ref="J263:J271"/>
    <mergeCell ref="J246:J254"/>
    <mergeCell ref="J277:J278"/>
    <mergeCell ref="J311:J312"/>
    <mergeCell ref="J8:J9"/>
    <mergeCell ref="J94:J95"/>
    <mergeCell ref="J168:J171"/>
    <mergeCell ref="J306:J310"/>
    <mergeCell ref="J220:J223"/>
    <mergeCell ref="J294:J295"/>
    <mergeCell ref="J108:J114"/>
    <mergeCell ref="J238:J242"/>
    <mergeCell ref="J160:J166"/>
    <mergeCell ref="J73:J74"/>
    <mergeCell ref="J12:J23"/>
    <mergeCell ref="J146:J159"/>
    <mergeCell ref="J71:J72"/>
    <mergeCell ref="J10:J11"/>
    <mergeCell ref="J194:J197"/>
    <mergeCell ref="J172:J185"/>
    <mergeCell ref="J52:J53"/>
    <mergeCell ref="J297:J305"/>
    <mergeCell ref="J29:J30"/>
    <mergeCell ref="J289:J293"/>
    <mergeCell ref="J134:J140"/>
    <mergeCell ref="J212:J218"/>
    <mergeCell ref="J92:J93"/>
    <mergeCell ref="J96:J107"/>
    <mergeCell ref="J142:J145"/>
    <mergeCell ref="J255:J259"/>
    <mergeCell ref="J3:J7"/>
    <mergeCell ref="J120:J133"/>
    <mergeCell ref="J87:J91"/>
    <mergeCell ref="J45:J49"/>
    <mergeCell ref="J66:J70"/>
    <mergeCell ref="J198:J211"/>
    <mergeCell ref="J280:J288"/>
    <mergeCell ref="J260:J261"/>
    <mergeCell ref="K317:K319"/>
    <mergeCell ref="K123:K124"/>
    <mergeCell ref="K68:K70"/>
    <mergeCell ref="K212:K213"/>
    <mergeCell ref="K235:K237"/>
    <mergeCell ref="K164:K166"/>
    <mergeCell ref="K194:K197"/>
    <mergeCell ref="K62:K64"/>
    <mergeCell ref="K125:K127"/>
    <mergeCell ref="K186:K187"/>
    <mergeCell ref="K206:K208"/>
    <mergeCell ref="K227:K228"/>
    <mergeCell ref="K294:K295"/>
    <mergeCell ref="K175:K176"/>
    <mergeCell ref="K5:K7"/>
    <mergeCell ref="K160:K161"/>
    <mergeCell ref="K71:K72"/>
    <mergeCell ref="K314:K316"/>
    <mergeCell ref="K257:K259"/>
    <mergeCell ref="K220:K223"/>
    <mergeCell ref="K108:K109"/>
    <mergeCell ref="K311:K312"/>
    <mergeCell ref="K297:K299"/>
    <mergeCell ref="K214:K215"/>
    <mergeCell ref="K96:K98"/>
    <mergeCell ref="K157:K159"/>
    <mergeCell ref="K128:K130"/>
    <mergeCell ref="K172:K174"/>
    <mergeCell ref="K183:K185"/>
    <mergeCell ref="K99:K101"/>
    <mergeCell ref="K308:K310"/>
    <mergeCell ref="K73:K74"/>
    <mergeCell ref="K50:K51"/>
    <mergeCell ref="K142:K145"/>
    <mergeCell ref="K39:K40"/>
    <mergeCell ref="K240:K242"/>
    <mergeCell ref="K36:K38"/>
    <mergeCell ref="K280:K282"/>
    <mergeCell ref="K300:K302"/>
    <mergeCell ref="K266:K268"/>
    <mergeCell ref="K89:K91"/>
    <mergeCell ref="K151:K153"/>
    <mergeCell ref="K131:K133"/>
    <mergeCell ref="K229:K231"/>
    <mergeCell ref="K198:K200"/>
    <mergeCell ref="K110:K111"/>
    <mergeCell ref="K10:K11"/>
    <mergeCell ref="K146:K148"/>
    <mergeCell ref="K291:K293"/>
    <mergeCell ref="K31:K32"/>
    <mergeCell ref="K41:K43"/>
    <mergeCell ref="K249:K251"/>
    <mergeCell ref="K83:K85"/>
    <mergeCell ref="K20:K22"/>
    <mergeCell ref="K52:K53"/>
    <mergeCell ref="K283:K285"/>
    <mergeCell ref="K81:K82"/>
    <mergeCell ref="K263:K265"/>
    <mergeCell ref="K136:K137"/>
    <mergeCell ref="K168:K171"/>
    <mergeCell ref="K246:K248"/>
    <mergeCell ref="K116:K119"/>
    <mergeCell ref="K149:K150"/>
    <mergeCell ref="K216:K218"/>
    <mergeCell ref="K260:K261"/>
    <mergeCell ref="K232:K234"/>
    <mergeCell ref="K201:K202"/>
    <mergeCell ref="K180:K182"/>
    <mergeCell ref="E1:F1"/>
    <mergeCell ref="E2:E4"/>
    <mergeCell ref="E7:E11"/>
    <mergeCell ref="H1:N1"/>
    <mergeCell ref="I3:I23"/>
    <mergeCell ref="I24:I44"/>
    <mergeCell ref="P1:U1"/>
    <mergeCell ref="S3:S4"/>
    <mergeCell ref="S5:S6"/>
    <mergeCell ref="I306:I322"/>
    <mergeCell ref="I289:I305"/>
    <mergeCell ref="H289:H305"/>
    <mergeCell ref="H306:H322"/>
    <mergeCell ref="I272:I288"/>
    <mergeCell ref="I255:I271"/>
    <mergeCell ref="I238:I254"/>
    <mergeCell ref="I212:I237"/>
    <mergeCell ref="I186:I211"/>
    <mergeCell ref="I160:I185"/>
    <mergeCell ref="I134:I159"/>
    <mergeCell ref="I108:I133"/>
    <mergeCell ref="I87:I107"/>
    <mergeCell ref="I66:I86"/>
    <mergeCell ref="I45:I65"/>
    <mergeCell ref="H3:H23"/>
    <mergeCell ref="H24:H44"/>
    <mergeCell ref="H45:H65"/>
    <mergeCell ref="H66:H86"/>
    <mergeCell ref="H87:H107"/>
    <mergeCell ref="H108:H133"/>
    <mergeCell ref="H134:H159"/>
    <mergeCell ref="H160:H185"/>
    <mergeCell ref="H186:H211"/>
    <mergeCell ref="H212:H237"/>
    <mergeCell ref="H238:H254"/>
    <mergeCell ref="H255:H271"/>
    <mergeCell ref="H272:H288"/>
    <mergeCell ref="K203:K205"/>
    <mergeCell ref="K188:K189"/>
    <mergeCell ref="K154:K156"/>
    <mergeCell ref="K112:K114"/>
    <mergeCell ref="K78:K80"/>
    <mergeCell ref="K12:K14"/>
    <mergeCell ref="K47:K49"/>
    <mergeCell ref="K8:K9"/>
    <mergeCell ref="K209:K211"/>
    <mergeCell ref="K33:K35"/>
    <mergeCell ref="K15:K17"/>
    <mergeCell ref="K224:K226"/>
    <mergeCell ref="K57:K59"/>
    <mergeCell ref="K277:K278"/>
    <mergeCell ref="K94:K95"/>
    <mergeCell ref="K102:K103"/>
    <mergeCell ref="K274:K276"/>
    <mergeCell ref="K104:K106"/>
    <mergeCell ref="K120:K122"/>
    <mergeCell ref="K18:K19"/>
    <mergeCell ref="K75:K77"/>
    <mergeCell ref="K138:K140"/>
    <mergeCell ref="K26:K28"/>
    <mergeCell ref="K162:K163"/>
    <mergeCell ref="K29:K30"/>
    <mergeCell ref="K54:K56"/>
    <mergeCell ref="K60:K61"/>
    <mergeCell ref="K92:K93"/>
    <mergeCell ref="K134:K135"/>
    <mergeCell ref="K177:K179"/>
    <mergeCell ref="K190:K192"/>
    <mergeCell ref="K243:K244"/>
    <mergeCell ref="P134:P164"/>
    <mergeCell ref="P165:P204"/>
    <mergeCell ref="P205:P248"/>
    <mergeCell ref="P249:P287"/>
    <mergeCell ref="P288:P328"/>
    <mergeCell ref="P329:P371"/>
    <mergeCell ref="P372:P403"/>
    <mergeCell ref="P404:P429"/>
    <mergeCell ref="P430:P456"/>
    <mergeCell ref="P457:P479"/>
    <mergeCell ref="P480:P506"/>
    <mergeCell ref="P3:P36"/>
    <mergeCell ref="P103:P133"/>
    <mergeCell ref="P69:P102"/>
    <mergeCell ref="P37:P68"/>
    <mergeCell ref="S349:S352"/>
    <mergeCell ref="S149:S152"/>
    <mergeCell ref="S230:S232"/>
    <mergeCell ref="S319:S324"/>
    <mergeCell ref="S425:S426"/>
    <mergeCell ref="S432:S433"/>
    <mergeCell ref="S24:S27"/>
    <mergeCell ref="S329:S333"/>
    <mergeCell ref="S233:S237"/>
    <mergeCell ref="S463:S465"/>
    <mergeCell ref="S356:S362"/>
    <mergeCell ref="S310:S312"/>
    <mergeCell ref="S503:S504"/>
    <mergeCell ref="S179:S182"/>
    <mergeCell ref="S110:S111"/>
    <mergeCell ref="S147:S148"/>
    <mergeCell ref="S499:S502"/>
    <mergeCell ref="S157:S159"/>
    <mergeCell ref="S60:S63"/>
    <mergeCell ref="S494:S498"/>
    <mergeCell ref="S342:S348"/>
    <mergeCell ref="S288:S291"/>
    <mergeCell ref="S238:S243"/>
    <mergeCell ref="S78:S81"/>
    <mergeCell ref="S372:S374"/>
    <mergeCell ref="S261:S267"/>
    <mergeCell ref="S212:S215"/>
    <mergeCell ref="S325:S328"/>
    <mergeCell ref="S481:S482"/>
    <mergeCell ref="S404:S405"/>
    <mergeCell ref="S412:S414"/>
    <mergeCell ref="S489:S491"/>
    <mergeCell ref="S196:S199"/>
    <mergeCell ref="S73:S77"/>
    <mergeCell ref="S483:S488"/>
    <mergeCell ref="S192:S195"/>
    <mergeCell ref="S86:S88"/>
    <mergeCell ref="S120:S124"/>
    <mergeCell ref="S39:S42"/>
    <mergeCell ref="S401:S403"/>
    <mergeCell ref="S393:S398"/>
    <mergeCell ref="S376:S381"/>
    <mergeCell ref="S298:S299"/>
    <mergeCell ref="S223:S229"/>
    <mergeCell ref="S363:S367"/>
    <mergeCell ref="S471:S476"/>
    <mergeCell ref="S407:S411"/>
    <mergeCell ref="S467:S470"/>
    <mergeCell ref="S422:S424"/>
    <mergeCell ref="S101:S102"/>
    <mergeCell ref="S434:S438"/>
    <mergeCell ref="S189:S191"/>
    <mergeCell ref="S459:S462"/>
    <mergeCell ref="S48:S52"/>
    <mergeCell ref="S430:S431"/>
    <mergeCell ref="S163:S164"/>
    <mergeCell ref="S292:S293"/>
    <mergeCell ref="S138:S144"/>
    <mergeCell ref="S30:S34"/>
    <mergeCell ref="S82:S85"/>
    <mergeCell ref="S428:S429"/>
    <mergeCell ref="S89:S92"/>
    <mergeCell ref="S153:S156"/>
    <mergeCell ref="S454:S456"/>
    <mergeCell ref="S417:S421"/>
    <mergeCell ref="S216:S218"/>
    <mergeCell ref="S20:S23"/>
    <mergeCell ref="S160:S162"/>
    <mergeCell ref="S415:S416"/>
    <mergeCell ref="S112:S114"/>
    <mergeCell ref="S53:S59"/>
    <mergeCell ref="S336:S340"/>
    <mergeCell ref="S439:S442"/>
    <mergeCell ref="S219:S222"/>
    <mergeCell ref="S255:S258"/>
    <mergeCell ref="S252:S254"/>
    <mergeCell ref="S28:S29"/>
    <mergeCell ref="S382:S386"/>
    <mergeCell ref="S7:S12"/>
    <mergeCell ref="S249:S251"/>
    <mergeCell ref="S46:S47"/>
    <mergeCell ref="S388:S392"/>
    <mergeCell ref="S169:S173"/>
    <mergeCell ref="S300:S306"/>
    <mergeCell ref="S334:S335"/>
    <mergeCell ref="S272:S273"/>
    <mergeCell ref="S353:S355"/>
    <mergeCell ref="S307:S309"/>
    <mergeCell ref="S208:S211"/>
    <mergeCell ref="S69:S71"/>
    <mergeCell ref="S244:S248"/>
    <mergeCell ref="S13:S16"/>
    <mergeCell ref="S43:S45"/>
    <mergeCell ref="S165:S168"/>
    <mergeCell ref="S174:S177"/>
    <mergeCell ref="S313:S318"/>
    <mergeCell ref="S64:S67"/>
    <mergeCell ref="S17:S19"/>
    <mergeCell ref="S259:S260"/>
    <mergeCell ref="S105:S109"/>
    <mergeCell ref="S145:S146"/>
    <mergeCell ref="S205:S207"/>
    <mergeCell ref="S200:S204"/>
    <mergeCell ref="S183:S188"/>
    <mergeCell ref="S284:S287"/>
    <mergeCell ref="S93:S96"/>
    <mergeCell ref="S134:S136"/>
    <mergeCell ref="S492:S493"/>
    <mergeCell ref="S268:S271"/>
    <mergeCell ref="S294:S297"/>
    <mergeCell ref="S368:S371"/>
    <mergeCell ref="S444:S447"/>
    <mergeCell ref="S448:S451"/>
    <mergeCell ref="S274:S277"/>
    <mergeCell ref="S278:S283"/>
    <mergeCell ref="Q480:Q506"/>
    <mergeCell ref="Q457:Q479"/>
    <mergeCell ref="Q430:Q456"/>
    <mergeCell ref="Q404:Q429"/>
    <mergeCell ref="Q372:Q403"/>
    <mergeCell ref="Q329:Q371"/>
    <mergeCell ref="Q288:Q328"/>
    <mergeCell ref="Q134:Q164"/>
    <mergeCell ref="Q249:Q287"/>
    <mergeCell ref="Q165:Q204"/>
    <mergeCell ref="Q205:Q248"/>
    <mergeCell ref="Q3:Q36"/>
    <mergeCell ref="R46:R47"/>
    <mergeCell ref="R492:R493"/>
    <mergeCell ref="R494:R506"/>
    <mergeCell ref="R417:R429"/>
    <mergeCell ref="R300:R306"/>
    <mergeCell ref="R329:R340"/>
    <mergeCell ref="R444:R456"/>
    <mergeCell ref="R307:R328"/>
    <mergeCell ref="R412:R414"/>
    <mergeCell ref="R48:R68"/>
    <mergeCell ref="R268:R287"/>
    <mergeCell ref="R404:R411"/>
    <mergeCell ref="R261:R267"/>
    <mergeCell ref="R115:R133"/>
    <mergeCell ref="R149:R164"/>
    <mergeCell ref="R179:R182"/>
    <mergeCell ref="R134:R144"/>
    <mergeCell ref="R3:R12"/>
    <mergeCell ref="R165:R177"/>
    <mergeCell ref="R372:R381"/>
    <mergeCell ref="R430:R438"/>
    <mergeCell ref="R86:R102"/>
    <mergeCell ref="R463:R465"/>
    <mergeCell ref="R216:R218"/>
    <mergeCell ref="R13:R16"/>
    <mergeCell ref="R20:R36"/>
    <mergeCell ref="R43:R45"/>
    <mergeCell ref="R37:R42"/>
    <mergeCell ref="S115:S119"/>
    <mergeCell ref="Q103:Q133"/>
    <mergeCell ref="R103:R109"/>
    <mergeCell ref="Q69:Q102"/>
    <mergeCell ref="R82:R85"/>
    <mergeCell ref="R69:R77"/>
    <mergeCell ref="Q37:Q68"/>
    <mergeCell ref="S35:S36"/>
    <mergeCell ref="S97:S100"/>
    <mergeCell ref="S127:S132"/>
    <mergeCell ref="S125:S126"/>
    <mergeCell ref="R112:R114"/>
    <mergeCell ref="R342:R348"/>
    <mergeCell ref="R467:R479"/>
    <mergeCell ref="R457:R462"/>
    <mergeCell ref="R205:R215"/>
    <mergeCell ref="R78:R81"/>
    <mergeCell ref="R183:R204"/>
    <mergeCell ref="R17:R19"/>
    <mergeCell ref="R480:R488"/>
    <mergeCell ref="R415:R416"/>
    <mergeCell ref="R382:R386"/>
    <mergeCell ref="R349:R371"/>
    <mergeCell ref="R259:R260"/>
    <mergeCell ref="R298:R299"/>
    <mergeCell ref="R147:R148"/>
    <mergeCell ref="R219:R222"/>
    <mergeCell ref="R110:R111"/>
    <mergeCell ref="R145:R146"/>
    <mergeCell ref="R439:R442"/>
    <mergeCell ref="R489:R491"/>
    <mergeCell ref="R223:R248"/>
    <mergeCell ref="R388:R403"/>
    <mergeCell ref="R249:R258"/>
    <mergeCell ref="R288:R297"/>
  </mergeCells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MyOffice-CoreFramework-Linux/25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2022-05-07T11:06:12Z</dcterms:modified>
</cp:coreProperties>
</file>