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aseline" sheetId="2" r:id="rId5"/>
    <sheet state="visible" name="Exact match" sheetId="3" r:id="rId6"/>
    <sheet state="visible" name="LPM" sheetId="4" r:id="rId7"/>
    <sheet state="visible" name="Ternary" sheetId="5" r:id="rId8"/>
  </sheets>
  <definedNames/>
  <calcPr/>
</workbook>
</file>

<file path=xl/sharedStrings.xml><?xml version="1.0" encoding="utf-8"?>
<sst xmlns="http://schemas.openxmlformats.org/spreadsheetml/2006/main" count="225" uniqueCount="29">
  <si>
    <t>Throughput (Mpps)</t>
  </si>
  <si>
    <t>CI(1 entry)</t>
  </si>
  <si>
    <t>CI(10 entries)</t>
  </si>
  <si>
    <t>CI (100 entries)</t>
  </si>
  <si>
    <t>CI(1000 entries)</t>
  </si>
  <si>
    <t>1000 (10 prefixes/masks)</t>
  </si>
  <si>
    <t>CI (1000/10 entries)</t>
  </si>
  <si>
    <t>Exact</t>
  </si>
  <si>
    <t>LPM</t>
  </si>
  <si>
    <t>Ternary</t>
  </si>
  <si>
    <t>CPU cycles over baseline</t>
  </si>
  <si>
    <t>No.</t>
  </si>
  <si>
    <t>Throughput [MPPS]</t>
  </si>
  <si>
    <t>CPU cycles</t>
  </si>
  <si>
    <t>CI(Throughput)[MPPS]</t>
  </si>
  <si>
    <t>CI(CPU cycles)</t>
  </si>
  <si>
    <t>STDEV [MPPS]</t>
  </si>
  <si>
    <t>STDEV</t>
  </si>
  <si>
    <t>Average</t>
  </si>
  <si>
    <t>1 entry</t>
  </si>
  <si>
    <t>10 entry</t>
  </si>
  <si>
    <t>100 entries</t>
  </si>
  <si>
    <t>1000 entries</t>
  </si>
  <si>
    <t>Throughput [Gbps]</t>
  </si>
  <si>
    <t>CI(Throughput)[Gbps]</t>
  </si>
  <si>
    <t>STDEV [Gbps]</t>
  </si>
  <si>
    <t>1000 entries (1 prefix)</t>
  </si>
  <si>
    <t>1000 entries (10 prefixes)</t>
  </si>
  <si>
    <t>1000 entries (10 masks)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</si>
</sst>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readingOrder="0"/>
    </xf>
    <xf borderId="4" fillId="3" fontId="3" numFmtId="0" xfId="0" applyBorder="1" applyFill="1" applyFont="1"/>
    <xf borderId="4" fillId="3" fontId="3" numFmtId="0" xfId="0" applyAlignment="1" applyBorder="1" applyFont="1">
      <alignment readingOrder="0"/>
    </xf>
    <xf borderId="5" fillId="2" fontId="4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readingOrder="0" vertical="bottom"/>
    </xf>
    <xf borderId="6" fillId="4" fontId="4" numFmtId="0" xfId="0" applyAlignment="1" applyBorder="1" applyFill="1" applyFont="1">
      <alignment horizontal="right" vertical="bottom"/>
    </xf>
    <xf borderId="5" fillId="3" fontId="5" numFmtId="0" xfId="0" applyAlignment="1" applyBorder="1" applyFont="1">
      <alignment vertical="bottom"/>
    </xf>
    <xf borderId="5" fillId="3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5" fillId="2" fontId="4" numFmtId="0" xfId="0" applyAlignment="1" applyBorder="1" applyFont="1">
      <alignment readingOrder="0" vertical="bottom"/>
    </xf>
    <xf borderId="5" fillId="3" fontId="5" numFmtId="0" xfId="0" applyAlignment="1" applyBorder="1" applyFont="1">
      <alignment horizontal="center" vertical="bottom"/>
    </xf>
    <xf borderId="6" fillId="5" fontId="5" numFmtId="0" xfId="0" applyAlignment="1" applyBorder="1" applyFill="1" applyFont="1">
      <alignment vertical="bottom"/>
    </xf>
    <xf borderId="0" fillId="2" fontId="4" numFmtId="0" xfId="0" applyAlignment="1" applyFont="1">
      <alignment vertical="bottom"/>
    </xf>
    <xf borderId="4" fillId="3" fontId="5" numFmtId="0" xfId="0" applyAlignment="1" applyBorder="1" applyFont="1">
      <alignment horizontal="right" vertical="bottom"/>
    </xf>
    <xf borderId="7" fillId="2" fontId="4" numFmtId="0" xfId="0" applyAlignment="1" applyBorder="1" applyFont="1">
      <alignment horizontal="center" readingOrder="0" vertical="bottom"/>
    </xf>
    <xf borderId="7" fillId="0" fontId="2" numFmtId="0" xfId="0" applyBorder="1" applyFont="1"/>
    <xf borderId="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63"/>
    <col customWidth="1" min="10" max="11" width="20.1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>
        <v>1.0</v>
      </c>
      <c r="C2" s="4" t="s">
        <v>1</v>
      </c>
      <c r="D2" s="4">
        <v>10.0</v>
      </c>
      <c r="E2" s="4" t="s">
        <v>2</v>
      </c>
      <c r="F2" s="4">
        <v>100.0</v>
      </c>
      <c r="G2" s="4" t="s">
        <v>3</v>
      </c>
      <c r="H2" s="4">
        <v>1000.0</v>
      </c>
      <c r="I2" s="4" t="s">
        <v>4</v>
      </c>
      <c r="J2" s="4" t="s">
        <v>5</v>
      </c>
      <c r="K2" s="4" t="s">
        <v>6</v>
      </c>
    </row>
    <row r="3">
      <c r="A3" s="5" t="s">
        <v>7</v>
      </c>
      <c r="B3" s="6">
        <f>'Exact match'!C18</f>
        <v>5.348</v>
      </c>
      <c r="C3" s="6">
        <f>'Exact match'!C14</f>
        <v>0.00319917334</v>
      </c>
      <c r="D3" s="6">
        <f>'Exact match'!H18</f>
        <v>5.328</v>
      </c>
      <c r="E3" s="6">
        <f>'Exact match'!H14</f>
        <v>0.00319917334</v>
      </c>
      <c r="F3" s="6">
        <f>'Exact match'!M18</f>
        <v>5.328</v>
      </c>
      <c r="G3" s="6">
        <f>'Exact match'!M14</f>
        <v>0.005985105279</v>
      </c>
      <c r="H3" s="6">
        <f>'Exact match'!R18</f>
        <v>5.31</v>
      </c>
      <c r="I3" s="6">
        <f>'Exact match'!R14</f>
        <v>0.01131078581</v>
      </c>
      <c r="J3" s="6"/>
      <c r="K3" s="6"/>
    </row>
    <row r="4">
      <c r="A4" s="5" t="s">
        <v>8</v>
      </c>
      <c r="B4" s="6">
        <f>LPM!C18</f>
        <v>5.592</v>
      </c>
      <c r="C4" s="6">
        <f>LPM!C14</f>
        <v>0.00319917334</v>
      </c>
      <c r="D4" s="6">
        <f>LPM!H18</f>
        <v>4.718</v>
      </c>
      <c r="E4" s="6">
        <f>LPM!H14</f>
        <v>0.005985105279</v>
      </c>
      <c r="F4" s="6">
        <f>LPM!M18</f>
        <v>4.15</v>
      </c>
      <c r="G4" s="6">
        <f>LPM!M14</f>
        <v>0.005058337192</v>
      </c>
      <c r="H4" s="6">
        <f>LPM!R18</f>
        <v>3.648</v>
      </c>
      <c r="I4" s="6">
        <f>LPM!R14</f>
        <v>0.00319917334</v>
      </c>
      <c r="J4" s="6">
        <f>LPM!W18</f>
        <v>2.94</v>
      </c>
      <c r="K4" s="6">
        <f>LPM!W14</f>
        <v>0.00715356906</v>
      </c>
    </row>
    <row r="5">
      <c r="A5" s="5" t="s">
        <v>9</v>
      </c>
      <c r="B5" s="6">
        <f>Ternary!C18</f>
        <v>4.37</v>
      </c>
      <c r="C5" s="7">
        <v>0.0</v>
      </c>
      <c r="D5" s="6">
        <f>Ternary!H18</f>
        <v>4.348</v>
      </c>
      <c r="E5" s="6">
        <f>Ternary!H14</f>
        <v>0.007836342281</v>
      </c>
      <c r="F5" s="6">
        <f>Ternary!M18</f>
        <v>4.35</v>
      </c>
      <c r="G5" s="6">
        <f>Ternary!M14</f>
        <v>0.01430713812</v>
      </c>
      <c r="H5" s="6">
        <f>Ternary!R18</f>
        <v>4.363333333</v>
      </c>
      <c r="I5" s="6">
        <f>Ternary!R14</f>
        <v>0.008260230045</v>
      </c>
      <c r="J5" s="6">
        <f>Ternary!W18</f>
        <v>3.244</v>
      </c>
      <c r="K5" s="6">
        <f>Ternary!W14</f>
        <v>0.003918171141</v>
      </c>
    </row>
    <row r="7">
      <c r="B7" s="1" t="s">
        <v>10</v>
      </c>
      <c r="C7" s="2"/>
      <c r="D7" s="2"/>
      <c r="E7" s="2"/>
      <c r="F7" s="2"/>
      <c r="G7" s="2"/>
      <c r="H7" s="2"/>
      <c r="I7" s="2"/>
      <c r="J7" s="2"/>
      <c r="K7" s="3"/>
    </row>
    <row r="8">
      <c r="B8" s="5">
        <v>1.0</v>
      </c>
      <c r="C8" s="4" t="s">
        <v>1</v>
      </c>
      <c r="D8" s="5">
        <v>10.0</v>
      </c>
      <c r="E8" s="4" t="s">
        <v>2</v>
      </c>
      <c r="F8" s="5">
        <v>100.0</v>
      </c>
      <c r="G8" s="4" t="s">
        <v>3</v>
      </c>
      <c r="H8" s="5">
        <v>1000.0</v>
      </c>
      <c r="I8" s="4" t="s">
        <v>4</v>
      </c>
      <c r="J8" s="5" t="s">
        <v>5</v>
      </c>
      <c r="K8" s="4" t="s">
        <v>6</v>
      </c>
    </row>
    <row r="9">
      <c r="A9" s="5" t="s">
        <v>7</v>
      </c>
      <c r="B9" s="6">
        <f>'Exact match'!D18-Baseline!C19</f>
        <v>53.31</v>
      </c>
      <c r="C9" s="7">
        <v>1.7669</v>
      </c>
      <c r="D9" s="6">
        <f>'Exact match'!I18-Baseline!C19</f>
        <v>53.09</v>
      </c>
      <c r="E9" s="7">
        <v>1.461</v>
      </c>
      <c r="F9" s="6">
        <f>'Exact match'!N18-Baseline!C19</f>
        <v>72.196</v>
      </c>
      <c r="G9" s="7">
        <v>1.55216</v>
      </c>
      <c r="H9" s="6">
        <f>'Exact match'!S18-Baseline!C19</f>
        <v>74.146</v>
      </c>
      <c r="I9" s="7">
        <v>1.48986</v>
      </c>
      <c r="J9" s="6"/>
      <c r="K9" s="6"/>
    </row>
    <row r="10">
      <c r="A10" s="5" t="s">
        <v>8</v>
      </c>
      <c r="B10" s="6">
        <f>LPM!D18-Baseline!C19</f>
        <v>31.73</v>
      </c>
      <c r="C10" s="7">
        <v>1.8817</v>
      </c>
      <c r="D10" s="6">
        <f>LPM!I18-Baseline!C19</f>
        <v>130.07</v>
      </c>
      <c r="E10" s="7">
        <v>1.72</v>
      </c>
      <c r="F10" s="6">
        <f>LPM!N18-Baseline!C19</f>
        <v>189.566</v>
      </c>
      <c r="G10" s="7">
        <v>2.88136</v>
      </c>
      <c r="H10" s="6">
        <f>LPM!S18-Baseline!C19</f>
        <v>322.755</v>
      </c>
      <c r="I10" s="7">
        <v>1.89015</v>
      </c>
      <c r="J10" s="6">
        <f>LPM!X18-Baseline!C19</f>
        <v>461.276</v>
      </c>
      <c r="K10" s="7">
        <v>2.16207</v>
      </c>
    </row>
    <row r="11">
      <c r="A11" s="5" t="s">
        <v>9</v>
      </c>
      <c r="B11" s="6">
        <f>Ternary!D18-Baseline!C19</f>
        <v>159.478</v>
      </c>
      <c r="C11" s="7">
        <v>1.81362</v>
      </c>
      <c r="D11" s="6">
        <f>Ternary!I18-Baseline!C19</f>
        <v>164.09</v>
      </c>
      <c r="E11" s="7">
        <v>2.1492</v>
      </c>
      <c r="F11" s="6">
        <f>Ternary!N18-Baseline!C19</f>
        <v>163.67</v>
      </c>
      <c r="G11" s="7">
        <v>1.9451</v>
      </c>
      <c r="H11" s="6">
        <f>Ternary!S18-Baseline!C19</f>
        <v>161.864</v>
      </c>
      <c r="I11" s="7">
        <v>2.09003</v>
      </c>
      <c r="J11" s="6">
        <f>Ternary!X18-Baseline!C19</f>
        <v>375.029</v>
      </c>
      <c r="K11" s="7">
        <v>2.6786</v>
      </c>
    </row>
  </sheetData>
  <mergeCells count="2">
    <mergeCell ref="B1:K1"/>
    <mergeCell ref="B7:K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7.13"/>
  </cols>
  <sheetData>
    <row r="3">
      <c r="A3" s="8" t="s">
        <v>11</v>
      </c>
      <c r="B3" s="9" t="s">
        <v>12</v>
      </c>
      <c r="C3" s="10" t="s">
        <v>13</v>
      </c>
    </row>
    <row r="4">
      <c r="A4" s="11">
        <v>1.0</v>
      </c>
      <c r="B4" s="12"/>
      <c r="C4" s="13">
        <v>403.7</v>
      </c>
    </row>
    <row r="5">
      <c r="A5" s="11">
        <v>2.0</v>
      </c>
      <c r="B5" s="12"/>
      <c r="C5" s="13">
        <v>402.6</v>
      </c>
    </row>
    <row r="6">
      <c r="A6" s="11">
        <v>3.0</v>
      </c>
      <c r="B6" s="12"/>
      <c r="C6" s="13">
        <v>403.0</v>
      </c>
    </row>
    <row r="7">
      <c r="A7" s="11">
        <v>4.0</v>
      </c>
      <c r="B7" s="12"/>
      <c r="C7" s="13">
        <v>403.8</v>
      </c>
    </row>
    <row r="8">
      <c r="A8" s="11">
        <v>5.0</v>
      </c>
      <c r="B8" s="12"/>
      <c r="C8" s="13">
        <v>401.2</v>
      </c>
    </row>
    <row r="9">
      <c r="A9" s="11">
        <v>6.0</v>
      </c>
      <c r="B9" s="12"/>
      <c r="C9" s="13">
        <v>400.7</v>
      </c>
    </row>
    <row r="10">
      <c r="A10" s="11">
        <v>7.0</v>
      </c>
      <c r="B10" s="12"/>
      <c r="C10" s="13">
        <v>406.2</v>
      </c>
    </row>
    <row r="11">
      <c r="A11" s="11">
        <v>8.0</v>
      </c>
      <c r="B11" s="12"/>
      <c r="C11" s="13">
        <v>402.0</v>
      </c>
    </row>
    <row r="12">
      <c r="A12" s="11">
        <v>9.0</v>
      </c>
      <c r="B12" s="12"/>
      <c r="C12" s="13">
        <v>402.9</v>
      </c>
    </row>
    <row r="13">
      <c r="A13" s="11">
        <v>10.0</v>
      </c>
      <c r="B13" s="12"/>
      <c r="C13" s="13">
        <v>399.6</v>
      </c>
    </row>
    <row r="14">
      <c r="A14" s="14"/>
      <c r="B14" s="8" t="s">
        <v>14</v>
      </c>
      <c r="C14" s="15" t="s">
        <v>15</v>
      </c>
    </row>
    <row r="15">
      <c r="A15" s="14"/>
      <c r="B15" s="16" t="str">
        <f t="shared" ref="B15:C15" si="1">_xlfn.CONFIDENCE.T(0.05,B17,10)</f>
        <v>#DIV/0!</v>
      </c>
      <c r="C15" s="16">
        <f t="shared" si="1"/>
        <v>1.322948328</v>
      </c>
    </row>
    <row r="16">
      <c r="A16" s="17"/>
      <c r="B16" s="8" t="s">
        <v>16</v>
      </c>
      <c r="C16" s="15" t="s">
        <v>17</v>
      </c>
    </row>
    <row r="17">
      <c r="A17" s="17"/>
      <c r="B17" s="16" t="str">
        <f t="shared" ref="B17:C17" si="2">STDEV(B4:B13)</f>
        <v>#DIV/0!</v>
      </c>
      <c r="C17" s="16">
        <f t="shared" si="2"/>
        <v>1.849354242</v>
      </c>
    </row>
    <row r="18">
      <c r="B18" s="18" t="s">
        <v>18</v>
      </c>
      <c r="C18" s="18" t="s">
        <v>18</v>
      </c>
    </row>
    <row r="19">
      <c r="B19" s="19" t="str">
        <f t="shared" ref="B19:C19" si="3">AVERAGEA(B4:B13)</f>
        <v>#DIV/0!</v>
      </c>
      <c r="C19" s="19">
        <f t="shared" si="3"/>
        <v>402.57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7.13"/>
    <col customWidth="1" min="4" max="4" width="16.88"/>
    <col customWidth="1" min="7" max="7" width="17.0"/>
    <col customWidth="1" min="8" max="8" width="17.38"/>
    <col customWidth="1" min="9" max="9" width="16.88"/>
    <col customWidth="1" min="12" max="12" width="16.38"/>
    <col customWidth="1" min="13" max="13" width="17.0"/>
    <col customWidth="1" min="17" max="17" width="16.63"/>
    <col customWidth="1" min="18" max="18" width="17.25"/>
  </cols>
  <sheetData>
    <row r="1">
      <c r="A1" s="20" t="s">
        <v>19</v>
      </c>
      <c r="B1" s="21"/>
      <c r="C1" s="21"/>
      <c r="D1" s="22"/>
      <c r="F1" s="20" t="s">
        <v>20</v>
      </c>
      <c r="G1" s="21"/>
      <c r="H1" s="21"/>
      <c r="I1" s="22"/>
      <c r="K1" s="20" t="s">
        <v>21</v>
      </c>
      <c r="L1" s="21"/>
      <c r="M1" s="21"/>
      <c r="N1" s="22"/>
      <c r="P1" s="20" t="s">
        <v>22</v>
      </c>
      <c r="Q1" s="21"/>
      <c r="R1" s="21"/>
      <c r="S1" s="22"/>
    </row>
    <row r="2">
      <c r="A2" s="8" t="s">
        <v>11</v>
      </c>
      <c r="B2" s="9" t="s">
        <v>23</v>
      </c>
      <c r="C2" s="9" t="s">
        <v>12</v>
      </c>
      <c r="D2" s="10" t="s">
        <v>13</v>
      </c>
      <c r="F2" s="8" t="s">
        <v>11</v>
      </c>
      <c r="G2" s="9" t="s">
        <v>23</v>
      </c>
      <c r="H2" s="9" t="s">
        <v>12</v>
      </c>
      <c r="I2" s="10" t="s">
        <v>13</v>
      </c>
      <c r="K2" s="8" t="s">
        <v>11</v>
      </c>
      <c r="L2" s="9" t="s">
        <v>23</v>
      </c>
      <c r="M2" s="9" t="s">
        <v>12</v>
      </c>
      <c r="N2" s="10" t="s">
        <v>13</v>
      </c>
      <c r="P2" s="8" t="s">
        <v>11</v>
      </c>
      <c r="Q2" s="9" t="s">
        <v>23</v>
      </c>
      <c r="R2" s="9" t="s">
        <v>12</v>
      </c>
      <c r="S2" s="10" t="s">
        <v>13</v>
      </c>
    </row>
    <row r="3">
      <c r="A3" s="11">
        <v>1.0</v>
      </c>
      <c r="B3" s="13">
        <v>3.6</v>
      </c>
      <c r="C3" s="13">
        <v>5.35</v>
      </c>
      <c r="D3" s="13">
        <v>457.4</v>
      </c>
      <c r="F3" s="11">
        <v>1.0</v>
      </c>
      <c r="G3" s="13">
        <v>3.58</v>
      </c>
      <c r="H3" s="13">
        <v>5.33</v>
      </c>
      <c r="I3" s="13">
        <v>456.6</v>
      </c>
      <c r="K3" s="11">
        <v>1.0</v>
      </c>
      <c r="L3" s="13">
        <v>3.58</v>
      </c>
      <c r="M3" s="13">
        <v>5.32</v>
      </c>
      <c r="N3" s="13">
        <v>476.5</v>
      </c>
      <c r="P3" s="11">
        <v>1.0</v>
      </c>
      <c r="Q3" s="13">
        <v>3.56</v>
      </c>
      <c r="R3" s="13">
        <v>5.29</v>
      </c>
      <c r="S3" s="13">
        <v>478.16</v>
      </c>
    </row>
    <row r="4">
      <c r="A4" s="11">
        <v>2.0</v>
      </c>
      <c r="B4" s="13">
        <v>3.6</v>
      </c>
      <c r="C4" s="13">
        <v>5.35</v>
      </c>
      <c r="D4" s="13">
        <v>456.4</v>
      </c>
      <c r="F4" s="11">
        <v>2.0</v>
      </c>
      <c r="G4" s="13">
        <v>3.58</v>
      </c>
      <c r="H4" s="13">
        <v>5.33</v>
      </c>
      <c r="I4" s="13">
        <v>456.0</v>
      </c>
      <c r="K4" s="11">
        <v>2.0</v>
      </c>
      <c r="L4" s="13">
        <v>3.57</v>
      </c>
      <c r="M4" s="13">
        <v>5.32</v>
      </c>
      <c r="N4" s="13">
        <v>474.6</v>
      </c>
      <c r="P4" s="11">
        <v>2.0</v>
      </c>
      <c r="Q4" s="13">
        <v>3.58</v>
      </c>
      <c r="R4" s="13">
        <v>5.33</v>
      </c>
      <c r="S4" s="13">
        <v>477.0</v>
      </c>
    </row>
    <row r="5">
      <c r="A5" s="11">
        <v>3.0</v>
      </c>
      <c r="B5" s="13">
        <v>3.59</v>
      </c>
      <c r="C5" s="13">
        <v>5.34</v>
      </c>
      <c r="D5" s="13">
        <v>457.0</v>
      </c>
      <c r="F5" s="11">
        <v>3.0</v>
      </c>
      <c r="G5" s="13">
        <v>3.58</v>
      </c>
      <c r="H5" s="13">
        <v>5.32</v>
      </c>
      <c r="I5" s="13">
        <v>454.0</v>
      </c>
      <c r="K5" s="11">
        <v>3.0</v>
      </c>
      <c r="L5" s="13">
        <v>3.58</v>
      </c>
      <c r="M5" s="13">
        <v>5.33</v>
      </c>
      <c r="N5" s="13">
        <v>474.55</v>
      </c>
      <c r="P5" s="11">
        <v>3.0</v>
      </c>
      <c r="Q5" s="13">
        <v>3.57</v>
      </c>
      <c r="R5" s="13">
        <v>5.31</v>
      </c>
      <c r="S5" s="13">
        <v>477.0</v>
      </c>
    </row>
    <row r="6">
      <c r="A6" s="11">
        <v>4.0</v>
      </c>
      <c r="B6" s="13">
        <v>3.6</v>
      </c>
      <c r="C6" s="13">
        <v>5.35</v>
      </c>
      <c r="D6" s="13">
        <v>454.6</v>
      </c>
      <c r="F6" s="11">
        <v>4.0</v>
      </c>
      <c r="G6" s="13">
        <v>3.58</v>
      </c>
      <c r="H6" s="13">
        <v>5.33</v>
      </c>
      <c r="I6" s="13">
        <v>455.4</v>
      </c>
      <c r="K6" s="11">
        <v>4.0</v>
      </c>
      <c r="L6" s="13">
        <v>3.59</v>
      </c>
      <c r="M6" s="13">
        <v>5.34</v>
      </c>
      <c r="N6" s="13">
        <v>474.7</v>
      </c>
      <c r="P6" s="11">
        <v>4.0</v>
      </c>
      <c r="Q6" s="13">
        <v>3.56</v>
      </c>
      <c r="R6" s="13">
        <v>5.3</v>
      </c>
      <c r="S6" s="13">
        <v>475.0</v>
      </c>
    </row>
    <row r="7">
      <c r="A7" s="11">
        <v>5.0</v>
      </c>
      <c r="B7" s="13">
        <v>3.59</v>
      </c>
      <c r="C7" s="13">
        <v>5.35</v>
      </c>
      <c r="D7" s="13">
        <v>457.4</v>
      </c>
      <c r="F7" s="11">
        <v>5.0</v>
      </c>
      <c r="G7" s="13">
        <v>3.58</v>
      </c>
      <c r="H7" s="13">
        <v>5.33</v>
      </c>
      <c r="I7" s="13">
        <v>455.2</v>
      </c>
      <c r="K7" s="11">
        <v>5.0</v>
      </c>
      <c r="L7" s="13">
        <v>3.58</v>
      </c>
      <c r="M7" s="13">
        <v>5.33</v>
      </c>
      <c r="N7" s="13">
        <v>471.5</v>
      </c>
      <c r="P7" s="11">
        <v>5.0</v>
      </c>
      <c r="Q7" s="13">
        <v>3.58</v>
      </c>
      <c r="R7" s="13">
        <v>5.32</v>
      </c>
      <c r="S7" s="13">
        <v>475.0</v>
      </c>
    </row>
    <row r="8">
      <c r="A8" s="11">
        <v>6.0</v>
      </c>
      <c r="B8" s="12"/>
      <c r="C8" s="12"/>
      <c r="D8" s="13">
        <v>451.2</v>
      </c>
      <c r="F8" s="11">
        <v>6.0</v>
      </c>
      <c r="G8" s="12"/>
      <c r="H8" s="12"/>
      <c r="I8" s="13">
        <v>457.4</v>
      </c>
      <c r="K8" s="11">
        <v>6.0</v>
      </c>
      <c r="L8" s="12"/>
      <c r="M8" s="12"/>
      <c r="N8" s="13">
        <v>475.5</v>
      </c>
      <c r="P8" s="11">
        <v>6.0</v>
      </c>
      <c r="Q8" s="12"/>
      <c r="R8" s="12"/>
      <c r="S8" s="13">
        <v>476.7</v>
      </c>
    </row>
    <row r="9">
      <c r="A9" s="11">
        <v>7.0</v>
      </c>
      <c r="B9" s="12"/>
      <c r="C9" s="12"/>
      <c r="D9" s="13">
        <v>457.2</v>
      </c>
      <c r="F9" s="11">
        <v>7.0</v>
      </c>
      <c r="G9" s="12"/>
      <c r="H9" s="12"/>
      <c r="I9" s="13">
        <v>456.3</v>
      </c>
      <c r="K9" s="11">
        <v>7.0</v>
      </c>
      <c r="L9" s="12"/>
      <c r="M9" s="12"/>
      <c r="N9" s="13">
        <v>475.0</v>
      </c>
      <c r="P9" s="11">
        <v>7.0</v>
      </c>
      <c r="Q9" s="12"/>
      <c r="R9" s="12"/>
      <c r="S9" s="13">
        <v>475.0</v>
      </c>
    </row>
    <row r="10">
      <c r="A10" s="11">
        <v>8.0</v>
      </c>
      <c r="B10" s="12"/>
      <c r="C10" s="12"/>
      <c r="D10" s="13">
        <v>456.7</v>
      </c>
      <c r="F10" s="11">
        <v>8.0</v>
      </c>
      <c r="G10" s="12"/>
      <c r="H10" s="12"/>
      <c r="I10" s="13">
        <v>454.5</v>
      </c>
      <c r="K10" s="11">
        <v>8.0</v>
      </c>
      <c r="L10" s="12"/>
      <c r="M10" s="12"/>
      <c r="N10" s="13">
        <v>474.74</v>
      </c>
      <c r="P10" s="11">
        <v>8.0</v>
      </c>
      <c r="Q10" s="12"/>
      <c r="R10" s="12"/>
      <c r="S10" s="13">
        <v>477.6</v>
      </c>
    </row>
    <row r="11">
      <c r="A11" s="11">
        <v>9.0</v>
      </c>
      <c r="B11" s="12"/>
      <c r="C11" s="12"/>
      <c r="D11" s="13">
        <v>455.0</v>
      </c>
      <c r="F11" s="11">
        <v>9.0</v>
      </c>
      <c r="G11" s="12"/>
      <c r="H11" s="12"/>
      <c r="I11" s="13">
        <v>454.2</v>
      </c>
      <c r="K11" s="11">
        <v>9.0</v>
      </c>
      <c r="L11" s="12"/>
      <c r="M11" s="12"/>
      <c r="N11" s="13">
        <v>476.6</v>
      </c>
      <c r="P11" s="11">
        <v>9.0</v>
      </c>
      <c r="Q11" s="12"/>
      <c r="R11" s="12"/>
      <c r="S11" s="13">
        <v>478.0</v>
      </c>
    </row>
    <row r="12">
      <c r="A12" s="11">
        <v>10.0</v>
      </c>
      <c r="B12" s="12"/>
      <c r="C12" s="12"/>
      <c r="D12" s="13">
        <v>455.9</v>
      </c>
      <c r="F12" s="11">
        <v>10.0</v>
      </c>
      <c r="G12" s="12"/>
      <c r="H12" s="12"/>
      <c r="I12" s="13">
        <v>457.0</v>
      </c>
      <c r="K12" s="11">
        <v>10.0</v>
      </c>
      <c r="L12" s="12"/>
      <c r="M12" s="12"/>
      <c r="N12" s="13">
        <v>473.97</v>
      </c>
      <c r="P12" s="11">
        <v>10.0</v>
      </c>
      <c r="Q12" s="12"/>
      <c r="R12" s="12"/>
      <c r="S12" s="13">
        <v>477.7</v>
      </c>
    </row>
    <row r="13">
      <c r="A13" s="14"/>
      <c r="B13" s="8" t="s">
        <v>24</v>
      </c>
      <c r="C13" s="8" t="s">
        <v>14</v>
      </c>
      <c r="D13" s="15" t="s">
        <v>15</v>
      </c>
      <c r="F13" s="14"/>
      <c r="G13" s="8" t="s">
        <v>24</v>
      </c>
      <c r="H13" s="8" t="s">
        <v>14</v>
      </c>
      <c r="I13" s="15" t="s">
        <v>15</v>
      </c>
      <c r="K13" s="14"/>
      <c r="L13" s="8" t="s">
        <v>24</v>
      </c>
      <c r="M13" s="8" t="s">
        <v>14</v>
      </c>
      <c r="N13" s="15" t="s">
        <v>15</v>
      </c>
      <c r="P13" s="14"/>
      <c r="Q13" s="8" t="s">
        <v>24</v>
      </c>
      <c r="R13" s="8" t="s">
        <v>14</v>
      </c>
      <c r="S13" s="15" t="s">
        <v>15</v>
      </c>
    </row>
    <row r="14">
      <c r="A14" s="14"/>
      <c r="B14" s="16">
        <f t="shared" ref="B14:D14" si="1">_xlfn.CONFIDENCE.T(0.05,B16,10)</f>
        <v>0.003918171141</v>
      </c>
      <c r="C14" s="16">
        <f t="shared" si="1"/>
        <v>0.00319917334</v>
      </c>
      <c r="D14" s="16">
        <f t="shared" si="1"/>
        <v>1.367228193</v>
      </c>
      <c r="F14" s="14"/>
      <c r="G14" s="16" t="str">
        <f t="shared" ref="G14:I14" si="2">_xlfn.CONFIDENCE.T(0.05,G16,10)</f>
        <v>#NUM!</v>
      </c>
      <c r="H14" s="16">
        <f t="shared" si="2"/>
        <v>0.00319917334</v>
      </c>
      <c r="I14" s="16">
        <f t="shared" si="2"/>
        <v>0.8512446606</v>
      </c>
      <c r="K14" s="14"/>
      <c r="L14" s="16">
        <f t="shared" ref="L14:N14" si="3">_xlfn.CONFIDENCE.T(0.05,L16,10)</f>
        <v>0.005058337192</v>
      </c>
      <c r="M14" s="16">
        <f t="shared" si="3"/>
        <v>0.005985105279</v>
      </c>
      <c r="N14" s="16">
        <f t="shared" si="3"/>
        <v>1.021273143</v>
      </c>
      <c r="P14" s="14"/>
      <c r="Q14" s="16">
        <f t="shared" ref="Q14:S14" si="4">_xlfn.CONFIDENCE.T(0.05,Q16,10)</f>
        <v>0.00715356906</v>
      </c>
      <c r="R14" s="16">
        <f t="shared" si="4"/>
        <v>0.01131078581</v>
      </c>
      <c r="S14" s="16">
        <f t="shared" si="4"/>
        <v>0.9073428126</v>
      </c>
    </row>
    <row r="15">
      <c r="A15" s="17"/>
      <c r="B15" s="8" t="s">
        <v>25</v>
      </c>
      <c r="C15" s="8" t="s">
        <v>16</v>
      </c>
      <c r="D15" s="15" t="s">
        <v>17</v>
      </c>
      <c r="F15" s="17"/>
      <c r="G15" s="8" t="s">
        <v>25</v>
      </c>
      <c r="H15" s="8" t="s">
        <v>16</v>
      </c>
      <c r="I15" s="15" t="s">
        <v>17</v>
      </c>
      <c r="K15" s="17"/>
      <c r="L15" s="8" t="s">
        <v>25</v>
      </c>
      <c r="M15" s="8" t="s">
        <v>16</v>
      </c>
      <c r="N15" s="15" t="s">
        <v>17</v>
      </c>
      <c r="P15" s="17"/>
      <c r="Q15" s="8" t="s">
        <v>25</v>
      </c>
      <c r="R15" s="8" t="s">
        <v>16</v>
      </c>
      <c r="S15" s="15" t="s">
        <v>17</v>
      </c>
    </row>
    <row r="16">
      <c r="A16" s="17"/>
      <c r="B16" s="16">
        <f t="shared" ref="B16:D16" si="5">STDEV(B3:B12)</f>
        <v>0.005477225575</v>
      </c>
      <c r="C16" s="16">
        <f t="shared" si="5"/>
        <v>0.004472135955</v>
      </c>
      <c r="D16" s="16">
        <f t="shared" si="5"/>
        <v>1.911253225</v>
      </c>
      <c r="F16" s="17"/>
      <c r="G16" s="16">
        <f t="shared" ref="G16:I16" si="6">STDEV(G3:G12)</f>
        <v>0</v>
      </c>
      <c r="H16" s="16">
        <f t="shared" si="6"/>
        <v>0.004472135955</v>
      </c>
      <c r="I16" s="16">
        <f t="shared" si="6"/>
        <v>1.189957982</v>
      </c>
      <c r="K16" s="17"/>
      <c r="L16" s="16">
        <f t="shared" ref="L16:N16" si="7">STDEV(L3:L12)</f>
        <v>0.007071067812</v>
      </c>
      <c r="M16" s="16">
        <f t="shared" si="7"/>
        <v>0.008366600265</v>
      </c>
      <c r="N16" s="16">
        <f t="shared" si="7"/>
        <v>1.427641412</v>
      </c>
      <c r="P16" s="17"/>
      <c r="Q16" s="16">
        <f t="shared" ref="Q16:S16" si="8">STDEV(Q3:Q12)</f>
        <v>0.01</v>
      </c>
      <c r="R16" s="16">
        <f t="shared" si="8"/>
        <v>0.0158113883</v>
      </c>
      <c r="S16" s="16">
        <f t="shared" si="8"/>
        <v>1.268377792</v>
      </c>
    </row>
    <row r="17">
      <c r="B17" s="18" t="s">
        <v>18</v>
      </c>
      <c r="C17" s="18" t="s">
        <v>18</v>
      </c>
      <c r="D17" s="18" t="s">
        <v>18</v>
      </c>
      <c r="G17" s="18" t="s">
        <v>18</v>
      </c>
      <c r="H17" s="18" t="s">
        <v>18</v>
      </c>
      <c r="I17" s="18" t="s">
        <v>18</v>
      </c>
      <c r="L17" s="18" t="s">
        <v>18</v>
      </c>
      <c r="M17" s="18" t="s">
        <v>18</v>
      </c>
      <c r="N17" s="18" t="s">
        <v>18</v>
      </c>
      <c r="Q17" s="18" t="s">
        <v>18</v>
      </c>
      <c r="R17" s="18" t="s">
        <v>18</v>
      </c>
      <c r="S17" s="18" t="s">
        <v>18</v>
      </c>
    </row>
    <row r="18">
      <c r="B18" s="19">
        <f t="shared" ref="B18:D18" si="9">AVERAGEA(B3:B12)</f>
        <v>3.596</v>
      </c>
      <c r="C18" s="19">
        <f t="shared" si="9"/>
        <v>5.348</v>
      </c>
      <c r="D18" s="19">
        <f t="shared" si="9"/>
        <v>455.88</v>
      </c>
      <c r="G18" s="19">
        <f t="shared" ref="G18:I18" si="10">AVERAGEA(G3:G12)</f>
        <v>3.58</v>
      </c>
      <c r="H18" s="19">
        <f t="shared" si="10"/>
        <v>5.328</v>
      </c>
      <c r="I18" s="19">
        <f t="shared" si="10"/>
        <v>455.66</v>
      </c>
      <c r="L18" s="19">
        <f t="shared" ref="L18:N18" si="11">AVERAGEA(L3:L12)</f>
        <v>3.58</v>
      </c>
      <c r="M18" s="19">
        <f t="shared" si="11"/>
        <v>5.328</v>
      </c>
      <c r="N18" s="19">
        <f t="shared" si="11"/>
        <v>474.766</v>
      </c>
      <c r="Q18" s="19">
        <f t="shared" ref="Q18:S18" si="12">AVERAGEA(Q3:Q12)</f>
        <v>3.57</v>
      </c>
      <c r="R18" s="19">
        <f t="shared" si="12"/>
        <v>5.31</v>
      </c>
      <c r="S18" s="19">
        <f t="shared" si="12"/>
        <v>476.716</v>
      </c>
    </row>
  </sheetData>
  <mergeCells count="4">
    <mergeCell ref="A1:D1"/>
    <mergeCell ref="F1:I1"/>
    <mergeCell ref="K1:N1"/>
    <mergeCell ref="P1:S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7.13"/>
    <col customWidth="1" min="4" max="4" width="16.88"/>
    <col customWidth="1" min="7" max="7" width="17.0"/>
    <col customWidth="1" min="8" max="8" width="17.38"/>
    <col customWidth="1" min="9" max="9" width="16.88"/>
    <col customWidth="1" min="12" max="12" width="16.38"/>
    <col customWidth="1" min="13" max="13" width="17.0"/>
    <col customWidth="1" min="17" max="17" width="16.63"/>
    <col customWidth="1" min="18" max="18" width="16.75"/>
    <col customWidth="1" min="22" max="22" width="16.88"/>
    <col customWidth="1" min="23" max="23" width="17.0"/>
  </cols>
  <sheetData>
    <row r="1">
      <c r="A1" s="20" t="s">
        <v>19</v>
      </c>
      <c r="B1" s="21"/>
      <c r="C1" s="21"/>
      <c r="D1" s="22"/>
      <c r="F1" s="20" t="s">
        <v>20</v>
      </c>
      <c r="G1" s="21"/>
      <c r="H1" s="21"/>
      <c r="I1" s="22"/>
      <c r="K1" s="20" t="s">
        <v>21</v>
      </c>
      <c r="L1" s="21"/>
      <c r="M1" s="21"/>
      <c r="N1" s="22"/>
      <c r="P1" s="20" t="s">
        <v>26</v>
      </c>
      <c r="Q1" s="21"/>
      <c r="R1" s="21"/>
      <c r="S1" s="22"/>
      <c r="U1" s="20" t="s">
        <v>27</v>
      </c>
      <c r="V1" s="21"/>
      <c r="W1" s="21"/>
      <c r="X1" s="22"/>
    </row>
    <row r="2">
      <c r="A2" s="8" t="s">
        <v>11</v>
      </c>
      <c r="B2" s="9" t="s">
        <v>23</v>
      </c>
      <c r="C2" s="9" t="s">
        <v>12</v>
      </c>
      <c r="D2" s="10" t="s">
        <v>13</v>
      </c>
      <c r="F2" s="8" t="s">
        <v>11</v>
      </c>
      <c r="G2" s="9" t="s">
        <v>23</v>
      </c>
      <c r="H2" s="9" t="s">
        <v>12</v>
      </c>
      <c r="I2" s="10" t="s">
        <v>13</v>
      </c>
      <c r="K2" s="8" t="s">
        <v>11</v>
      </c>
      <c r="L2" s="9" t="s">
        <v>23</v>
      </c>
      <c r="M2" s="9" t="s">
        <v>12</v>
      </c>
      <c r="N2" s="10" t="s">
        <v>13</v>
      </c>
      <c r="P2" s="8" t="s">
        <v>11</v>
      </c>
      <c r="Q2" s="9" t="s">
        <v>23</v>
      </c>
      <c r="R2" s="9" t="s">
        <v>12</v>
      </c>
      <c r="S2" s="10" t="s">
        <v>13</v>
      </c>
      <c r="U2" s="8" t="s">
        <v>11</v>
      </c>
      <c r="V2" s="9" t="s">
        <v>23</v>
      </c>
      <c r="W2" s="9" t="s">
        <v>12</v>
      </c>
      <c r="X2" s="10" t="s">
        <v>13</v>
      </c>
    </row>
    <row r="3">
      <c r="A3" s="11">
        <v>1.0</v>
      </c>
      <c r="B3" s="13">
        <v>3.77</v>
      </c>
      <c r="C3" s="13">
        <v>5.6</v>
      </c>
      <c r="D3" s="13">
        <v>432.6</v>
      </c>
      <c r="F3" s="11">
        <v>1.0</v>
      </c>
      <c r="G3" s="13">
        <v>3.17</v>
      </c>
      <c r="H3" s="13">
        <v>4.71</v>
      </c>
      <c r="I3" s="13">
        <v>534.2</v>
      </c>
      <c r="K3" s="11">
        <v>1.0</v>
      </c>
      <c r="L3" s="13">
        <v>2.79</v>
      </c>
      <c r="M3" s="13">
        <v>4.16</v>
      </c>
      <c r="N3" s="13">
        <v>591.9</v>
      </c>
      <c r="P3" s="11">
        <v>1.0</v>
      </c>
      <c r="Q3" s="13">
        <v>2.45</v>
      </c>
      <c r="R3" s="13">
        <v>3.65</v>
      </c>
      <c r="S3" s="13">
        <v>722.0</v>
      </c>
      <c r="U3" s="11">
        <v>1.0</v>
      </c>
      <c r="V3" s="13">
        <v>1.97</v>
      </c>
      <c r="W3" s="13">
        <v>2.93</v>
      </c>
      <c r="X3" s="13">
        <v>864.1</v>
      </c>
    </row>
    <row r="4">
      <c r="A4" s="11">
        <v>2.0</v>
      </c>
      <c r="B4" s="13">
        <v>3.76</v>
      </c>
      <c r="C4" s="13">
        <v>5.59</v>
      </c>
      <c r="D4" s="13">
        <v>436.0</v>
      </c>
      <c r="F4" s="11">
        <v>2.0</v>
      </c>
      <c r="G4" s="13">
        <v>3.17</v>
      </c>
      <c r="H4" s="13">
        <v>4.72</v>
      </c>
      <c r="I4" s="13">
        <v>533.9</v>
      </c>
      <c r="K4" s="11">
        <v>2.0</v>
      </c>
      <c r="L4" s="13">
        <v>2.79</v>
      </c>
      <c r="M4" s="13">
        <v>4.15</v>
      </c>
      <c r="N4" s="13">
        <v>592.7</v>
      </c>
      <c r="P4" s="11">
        <v>2.0</v>
      </c>
      <c r="Q4" s="13">
        <v>2.46</v>
      </c>
      <c r="R4" s="13">
        <v>3.65</v>
      </c>
      <c r="S4" s="13">
        <v>725.4</v>
      </c>
      <c r="U4" s="11">
        <v>2.0</v>
      </c>
      <c r="V4" s="13">
        <v>1.98</v>
      </c>
      <c r="W4" s="13">
        <v>2.95</v>
      </c>
      <c r="X4" s="13">
        <v>862.3</v>
      </c>
    </row>
    <row r="5">
      <c r="A5" s="11">
        <v>3.0</v>
      </c>
      <c r="B5" s="13">
        <v>3.76</v>
      </c>
      <c r="C5" s="13">
        <v>5.59</v>
      </c>
      <c r="D5" s="13">
        <v>434.6</v>
      </c>
      <c r="F5" s="11">
        <v>3.0</v>
      </c>
      <c r="G5" s="13">
        <v>3.17</v>
      </c>
      <c r="H5" s="13">
        <v>4.72</v>
      </c>
      <c r="I5" s="13">
        <v>532.5</v>
      </c>
      <c r="K5" s="11">
        <v>3.0</v>
      </c>
      <c r="L5" s="13">
        <v>2.78</v>
      </c>
      <c r="M5" s="13">
        <v>4.14</v>
      </c>
      <c r="N5" s="13">
        <v>590.3</v>
      </c>
      <c r="P5" s="11">
        <v>3.0</v>
      </c>
      <c r="Q5" s="13">
        <v>2.46</v>
      </c>
      <c r="R5" s="13">
        <v>3.65</v>
      </c>
      <c r="S5" s="13">
        <v>724.2</v>
      </c>
      <c r="U5" s="11">
        <v>3.0</v>
      </c>
      <c r="V5" s="13">
        <v>1.97</v>
      </c>
      <c r="W5" s="13">
        <v>2.93</v>
      </c>
      <c r="X5" s="13">
        <v>861.8</v>
      </c>
    </row>
    <row r="6">
      <c r="A6" s="11">
        <v>4.0</v>
      </c>
      <c r="B6" s="13">
        <v>3.76</v>
      </c>
      <c r="C6" s="13">
        <v>5.59</v>
      </c>
      <c r="D6" s="13">
        <v>436.5</v>
      </c>
      <c r="F6" s="11">
        <v>4.0</v>
      </c>
      <c r="G6" s="13">
        <v>3.18</v>
      </c>
      <c r="H6" s="13">
        <v>4.73</v>
      </c>
      <c r="I6" s="13">
        <v>532.3</v>
      </c>
      <c r="K6" s="11">
        <v>4.0</v>
      </c>
      <c r="L6" s="13">
        <v>2.79</v>
      </c>
      <c r="M6" s="13">
        <v>4.15</v>
      </c>
      <c r="N6" s="13">
        <v>591.58</v>
      </c>
      <c r="P6" s="11">
        <v>4.0</v>
      </c>
      <c r="Q6" s="13">
        <v>2.45</v>
      </c>
      <c r="R6" s="13">
        <v>3.64</v>
      </c>
      <c r="S6" s="13">
        <v>727.0</v>
      </c>
      <c r="U6" s="11">
        <v>4.0</v>
      </c>
      <c r="V6" s="13">
        <v>1.98</v>
      </c>
      <c r="W6" s="13">
        <v>2.95</v>
      </c>
      <c r="X6" s="13">
        <v>862.7</v>
      </c>
    </row>
    <row r="7">
      <c r="A7" s="11">
        <v>5.0</v>
      </c>
      <c r="B7" s="13">
        <v>3.76</v>
      </c>
      <c r="C7" s="13">
        <v>5.59</v>
      </c>
      <c r="D7" s="13">
        <v>434.8</v>
      </c>
      <c r="F7" s="11">
        <v>5.0</v>
      </c>
      <c r="G7" s="13">
        <v>3.16</v>
      </c>
      <c r="H7" s="13">
        <v>4.71</v>
      </c>
      <c r="I7" s="13">
        <v>529.4</v>
      </c>
      <c r="K7" s="11">
        <v>5.0</v>
      </c>
      <c r="L7" s="13">
        <v>2.79</v>
      </c>
      <c r="M7" s="13">
        <v>4.15</v>
      </c>
      <c r="N7" s="13">
        <v>590.68</v>
      </c>
      <c r="P7" s="11">
        <v>5.0</v>
      </c>
      <c r="Q7" s="13">
        <v>2.45</v>
      </c>
      <c r="R7" s="13">
        <v>3.65</v>
      </c>
      <c r="S7" s="13">
        <v>725.4</v>
      </c>
      <c r="U7" s="11">
        <v>5.0</v>
      </c>
      <c r="V7" s="13">
        <v>1.97</v>
      </c>
      <c r="W7" s="13">
        <v>2.94</v>
      </c>
      <c r="X7" s="13">
        <v>865.6</v>
      </c>
    </row>
    <row r="8">
      <c r="A8" s="11">
        <v>6.0</v>
      </c>
      <c r="B8" s="12"/>
      <c r="C8" s="12"/>
      <c r="D8" s="13">
        <v>432.9</v>
      </c>
      <c r="F8" s="11">
        <v>6.0</v>
      </c>
      <c r="G8" s="12"/>
      <c r="H8" s="12"/>
      <c r="I8" s="13">
        <v>530.2</v>
      </c>
      <c r="K8" s="11">
        <v>6.0</v>
      </c>
      <c r="L8" s="12"/>
      <c r="M8" s="12"/>
      <c r="N8" s="13">
        <v>590.9</v>
      </c>
      <c r="P8" s="11">
        <v>6.0</v>
      </c>
      <c r="Q8" s="12"/>
      <c r="R8" s="12"/>
      <c r="S8" s="13">
        <v>723.4</v>
      </c>
      <c r="U8" s="11">
        <v>6.0</v>
      </c>
      <c r="V8" s="12"/>
      <c r="W8" s="12"/>
      <c r="X8" s="13">
        <v>859.96</v>
      </c>
    </row>
    <row r="9">
      <c r="A9" s="11">
        <v>7.0</v>
      </c>
      <c r="B9" s="12"/>
      <c r="C9" s="12"/>
      <c r="D9" s="13">
        <v>434.2</v>
      </c>
      <c r="F9" s="11">
        <v>7.0</v>
      </c>
      <c r="G9" s="12"/>
      <c r="H9" s="12"/>
      <c r="I9" s="13">
        <v>532.5</v>
      </c>
      <c r="K9" s="11">
        <v>7.0</v>
      </c>
      <c r="L9" s="12"/>
      <c r="M9" s="12"/>
      <c r="N9" s="13">
        <v>589.0</v>
      </c>
      <c r="P9" s="11">
        <v>7.0</v>
      </c>
      <c r="Q9" s="12"/>
      <c r="R9" s="12"/>
      <c r="S9" s="13">
        <v>724.5</v>
      </c>
      <c r="U9" s="11">
        <v>7.0</v>
      </c>
      <c r="V9" s="12"/>
      <c r="W9" s="12"/>
      <c r="X9" s="13">
        <v>866.0</v>
      </c>
    </row>
    <row r="10">
      <c r="A10" s="11">
        <v>8.0</v>
      </c>
      <c r="B10" s="12"/>
      <c r="C10" s="12"/>
      <c r="D10" s="13">
        <v>435.9</v>
      </c>
      <c r="F10" s="11">
        <v>8.0</v>
      </c>
      <c r="G10" s="12"/>
      <c r="H10" s="12"/>
      <c r="I10" s="13">
        <v>534.8</v>
      </c>
      <c r="K10" s="11">
        <v>8.0</v>
      </c>
      <c r="L10" s="12"/>
      <c r="M10" s="12"/>
      <c r="N10" s="13">
        <v>602.9</v>
      </c>
      <c r="P10" s="11">
        <v>8.0</v>
      </c>
      <c r="Q10" s="12"/>
      <c r="R10" s="12"/>
      <c r="S10" s="13">
        <v>728.85</v>
      </c>
      <c r="U10" s="11">
        <v>8.0</v>
      </c>
      <c r="V10" s="12"/>
      <c r="W10" s="12"/>
      <c r="X10" s="13">
        <v>865.9</v>
      </c>
    </row>
    <row r="11">
      <c r="A11" s="11">
        <v>9.0</v>
      </c>
      <c r="B11" s="12"/>
      <c r="C11" s="12"/>
      <c r="D11" s="13">
        <v>429.5</v>
      </c>
      <c r="F11" s="11">
        <v>9.0</v>
      </c>
      <c r="G11" s="12"/>
      <c r="H11" s="12"/>
      <c r="I11" s="13">
        <v>532.0</v>
      </c>
      <c r="K11" s="11">
        <v>9.0</v>
      </c>
      <c r="L11" s="12"/>
      <c r="M11" s="12"/>
      <c r="N11" s="13">
        <v>590.0</v>
      </c>
      <c r="P11" s="11">
        <v>9.0</v>
      </c>
      <c r="Q11" s="12"/>
      <c r="R11" s="12"/>
      <c r="S11" s="13">
        <v>724.2</v>
      </c>
      <c r="U11" s="11">
        <v>9.0</v>
      </c>
      <c r="V11" s="12"/>
      <c r="W11" s="12"/>
      <c r="X11" s="13">
        <v>868.7</v>
      </c>
    </row>
    <row r="12">
      <c r="A12" s="11">
        <v>10.0</v>
      </c>
      <c r="B12" s="12"/>
      <c r="C12" s="12"/>
      <c r="D12" s="13">
        <v>436.0</v>
      </c>
      <c r="F12" s="11">
        <v>10.0</v>
      </c>
      <c r="G12" s="12"/>
      <c r="H12" s="12"/>
      <c r="I12" s="13">
        <v>534.6</v>
      </c>
      <c r="K12" s="11">
        <v>10.0</v>
      </c>
      <c r="L12" s="12"/>
      <c r="M12" s="12"/>
      <c r="N12" s="13">
        <v>591.4</v>
      </c>
      <c r="P12" s="11">
        <v>10.0</v>
      </c>
      <c r="Q12" s="12"/>
      <c r="R12" s="12"/>
      <c r="S12" s="13">
        <v>728.3</v>
      </c>
      <c r="U12" s="11">
        <v>10.0</v>
      </c>
      <c r="V12" s="12"/>
      <c r="W12" s="12"/>
      <c r="X12" s="13">
        <v>861.4</v>
      </c>
    </row>
    <row r="13">
      <c r="A13" s="14"/>
      <c r="B13" s="8" t="s">
        <v>24</v>
      </c>
      <c r="C13" s="8" t="s">
        <v>14</v>
      </c>
      <c r="D13" s="15" t="s">
        <v>15</v>
      </c>
      <c r="F13" s="14"/>
      <c r="G13" s="8" t="s">
        <v>24</v>
      </c>
      <c r="H13" s="8" t="s">
        <v>14</v>
      </c>
      <c r="I13" s="15" t="s">
        <v>15</v>
      </c>
      <c r="K13" s="14"/>
      <c r="L13" s="8" t="s">
        <v>24</v>
      </c>
      <c r="M13" s="8" t="s">
        <v>14</v>
      </c>
      <c r="N13" s="15" t="s">
        <v>15</v>
      </c>
      <c r="P13" s="14"/>
      <c r="Q13" s="8" t="s">
        <v>24</v>
      </c>
      <c r="R13" s="8" t="s">
        <v>14</v>
      </c>
      <c r="S13" s="15" t="s">
        <v>15</v>
      </c>
      <c r="U13" s="14"/>
      <c r="V13" s="8" t="s">
        <v>24</v>
      </c>
      <c r="W13" s="8" t="s">
        <v>14</v>
      </c>
      <c r="X13" s="15" t="s">
        <v>15</v>
      </c>
    </row>
    <row r="14">
      <c r="A14" s="14"/>
      <c r="B14" s="16">
        <f t="shared" ref="B14:D14" si="1">_xlfn.CONFIDENCE.T(0.05,B16,10)</f>
        <v>0.00319917334</v>
      </c>
      <c r="C14" s="16">
        <f t="shared" si="1"/>
        <v>0.00319917334</v>
      </c>
      <c r="D14" s="16">
        <f t="shared" si="1"/>
        <v>1.534640187</v>
      </c>
      <c r="F14" s="14"/>
      <c r="G14" s="16">
        <f t="shared" ref="G14:I14" si="2">_xlfn.CONFIDENCE.T(0.05,G16,10)</f>
        <v>0.005058337192</v>
      </c>
      <c r="H14" s="16">
        <f t="shared" si="2"/>
        <v>0.005985105279</v>
      </c>
      <c r="I14" s="16">
        <f t="shared" si="2"/>
        <v>1.296093005</v>
      </c>
      <c r="K14" s="14"/>
      <c r="L14" s="16">
        <f t="shared" ref="L14:N14" si="3">_xlfn.CONFIDENCE.T(0.05,L16,10)</f>
        <v>0.00319917334</v>
      </c>
      <c r="M14" s="16">
        <f t="shared" si="3"/>
        <v>0.005058337192</v>
      </c>
      <c r="N14" s="16">
        <f t="shared" si="3"/>
        <v>2.806289211</v>
      </c>
      <c r="P14" s="14"/>
      <c r="Q14" s="16">
        <f t="shared" ref="Q14:S14" si="4">_xlfn.CONFIDENCE.T(0.05,Q16,10)</f>
        <v>0.003918171141</v>
      </c>
      <c r="R14" s="16">
        <f t="shared" si="4"/>
        <v>0.00319917334</v>
      </c>
      <c r="S14" s="16">
        <f t="shared" si="4"/>
        <v>1.546565859</v>
      </c>
      <c r="U14" s="14"/>
      <c r="V14" s="16">
        <f t="shared" ref="V14:X14" si="5">_xlfn.CONFIDENCE.T(0.05,V16,10)</f>
        <v>0.003918171141</v>
      </c>
      <c r="W14" s="16">
        <f t="shared" si="5"/>
        <v>0.00715356906</v>
      </c>
      <c r="X14" s="16">
        <f t="shared" si="5"/>
        <v>1.91556676</v>
      </c>
    </row>
    <row r="15">
      <c r="A15" s="17"/>
      <c r="B15" s="8" t="s">
        <v>25</v>
      </c>
      <c r="C15" s="8" t="s">
        <v>16</v>
      </c>
      <c r="D15" s="15" t="s">
        <v>17</v>
      </c>
      <c r="F15" s="17"/>
      <c r="G15" s="8" t="s">
        <v>25</v>
      </c>
      <c r="H15" s="8" t="s">
        <v>16</v>
      </c>
      <c r="I15" s="15" t="s">
        <v>17</v>
      </c>
      <c r="K15" s="17"/>
      <c r="L15" s="8" t="s">
        <v>25</v>
      </c>
      <c r="M15" s="8" t="s">
        <v>16</v>
      </c>
      <c r="N15" s="15" t="s">
        <v>17</v>
      </c>
      <c r="P15" s="17"/>
      <c r="Q15" s="8" t="s">
        <v>25</v>
      </c>
      <c r="R15" s="8" t="s">
        <v>16</v>
      </c>
      <c r="S15" s="15" t="s">
        <v>17</v>
      </c>
      <c r="U15" s="17"/>
      <c r="V15" s="8" t="s">
        <v>25</v>
      </c>
      <c r="W15" s="8" t="s">
        <v>16</v>
      </c>
      <c r="X15" s="15" t="s">
        <v>17</v>
      </c>
    </row>
    <row r="16">
      <c r="A16" s="17"/>
      <c r="B16" s="16">
        <f t="shared" ref="B16:D16" si="6">STDEV(B3:B12)</f>
        <v>0.004472135955</v>
      </c>
      <c r="C16" s="16">
        <f t="shared" si="6"/>
        <v>0.004472135955</v>
      </c>
      <c r="D16" s="16">
        <f t="shared" si="6"/>
        <v>2.145279055</v>
      </c>
      <c r="F16" s="17"/>
      <c r="G16" s="16">
        <f t="shared" ref="G16:I16" si="7">STDEV(G3:G12)</f>
        <v>0.007071067812</v>
      </c>
      <c r="H16" s="16">
        <f t="shared" si="7"/>
        <v>0.008366600265</v>
      </c>
      <c r="I16" s="16">
        <f t="shared" si="7"/>
        <v>1.811813088</v>
      </c>
      <c r="K16" s="17"/>
      <c r="L16" s="16">
        <f t="shared" ref="L16:N16" si="8">STDEV(L3:L12)</f>
        <v>0.004472135955</v>
      </c>
      <c r="M16" s="16">
        <f t="shared" si="8"/>
        <v>0.007071067812</v>
      </c>
      <c r="N16" s="16">
        <f t="shared" si="8"/>
        <v>3.922921814</v>
      </c>
      <c r="P16" s="17"/>
      <c r="Q16" s="16">
        <f t="shared" ref="Q16:S16" si="9">STDEV(Q3:Q12)</f>
        <v>0.005477225575</v>
      </c>
      <c r="R16" s="16">
        <f t="shared" si="9"/>
        <v>0.004472135955</v>
      </c>
      <c r="S16" s="16">
        <f t="shared" si="9"/>
        <v>2.161949994</v>
      </c>
      <c r="U16" s="17"/>
      <c r="V16" s="16">
        <f t="shared" ref="V16:X16" si="10">STDEV(V3:V12)</f>
        <v>0.005477225575</v>
      </c>
      <c r="W16" s="16">
        <f t="shared" si="10"/>
        <v>0.01</v>
      </c>
      <c r="X16" s="16">
        <f t="shared" si="10"/>
        <v>2.677777686</v>
      </c>
    </row>
    <row r="17">
      <c r="B17" s="18" t="s">
        <v>18</v>
      </c>
      <c r="C17" s="18" t="s">
        <v>18</v>
      </c>
      <c r="D17" s="18" t="s">
        <v>18</v>
      </c>
      <c r="G17" s="18" t="s">
        <v>18</v>
      </c>
      <c r="H17" s="18" t="s">
        <v>18</v>
      </c>
      <c r="I17" s="18" t="s">
        <v>18</v>
      </c>
      <c r="L17" s="18" t="s">
        <v>18</v>
      </c>
      <c r="M17" s="18" t="s">
        <v>18</v>
      </c>
      <c r="N17" s="18" t="s">
        <v>18</v>
      </c>
      <c r="Q17" s="18" t="s">
        <v>18</v>
      </c>
      <c r="R17" s="18" t="s">
        <v>18</v>
      </c>
      <c r="S17" s="18" t="s">
        <v>18</v>
      </c>
      <c r="V17" s="18" t="s">
        <v>18</v>
      </c>
      <c r="W17" s="18" t="s">
        <v>18</v>
      </c>
      <c r="X17" s="18" t="s">
        <v>18</v>
      </c>
    </row>
    <row r="18">
      <c r="B18" s="19">
        <f t="shared" ref="B18:D18" si="11">AVERAGEA(B3:B12)</f>
        <v>3.762</v>
      </c>
      <c r="C18" s="19">
        <f t="shared" si="11"/>
        <v>5.592</v>
      </c>
      <c r="D18" s="19">
        <f t="shared" si="11"/>
        <v>434.3</v>
      </c>
      <c r="G18" s="19">
        <f t="shared" ref="G18:I18" si="12">AVERAGEA(G3:G12)</f>
        <v>3.17</v>
      </c>
      <c r="H18" s="19">
        <f t="shared" si="12"/>
        <v>4.718</v>
      </c>
      <c r="I18" s="19">
        <f t="shared" si="12"/>
        <v>532.64</v>
      </c>
      <c r="L18" s="19">
        <f t="shared" ref="L18:N18" si="13">AVERAGEA(L3:L12)</f>
        <v>2.788</v>
      </c>
      <c r="M18" s="19">
        <f t="shared" si="13"/>
        <v>4.15</v>
      </c>
      <c r="N18" s="19">
        <f t="shared" si="13"/>
        <v>592.136</v>
      </c>
      <c r="Q18" s="19">
        <f t="shared" ref="Q18:S18" si="14">AVERAGEA(Q3:Q12)</f>
        <v>2.454</v>
      </c>
      <c r="R18" s="19">
        <f t="shared" si="14"/>
        <v>3.648</v>
      </c>
      <c r="S18" s="19">
        <f t="shared" si="14"/>
        <v>725.325</v>
      </c>
      <c r="V18" s="19">
        <f t="shared" ref="V18:X18" si="15">AVERAGEA(V3:V12)</f>
        <v>1.974</v>
      </c>
      <c r="W18" s="19">
        <f t="shared" si="15"/>
        <v>2.94</v>
      </c>
      <c r="X18" s="19">
        <f t="shared" si="15"/>
        <v>863.846</v>
      </c>
    </row>
  </sheetData>
  <mergeCells count="5">
    <mergeCell ref="A1:D1"/>
    <mergeCell ref="F1:I1"/>
    <mergeCell ref="K1:N1"/>
    <mergeCell ref="P1:S1"/>
    <mergeCell ref="U1:X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7.13"/>
    <col customWidth="1" min="4" max="4" width="16.88"/>
    <col customWidth="1" min="7" max="7" width="17.0"/>
    <col customWidth="1" min="8" max="8" width="17.38"/>
    <col customWidth="1" min="9" max="9" width="16.88"/>
    <col customWidth="1" min="12" max="12" width="16.38"/>
    <col customWidth="1" min="13" max="13" width="17.0"/>
    <col customWidth="1" min="17" max="17" width="16.63"/>
    <col customWidth="1" min="18" max="18" width="16.75"/>
    <col customWidth="1" min="22" max="22" width="16.88"/>
    <col customWidth="1" min="23" max="23" width="17.0"/>
  </cols>
  <sheetData>
    <row r="1">
      <c r="A1" s="20" t="s">
        <v>19</v>
      </c>
      <c r="B1" s="21"/>
      <c r="C1" s="21"/>
      <c r="D1" s="22"/>
      <c r="F1" s="20" t="s">
        <v>20</v>
      </c>
      <c r="G1" s="21"/>
      <c r="H1" s="21"/>
      <c r="I1" s="22"/>
      <c r="K1" s="20" t="s">
        <v>21</v>
      </c>
      <c r="L1" s="21"/>
      <c r="M1" s="21"/>
      <c r="N1" s="22"/>
      <c r="P1" s="20" t="s">
        <v>26</v>
      </c>
      <c r="Q1" s="21"/>
      <c r="R1" s="21"/>
      <c r="S1" s="22"/>
      <c r="U1" s="20" t="s">
        <v>28</v>
      </c>
      <c r="V1" s="21"/>
      <c r="W1" s="21"/>
      <c r="X1" s="22"/>
    </row>
    <row r="2">
      <c r="A2" s="8" t="s">
        <v>11</v>
      </c>
      <c r="B2" s="9" t="s">
        <v>23</v>
      </c>
      <c r="C2" s="9" t="s">
        <v>12</v>
      </c>
      <c r="D2" s="10" t="s">
        <v>13</v>
      </c>
      <c r="F2" s="8" t="s">
        <v>11</v>
      </c>
      <c r="G2" s="9" t="s">
        <v>23</v>
      </c>
      <c r="H2" s="9" t="s">
        <v>12</v>
      </c>
      <c r="I2" s="10" t="s">
        <v>13</v>
      </c>
      <c r="K2" s="8" t="s">
        <v>11</v>
      </c>
      <c r="L2" s="9" t="s">
        <v>23</v>
      </c>
      <c r="M2" s="9" t="s">
        <v>12</v>
      </c>
      <c r="N2" s="10" t="s">
        <v>13</v>
      </c>
      <c r="P2" s="8" t="s">
        <v>11</v>
      </c>
      <c r="Q2" s="9" t="s">
        <v>23</v>
      </c>
      <c r="R2" s="9" t="s">
        <v>12</v>
      </c>
      <c r="S2" s="10" t="s">
        <v>13</v>
      </c>
      <c r="U2" s="8" t="s">
        <v>11</v>
      </c>
      <c r="V2" s="9" t="s">
        <v>23</v>
      </c>
      <c r="W2" s="9" t="s">
        <v>12</v>
      </c>
      <c r="X2" s="10" t="s">
        <v>13</v>
      </c>
    </row>
    <row r="3">
      <c r="A3" s="11">
        <v>1.0</v>
      </c>
      <c r="B3" s="13">
        <v>2.94</v>
      </c>
      <c r="C3" s="13">
        <v>4.37</v>
      </c>
      <c r="D3" s="13">
        <v>560.0</v>
      </c>
      <c r="F3" s="11">
        <v>1.0</v>
      </c>
      <c r="G3" s="13">
        <v>2.93</v>
      </c>
      <c r="H3" s="13">
        <v>4.36</v>
      </c>
      <c r="I3" s="13">
        <v>571.6</v>
      </c>
      <c r="K3" s="11">
        <v>1.0</v>
      </c>
      <c r="L3" s="13">
        <v>2.91</v>
      </c>
      <c r="M3" s="13">
        <v>4.33</v>
      </c>
      <c r="N3" s="13">
        <v>565.0</v>
      </c>
      <c r="P3" s="11">
        <v>1.0</v>
      </c>
      <c r="Q3" s="13">
        <v>2.92</v>
      </c>
      <c r="R3" s="13">
        <v>4.35</v>
      </c>
      <c r="S3" s="13">
        <v>563.97</v>
      </c>
      <c r="U3" s="11">
        <v>1.0</v>
      </c>
      <c r="V3" s="13">
        <v>2.17</v>
      </c>
      <c r="W3" s="13">
        <v>3.24</v>
      </c>
      <c r="X3" s="13">
        <v>773.88</v>
      </c>
    </row>
    <row r="4">
      <c r="A4" s="11">
        <v>2.0</v>
      </c>
      <c r="B4" s="13">
        <v>2.94</v>
      </c>
      <c r="C4" s="13">
        <v>4.37</v>
      </c>
      <c r="D4" s="13">
        <v>562.8</v>
      </c>
      <c r="F4" s="11">
        <v>2.0</v>
      </c>
      <c r="G4" s="13">
        <v>2.91</v>
      </c>
      <c r="H4" s="13">
        <v>4.33</v>
      </c>
      <c r="I4" s="13">
        <v>565.9</v>
      </c>
      <c r="K4" s="11">
        <v>2.0</v>
      </c>
      <c r="L4" s="13">
        <v>2.93</v>
      </c>
      <c r="M4" s="13">
        <v>4.35</v>
      </c>
      <c r="N4" s="13">
        <v>564.9</v>
      </c>
      <c r="P4" s="11">
        <v>2.0</v>
      </c>
      <c r="Q4" s="13">
        <v>2.94</v>
      </c>
      <c r="R4" s="13">
        <v>4.37</v>
      </c>
      <c r="S4" s="13">
        <v>566.45</v>
      </c>
      <c r="U4" s="11">
        <v>2.0</v>
      </c>
      <c r="V4" s="13">
        <v>2.18</v>
      </c>
      <c r="W4" s="13">
        <v>3.25</v>
      </c>
      <c r="X4" s="13">
        <v>784.8</v>
      </c>
    </row>
    <row r="5">
      <c r="A5" s="11">
        <v>3.0</v>
      </c>
      <c r="B5" s="12"/>
      <c r="C5" s="12"/>
      <c r="D5" s="13">
        <v>559.98</v>
      </c>
      <c r="F5" s="11">
        <v>3.0</v>
      </c>
      <c r="G5" s="13">
        <v>2.92</v>
      </c>
      <c r="H5" s="13">
        <v>4.35</v>
      </c>
      <c r="I5" s="13">
        <v>566.0</v>
      </c>
      <c r="K5" s="11">
        <v>3.0</v>
      </c>
      <c r="L5" s="13">
        <v>2.93</v>
      </c>
      <c r="M5" s="13">
        <v>4.37</v>
      </c>
      <c r="N5" s="13">
        <v>564.2</v>
      </c>
      <c r="P5" s="11">
        <v>3.0</v>
      </c>
      <c r="Q5" s="13">
        <v>2.94</v>
      </c>
      <c r="R5" s="13">
        <v>4.37</v>
      </c>
      <c r="S5" s="13">
        <v>563.56</v>
      </c>
      <c r="U5" s="11">
        <v>3.0</v>
      </c>
      <c r="V5" s="13">
        <v>2.18</v>
      </c>
      <c r="W5" s="13">
        <v>3.25</v>
      </c>
      <c r="X5" s="13">
        <v>775.38</v>
      </c>
    </row>
    <row r="6">
      <c r="A6" s="11">
        <v>4.0</v>
      </c>
      <c r="B6" s="12"/>
      <c r="C6" s="12"/>
      <c r="D6" s="13">
        <v>561.5</v>
      </c>
      <c r="F6" s="11">
        <v>4.0</v>
      </c>
      <c r="G6" s="13">
        <v>2.93</v>
      </c>
      <c r="H6" s="13">
        <v>4.35</v>
      </c>
      <c r="I6" s="13">
        <v>565.0</v>
      </c>
      <c r="K6" s="11">
        <v>4.0</v>
      </c>
      <c r="L6" s="12"/>
      <c r="M6" s="12"/>
      <c r="N6" s="13">
        <v>565.2</v>
      </c>
      <c r="P6" s="11">
        <v>4.0</v>
      </c>
      <c r="Q6" s="12"/>
      <c r="R6" s="12"/>
      <c r="S6" s="13">
        <v>564.25</v>
      </c>
      <c r="U6" s="11">
        <v>4.0</v>
      </c>
      <c r="V6" s="13">
        <v>2.18</v>
      </c>
      <c r="W6" s="13">
        <v>3.24</v>
      </c>
      <c r="X6" s="13">
        <v>775.56</v>
      </c>
    </row>
    <row r="7">
      <c r="A7" s="11">
        <v>5.0</v>
      </c>
      <c r="B7" s="12"/>
      <c r="C7" s="12"/>
      <c r="D7" s="13">
        <v>560.4</v>
      </c>
      <c r="F7" s="11">
        <v>5.0</v>
      </c>
      <c r="G7" s="13">
        <v>2.92</v>
      </c>
      <c r="H7" s="13">
        <v>4.35</v>
      </c>
      <c r="I7" s="13">
        <v>564.5</v>
      </c>
      <c r="K7" s="11">
        <v>5.0</v>
      </c>
      <c r="L7" s="12"/>
      <c r="M7" s="12"/>
      <c r="N7" s="13">
        <v>565.0</v>
      </c>
      <c r="P7" s="11">
        <v>5.0</v>
      </c>
      <c r="Q7" s="12"/>
      <c r="R7" s="12"/>
      <c r="S7" s="13">
        <v>558.2</v>
      </c>
      <c r="U7" s="11">
        <v>5.0</v>
      </c>
      <c r="V7" s="13">
        <v>2.18</v>
      </c>
      <c r="W7" s="13">
        <v>3.24</v>
      </c>
      <c r="X7" s="13">
        <v>775.9</v>
      </c>
    </row>
    <row r="8">
      <c r="A8" s="11">
        <v>6.0</v>
      </c>
      <c r="B8" s="12"/>
      <c r="C8" s="12"/>
      <c r="D8" s="13">
        <v>562.5</v>
      </c>
      <c r="F8" s="11">
        <v>6.0</v>
      </c>
      <c r="G8" s="12"/>
      <c r="H8" s="12"/>
      <c r="I8" s="13">
        <v>564.6</v>
      </c>
      <c r="K8" s="11">
        <v>6.0</v>
      </c>
      <c r="L8" s="12"/>
      <c r="M8" s="12"/>
      <c r="N8" s="13">
        <v>563.2</v>
      </c>
      <c r="P8" s="11">
        <v>6.0</v>
      </c>
      <c r="Q8" s="12"/>
      <c r="R8" s="12"/>
      <c r="S8" s="13">
        <v>564.5</v>
      </c>
      <c r="U8" s="11">
        <v>6.0</v>
      </c>
      <c r="V8" s="12"/>
      <c r="W8" s="12"/>
      <c r="X8" s="13">
        <v>780.7</v>
      </c>
    </row>
    <row r="9">
      <c r="A9" s="11">
        <v>7.0</v>
      </c>
      <c r="B9" s="12"/>
      <c r="C9" s="12"/>
      <c r="D9" s="13">
        <v>566.6</v>
      </c>
      <c r="F9" s="11">
        <v>7.0</v>
      </c>
      <c r="G9" s="12"/>
      <c r="H9" s="12"/>
      <c r="I9" s="13">
        <v>566.5</v>
      </c>
      <c r="K9" s="11">
        <v>7.0</v>
      </c>
      <c r="L9" s="12"/>
      <c r="M9" s="12"/>
      <c r="N9" s="13">
        <v>568.5</v>
      </c>
      <c r="P9" s="11">
        <v>7.0</v>
      </c>
      <c r="Q9" s="12"/>
      <c r="R9" s="12"/>
      <c r="S9" s="13">
        <v>567.0</v>
      </c>
      <c r="U9" s="11">
        <v>7.0</v>
      </c>
      <c r="V9" s="12"/>
      <c r="W9" s="12"/>
      <c r="X9" s="13">
        <v>778.6</v>
      </c>
    </row>
    <row r="10">
      <c r="A10" s="11">
        <v>8.0</v>
      </c>
      <c r="B10" s="12"/>
      <c r="C10" s="12"/>
      <c r="D10" s="13">
        <v>562.0</v>
      </c>
      <c r="F10" s="11">
        <v>8.0</v>
      </c>
      <c r="G10" s="12"/>
      <c r="H10" s="12"/>
      <c r="I10" s="13">
        <v>564.3</v>
      </c>
      <c r="K10" s="11">
        <v>8.0</v>
      </c>
      <c r="L10" s="12"/>
      <c r="M10" s="12"/>
      <c r="N10" s="13">
        <v>570.0</v>
      </c>
      <c r="P10" s="11">
        <v>8.0</v>
      </c>
      <c r="Q10" s="12"/>
      <c r="R10" s="12"/>
      <c r="S10" s="13">
        <v>563.77</v>
      </c>
      <c r="U10" s="11">
        <v>8.0</v>
      </c>
      <c r="V10" s="12"/>
      <c r="W10" s="12"/>
      <c r="X10" s="13">
        <v>778.17</v>
      </c>
    </row>
    <row r="11">
      <c r="A11" s="11">
        <v>9.0</v>
      </c>
      <c r="B11" s="12"/>
      <c r="C11" s="12"/>
      <c r="D11" s="13">
        <v>563.6</v>
      </c>
      <c r="F11" s="11">
        <v>9.0</v>
      </c>
      <c r="G11" s="12"/>
      <c r="H11" s="12"/>
      <c r="I11" s="13">
        <v>567.0</v>
      </c>
      <c r="K11" s="11">
        <v>9.0</v>
      </c>
      <c r="L11" s="12"/>
      <c r="M11" s="12"/>
      <c r="N11" s="13">
        <v>568.0</v>
      </c>
      <c r="P11" s="11">
        <v>9.0</v>
      </c>
      <c r="Q11" s="12"/>
      <c r="R11" s="12"/>
      <c r="S11" s="13">
        <v>566.64</v>
      </c>
      <c r="U11" s="11">
        <v>9.0</v>
      </c>
      <c r="V11" s="12"/>
      <c r="W11" s="12"/>
      <c r="X11" s="13">
        <v>773.0</v>
      </c>
    </row>
    <row r="12">
      <c r="A12" s="11">
        <v>10.0</v>
      </c>
      <c r="B12" s="12"/>
      <c r="C12" s="12"/>
      <c r="D12" s="13">
        <v>561.1</v>
      </c>
      <c r="F12" s="11">
        <v>10.0</v>
      </c>
      <c r="G12" s="12"/>
      <c r="H12" s="12"/>
      <c r="I12" s="13">
        <v>571.2</v>
      </c>
      <c r="K12" s="11">
        <v>10.0</v>
      </c>
      <c r="L12" s="12"/>
      <c r="M12" s="12"/>
      <c r="N12" s="13">
        <v>568.4</v>
      </c>
      <c r="P12" s="11">
        <v>10.0</v>
      </c>
      <c r="Q12" s="12"/>
      <c r="R12" s="12"/>
      <c r="S12" s="13">
        <v>566.0</v>
      </c>
      <c r="U12" s="11">
        <v>10.0</v>
      </c>
      <c r="V12" s="12"/>
      <c r="W12" s="12"/>
      <c r="X12" s="13">
        <v>780.0</v>
      </c>
    </row>
    <row r="13">
      <c r="A13" s="14"/>
      <c r="B13" s="8" t="s">
        <v>24</v>
      </c>
      <c r="C13" s="8" t="s">
        <v>14</v>
      </c>
      <c r="D13" s="15" t="s">
        <v>15</v>
      </c>
      <c r="F13" s="14"/>
      <c r="G13" s="8" t="s">
        <v>24</v>
      </c>
      <c r="H13" s="8" t="s">
        <v>14</v>
      </c>
      <c r="I13" s="15" t="s">
        <v>15</v>
      </c>
      <c r="K13" s="14"/>
      <c r="L13" s="8" t="s">
        <v>24</v>
      </c>
      <c r="M13" s="8" t="s">
        <v>14</v>
      </c>
      <c r="N13" s="15" t="s">
        <v>15</v>
      </c>
      <c r="P13" s="14"/>
      <c r="Q13" s="8" t="s">
        <v>24</v>
      </c>
      <c r="R13" s="8" t="s">
        <v>14</v>
      </c>
      <c r="S13" s="15" t="s">
        <v>15</v>
      </c>
      <c r="U13" s="14"/>
      <c r="V13" s="8" t="s">
        <v>24</v>
      </c>
      <c r="W13" s="8" t="s">
        <v>14</v>
      </c>
      <c r="X13" s="15" t="s">
        <v>15</v>
      </c>
    </row>
    <row r="14">
      <c r="A14" s="14"/>
      <c r="B14" s="16" t="str">
        <f t="shared" ref="B14:D14" si="1">_xlfn.CONFIDENCE.T(0.05,B16,10)</f>
        <v>#NUM!</v>
      </c>
      <c r="C14" s="16" t="str">
        <f t="shared" si="1"/>
        <v>#NUM!</v>
      </c>
      <c r="D14" s="16">
        <f t="shared" si="1"/>
        <v>1.4364126</v>
      </c>
      <c r="F14" s="14"/>
      <c r="G14" s="16">
        <f t="shared" ref="G14:I14" si="2">_xlfn.CONFIDENCE.T(0.05,G16,10)</f>
        <v>0.005985105279</v>
      </c>
      <c r="H14" s="16">
        <f t="shared" si="2"/>
        <v>0.007836342281</v>
      </c>
      <c r="I14" s="16">
        <f t="shared" si="2"/>
        <v>1.898715292</v>
      </c>
      <c r="K14" s="14"/>
      <c r="L14" s="16">
        <f t="shared" ref="L14:N14" si="3">_xlfn.CONFIDENCE.T(0.05,L16,10)</f>
        <v>0.008260230045</v>
      </c>
      <c r="M14" s="16">
        <f t="shared" si="3"/>
        <v>0.01430713812</v>
      </c>
      <c r="N14" s="16">
        <f t="shared" si="3"/>
        <v>1.623648322</v>
      </c>
      <c r="P14" s="14"/>
      <c r="Q14" s="16">
        <f t="shared" ref="Q14:S14" si="4">_xlfn.CONFIDENCE.T(0.05,Q16,10)</f>
        <v>0.008260230045</v>
      </c>
      <c r="R14" s="16">
        <f t="shared" si="4"/>
        <v>0.008260230045</v>
      </c>
      <c r="S14" s="16">
        <f t="shared" si="4"/>
        <v>1.820508603</v>
      </c>
      <c r="U14" s="14"/>
      <c r="V14" s="16">
        <f t="shared" ref="V14:X14" si="5">_xlfn.CONFIDENCE.T(0.05,V16,10)</f>
        <v>0.00319917334</v>
      </c>
      <c r="W14" s="16">
        <f t="shared" si="5"/>
        <v>0.003918171141</v>
      </c>
      <c r="X14" s="16">
        <f t="shared" si="5"/>
        <v>2.56281641</v>
      </c>
    </row>
    <row r="15">
      <c r="A15" s="17"/>
      <c r="B15" s="8" t="s">
        <v>25</v>
      </c>
      <c r="C15" s="8" t="s">
        <v>16</v>
      </c>
      <c r="D15" s="15" t="s">
        <v>17</v>
      </c>
      <c r="F15" s="17"/>
      <c r="G15" s="8" t="s">
        <v>25</v>
      </c>
      <c r="H15" s="8" t="s">
        <v>16</v>
      </c>
      <c r="I15" s="15" t="s">
        <v>17</v>
      </c>
      <c r="K15" s="17"/>
      <c r="L15" s="8" t="s">
        <v>25</v>
      </c>
      <c r="M15" s="8" t="s">
        <v>16</v>
      </c>
      <c r="N15" s="15" t="s">
        <v>17</v>
      </c>
      <c r="P15" s="17"/>
      <c r="Q15" s="8" t="s">
        <v>25</v>
      </c>
      <c r="R15" s="8" t="s">
        <v>16</v>
      </c>
      <c r="S15" s="15" t="s">
        <v>17</v>
      </c>
      <c r="U15" s="17"/>
      <c r="V15" s="8" t="s">
        <v>25</v>
      </c>
      <c r="W15" s="8" t="s">
        <v>16</v>
      </c>
      <c r="X15" s="15" t="s">
        <v>17</v>
      </c>
    </row>
    <row r="16">
      <c r="A16" s="17"/>
      <c r="B16" s="16">
        <f t="shared" ref="B16:D16" si="6">STDEV(B3:B12)</f>
        <v>0</v>
      </c>
      <c r="C16" s="16">
        <f t="shared" si="6"/>
        <v>0</v>
      </c>
      <c r="D16" s="16">
        <f t="shared" si="6"/>
        <v>2.007966357</v>
      </c>
      <c r="F16" s="17"/>
      <c r="G16" s="16">
        <f t="shared" ref="G16:I16" si="7">STDEV(G3:G12)</f>
        <v>0.008366600265</v>
      </c>
      <c r="H16" s="16">
        <f t="shared" si="7"/>
        <v>0.01095445115</v>
      </c>
      <c r="I16" s="16">
        <f t="shared" si="7"/>
        <v>2.654220957</v>
      </c>
      <c r="K16" s="17"/>
      <c r="L16" s="16">
        <f t="shared" ref="L16:N16" si="8">STDEV(L3:L12)</f>
        <v>0.01154700538</v>
      </c>
      <c r="M16" s="16">
        <f t="shared" si="8"/>
        <v>0.02</v>
      </c>
      <c r="N16" s="16">
        <f t="shared" si="8"/>
        <v>2.269703848</v>
      </c>
      <c r="P16" s="17"/>
      <c r="Q16" s="16">
        <f t="shared" ref="Q16:S16" si="9">STDEV(Q3:Q12)</f>
        <v>0.01154700538</v>
      </c>
      <c r="R16" s="16">
        <f t="shared" si="9"/>
        <v>0.01154700538</v>
      </c>
      <c r="S16" s="16">
        <f t="shared" si="9"/>
        <v>2.544895545</v>
      </c>
      <c r="U16" s="17"/>
      <c r="V16" s="16">
        <f t="shared" ref="V16:X16" si="10">STDEV(V3:V12)</f>
        <v>0.004472135955</v>
      </c>
      <c r="W16" s="16">
        <f t="shared" si="10"/>
        <v>0.005477225575</v>
      </c>
      <c r="X16" s="16">
        <f t="shared" si="10"/>
        <v>3.582570306</v>
      </c>
    </row>
    <row r="17">
      <c r="B17" s="18" t="s">
        <v>18</v>
      </c>
      <c r="C17" s="18" t="s">
        <v>18</v>
      </c>
      <c r="D17" s="18" t="s">
        <v>18</v>
      </c>
      <c r="G17" s="18" t="s">
        <v>18</v>
      </c>
      <c r="H17" s="18" t="s">
        <v>18</v>
      </c>
      <c r="I17" s="18" t="s">
        <v>18</v>
      </c>
      <c r="L17" s="18" t="s">
        <v>18</v>
      </c>
      <c r="M17" s="18" t="s">
        <v>18</v>
      </c>
      <c r="N17" s="18" t="s">
        <v>18</v>
      </c>
      <c r="Q17" s="18" t="s">
        <v>18</v>
      </c>
      <c r="R17" s="18" t="s">
        <v>18</v>
      </c>
      <c r="S17" s="18" t="s">
        <v>18</v>
      </c>
      <c r="V17" s="18" t="s">
        <v>18</v>
      </c>
      <c r="W17" s="18" t="s">
        <v>18</v>
      </c>
      <c r="X17" s="18" t="s">
        <v>18</v>
      </c>
    </row>
    <row r="18">
      <c r="B18" s="19">
        <f t="shared" ref="B18:D18" si="11">AVERAGEA(B3:B12)</f>
        <v>2.94</v>
      </c>
      <c r="C18" s="19">
        <f t="shared" si="11"/>
        <v>4.37</v>
      </c>
      <c r="D18" s="19">
        <f t="shared" si="11"/>
        <v>562.048</v>
      </c>
      <c r="G18" s="19">
        <f t="shared" ref="G18:I18" si="12">AVERAGEA(G3:G12)</f>
        <v>2.922</v>
      </c>
      <c r="H18" s="19">
        <f t="shared" si="12"/>
        <v>4.348</v>
      </c>
      <c r="I18" s="19">
        <f t="shared" si="12"/>
        <v>566.66</v>
      </c>
      <c r="L18" s="19">
        <f t="shared" ref="L18:N18" si="13">AVERAGEA(L3:L12)</f>
        <v>2.923333333</v>
      </c>
      <c r="M18" s="19">
        <f t="shared" si="13"/>
        <v>4.35</v>
      </c>
      <c r="N18" s="19">
        <f t="shared" si="13"/>
        <v>566.24</v>
      </c>
      <c r="Q18" s="19">
        <f t="shared" ref="Q18:S18" si="14">AVERAGEA(Q3:Q12)</f>
        <v>2.933333333</v>
      </c>
      <c r="R18" s="19">
        <f t="shared" si="14"/>
        <v>4.363333333</v>
      </c>
      <c r="S18" s="19">
        <f t="shared" si="14"/>
        <v>564.434</v>
      </c>
      <c r="V18" s="19">
        <f t="shared" ref="V18:X18" si="15">AVERAGEA(V3:V12)</f>
        <v>2.178</v>
      </c>
      <c r="W18" s="19">
        <f t="shared" si="15"/>
        <v>3.244</v>
      </c>
      <c r="X18" s="19">
        <f t="shared" si="15"/>
        <v>777.599</v>
      </c>
    </row>
  </sheetData>
  <mergeCells count="5">
    <mergeCell ref="A1:D1"/>
    <mergeCell ref="F1:I1"/>
    <mergeCell ref="K1:N1"/>
    <mergeCell ref="P1:S1"/>
    <mergeCell ref="U1:X1"/>
  </mergeCells>
  <drawing r:id="rId1"/>
</worksheet>
</file>