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650" firstSheet="3" activeTab="3"/>
  </bookViews>
  <sheets>
    <sheet name="Donasies" sheetId="13" r:id="rId1"/>
    <sheet name="Verspring" sheetId="11" r:id="rId2"/>
    <sheet name="TicketsBall" sheetId="7" r:id="rId3"/>
    <sheet name="Skryfbehoeftes" sheetId="14" r:id="rId4"/>
  </sheets>
  <calcPr calcId="162913"/>
</workbook>
</file>

<file path=xl/calcChain.xml><?xml version="1.0" encoding="utf-8"?>
<calcChain xmlns="http://schemas.openxmlformats.org/spreadsheetml/2006/main">
  <c r="D13" i="14" l="1"/>
  <c r="D12" i="14"/>
  <c r="D11" i="14"/>
  <c r="D3" i="14"/>
  <c r="D4" i="14"/>
  <c r="D5" i="14"/>
  <c r="D6" i="14"/>
  <c r="D7" i="14"/>
  <c r="D8" i="14"/>
  <c r="D9" i="14"/>
  <c r="E32" i="7" l="1"/>
  <c r="C14" i="11" l="1"/>
  <c r="C13" i="11"/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" i="7"/>
  <c r="D32" i="7" l="1"/>
  <c r="F5" i="7"/>
  <c r="F8" i="7"/>
  <c r="F13" i="7"/>
  <c r="F14" i="7"/>
  <c r="F15" i="7"/>
  <c r="F16" i="7"/>
  <c r="F19" i="7"/>
  <c r="F21" i="7"/>
  <c r="F24" i="7"/>
  <c r="F27" i="7"/>
  <c r="F28" i="7"/>
  <c r="F31" i="7"/>
  <c r="F4" i="7"/>
  <c r="F7" i="7"/>
  <c r="F11" i="7"/>
  <c r="F20" i="7"/>
  <c r="F22" i="7"/>
  <c r="F30" i="7"/>
  <c r="F6" i="7"/>
  <c r="F12" i="7"/>
  <c r="F17" i="7"/>
  <c r="F18" i="7"/>
  <c r="F29" i="7"/>
  <c r="F9" i="7"/>
  <c r="F10" i="7"/>
  <c r="F23" i="7"/>
  <c r="F25" i="7"/>
  <c r="F26" i="7"/>
  <c r="F3" i="7" l="1"/>
  <c r="F32" i="7" s="1"/>
</calcChain>
</file>

<file path=xl/sharedStrings.xml><?xml version="1.0" encoding="utf-8"?>
<sst xmlns="http://schemas.openxmlformats.org/spreadsheetml/2006/main" count="171" uniqueCount="163">
  <si>
    <t>Small</t>
  </si>
  <si>
    <t>Name</t>
  </si>
  <si>
    <t>Surname</t>
  </si>
  <si>
    <t>Brandon</t>
  </si>
  <si>
    <t>Angelo</t>
  </si>
  <si>
    <t>Da Silva</t>
  </si>
  <si>
    <t>Carlos</t>
  </si>
  <si>
    <t>Fernandes</t>
  </si>
  <si>
    <t>Keegan</t>
  </si>
  <si>
    <t>Freemantle</t>
  </si>
  <si>
    <t>Shareef</t>
  </si>
  <si>
    <t>Frost</t>
  </si>
  <si>
    <t xml:space="preserve">Charmaine </t>
  </si>
  <si>
    <t>Gqomfa</t>
  </si>
  <si>
    <t>Samantha</t>
  </si>
  <si>
    <t>Harvey</t>
  </si>
  <si>
    <t>Luvuyo</t>
  </si>
  <si>
    <t xml:space="preserve">Jafta </t>
  </si>
  <si>
    <t xml:space="preserve">Tshegofatso </t>
  </si>
  <si>
    <t>Kopanong</t>
  </si>
  <si>
    <t xml:space="preserve">Thandi </t>
  </si>
  <si>
    <t>Mamanyuha</t>
  </si>
  <si>
    <t>Kevin</t>
  </si>
  <si>
    <t>Masombu</t>
  </si>
  <si>
    <t>Albertus</t>
  </si>
  <si>
    <t>Meyer</t>
  </si>
  <si>
    <t>Jabu</t>
  </si>
  <si>
    <t>Miller</t>
  </si>
  <si>
    <t>Quenzelle</t>
  </si>
  <si>
    <t>Olivier</t>
  </si>
  <si>
    <t>Keenan</t>
  </si>
  <si>
    <t>Paulse</t>
  </si>
  <si>
    <t>Runaldo</t>
  </si>
  <si>
    <t>Pedro</t>
  </si>
  <si>
    <t>Tanesh</t>
  </si>
  <si>
    <t>Ranchod</t>
  </si>
  <si>
    <t>Miekaeel</t>
  </si>
  <si>
    <t>Ryners</t>
  </si>
  <si>
    <t>Naydon</t>
  </si>
  <si>
    <t>Seliki</t>
  </si>
  <si>
    <t xml:space="preserve">Wa'd </t>
  </si>
  <si>
    <t>Shukriyah</t>
  </si>
  <si>
    <t>Mas</t>
  </si>
  <si>
    <t>Sithole</t>
  </si>
  <si>
    <t>Leona</t>
  </si>
  <si>
    <t>Nathan</t>
  </si>
  <si>
    <t>Smith</t>
  </si>
  <si>
    <t>Juanida</t>
  </si>
  <si>
    <t>Van der Merwe</t>
  </si>
  <si>
    <t>Riddhiman</t>
  </si>
  <si>
    <t>Haarhof</t>
  </si>
  <si>
    <t>Zuané</t>
  </si>
  <si>
    <t>Keyter</t>
  </si>
  <si>
    <t xml:space="preserve">Pule </t>
  </si>
  <si>
    <t>Kqosana</t>
  </si>
  <si>
    <t>Irfaan</t>
  </si>
  <si>
    <t>Lillah</t>
  </si>
  <si>
    <t xml:space="preserve">Kgothatso </t>
  </si>
  <si>
    <t>Mbele</t>
  </si>
  <si>
    <t>Amount Paid</t>
  </si>
  <si>
    <t>Amount Owing</t>
  </si>
  <si>
    <t xml:space="preserve"> </t>
  </si>
  <si>
    <t>Tickets
Sold</t>
  </si>
  <si>
    <t>Amount Due</t>
  </si>
  <si>
    <t>Claassen</t>
  </si>
  <si>
    <t xml:space="preserve">Ticket sales for Valentine Ball (Grade 10 C) </t>
  </si>
  <si>
    <t>Totals:</t>
  </si>
  <si>
    <t>Erasmus</t>
  </si>
  <si>
    <t>Kotze</t>
  </si>
  <si>
    <t>Coetzer</t>
  </si>
  <si>
    <t>Loubser</t>
  </si>
  <si>
    <t>Brink</t>
  </si>
  <si>
    <t>Fourie</t>
  </si>
  <si>
    <t>Ruan</t>
  </si>
  <si>
    <t>Bosman</t>
  </si>
  <si>
    <t>De Klerk</t>
  </si>
  <si>
    <t>Johan</t>
  </si>
  <si>
    <t>Item</t>
  </si>
  <si>
    <t>Long Jump Results</t>
  </si>
  <si>
    <t>Distance
( meters)</t>
  </si>
  <si>
    <t>Julius</t>
  </si>
  <si>
    <t>Kebone</t>
  </si>
  <si>
    <t>Stefan</t>
  </si>
  <si>
    <t>Rule</t>
  </si>
  <si>
    <t>Stander</t>
  </si>
  <si>
    <t>Taawfiq</t>
  </si>
  <si>
    <t>Abrams</t>
  </si>
  <si>
    <t>Bruce</t>
  </si>
  <si>
    <t>Forbes</t>
  </si>
  <si>
    <t>Jelani</t>
  </si>
  <si>
    <t>Maseti</t>
  </si>
  <si>
    <t>Riaan</t>
  </si>
  <si>
    <t>Longest</t>
  </si>
  <si>
    <t>Shortest</t>
  </si>
  <si>
    <t>Formule</t>
  </si>
  <si>
    <t>Funksie onder</t>
  </si>
  <si>
    <t>Gewone formatering</t>
  </si>
  <si>
    <t>Totaal</t>
  </si>
  <si>
    <t>Reghard</t>
  </si>
  <si>
    <t>Weldhagen</t>
  </si>
  <si>
    <t>Reinhardt</t>
  </si>
  <si>
    <t>Viljoen</t>
  </si>
  <si>
    <t>Van Wyk</t>
  </si>
  <si>
    <t>Jan</t>
  </si>
  <si>
    <t>Van der Linde</t>
  </si>
  <si>
    <t>Marcel</t>
  </si>
  <si>
    <t>Teessen</t>
  </si>
  <si>
    <t>Dewaldt</t>
  </si>
  <si>
    <t>Strijdom</t>
  </si>
  <si>
    <t>Gustav</t>
  </si>
  <si>
    <t>Paul</t>
  </si>
  <si>
    <t>Mudau</t>
  </si>
  <si>
    <t>Dorothy</t>
  </si>
  <si>
    <t>Msimanga</t>
  </si>
  <si>
    <t>Charl</t>
  </si>
  <si>
    <t>Msibi</t>
  </si>
  <si>
    <t>Charles</t>
  </si>
  <si>
    <t>Eicker</t>
  </si>
  <si>
    <t>Lemmer</t>
  </si>
  <si>
    <t>Schalk</t>
  </si>
  <si>
    <t>Kraaij</t>
  </si>
  <si>
    <t>Jordan</t>
  </si>
  <si>
    <t>John</t>
  </si>
  <si>
    <t>Jay</t>
  </si>
  <si>
    <t>Sydney</t>
  </si>
  <si>
    <t>Jackson</t>
  </si>
  <si>
    <t>Albert</t>
  </si>
  <si>
    <t>Gloy</t>
  </si>
  <si>
    <t>Neil</t>
  </si>
  <si>
    <t>Stephen</t>
  </si>
  <si>
    <t>Els</t>
  </si>
  <si>
    <t>Hein</t>
  </si>
  <si>
    <t>Du Preez</t>
  </si>
  <si>
    <t>Pamela</t>
  </si>
  <si>
    <t>Crowther</t>
  </si>
  <si>
    <t>Werner</t>
  </si>
  <si>
    <t>Cornelius</t>
  </si>
  <si>
    <t>Ann</t>
  </si>
  <si>
    <t>Ilke</t>
  </si>
  <si>
    <t>Peter</t>
  </si>
  <si>
    <t>Anthony</t>
  </si>
  <si>
    <t>Boag</t>
  </si>
  <si>
    <t>Basson</t>
  </si>
  <si>
    <t>Joan</t>
  </si>
  <si>
    <t>Berteyn</t>
  </si>
  <si>
    <t>Donasie</t>
  </si>
  <si>
    <t>GRAAD 10 K - donasies vir sportsentrum</t>
  </si>
  <si>
    <t>1e funksie</t>
  </si>
  <si>
    <t>2e funksie</t>
  </si>
  <si>
    <t>14% BTW</t>
  </si>
  <si>
    <t>Subtotaal</t>
  </si>
  <si>
    <t>Penne</t>
  </si>
  <si>
    <t>Potlode</t>
  </si>
  <si>
    <t>Viltpen</t>
  </si>
  <si>
    <t xml:space="preserve">Sakkies (10 in 'n pak) </t>
  </si>
  <si>
    <t>Pritt</t>
  </si>
  <si>
    <t>Eksamenblokke</t>
  </si>
  <si>
    <t>Lêers</t>
  </si>
  <si>
    <t>Koste</t>
  </si>
  <si>
    <t>Aantal</t>
  </si>
  <si>
    <t>Bestelling van skryfbehoeftes</t>
  </si>
  <si>
    <t>formateer mooi</t>
  </si>
  <si>
    <t>Koste per eenheid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</si>
</sst>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R&quot;\ * #,##0.00_ ;_ &quot;R&quot;\ * \-#,##0.00_ ;_ &quot;R&quot;\ * &quot;-&quot;??_ ;_ @_ "/>
    <numFmt numFmtId="165" formatCode="&quot;R&quot;#,##0.00"/>
    <numFmt numFmtId="166" formatCode="&quot;R&quot;\ #,##0.0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8" fillId="6" borderId="0" applyNumberFormat="0" applyBorder="0" applyAlignment="0" applyProtection="0"/>
    <xf numFmtId="0" fontId="9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/>
    <xf numFmtId="165" fontId="2" fillId="3" borderId="1" xfId="0" applyNumberFormat="1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0" fontId="5" fillId="0" borderId="0" xfId="1"/>
    <xf numFmtId="166" fontId="5" fillId="0" borderId="0" xfId="1" applyNumberFormat="1"/>
    <xf numFmtId="0" fontId="6" fillId="0" borderId="6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 wrapText="1"/>
    </xf>
    <xf numFmtId="0" fontId="5" fillId="0" borderId="0" xfId="1" applyBorder="1"/>
    <xf numFmtId="0" fontId="5" fillId="0" borderId="6" xfId="1" applyFont="1" applyBorder="1"/>
    <xf numFmtId="0" fontId="5" fillId="0" borderId="0" xfId="1" applyFont="1" applyBorder="1"/>
    <xf numFmtId="0" fontId="5" fillId="0" borderId="3" xfId="1" applyBorder="1" applyAlignment="1">
      <alignment horizontal="center"/>
    </xf>
    <xf numFmtId="0" fontId="5" fillId="0" borderId="7" xfId="1" applyFont="1" applyBorder="1"/>
    <xf numFmtId="0" fontId="5" fillId="0" borderId="2" xfId="1" applyFont="1" applyBorder="1"/>
    <xf numFmtId="0" fontId="5" fillId="0" borderId="8" xfId="1" applyBorder="1" applyAlignment="1">
      <alignment horizontal="center"/>
    </xf>
    <xf numFmtId="0" fontId="5" fillId="0" borderId="9" xfId="1" applyBorder="1" applyAlignment="1">
      <alignment horizontal="center"/>
    </xf>
    <xf numFmtId="0" fontId="10" fillId="0" borderId="0" xfId="1" applyFont="1" applyFill="1" applyBorder="1"/>
    <xf numFmtId="0" fontId="11" fillId="0" borderId="0" xfId="1" applyFont="1" applyBorder="1"/>
    <xf numFmtId="0" fontId="8" fillId="6" borderId="0" xfId="2" applyBorder="1"/>
    <xf numFmtId="0" fontId="7" fillId="0" borderId="0" xfId="1" applyFont="1" applyBorder="1"/>
    <xf numFmtId="165" fontId="5" fillId="0" borderId="0" xfId="1" applyNumberFormat="1" applyBorder="1"/>
    <xf numFmtId="166" fontId="8" fillId="6" borderId="0" xfId="2" applyNumberFormat="1"/>
    <xf numFmtId="0" fontId="5" fillId="0" borderId="0" xfId="1" applyAlignment="1">
      <alignment horizontal="center"/>
    </xf>
    <xf numFmtId="166" fontId="5" fillId="0" borderId="0" xfId="1" applyNumberFormat="1" applyAlignment="1">
      <alignment horizontal="center"/>
    </xf>
    <xf numFmtId="0" fontId="5" fillId="0" borderId="0" xfId="1" applyFont="1"/>
    <xf numFmtId="165" fontId="5" fillId="3" borderId="0" xfId="1" applyNumberFormat="1" applyFill="1" applyBorder="1"/>
    <xf numFmtId="0" fontId="5" fillId="0" borderId="0" xfId="1" applyAlignment="1">
      <alignment horizontal="right"/>
    </xf>
    <xf numFmtId="166" fontId="5" fillId="0" borderId="0" xfId="1" applyNumberFormat="1" applyAlignment="1">
      <alignment horizontal="right"/>
    </xf>
    <xf numFmtId="0" fontId="5" fillId="0" borderId="0" xfId="1" applyNumberFormat="1"/>
    <xf numFmtId="0" fontId="13" fillId="0" borderId="0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6" fillId="0" borderId="4" xfId="1" applyFont="1" applyBorder="1" applyAlignment="1">
      <alignment horizontal="right" vertical="center"/>
    </xf>
    <xf numFmtId="0" fontId="6" fillId="0" borderId="5" xfId="1" applyFont="1" applyBorder="1" applyAlignment="1">
      <alignment horizontal="right" vertical="center"/>
    </xf>
    <xf numFmtId="0" fontId="6" fillId="0" borderId="7" xfId="1" applyFont="1" applyBorder="1" applyAlignment="1">
      <alignment horizontal="right"/>
    </xf>
    <xf numFmtId="0" fontId="6" fillId="0" borderId="2" xfId="1" applyFont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165" fontId="5" fillId="0" borderId="0" xfId="1" applyNumberFormat="1"/>
    <xf numFmtId="165" fontId="6" fillId="7" borderId="0" xfId="1" applyNumberFormat="1" applyFont="1" applyFill="1"/>
    <xf numFmtId="165" fontId="6" fillId="7" borderId="2" xfId="1" applyNumberFormat="1" applyFont="1" applyFill="1" applyBorder="1"/>
  </cellXfs>
  <cellStyles count="4">
    <cellStyle name="Bad" xfId="2" builtinId="27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colors>
    <mruColors>
      <color rgb="FFFFFFCC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33" sqref="C33"/>
    </sheetView>
  </sheetViews>
  <sheetFormatPr defaultColWidth="9.140625" defaultRowHeight="12.75" x14ac:dyDescent="0.2"/>
  <cols>
    <col min="1" max="1" width="11.42578125" style="17" customWidth="1"/>
    <col min="2" max="2" width="14.42578125" style="17" customWidth="1"/>
    <col min="3" max="3" width="10.42578125" style="17" customWidth="1"/>
    <col min="4" max="16384" width="9.140625" style="17"/>
  </cols>
  <sheetData>
    <row r="1" spans="1:6" ht="31.5" customHeight="1" x14ac:dyDescent="0.2">
      <c r="A1" s="38" t="s">
        <v>146</v>
      </c>
      <c r="B1" s="39"/>
      <c r="C1" s="39"/>
      <c r="D1" s="39"/>
      <c r="F1" s="17" t="s">
        <v>161</v>
      </c>
    </row>
    <row r="2" spans="1:6" ht="15.75" x14ac:dyDescent="0.25">
      <c r="C2" s="28" t="s">
        <v>145</v>
      </c>
    </row>
    <row r="3" spans="1:6" ht="15" x14ac:dyDescent="0.25">
      <c r="A3" s="26" t="s">
        <v>144</v>
      </c>
      <c r="B3" s="26" t="s">
        <v>143</v>
      </c>
      <c r="C3" s="29"/>
      <c r="F3" s="27" t="s">
        <v>147</v>
      </c>
    </row>
    <row r="4" spans="1:6" x14ac:dyDescent="0.2">
      <c r="A4" s="26" t="s">
        <v>142</v>
      </c>
      <c r="B4" s="26" t="s">
        <v>14</v>
      </c>
      <c r="C4" s="29">
        <v>10</v>
      </c>
    </row>
    <row r="5" spans="1:6" x14ac:dyDescent="0.2">
      <c r="A5" s="26" t="s">
        <v>141</v>
      </c>
      <c r="B5" s="26" t="s">
        <v>140</v>
      </c>
      <c r="C5" s="29"/>
    </row>
    <row r="6" spans="1:6" x14ac:dyDescent="0.2">
      <c r="A6" s="26" t="s">
        <v>74</v>
      </c>
      <c r="B6" s="26" t="s">
        <v>139</v>
      </c>
      <c r="C6" s="29"/>
    </row>
    <row r="7" spans="1:6" x14ac:dyDescent="0.2">
      <c r="A7" s="26" t="s">
        <v>71</v>
      </c>
      <c r="B7" s="26" t="s">
        <v>138</v>
      </c>
      <c r="C7" s="29"/>
    </row>
    <row r="8" spans="1:6" x14ac:dyDescent="0.2">
      <c r="A8" s="26" t="s">
        <v>69</v>
      </c>
      <c r="B8" s="26" t="s">
        <v>137</v>
      </c>
      <c r="C8" s="29">
        <v>200</v>
      </c>
    </row>
    <row r="9" spans="1:6" x14ac:dyDescent="0.2">
      <c r="A9" s="26" t="s">
        <v>136</v>
      </c>
      <c r="B9" s="26" t="s">
        <v>135</v>
      </c>
      <c r="C9" s="29"/>
    </row>
    <row r="10" spans="1:6" x14ac:dyDescent="0.2">
      <c r="A10" s="19" t="s">
        <v>134</v>
      </c>
      <c r="B10" s="19" t="s">
        <v>133</v>
      </c>
      <c r="C10" s="29"/>
    </row>
    <row r="11" spans="1:6" x14ac:dyDescent="0.2">
      <c r="A11" s="26" t="s">
        <v>75</v>
      </c>
      <c r="B11" s="26" t="s">
        <v>126</v>
      </c>
      <c r="C11" s="29"/>
    </row>
    <row r="12" spans="1:6" x14ac:dyDescent="0.2">
      <c r="A12" s="26" t="s">
        <v>132</v>
      </c>
      <c r="B12" s="26" t="s">
        <v>131</v>
      </c>
      <c r="C12" s="29"/>
    </row>
    <row r="13" spans="1:6" x14ac:dyDescent="0.2">
      <c r="A13" s="26" t="s">
        <v>130</v>
      </c>
      <c r="B13" s="26" t="s">
        <v>129</v>
      </c>
      <c r="C13" s="29">
        <v>50</v>
      </c>
    </row>
    <row r="14" spans="1:6" x14ac:dyDescent="0.2">
      <c r="A14" s="26" t="s">
        <v>67</v>
      </c>
      <c r="B14" s="26" t="s">
        <v>128</v>
      </c>
      <c r="C14" s="29"/>
    </row>
    <row r="15" spans="1:6" x14ac:dyDescent="0.2">
      <c r="A15" s="26" t="s">
        <v>72</v>
      </c>
      <c r="B15" s="26" t="s">
        <v>22</v>
      </c>
      <c r="C15" s="29"/>
    </row>
    <row r="16" spans="1:6" x14ac:dyDescent="0.2">
      <c r="A16" s="26" t="s">
        <v>127</v>
      </c>
      <c r="B16" s="26" t="s">
        <v>126</v>
      </c>
      <c r="C16" s="29"/>
    </row>
    <row r="17" spans="1:3" x14ac:dyDescent="0.2">
      <c r="A17" s="26" t="s">
        <v>125</v>
      </c>
      <c r="B17" s="26" t="s">
        <v>124</v>
      </c>
      <c r="C17" s="29"/>
    </row>
    <row r="18" spans="1:3" x14ac:dyDescent="0.2">
      <c r="A18" s="19" t="s">
        <v>123</v>
      </c>
      <c r="B18" s="26" t="s">
        <v>122</v>
      </c>
      <c r="C18" s="29">
        <v>10</v>
      </c>
    </row>
    <row r="19" spans="1:3" x14ac:dyDescent="0.2">
      <c r="A19" s="26" t="s">
        <v>121</v>
      </c>
      <c r="B19" s="26" t="s">
        <v>114</v>
      </c>
      <c r="C19" s="29"/>
    </row>
    <row r="20" spans="1:3" x14ac:dyDescent="0.2">
      <c r="A20" s="19" t="s">
        <v>120</v>
      </c>
      <c r="B20" s="19" t="s">
        <v>119</v>
      </c>
      <c r="C20" s="29"/>
    </row>
    <row r="21" spans="1:3" x14ac:dyDescent="0.2">
      <c r="A21" s="26" t="s">
        <v>118</v>
      </c>
      <c r="B21" s="26" t="s">
        <v>117</v>
      </c>
      <c r="C21" s="29"/>
    </row>
    <row r="22" spans="1:3" x14ac:dyDescent="0.2">
      <c r="A22" s="26" t="s">
        <v>70</v>
      </c>
      <c r="B22" s="26" t="s">
        <v>116</v>
      </c>
      <c r="C22" s="29"/>
    </row>
    <row r="23" spans="1:3" x14ac:dyDescent="0.2">
      <c r="A23" s="26" t="s">
        <v>115</v>
      </c>
      <c r="B23" s="26" t="s">
        <v>114</v>
      </c>
      <c r="C23" s="29">
        <v>200</v>
      </c>
    </row>
    <row r="24" spans="1:3" x14ac:dyDescent="0.2">
      <c r="A24" s="26" t="s">
        <v>113</v>
      </c>
      <c r="B24" s="26" t="s">
        <v>112</v>
      </c>
      <c r="C24" s="29"/>
    </row>
    <row r="25" spans="1:3" x14ac:dyDescent="0.2">
      <c r="A25" s="26" t="s">
        <v>111</v>
      </c>
      <c r="B25" s="26" t="s">
        <v>110</v>
      </c>
      <c r="C25" s="29">
        <v>10</v>
      </c>
    </row>
    <row r="26" spans="1:3" x14ac:dyDescent="0.2">
      <c r="A26" s="26" t="s">
        <v>46</v>
      </c>
      <c r="B26" s="19" t="s">
        <v>109</v>
      </c>
      <c r="C26" s="29"/>
    </row>
    <row r="27" spans="1:3" x14ac:dyDescent="0.2">
      <c r="A27" s="26" t="s">
        <v>108</v>
      </c>
      <c r="B27" s="26" t="s">
        <v>107</v>
      </c>
      <c r="C27" s="29"/>
    </row>
    <row r="28" spans="1:3" x14ac:dyDescent="0.2">
      <c r="A28" s="26" t="s">
        <v>106</v>
      </c>
      <c r="B28" s="26" t="s">
        <v>105</v>
      </c>
      <c r="C28" s="29">
        <v>50</v>
      </c>
    </row>
    <row r="29" spans="1:3" x14ac:dyDescent="0.2">
      <c r="A29" s="26" t="s">
        <v>104</v>
      </c>
      <c r="B29" s="26" t="s">
        <v>103</v>
      </c>
      <c r="C29" s="29"/>
    </row>
    <row r="30" spans="1:3" x14ac:dyDescent="0.2">
      <c r="A30" s="26" t="s">
        <v>102</v>
      </c>
      <c r="B30" s="26" t="s">
        <v>73</v>
      </c>
      <c r="C30" s="29"/>
    </row>
    <row r="31" spans="1:3" x14ac:dyDescent="0.2">
      <c r="A31" s="26" t="s">
        <v>101</v>
      </c>
      <c r="B31" s="26" t="s">
        <v>100</v>
      </c>
      <c r="C31" s="29"/>
    </row>
    <row r="32" spans="1:3" x14ac:dyDescent="0.2">
      <c r="A32" s="26" t="s">
        <v>99</v>
      </c>
      <c r="B32" s="26" t="s">
        <v>98</v>
      </c>
      <c r="C32" s="29">
        <v>100</v>
      </c>
    </row>
    <row r="33" spans="2:3" ht="15" x14ac:dyDescent="0.2">
      <c r="B33" s="25" t="s">
        <v>97</v>
      </c>
      <c r="C33" s="34"/>
    </row>
  </sheetData>
  <mergeCells count="1">
    <mergeCell ref="A1:D1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zoomScale="130" zoomScaleNormal="130" workbookViewId="0">
      <selection activeCell="F14" sqref="F14"/>
    </sheetView>
  </sheetViews>
  <sheetFormatPr defaultColWidth="9.140625" defaultRowHeight="12.75" x14ac:dyDescent="0.2"/>
  <cols>
    <col min="1" max="1" width="14.140625" style="12" customWidth="1"/>
    <col min="2" max="3" width="11.7109375" style="12" customWidth="1"/>
    <col min="4" max="4" width="9.140625" style="13"/>
    <col min="5" max="5" width="9.140625" style="12"/>
    <col min="6" max="6" width="69.42578125" style="12" customWidth="1"/>
    <col min="7" max="16384" width="9.140625" style="12"/>
  </cols>
  <sheetData>
    <row r="3" spans="1:6" ht="15.75" customHeight="1" x14ac:dyDescent="0.25">
      <c r="A3" s="40" t="s">
        <v>78</v>
      </c>
      <c r="B3" s="41"/>
      <c r="C3" s="42"/>
      <c r="D3" s="30" t="s">
        <v>148</v>
      </c>
    </row>
    <row r="4" spans="1:6" x14ac:dyDescent="0.2">
      <c r="A4" s="43"/>
      <c r="B4" s="44"/>
      <c r="C4" s="45"/>
    </row>
    <row r="5" spans="1:6" ht="25.5" x14ac:dyDescent="0.25">
      <c r="A5" s="14" t="s">
        <v>1</v>
      </c>
      <c r="B5" s="15" t="s">
        <v>2</v>
      </c>
      <c r="C5" s="16" t="s">
        <v>79</v>
      </c>
      <c r="F5"/>
    </row>
    <row r="6" spans="1:6" ht="15" x14ac:dyDescent="0.25">
      <c r="A6" s="18" t="s">
        <v>80</v>
      </c>
      <c r="B6" s="19" t="s">
        <v>81</v>
      </c>
      <c r="C6" s="20">
        <v>5.21</v>
      </c>
      <c r="F6"/>
    </row>
    <row r="7" spans="1:6" ht="15" x14ac:dyDescent="0.25">
      <c r="A7" s="18" t="s">
        <v>82</v>
      </c>
      <c r="B7" s="19" t="s">
        <v>83</v>
      </c>
      <c r="C7" s="20">
        <v>4.95</v>
      </c>
      <c r="F7"/>
    </row>
    <row r="8" spans="1:6" ht="15" x14ac:dyDescent="0.25">
      <c r="A8" s="18" t="s">
        <v>76</v>
      </c>
      <c r="B8" s="19" t="s">
        <v>84</v>
      </c>
      <c r="C8" s="20">
        <v>5.33</v>
      </c>
      <c r="F8"/>
    </row>
    <row r="9" spans="1:6" ht="15" x14ac:dyDescent="0.25">
      <c r="A9" s="18" t="s">
        <v>85</v>
      </c>
      <c r="B9" s="19" t="s">
        <v>86</v>
      </c>
      <c r="C9" s="20">
        <v>3.96</v>
      </c>
      <c r="F9"/>
    </row>
    <row r="10" spans="1:6" x14ac:dyDescent="0.2">
      <c r="A10" s="18" t="s">
        <v>87</v>
      </c>
      <c r="B10" s="19" t="s">
        <v>88</v>
      </c>
      <c r="C10" s="20">
        <v>4.66</v>
      </c>
    </row>
    <row r="11" spans="1:6" x14ac:dyDescent="0.2">
      <c r="A11" s="18" t="s">
        <v>89</v>
      </c>
      <c r="B11" s="19" t="s">
        <v>90</v>
      </c>
      <c r="C11" s="20">
        <v>5.09</v>
      </c>
    </row>
    <row r="12" spans="1:6" x14ac:dyDescent="0.2">
      <c r="A12" s="21" t="s">
        <v>91</v>
      </c>
      <c r="B12" s="22" t="s">
        <v>68</v>
      </c>
      <c r="C12" s="23">
        <v>4.74</v>
      </c>
    </row>
    <row r="13" spans="1:6" x14ac:dyDescent="0.2">
      <c r="A13" s="46" t="s">
        <v>92</v>
      </c>
      <c r="B13" s="47"/>
      <c r="C13" s="24">
        <f>MAX(C6:C12)</f>
        <v>5.33</v>
      </c>
    </row>
    <row r="14" spans="1:6" x14ac:dyDescent="0.2">
      <c r="A14" s="48" t="s">
        <v>93</v>
      </c>
      <c r="B14" s="49"/>
      <c r="C14" s="23">
        <f>MIN(C6:C12)</f>
        <v>3.96</v>
      </c>
    </row>
    <row r="19" ht="15.75" customHeight="1" x14ac:dyDescent="0.2"/>
  </sheetData>
  <mergeCells count="3">
    <mergeCell ref="A3:C4"/>
    <mergeCell ref="A13:B13"/>
    <mergeCell ref="A14:B14"/>
  </mergeCells>
  <pageMargins left="0.75" right="0.75" top="1" bottom="1" header="0.5" footer="0.5"/>
  <pageSetup paperSize="9" orientation="portrait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autoPageBreaks="0"/>
  </sheetPr>
  <dimension ref="A1:J34"/>
  <sheetViews>
    <sheetView zoomScaleNormal="100" workbookViewId="0">
      <selection activeCell="I6" sqref="I6"/>
    </sheetView>
  </sheetViews>
  <sheetFormatPr defaultRowHeight="15" x14ac:dyDescent="0.25"/>
  <cols>
    <col min="1" max="1" width="13.140625" bestFit="1" customWidth="1"/>
    <col min="2" max="2" width="15.42578125" customWidth="1"/>
    <col min="3" max="3" width="8.42578125" style="3" customWidth="1"/>
    <col min="4" max="4" width="12.5703125" style="3" customWidth="1"/>
    <col min="5" max="5" width="13.28515625" style="3" customWidth="1"/>
    <col min="6" max="6" width="13.28515625" customWidth="1"/>
    <col min="7" max="7" width="4.28515625" customWidth="1"/>
    <col min="10" max="10" width="11.5703125" bestFit="1" customWidth="1"/>
  </cols>
  <sheetData>
    <row r="1" spans="1:9" ht="30" customHeight="1" x14ac:dyDescent="0.25">
      <c r="A1" s="50" t="s">
        <v>65</v>
      </c>
      <c r="B1" s="50"/>
      <c r="C1" s="50"/>
      <c r="D1" s="50"/>
      <c r="E1" s="50"/>
      <c r="F1" s="50"/>
    </row>
    <row r="2" spans="1:9" s="1" customFormat="1" ht="36.75" customHeight="1" x14ac:dyDescent="0.25">
      <c r="A2" s="8" t="s">
        <v>1</v>
      </c>
      <c r="B2" s="8" t="s">
        <v>2</v>
      </c>
      <c r="C2" s="8" t="s">
        <v>62</v>
      </c>
      <c r="D2" s="8" t="s">
        <v>63</v>
      </c>
      <c r="E2" s="8" t="s">
        <v>59</v>
      </c>
      <c r="F2" s="8" t="s">
        <v>60</v>
      </c>
    </row>
    <row r="3" spans="1:9" ht="15" customHeight="1" x14ac:dyDescent="0.25">
      <c r="A3" s="5" t="s">
        <v>3</v>
      </c>
      <c r="B3" s="5" t="s">
        <v>64</v>
      </c>
      <c r="C3" s="2">
        <v>3</v>
      </c>
      <c r="D3" s="9">
        <f>C3*75</f>
        <v>225</v>
      </c>
      <c r="E3" s="9">
        <v>150</v>
      </c>
      <c r="F3" s="10">
        <f t="shared" ref="F3:F31" si="0">D3-E3</f>
        <v>75</v>
      </c>
      <c r="I3" t="s">
        <v>94</v>
      </c>
    </row>
    <row r="4" spans="1:9" ht="15" customHeight="1" x14ac:dyDescent="0.25">
      <c r="A4" s="5" t="s">
        <v>4</v>
      </c>
      <c r="B4" s="5" t="s">
        <v>5</v>
      </c>
      <c r="C4" s="2">
        <v>4</v>
      </c>
      <c r="D4" s="9">
        <f t="shared" ref="D4:D31" si="1">C4*75</f>
        <v>300</v>
      </c>
      <c r="E4" s="9">
        <v>75</v>
      </c>
      <c r="F4" s="10">
        <f t="shared" si="0"/>
        <v>225</v>
      </c>
      <c r="I4" t="s">
        <v>95</v>
      </c>
    </row>
    <row r="5" spans="1:9" ht="15.75" x14ac:dyDescent="0.25">
      <c r="A5" s="5" t="s">
        <v>6</v>
      </c>
      <c r="B5" s="5" t="s">
        <v>7</v>
      </c>
      <c r="C5" s="2">
        <v>2</v>
      </c>
      <c r="D5" s="9">
        <f t="shared" si="1"/>
        <v>150</v>
      </c>
      <c r="E5" s="9">
        <v>150</v>
      </c>
      <c r="F5" s="10">
        <f t="shared" si="0"/>
        <v>0</v>
      </c>
      <c r="I5" t="s">
        <v>96</v>
      </c>
    </row>
    <row r="6" spans="1:9" ht="15.75" x14ac:dyDescent="0.25">
      <c r="A6" s="5" t="s">
        <v>8</v>
      </c>
      <c r="B6" s="5" t="s">
        <v>9</v>
      </c>
      <c r="C6" s="2">
        <v>4</v>
      </c>
      <c r="D6" s="9">
        <f t="shared" si="1"/>
        <v>300</v>
      </c>
      <c r="E6" s="9">
        <v>150</v>
      </c>
      <c r="F6" s="10">
        <f t="shared" si="0"/>
        <v>150</v>
      </c>
    </row>
    <row r="7" spans="1:9" ht="15.75" x14ac:dyDescent="0.25">
      <c r="A7" s="5" t="s">
        <v>10</v>
      </c>
      <c r="B7" s="5" t="s">
        <v>11</v>
      </c>
      <c r="C7" s="2">
        <v>5</v>
      </c>
      <c r="D7" s="9">
        <f t="shared" si="1"/>
        <v>375</v>
      </c>
      <c r="E7" s="9">
        <v>150</v>
      </c>
      <c r="F7" s="10">
        <f t="shared" si="0"/>
        <v>225</v>
      </c>
    </row>
    <row r="8" spans="1:9" ht="15.75" x14ac:dyDescent="0.25">
      <c r="A8" s="5" t="s">
        <v>12</v>
      </c>
      <c r="B8" s="5" t="s">
        <v>13</v>
      </c>
      <c r="C8" s="2">
        <v>8</v>
      </c>
      <c r="D8" s="9">
        <f t="shared" si="1"/>
        <v>600</v>
      </c>
      <c r="E8" s="9">
        <v>525</v>
      </c>
      <c r="F8" s="10">
        <f t="shared" si="0"/>
        <v>75</v>
      </c>
    </row>
    <row r="9" spans="1:9" ht="15.75" x14ac:dyDescent="0.25">
      <c r="A9" s="5" t="s">
        <v>49</v>
      </c>
      <c r="B9" s="5" t="s">
        <v>50</v>
      </c>
      <c r="C9" s="2">
        <v>3</v>
      </c>
      <c r="D9" s="9">
        <f t="shared" si="1"/>
        <v>225</v>
      </c>
      <c r="E9" s="9">
        <v>150</v>
      </c>
      <c r="F9" s="10">
        <f t="shared" si="0"/>
        <v>75</v>
      </c>
    </row>
    <row r="10" spans="1:9" ht="15.75" x14ac:dyDescent="0.25">
      <c r="A10" s="5" t="s">
        <v>14</v>
      </c>
      <c r="B10" s="5" t="s">
        <v>15</v>
      </c>
      <c r="C10" s="2">
        <v>0</v>
      </c>
      <c r="D10" s="9">
        <f t="shared" si="1"/>
        <v>0</v>
      </c>
      <c r="E10" s="9">
        <v>0</v>
      </c>
      <c r="F10" s="10">
        <f t="shared" si="0"/>
        <v>0</v>
      </c>
    </row>
    <row r="11" spans="1:9" ht="15.75" x14ac:dyDescent="0.25">
      <c r="A11" s="5" t="s">
        <v>16</v>
      </c>
      <c r="B11" s="5" t="s">
        <v>17</v>
      </c>
      <c r="C11" s="2">
        <v>4</v>
      </c>
      <c r="D11" s="9">
        <f t="shared" si="1"/>
        <v>300</v>
      </c>
      <c r="E11" s="9">
        <v>300</v>
      </c>
      <c r="F11" s="10">
        <f t="shared" si="0"/>
        <v>0</v>
      </c>
    </row>
    <row r="12" spans="1:9" ht="15.75" x14ac:dyDescent="0.25">
      <c r="A12" s="5" t="s">
        <v>51</v>
      </c>
      <c r="B12" s="5" t="s">
        <v>52</v>
      </c>
      <c r="C12" s="2">
        <v>4</v>
      </c>
      <c r="D12" s="9">
        <f t="shared" si="1"/>
        <v>300</v>
      </c>
      <c r="E12" s="9">
        <v>150</v>
      </c>
      <c r="F12" s="10">
        <f t="shared" si="0"/>
        <v>150</v>
      </c>
    </row>
    <row r="13" spans="1:9" ht="15.75" x14ac:dyDescent="0.25">
      <c r="A13" s="5" t="s">
        <v>18</v>
      </c>
      <c r="B13" s="5" t="s">
        <v>19</v>
      </c>
      <c r="C13" s="2">
        <v>2</v>
      </c>
      <c r="D13" s="9">
        <f t="shared" si="1"/>
        <v>150</v>
      </c>
      <c r="E13" s="9">
        <v>150</v>
      </c>
      <c r="F13" s="10">
        <f t="shared" si="0"/>
        <v>0</v>
      </c>
      <c r="H13" s="6"/>
    </row>
    <row r="14" spans="1:9" ht="15.75" x14ac:dyDescent="0.25">
      <c r="A14" s="5" t="s">
        <v>53</v>
      </c>
      <c r="B14" s="5" t="s">
        <v>54</v>
      </c>
      <c r="C14" s="2">
        <v>2</v>
      </c>
      <c r="D14" s="9">
        <f t="shared" si="1"/>
        <v>150</v>
      </c>
      <c r="E14" s="9">
        <v>150</v>
      </c>
      <c r="F14" s="10">
        <f t="shared" si="0"/>
        <v>0</v>
      </c>
    </row>
    <row r="15" spans="1:9" ht="15.75" x14ac:dyDescent="0.25">
      <c r="A15" s="5" t="s">
        <v>55</v>
      </c>
      <c r="B15" s="5" t="s">
        <v>56</v>
      </c>
      <c r="C15" s="2">
        <v>4</v>
      </c>
      <c r="D15" s="9">
        <f t="shared" si="1"/>
        <v>300</v>
      </c>
      <c r="E15" s="9">
        <v>300</v>
      </c>
      <c r="F15" s="10">
        <f t="shared" si="0"/>
        <v>0</v>
      </c>
    </row>
    <row r="16" spans="1:9" ht="15.75" x14ac:dyDescent="0.25">
      <c r="A16" s="5" t="s">
        <v>20</v>
      </c>
      <c r="B16" s="5" t="s">
        <v>21</v>
      </c>
      <c r="C16" s="2">
        <v>3</v>
      </c>
      <c r="D16" s="9">
        <f t="shared" si="1"/>
        <v>225</v>
      </c>
      <c r="E16" s="9">
        <v>75</v>
      </c>
      <c r="F16" s="10">
        <f t="shared" si="0"/>
        <v>150</v>
      </c>
    </row>
    <row r="17" spans="1:10" ht="15.75" x14ac:dyDescent="0.25">
      <c r="A17" s="5" t="s">
        <v>22</v>
      </c>
      <c r="B17" s="5" t="s">
        <v>23</v>
      </c>
      <c r="C17" s="2">
        <v>5</v>
      </c>
      <c r="D17" s="9">
        <f t="shared" si="1"/>
        <v>375</v>
      </c>
      <c r="E17" s="9">
        <v>75</v>
      </c>
      <c r="F17" s="10">
        <f t="shared" si="0"/>
        <v>300</v>
      </c>
    </row>
    <row r="18" spans="1:10" ht="15.75" x14ac:dyDescent="0.25">
      <c r="A18" s="5" t="s">
        <v>57</v>
      </c>
      <c r="B18" s="5" t="s">
        <v>58</v>
      </c>
      <c r="C18" s="2">
        <v>0</v>
      </c>
      <c r="D18" s="9">
        <f t="shared" si="1"/>
        <v>0</v>
      </c>
      <c r="E18" s="9">
        <v>0</v>
      </c>
      <c r="F18" s="10">
        <f t="shared" si="0"/>
        <v>0</v>
      </c>
    </row>
    <row r="19" spans="1:10" ht="15.75" x14ac:dyDescent="0.25">
      <c r="A19" s="5" t="s">
        <v>24</v>
      </c>
      <c r="B19" s="5" t="s">
        <v>25</v>
      </c>
      <c r="C19" s="2">
        <v>0</v>
      </c>
      <c r="D19" s="9">
        <f t="shared" si="1"/>
        <v>0</v>
      </c>
      <c r="E19" s="9">
        <v>0</v>
      </c>
      <c r="F19" s="10">
        <f t="shared" si="0"/>
        <v>0</v>
      </c>
    </row>
    <row r="20" spans="1:10" ht="15.75" x14ac:dyDescent="0.25">
      <c r="A20" s="5" t="s">
        <v>26</v>
      </c>
      <c r="B20" s="5" t="s">
        <v>27</v>
      </c>
      <c r="C20" s="2">
        <v>4</v>
      </c>
      <c r="D20" s="9">
        <f t="shared" si="1"/>
        <v>300</v>
      </c>
      <c r="E20" s="9">
        <v>300</v>
      </c>
      <c r="F20" s="10">
        <f t="shared" si="0"/>
        <v>0</v>
      </c>
    </row>
    <row r="21" spans="1:10" ht="15.75" x14ac:dyDescent="0.25">
      <c r="A21" s="5" t="s">
        <v>28</v>
      </c>
      <c r="B21" s="5" t="s">
        <v>29</v>
      </c>
      <c r="C21" s="2">
        <v>4</v>
      </c>
      <c r="D21" s="9">
        <f t="shared" si="1"/>
        <v>300</v>
      </c>
      <c r="E21" s="9">
        <v>225</v>
      </c>
      <c r="F21" s="10">
        <f t="shared" si="0"/>
        <v>75</v>
      </c>
    </row>
    <row r="22" spans="1:10" ht="15.75" x14ac:dyDescent="0.25">
      <c r="A22" s="5" t="s">
        <v>30</v>
      </c>
      <c r="B22" s="5" t="s">
        <v>31</v>
      </c>
      <c r="C22" s="2">
        <v>5</v>
      </c>
      <c r="D22" s="9">
        <f t="shared" si="1"/>
        <v>375</v>
      </c>
      <c r="E22" s="9">
        <v>150</v>
      </c>
      <c r="F22" s="10">
        <f t="shared" si="0"/>
        <v>225</v>
      </c>
    </row>
    <row r="23" spans="1:10" ht="15.75" x14ac:dyDescent="0.25">
      <c r="A23" s="5" t="s">
        <v>32</v>
      </c>
      <c r="B23" s="5" t="s">
        <v>33</v>
      </c>
      <c r="C23" s="2">
        <v>6</v>
      </c>
      <c r="D23" s="9">
        <f t="shared" si="1"/>
        <v>450</v>
      </c>
      <c r="E23" s="9">
        <v>450</v>
      </c>
      <c r="F23" s="10">
        <f t="shared" si="0"/>
        <v>0</v>
      </c>
    </row>
    <row r="24" spans="1:10" ht="15.75" x14ac:dyDescent="0.25">
      <c r="A24" s="5" t="s">
        <v>34</v>
      </c>
      <c r="B24" s="5" t="s">
        <v>35</v>
      </c>
      <c r="C24" s="2">
        <v>3</v>
      </c>
      <c r="D24" s="9">
        <f t="shared" si="1"/>
        <v>225</v>
      </c>
      <c r="E24" s="9">
        <v>150</v>
      </c>
      <c r="F24" s="10">
        <f t="shared" si="0"/>
        <v>75</v>
      </c>
    </row>
    <row r="25" spans="1:10" ht="15.75" x14ac:dyDescent="0.25">
      <c r="A25" s="5" t="s">
        <v>36</v>
      </c>
      <c r="B25" s="5" t="s">
        <v>37</v>
      </c>
      <c r="C25" s="2">
        <v>2</v>
      </c>
      <c r="D25" s="9">
        <f t="shared" si="1"/>
        <v>150</v>
      </c>
      <c r="E25" s="9">
        <v>150</v>
      </c>
      <c r="F25" s="10">
        <f t="shared" si="0"/>
        <v>0</v>
      </c>
    </row>
    <row r="26" spans="1:10" ht="15.75" x14ac:dyDescent="0.25">
      <c r="A26" s="5" t="s">
        <v>38</v>
      </c>
      <c r="B26" s="5" t="s">
        <v>39</v>
      </c>
      <c r="C26" s="2">
        <v>4</v>
      </c>
      <c r="D26" s="9">
        <f t="shared" si="1"/>
        <v>300</v>
      </c>
      <c r="E26" s="9">
        <v>75</v>
      </c>
      <c r="F26" s="10">
        <f t="shared" si="0"/>
        <v>225</v>
      </c>
    </row>
    <row r="27" spans="1:10" ht="15.75" x14ac:dyDescent="0.25">
      <c r="A27" s="5" t="s">
        <v>40</v>
      </c>
      <c r="B27" s="5" t="s">
        <v>41</v>
      </c>
      <c r="C27" s="2">
        <v>2</v>
      </c>
      <c r="D27" s="9">
        <f t="shared" si="1"/>
        <v>150</v>
      </c>
      <c r="E27" s="9">
        <v>150</v>
      </c>
      <c r="F27" s="10">
        <f t="shared" si="0"/>
        <v>0</v>
      </c>
    </row>
    <row r="28" spans="1:10" ht="15.75" x14ac:dyDescent="0.25">
      <c r="A28" s="5" t="s">
        <v>42</v>
      </c>
      <c r="B28" s="5" t="s">
        <v>43</v>
      </c>
      <c r="C28" s="2">
        <v>3</v>
      </c>
      <c r="D28" s="9">
        <f t="shared" si="1"/>
        <v>225</v>
      </c>
      <c r="E28" s="9">
        <v>75</v>
      </c>
      <c r="F28" s="10">
        <f t="shared" si="0"/>
        <v>150</v>
      </c>
    </row>
    <row r="29" spans="1:10" ht="15.75" x14ac:dyDescent="0.25">
      <c r="A29" s="5" t="s">
        <v>44</v>
      </c>
      <c r="B29" s="5" t="s">
        <v>0</v>
      </c>
      <c r="C29" s="2">
        <v>4</v>
      </c>
      <c r="D29" s="9">
        <f t="shared" si="1"/>
        <v>300</v>
      </c>
      <c r="E29" s="9">
        <v>150</v>
      </c>
      <c r="F29" s="10">
        <f t="shared" si="0"/>
        <v>150</v>
      </c>
    </row>
    <row r="30" spans="1:10" ht="15.75" x14ac:dyDescent="0.25">
      <c r="A30" s="5" t="s">
        <v>45</v>
      </c>
      <c r="B30" s="5" t="s">
        <v>46</v>
      </c>
      <c r="C30" s="2">
        <v>0</v>
      </c>
      <c r="D30" s="9">
        <f t="shared" si="1"/>
        <v>0</v>
      </c>
      <c r="E30" s="9">
        <v>0</v>
      </c>
      <c r="F30" s="10">
        <f t="shared" si="0"/>
        <v>0</v>
      </c>
    </row>
    <row r="31" spans="1:10" ht="15.75" x14ac:dyDescent="0.25">
      <c r="A31" s="5" t="s">
        <v>47</v>
      </c>
      <c r="B31" s="5" t="s">
        <v>48</v>
      </c>
      <c r="C31" s="2">
        <v>5</v>
      </c>
      <c r="D31" s="9">
        <f t="shared" si="1"/>
        <v>375</v>
      </c>
      <c r="E31" s="9">
        <v>0</v>
      </c>
      <c r="F31" s="10">
        <f t="shared" si="0"/>
        <v>375</v>
      </c>
      <c r="J31" t="s">
        <v>61</v>
      </c>
    </row>
    <row r="32" spans="1:10" ht="24.75" customHeight="1" x14ac:dyDescent="0.25">
      <c r="A32" s="51" t="s">
        <v>66</v>
      </c>
      <c r="B32" s="51"/>
      <c r="C32" s="51"/>
      <c r="D32" s="11">
        <f>SUM(D3:D31)</f>
        <v>7125</v>
      </c>
      <c r="E32" s="11">
        <f>SUM(E3:E31)</f>
        <v>4425</v>
      </c>
      <c r="F32" s="11">
        <f>SUM(F3:F31)</f>
        <v>2700</v>
      </c>
      <c r="H32" s="4"/>
    </row>
    <row r="34" spans="4:4" x14ac:dyDescent="0.25">
      <c r="D34" s="7"/>
    </row>
  </sheetData>
  <sortState ref="A3:K31">
    <sortCondition ref="B3:B31"/>
  </sortState>
  <mergeCells count="2">
    <mergeCell ref="A1:F1"/>
    <mergeCell ref="A32:C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15" zoomScaleNormal="115" workbookViewId="0">
      <selection activeCell="E13" sqref="E13"/>
    </sheetView>
  </sheetViews>
  <sheetFormatPr defaultColWidth="9.140625" defaultRowHeight="12.75" x14ac:dyDescent="0.2"/>
  <cols>
    <col min="1" max="1" width="19.28515625" style="12" customWidth="1"/>
    <col min="2" max="2" width="9.140625" style="12"/>
    <col min="3" max="3" width="16.140625" style="31" bestFit="1" customWidth="1"/>
    <col min="4" max="16384" width="9.140625" style="12"/>
  </cols>
  <sheetData>
    <row r="1" spans="1:4" ht="30.75" customHeight="1" x14ac:dyDescent="0.2">
      <c r="A1" s="12" t="s">
        <v>160</v>
      </c>
      <c r="C1" s="12"/>
    </row>
    <row r="2" spans="1:4" x14ac:dyDescent="0.2">
      <c r="A2" s="12" t="s">
        <v>77</v>
      </c>
      <c r="B2" s="12" t="s">
        <v>159</v>
      </c>
      <c r="C2" s="12" t="s">
        <v>162</v>
      </c>
      <c r="D2" s="12" t="s">
        <v>158</v>
      </c>
    </row>
    <row r="3" spans="1:4" x14ac:dyDescent="0.2">
      <c r="A3" s="33" t="s">
        <v>157</v>
      </c>
      <c r="B3" s="35">
        <v>12</v>
      </c>
      <c r="C3" s="36">
        <v>10</v>
      </c>
      <c r="D3" s="52">
        <f>B3*C3</f>
        <v>120</v>
      </c>
    </row>
    <row r="4" spans="1:4" x14ac:dyDescent="0.2">
      <c r="A4" s="33" t="s">
        <v>156</v>
      </c>
      <c r="B4" s="35">
        <v>3</v>
      </c>
      <c r="C4" s="36">
        <v>15</v>
      </c>
      <c r="D4" s="52">
        <f t="shared" ref="D4:D9" si="0">B4*C4</f>
        <v>45</v>
      </c>
    </row>
    <row r="5" spans="1:4" x14ac:dyDescent="0.2">
      <c r="A5" s="12" t="s">
        <v>155</v>
      </c>
      <c r="B5" s="35">
        <v>3</v>
      </c>
      <c r="C5" s="36">
        <v>21.5</v>
      </c>
      <c r="D5" s="52">
        <f t="shared" si="0"/>
        <v>64.5</v>
      </c>
    </row>
    <row r="6" spans="1:4" x14ac:dyDescent="0.2">
      <c r="A6" s="12" t="s">
        <v>154</v>
      </c>
      <c r="B6" s="35">
        <v>4</v>
      </c>
      <c r="C6" s="36">
        <v>12.9</v>
      </c>
      <c r="D6" s="52">
        <f t="shared" si="0"/>
        <v>51.6</v>
      </c>
    </row>
    <row r="7" spans="1:4" x14ac:dyDescent="0.2">
      <c r="A7" s="12" t="s">
        <v>153</v>
      </c>
      <c r="B7" s="35">
        <v>2</v>
      </c>
      <c r="C7" s="36">
        <v>23.9</v>
      </c>
      <c r="D7" s="52">
        <f t="shared" si="0"/>
        <v>47.8</v>
      </c>
    </row>
    <row r="8" spans="1:4" x14ac:dyDescent="0.2">
      <c r="A8" s="12" t="s">
        <v>152</v>
      </c>
      <c r="B8" s="35">
        <v>3</v>
      </c>
      <c r="C8" s="36">
        <v>12.8</v>
      </c>
      <c r="D8" s="52">
        <f t="shared" si="0"/>
        <v>38.400000000000006</v>
      </c>
    </row>
    <row r="9" spans="1:4" x14ac:dyDescent="0.2">
      <c r="A9" s="12" t="s">
        <v>151</v>
      </c>
      <c r="B9" s="35">
        <v>5</v>
      </c>
      <c r="C9" s="36">
        <v>13.5</v>
      </c>
      <c r="D9" s="52">
        <f t="shared" si="0"/>
        <v>67.5</v>
      </c>
    </row>
    <row r="10" spans="1:4" x14ac:dyDescent="0.2">
      <c r="C10" s="32"/>
      <c r="D10" s="37"/>
    </row>
    <row r="11" spans="1:4" x14ac:dyDescent="0.2">
      <c r="A11" s="33" t="s">
        <v>150</v>
      </c>
      <c r="C11" s="32"/>
      <c r="D11" s="53">
        <f>SUM(D3:D9)</f>
        <v>434.80000000000007</v>
      </c>
    </row>
    <row r="12" spans="1:4" x14ac:dyDescent="0.2">
      <c r="A12" s="33" t="s">
        <v>149</v>
      </c>
      <c r="D12" s="54">
        <f>14/100*D11</f>
        <v>60.872000000000014</v>
      </c>
    </row>
    <row r="13" spans="1:4" x14ac:dyDescent="0.2">
      <c r="A13" s="33" t="s">
        <v>97</v>
      </c>
      <c r="D13" s="53">
        <f>SUM(D11:D12)</f>
        <v>495.67200000000008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Donasies</vt:lpstr>
      <vt:lpstr>Verspring</vt:lpstr>
      <vt:lpstr>TicketsBall</vt:lpstr>
      <vt:lpstr>Skryfbehoeftes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2014-11-08T18:30:58Z</dcterms:created>
  <dcterms:modified xsi:type="dcterms:W3CDTF">2025-05-16T07:00:36Z</dcterms:modified>
</cp:coreProperties>
</file>