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i\GoogleDrive\MSE\PA-OST-2023\heron-hardware\Acquisition-System\"/>
    </mc:Choice>
  </mc:AlternateContent>
  <xr:revisionPtr revIDLastSave="0" documentId="13_ncr:1_{FD3F5B54-4717-4794-8A96-C63C7C3A707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1" l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1" i="1"/>
  <c r="K12" i="1"/>
  <c r="B8" i="1"/>
  <c r="K49" i="1" l="1"/>
</calcChain>
</file>

<file path=xl/sharedStrings.xml><?xml version="1.0" encoding="utf-8"?>
<sst xmlns="http://schemas.openxmlformats.org/spreadsheetml/2006/main" count="314" uniqueCount="282">
  <si>
    <t>Creation Date:</t>
  </si>
  <si>
    <t>Print Date:</t>
  </si>
  <si>
    <t xml:space="preserve"> 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</si>
  <si>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</si>
  <si>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</si>
  <si>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</si>
  <si>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</si>
  <si>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</si>
  <si>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</si>
  <si>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</si>
  <si>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</si>
  <si>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</si>
  <si>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</si>
  <si>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</si>
  <si>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</si>
  <si>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</si>
  <si>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</si>
  <si>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Autor</t>
  </si>
  <si>
    <t>Bill of Materials</t>
  </si>
  <si>
    <t>File name:</t>
  </si>
  <si>
    <t>Project:</t>
  </si>
  <si>
    <t>Variant:</t>
  </si>
  <si>
    <t>Total Price</t>
  </si>
  <si>
    <t>Bill of Materials for Project [Acquisition-System.PrjPcb] (No PCB Document Selected)</t>
  </si>
  <si>
    <t>Acquisition-System.PrjPcb</t>
  </si>
  <si>
    <t>None</t>
  </si>
  <si>
    <t>22.01.2024</t>
  </si>
  <si>
    <t>Florian Baumgartner &amp; Alain Keller</t>
  </si>
  <si>
    <t>Ostschweizer Fachhochschule</t>
  </si>
  <si>
    <t/>
  </si>
  <si>
    <t>florian.baumgartner@ost.ch</t>
  </si>
  <si>
    <t>Designator</t>
  </si>
  <si>
    <t>BAT1</t>
  </si>
  <si>
    <t>C1A, C1B, C1C, C1D, C2A, C2B, C2C, C2D, C3A, C3B, C3C, C3D, C4A, C4B, C4C, C4D, C5A, C5B, C5C, C5D, C6A, C6B, C6C, C6D, C7A, C7B, C7C, C7D, C8A, C8B, C8C, C8D, C9A, C9B, C9C, C9D, C10A, C10B, C10C, C10D, C13, C15, C16, C19, C21, C23, C30, C31, C38, C39, C44</t>
  </si>
  <si>
    <t>C11, C12, C14, C20, C22, C26, C27, C28, C29</t>
  </si>
  <si>
    <t>C17, C35, C37</t>
  </si>
  <si>
    <t>C18, C25</t>
  </si>
  <si>
    <t>C24</t>
  </si>
  <si>
    <t>C32, C33</t>
  </si>
  <si>
    <t>C34, C36</t>
  </si>
  <si>
    <t>C40</t>
  </si>
  <si>
    <t>C41, C42, C43</t>
  </si>
  <si>
    <t>C45, C46</t>
  </si>
  <si>
    <t>K1</t>
  </si>
  <si>
    <t>L1, L2, L3, L4, L5</t>
  </si>
  <si>
    <t>M1, M2, M3, M4</t>
  </si>
  <si>
    <t>P1A, P1B, P1C, P1D, P2A, P2B, P2C, P2D, P3A, P3B, P3C, P3D, P4A, P4B, P4C, P4D, P5A, P5B, P5C, P5D, P6A, P6B, P6C, P6D, P7A, P7B, P7C, P7D, P8A, P8B, P8C, P8D, P9A, P9B, P9C, P9D, P10A, P10B, P10C, P10D, P11A, P11B, P11C, P11D, P12A, P12B, P12C, P12D, P13A, P13B, P13C, P13D, P14A, P14B, P14C, P14D, P15A, P15B, P15C, P15D, P16A, P16B, P16C, P16D, P18, P19</t>
  </si>
  <si>
    <t>P17</t>
  </si>
  <si>
    <t>Q1</t>
  </si>
  <si>
    <t>R1, R2</t>
  </si>
  <si>
    <t>R3A, R3B, R3C, R3D, R4A, R4B, R4C, R4D</t>
  </si>
  <si>
    <t>R5A, R5B, R5C, R5D, R13</t>
  </si>
  <si>
    <t>R6, R7, R8</t>
  </si>
  <si>
    <t>R9, R10, R11, R12, R17, R18, R20, R21</t>
  </si>
  <si>
    <t>R14, R15</t>
  </si>
  <si>
    <t>R16</t>
  </si>
  <si>
    <t>R19</t>
  </si>
  <si>
    <t>S1, S2</t>
  </si>
  <si>
    <t>TP6</t>
  </si>
  <si>
    <t>U1A, U1B, U1C, U1D</t>
  </si>
  <si>
    <t>U2</t>
  </si>
  <si>
    <t>U3</t>
  </si>
  <si>
    <t>U4</t>
  </si>
  <si>
    <t>U5</t>
  </si>
  <si>
    <t>X1A, X1B, X1C, X1D, X2A, X2B, X2C, X2D, X3A, X3B, X3C, X3D, X4A, X4B, X4C, X4D, X5A, X5B, X5C, X5D, X6A, X6B, X6C, X6D, X7A, X7B, X7C, X7D, X8A, X8B, X8C, X8D</t>
  </si>
  <si>
    <t>X9A, X9B, X9C, X9D</t>
  </si>
  <si>
    <t>X10</t>
  </si>
  <si>
    <t>X11</t>
  </si>
  <si>
    <t>X12</t>
  </si>
  <si>
    <t>X13</t>
  </si>
  <si>
    <t>Component Description</t>
  </si>
  <si>
    <t>Battery Holder (CR2032)</t>
  </si>
  <si>
    <t>Multilayer Ceramic Capacitors MLCC</t>
  </si>
  <si>
    <t>Multilayer Ceramic Capacitors</t>
  </si>
  <si>
    <t>Tantalum Capacitor</t>
  </si>
  <si>
    <t>MOSFET N-Channel</t>
  </si>
  <si>
    <t>Ferrite Bead</t>
  </si>
  <si>
    <t>Solderable Standoff Nut</t>
  </si>
  <si>
    <t>Smart RGB-LED</t>
  </si>
  <si>
    <t>General Purpose LED</t>
  </si>
  <si>
    <t>Crystal</t>
  </si>
  <si>
    <t>Thick Film Chip Resistor</t>
  </si>
  <si>
    <t>Isolated Resistor Array</t>
  </si>
  <si>
    <t>Potentiometer</t>
  </si>
  <si>
    <t>Tactile Switch</t>
  </si>
  <si>
    <t>Ground-Clip</t>
  </si>
  <si>
    <t>8-Channel PDM to I²S/TDM Converter</t>
  </si>
  <si>
    <t>Linear Voltage Regulator</t>
  </si>
  <si>
    <t>Low-Power Audio Codec with Headphones Driver</t>
  </si>
  <si>
    <t>RT1062 i.MX ARM® Cortex®-M7 MPU</t>
  </si>
  <si>
    <t>Real-Time Clock (RTC) and Calendar</t>
  </si>
  <si>
    <t>Wire To Board Connector (1x4P 1.0mm)</t>
  </si>
  <si>
    <t>Pin Header</t>
  </si>
  <si>
    <t>3.5mm Headphone Jack 4-Pin</t>
  </si>
  <si>
    <t>USB Connector Type-C</t>
  </si>
  <si>
    <t>RJ45 Connector with Magnetics and LEDs</t>
  </si>
  <si>
    <t>FPC-Connector (14-Pin, Front Flip,  Bottom Contact)</t>
  </si>
  <si>
    <t>Component Value</t>
  </si>
  <si>
    <t>1060TR</t>
  </si>
  <si>
    <t>100nF 50V</t>
  </si>
  <si>
    <t>4.7µF 16V</t>
  </si>
  <si>
    <t>10µF 50V</t>
  </si>
  <si>
    <t>2.2µF 16V</t>
  </si>
  <si>
    <t>1nF 50V</t>
  </si>
  <si>
    <t>470pF 50V</t>
  </si>
  <si>
    <t>100µF 6.3V</t>
  </si>
  <si>
    <t>10nF 50V</t>
  </si>
  <si>
    <t>1µF 50V</t>
  </si>
  <si>
    <t>10pF 50V</t>
  </si>
  <si>
    <t>2N7002</t>
  </si>
  <si>
    <t>GZ2012D601TF (5 Ohm@100MHz, 700mA)</t>
  </si>
  <si>
    <t>M3 3mm</t>
  </si>
  <si>
    <t>XL-0807RGBC-WS2812B</t>
  </si>
  <si>
    <t>Green (5mA, 2.4V)</t>
  </si>
  <si>
    <t>32.768kHz</t>
  </si>
  <si>
    <t>47k (75V, 100mW, 1%)</t>
  </si>
  <si>
    <t>10 (75V, 100mW, 1%)</t>
  </si>
  <si>
    <t>10k (4x, 50V, 62.5mW, 5%)</t>
  </si>
  <si>
    <t>22 (75V, 100mW, 1%)</t>
  </si>
  <si>
    <t>10k (75V, 100mW, 1%)</t>
  </si>
  <si>
    <t>5.1k (75V, 100mW, 1%)</t>
  </si>
  <si>
    <t>RK10J11R0A0H (Dual 10k)</t>
  </si>
  <si>
    <t>270 (75V, 100mW, 1%)</t>
  </si>
  <si>
    <t>EVQQ2U02W</t>
  </si>
  <si>
    <t>Ø 2.54mm (Black)</t>
  </si>
  <si>
    <t>ADAU7118ACPZRL</t>
  </si>
  <si>
    <t>MCP1700T-1802E (1.8V, 200mA)</t>
  </si>
  <si>
    <t>WM8904CGEFL</t>
  </si>
  <si>
    <t>Teensy 4.1</t>
  </si>
  <si>
    <t>PCF8523T/1,118</t>
  </si>
  <si>
    <t>1.0-4PWB</t>
  </si>
  <si>
    <t>8-Pin (2.54mm)</t>
  </si>
  <si>
    <t>PJ-328B0-SMT</t>
  </si>
  <si>
    <t>USB4105-GF-A</t>
  </si>
  <si>
    <t>J1B1211CCD</t>
  </si>
  <si>
    <t>FFC2B35-14-T</t>
  </si>
  <si>
    <t>Footprint</t>
  </si>
  <si>
    <t>SMD Battery-Holder (1060TR)</t>
  </si>
  <si>
    <t>SMD Keramikkondensator 0603</t>
  </si>
  <si>
    <t>SMD Keramikkondensator 1206</t>
  </si>
  <si>
    <t>SMD Tantalkondensator 1210 +</t>
  </si>
  <si>
    <t>SMD MOSFET SOT-23</t>
  </si>
  <si>
    <t>SMD Ferrite Bead 0603</t>
  </si>
  <si>
    <t>SMD Solder-Nut (M3 3mm)</t>
  </si>
  <si>
    <t>SMD LED WS2812B-0807</t>
  </si>
  <si>
    <t>SMD LED 0603</t>
  </si>
  <si>
    <t>SMD Crystal 3.2x1.5x0.9</t>
  </si>
  <si>
    <t>SMD Widerstand 0603</t>
  </si>
  <si>
    <t>SMD Widerstand Array 4-Fach 0603</t>
  </si>
  <si>
    <t>SMD Potentiometer (RK10J11R0A0H)</t>
  </si>
  <si>
    <t>SMD Button 6.5x6.0x2.5</t>
  </si>
  <si>
    <t>THT Messpunkt Ø2.54mm Schwarz</t>
  </si>
  <si>
    <t>SMD IC QFN-16</t>
  </si>
  <si>
    <t>SMD IC SOT-23-3</t>
  </si>
  <si>
    <t>SMD IC QFN-32 (0.4mm)</t>
  </si>
  <si>
    <t>THT Teensy 4.1</t>
  </si>
  <si>
    <t>SMD IC SOIC-8</t>
  </si>
  <si>
    <t>SMD Connector (SM04B-SRSS-TB)</t>
  </si>
  <si>
    <t>THT Pin-Header 1x8 (NP)</t>
  </si>
  <si>
    <t>SMD 3.5mm Jack (PJ-328B0-SMT)</t>
  </si>
  <si>
    <t>SMD USB-C Socket (A40-00119)</t>
  </si>
  <si>
    <t>THT RJ45 Socket (J1B1211CCD)</t>
  </si>
  <si>
    <t>SMD Display 1.54" (STP0154F-240240)</t>
  </si>
  <si>
    <t>JLC-Parts</t>
  </si>
  <si>
    <t>C964756</t>
  </si>
  <si>
    <t>C14663</t>
  </si>
  <si>
    <t>C19666</t>
  </si>
  <si>
    <t>C13585</t>
  </si>
  <si>
    <t>C23630</t>
  </si>
  <si>
    <t>C1588</t>
  </si>
  <si>
    <t>C107092</t>
  </si>
  <si>
    <t>C16133</t>
  </si>
  <si>
    <t>C57112</t>
  </si>
  <si>
    <t>C15849</t>
  </si>
  <si>
    <t>C1634</t>
  </si>
  <si>
    <t>C8545</t>
  </si>
  <si>
    <t>C307759</t>
  </si>
  <si>
    <t>C2915308</t>
  </si>
  <si>
    <t>C3646929</t>
  </si>
  <si>
    <t>C72043</t>
  </si>
  <si>
    <t>C32346</t>
  </si>
  <si>
    <t>C25819</t>
  </si>
  <si>
    <t>C22859</t>
  </si>
  <si>
    <t>C29718</t>
  </si>
  <si>
    <t>C23345</t>
  </si>
  <si>
    <t>C25804</t>
  </si>
  <si>
    <t>C23186</t>
  </si>
  <si>
    <t>C470766</t>
  </si>
  <si>
    <t>C22966</t>
  </si>
  <si>
    <t>C395227</t>
  </si>
  <si>
    <t>C238122</t>
  </si>
  <si>
    <t>C654437</t>
  </si>
  <si>
    <t>C150796</t>
  </si>
  <si>
    <t>C323845</t>
  </si>
  <si>
    <t>C2651516</t>
  </si>
  <si>
    <t>C2905006</t>
  </si>
  <si>
    <t>C437035</t>
  </si>
  <si>
    <t>C167321</t>
  </si>
  <si>
    <t>C910371</t>
  </si>
  <si>
    <t>C262663</t>
  </si>
  <si>
    <t>Farnell</t>
  </si>
  <si>
    <t>Mouser</t>
  </si>
  <si>
    <t>534-1060TR</t>
  </si>
  <si>
    <t>810-CGA2B3X7R1H104K</t>
  </si>
  <si>
    <t>187-CL10A475KO8NNNC</t>
  </si>
  <si>
    <t>963-LMK107BBJ106MALT</t>
  </si>
  <si>
    <t>187-CL10A225KO8NNNC</t>
  </si>
  <si>
    <t>810-CGA3E2X7R1H102K</t>
  </si>
  <si>
    <t>80-C0603C471J5G</t>
  </si>
  <si>
    <t>581-TAJB107K006R</t>
  </si>
  <si>
    <t>77-VJ0603V103ZXAPBC</t>
  </si>
  <si>
    <t>187-CL10A105KB8NNNC</t>
  </si>
  <si>
    <t>80-C0603C100J5G</t>
  </si>
  <si>
    <t>512-2N7002</t>
  </si>
  <si>
    <t>810-MMZ1608D050CTA00</t>
  </si>
  <si>
    <t>153-SMTSO-M3-3ET</t>
  </si>
  <si>
    <t>645-598-8070-107F</t>
  </si>
  <si>
    <t>732-532.7680KA-A5</t>
  </si>
  <si>
    <t>667-ERJ-3EKF4702V</t>
  </si>
  <si>
    <t>667-ERJ-3EKF10R0V</t>
  </si>
  <si>
    <t>667-EXB-V8V103JV</t>
  </si>
  <si>
    <t>667-ERJ-3EKF22R0V</t>
  </si>
  <si>
    <t>667-ERJ-3EKF1002V</t>
  </si>
  <si>
    <t>667-ERJ-3EKF5101V</t>
  </si>
  <si>
    <t>688-RK10J11R0A0H</t>
  </si>
  <si>
    <t>667-ERJ-3EKF2700V</t>
  </si>
  <si>
    <t>667-EVQ-Q2U02W</t>
  </si>
  <si>
    <t>534-5001</t>
  </si>
  <si>
    <t>584-ADAU7118ACPZRL</t>
  </si>
  <si>
    <t>579-MCP1700T1802E/TT</t>
  </si>
  <si>
    <t>238-WM8904CGEFL/RV</t>
  </si>
  <si>
    <t>474-DEV-16771</t>
  </si>
  <si>
    <t>771-PCF8523T/1118</t>
  </si>
  <si>
    <t>490-SJ-43514-SMT-TR</t>
  </si>
  <si>
    <t>950-J1B1211CCD</t>
  </si>
  <si>
    <t>640-FFC2B35-14-T</t>
  </si>
  <si>
    <t>Digikey</t>
  </si>
  <si>
    <t>36-1060CT-ND</t>
  </si>
  <si>
    <t>445-6899-1-ND</t>
  </si>
  <si>
    <t>1276-1784-1-ND</t>
  </si>
  <si>
    <t>587-3258-1-ND</t>
  </si>
  <si>
    <t>1276-1040-1-ND</t>
  </si>
  <si>
    <t>445-5659-1-ND</t>
  </si>
  <si>
    <t>399-C0603C471J5GAC7867CT-ND</t>
  </si>
  <si>
    <t>478-1677-1-ND</t>
  </si>
  <si>
    <t>445-5662-1-ND</t>
  </si>
  <si>
    <t>1276-1860-1-ND</t>
  </si>
  <si>
    <t>399-C0603C100J5GAC7867CT-ND</t>
  </si>
  <si>
    <t>2N7002NCT-ND</t>
  </si>
  <si>
    <t>445-MMZ1608D050CTA00CT-ND</t>
  </si>
  <si>
    <t>350-2035-1-ND</t>
  </si>
  <si>
    <t>SER4103CT-ND</t>
  </si>
  <si>
    <t>P47.0KHCT-ND</t>
  </si>
  <si>
    <t>P10.0HCT-ND</t>
  </si>
  <si>
    <t>Y4103CT-ND</t>
  </si>
  <si>
    <t>P22.0HCT-ND</t>
  </si>
  <si>
    <t>P10.0KHCT-ND</t>
  </si>
  <si>
    <t>P5.10KHCT-ND</t>
  </si>
  <si>
    <t>P270HCT-ND</t>
  </si>
  <si>
    <t>P12954SCT-ND</t>
  </si>
  <si>
    <t>36-5001-ND</t>
  </si>
  <si>
    <t>505-ADAU7118ACPZRLCT-ND</t>
  </si>
  <si>
    <t>MCP1700T1802ETTCT-ND</t>
  </si>
  <si>
    <t>598-2437-1-ND</t>
  </si>
  <si>
    <t>1568-DEV-16771-ND</t>
  </si>
  <si>
    <t>568-5306-1-ND</t>
  </si>
  <si>
    <t>455-SM04B-SRSS-TBCT-ND</t>
  </si>
  <si>
    <t>CP-43514SJCT-ND</t>
  </si>
  <si>
    <t>2073-USB4105-GF-ACT-ND</t>
  </si>
  <si>
    <t>1278-1052-ND</t>
  </si>
  <si>
    <t>2073-FFC2B35-14-TDKR-ND</t>
  </si>
  <si>
    <t>Quantity</t>
  </si>
  <si>
    <t>Unit Price</t>
  </si>
  <si>
    <t>C:\Users\flori\GoogleDrive\MSE\PA-OST-2023\heron-hardware\Acquisition-System\Acquisition-System.PrjPcb</t>
  </si>
  <si>
    <t>236</t>
  </si>
  <si>
    <t>23:27</t>
  </si>
  <si>
    <t>22.01.2024 23:27</t>
  </si>
  <si>
    <t>BomReport</t>
  </si>
  <si>
    <t>BOM</t>
  </si>
  <si>
    <t>Bill of Materials for Project [Acquisition-System.PrjPcb]</t>
  </si>
  <si>
    <t>Acquisition-System</t>
  </si>
  <si>
    <t>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</si>
</sst>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&quot;SFr.&quot;\ #,##0.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/>
      <bottom style="medium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3" xfId="0" applyFill="1" applyBorder="1" applyAlignment="1"/>
    <xf numFmtId="0" fontId="0" fillId="3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6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8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7" fillId="2" borderId="12" xfId="0" applyNumberFormat="1" applyFont="1" applyFill="1" applyBorder="1" applyAlignment="1" applyProtection="1">
      <alignment vertical="top" wrapText="1"/>
      <protection locked="0"/>
    </xf>
    <xf numFmtId="0" fontId="1" fillId="2" borderId="13" xfId="0" applyNumberFormat="1" applyFont="1" applyFill="1" applyBorder="1" applyAlignment="1" applyProtection="1">
      <alignment horizontal="left" vertical="top" wrapText="1"/>
      <protection locked="0"/>
    </xf>
    <xf numFmtId="0" fontId="7" fillId="2" borderId="13" xfId="0" applyNumberFormat="1" applyFont="1" applyFill="1" applyBorder="1" applyAlignment="1" applyProtection="1">
      <alignment vertical="top" wrapText="1"/>
      <protection locked="0"/>
    </xf>
    <xf numFmtId="0" fontId="7" fillId="2" borderId="14" xfId="0" applyNumberFormat="1" applyFont="1" applyFill="1" applyBorder="1" applyAlignment="1" applyProtection="1">
      <alignment vertical="top" wrapText="1"/>
      <protection locked="0"/>
    </xf>
    <xf numFmtId="0" fontId="1" fillId="2" borderId="15" xfId="0" applyNumberFormat="1" applyFont="1" applyFill="1" applyBorder="1" applyAlignment="1" applyProtection="1">
      <alignment vertical="top" wrapText="1"/>
      <protection locked="0"/>
    </xf>
    <xf numFmtId="0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vertical="top" wrapText="1"/>
      <protection locked="0"/>
    </xf>
    <xf numFmtId="0" fontId="7" fillId="2" borderId="16" xfId="0" applyNumberFormat="1" applyFont="1" applyFill="1" applyBorder="1" applyAlignment="1" applyProtection="1">
      <alignment vertical="top" wrapText="1"/>
      <protection locked="0"/>
    </xf>
    <xf numFmtId="0" fontId="0" fillId="0" borderId="0" xfId="0" applyBorder="1" applyAlignment="1">
      <alignment horizontal="left"/>
    </xf>
    <xf numFmtId="0" fontId="3" fillId="4" borderId="17" xfId="0" applyFont="1" applyFill="1" applyBorder="1" applyAlignment="1">
      <alignment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0" fillId="3" borderId="13" xfId="0" applyFill="1" applyBorder="1" applyAlignment="1"/>
    <xf numFmtId="0" fontId="0" fillId="3" borderId="14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2" fillId="0" borderId="15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6" xfId="0" applyBorder="1" applyAlignment="1"/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2" xfId="0" applyNumberFormat="1" applyBorder="1" applyAlignment="1">
      <alignment vertical="top"/>
    </xf>
    <xf numFmtId="0" fontId="0" fillId="0" borderId="13" xfId="0" applyBorder="1" applyAlignment="1">
      <alignment horizontal="left" vertical="top"/>
    </xf>
    <xf numFmtId="0" fontId="0" fillId="0" borderId="13" xfId="0" applyBorder="1" applyAlignment="1">
      <alignment vertical="top"/>
    </xf>
    <xf numFmtId="0" fontId="1" fillId="0" borderId="13" xfId="0" applyNumberFormat="1" applyFont="1" applyFill="1" applyBorder="1" applyAlignment="1" applyProtection="1">
      <alignment vertical="top"/>
      <protection locked="0"/>
    </xf>
    <xf numFmtId="165" fontId="5" fillId="0" borderId="25" xfId="0" applyNumberFormat="1" applyFont="1" applyBorder="1" applyAlignment="1">
      <alignment horizontal="right" vertical="top"/>
    </xf>
    <xf numFmtId="0" fontId="5" fillId="0" borderId="26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center" vertical="top" shrinkToFit="1"/>
    </xf>
    <xf numFmtId="0" fontId="2" fillId="0" borderId="27" xfId="0" applyFont="1" applyBorder="1" applyAlignment="1"/>
    <xf numFmtId="164" fontId="0" fillId="0" borderId="0" xfId="0" applyNumberFormat="1" applyBorder="1" applyAlignment="1">
      <alignment horizontal="left"/>
    </xf>
    <xf numFmtId="0" fontId="8" fillId="3" borderId="3" xfId="0" applyFont="1" applyFill="1" applyBorder="1" applyAlignment="1">
      <alignment vertical="center"/>
    </xf>
    <xf numFmtId="0" fontId="0" fillId="3" borderId="12" xfId="0" applyFill="1" applyBorder="1" applyAlignment="1"/>
    <xf numFmtId="0" fontId="0" fillId="3" borderId="13" xfId="0" applyFill="1" applyBorder="1" applyAlignment="1">
      <alignment horizontal="left"/>
    </xf>
    <xf numFmtId="0" fontId="8" fillId="3" borderId="28" xfId="0" applyFont="1" applyFill="1" applyBorder="1" applyAlignment="1">
      <alignment vertical="center"/>
    </xf>
    <xf numFmtId="0" fontId="2" fillId="0" borderId="0" xfId="0" applyFont="1" applyBorder="1" applyAlignment="1"/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5" fillId="0" borderId="25" xfId="0" applyFont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/>
    </xf>
    <xf numFmtId="0" fontId="5" fillId="0" borderId="15" xfId="0" applyFont="1" applyFill="1" applyBorder="1" applyAlignment="1">
      <alignment horizontal="left" vertical="top"/>
    </xf>
    <xf numFmtId="0" fontId="0" fillId="0" borderId="14" xfId="0" applyBorder="1" applyAlignment="1">
      <alignment horizontal="right" vertical="top"/>
    </xf>
    <xf numFmtId="165" fontId="5" fillId="0" borderId="29" xfId="0" applyNumberFormat="1" applyFont="1" applyBorder="1" applyAlignment="1">
      <alignment horizontal="right" vertical="top"/>
    </xf>
    <xf numFmtId="0" fontId="8" fillId="3" borderId="3" xfId="0" quotePrefix="1" applyFont="1" applyFill="1" applyBorder="1" applyAlignment="1">
      <alignment vertical="center"/>
    </xf>
    <xf numFmtId="0" fontId="2" fillId="0" borderId="0" xfId="0" quotePrefix="1" applyFont="1" applyBorder="1" applyAlignment="1">
      <alignment horizontal="left"/>
    </xf>
    <xf numFmtId="164" fontId="0" fillId="0" borderId="13" xfId="0" quotePrefix="1" applyNumberFormat="1" applyBorder="1" applyAlignment="1">
      <alignment horizontal="left"/>
    </xf>
    <xf numFmtId="0" fontId="1" fillId="0" borderId="12" xfId="0" quotePrefix="1" applyNumberFormat="1" applyFont="1" applyFill="1" applyBorder="1" applyAlignment="1" applyProtection="1">
      <alignment vertical="top"/>
      <protection locked="0"/>
    </xf>
    <xf numFmtId="0" fontId="1" fillId="0" borderId="22" xfId="0" quotePrefix="1" applyNumberFormat="1" applyFont="1" applyFill="1" applyBorder="1" applyAlignment="1" applyProtection="1">
      <alignment vertical="top"/>
      <protection locked="0"/>
    </xf>
    <xf numFmtId="0" fontId="1" fillId="0" borderId="20" xfId="0" quotePrefix="1" applyNumberFormat="1" applyFont="1" applyFill="1" applyBorder="1" applyAlignment="1" applyProtection="1">
      <alignment vertical="top"/>
      <protection locked="0"/>
    </xf>
    <xf numFmtId="0" fontId="1" fillId="0" borderId="24" xfId="0" quotePrefix="1" applyNumberFormat="1" applyFont="1" applyFill="1" applyBorder="1" applyAlignment="1" applyProtection="1">
      <alignment vertical="top"/>
      <protection locked="0"/>
    </xf>
    <xf numFmtId="0" fontId="0" fillId="4" borderId="7" xfId="0" quotePrefix="1" applyFill="1" applyBorder="1" applyAlignment="1">
      <alignment horizontal="left" vertical="center"/>
    </xf>
    <xf numFmtId="0" fontId="0" fillId="3" borderId="9" xfId="0" quotePrefix="1" applyFill="1" applyBorder="1" applyAlignment="1">
      <alignment horizontal="left" vertical="center"/>
    </xf>
    <xf numFmtId="0" fontId="0" fillId="4" borderId="9" xfId="0" quotePrefix="1" applyFill="1" applyBorder="1" applyAlignment="1">
      <alignment horizontal="left" vertical="center"/>
    </xf>
    <xf numFmtId="0" fontId="0" fillId="3" borderId="11" xfId="0" quotePrefix="1" applyFill="1" applyBorder="1" applyAlignment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top"/>
      <protection locked="0"/>
    </xf>
    <xf numFmtId="0" fontId="0" fillId="0" borderId="2" xfId="0" applyBorder="1" applyAlignment="1">
      <alignment horizontal="righ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1341708</xdr:colOff>
      <xdr:row>50</xdr:row>
      <xdr:rowOff>97756</xdr:rowOff>
    </xdr:from>
    <xdr:to>
      <xdr:col>8</xdr:col>
      <xdr:colOff>591848</xdr:colOff>
      <xdr:row>54</xdr:row>
      <xdr:rowOff>41727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F00FC27A-8DDC-4D81-9BF9-68989B0E5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608355" y="9973874"/>
          <a:ext cx="1341904" cy="593912"/>
        </a:xfrm>
        <a:prstGeom prst="rect">
          <a:avLst/>
        </a:prstGeom>
      </xdr:spPr>
    </xdr:pic>
    <xdr:clientData/>
  </xdr:twoCellAnchor>
  <xdr:twoCellAnchor editAs="oneCell">
    <xdr:from>
      <xdr:col>9</xdr:col>
      <xdr:colOff>125115</xdr:colOff>
      <xdr:row>50</xdr:row>
      <xdr:rowOff>94015</xdr:rowOff>
    </xdr:from>
    <xdr:to>
      <xdr:col>10</xdr:col>
      <xdr:colOff>1055332</xdr:colOff>
      <xdr:row>54</xdr:row>
      <xdr:rowOff>34566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6540F60-141C-4FC5-487C-FA0B49DEF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163350" y="9970133"/>
          <a:ext cx="1587629" cy="590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8"/>
  <sheetViews>
    <sheetView showGridLines="0" tabSelected="1" zoomScale="85" zoomScaleNormal="85" workbookViewId="0">
      <selection activeCell="M17" sqref="M17"/>
    </sheetView>
  </sheetViews>
  <sheetFormatPr baseColWidth="10" defaultColWidth="9.1796875" defaultRowHeight="12.5" x14ac:dyDescent="0.25"/>
  <cols>
    <col min="1" max="1" width="88.1796875" style="6" customWidth="1"/>
    <col min="2" max="2" width="53.54296875" style="13" customWidth="1"/>
    <col min="3" max="3" width="35.6328125" style="6" customWidth="1"/>
    <col min="4" max="4" width="33.453125" style="6" customWidth="1"/>
    <col min="5" max="5" width="25" style="6" customWidth="1"/>
    <col min="6" max="6" width="17.26953125" style="6" customWidth="1"/>
    <col min="7" max="7" width="23.7265625" style="6" customWidth="1"/>
    <col min="8" max="8" width="29.90625" style="6" customWidth="1"/>
    <col min="9" max="9" width="9.7265625" style="6" customWidth="1"/>
    <col min="10" max="10" width="9.453125" style="6" customWidth="1"/>
    <col min="11" max="11" width="16.7265625" style="6" customWidth="1"/>
    <col min="12" max="16384" width="9.1796875" style="6"/>
  </cols>
  <sheetData>
    <row r="1" spans="1:12" x14ac:dyDescent="0.25">
      <c r="A1" s="64"/>
      <c r="B1" s="65"/>
      <c r="C1" s="39"/>
      <c r="D1" s="39"/>
      <c r="E1" s="39"/>
      <c r="F1" s="39"/>
      <c r="G1" s="39"/>
      <c r="H1" s="39"/>
      <c r="I1" s="39"/>
      <c r="J1" s="39"/>
      <c r="K1" s="40"/>
      <c r="L1" s="2"/>
    </row>
    <row r="2" spans="1:12" ht="37.5" customHeight="1" thickBot="1" x14ac:dyDescent="0.3">
      <c r="A2" s="66" t="s">
        <v>18</v>
      </c>
      <c r="B2" s="63"/>
      <c r="C2" s="74" t="s">
        <v>279</v>
      </c>
      <c r="D2" s="63"/>
      <c r="E2" s="63"/>
      <c r="F2" s="63"/>
      <c r="G2" s="7"/>
      <c r="H2" s="7"/>
      <c r="I2" s="7"/>
      <c r="J2" s="7"/>
      <c r="K2" s="8"/>
      <c r="L2" s="2"/>
    </row>
    <row r="3" spans="1:12" ht="23.25" customHeight="1" x14ac:dyDescent="0.3">
      <c r="A3" s="9" t="s">
        <v>19</v>
      </c>
      <c r="B3" s="75" t="s">
        <v>24</v>
      </c>
      <c r="C3" s="61"/>
      <c r="D3" s="67"/>
      <c r="E3" s="67"/>
      <c r="F3" s="67"/>
      <c r="G3" s="5"/>
      <c r="H3" s="5"/>
      <c r="I3" s="5"/>
      <c r="J3" s="5"/>
      <c r="K3" s="10"/>
      <c r="L3" s="2"/>
    </row>
    <row r="4" spans="1:12" ht="17.25" customHeight="1" x14ac:dyDescent="0.3">
      <c r="A4" s="9" t="s">
        <v>20</v>
      </c>
      <c r="B4" s="75" t="s">
        <v>280</v>
      </c>
      <c r="C4" s="5"/>
      <c r="D4" s="5"/>
      <c r="E4" s="5"/>
      <c r="F4" s="5"/>
      <c r="G4" s="5"/>
      <c r="H4" s="5"/>
      <c r="I4" s="5"/>
      <c r="J4" s="5"/>
      <c r="K4" s="10"/>
      <c r="L4" s="2"/>
    </row>
    <row r="5" spans="1:12" ht="17.25" customHeight="1" x14ac:dyDescent="0.3">
      <c r="A5" s="9" t="s">
        <v>21</v>
      </c>
      <c r="B5" s="75" t="s">
        <v>281</v>
      </c>
      <c r="C5" s="5"/>
      <c r="D5" s="5"/>
      <c r="E5" s="5"/>
      <c r="F5" s="5"/>
      <c r="G5" s="5"/>
      <c r="H5" s="5"/>
      <c r="I5" s="5"/>
      <c r="J5" s="5"/>
      <c r="K5" s="10"/>
      <c r="L5" s="2"/>
    </row>
    <row r="6" spans="1:12" ht="13" x14ac:dyDescent="0.3">
      <c r="A6" s="49"/>
      <c r="B6" s="50"/>
      <c r="C6" s="4"/>
      <c r="D6" s="4"/>
      <c r="E6" s="4"/>
      <c r="F6" s="4"/>
      <c r="G6" s="51"/>
      <c r="H6" s="51"/>
      <c r="I6" s="51"/>
      <c r="J6" s="51"/>
      <c r="K6" s="52"/>
      <c r="L6" s="2"/>
    </row>
    <row r="7" spans="1:12" ht="15.75" customHeight="1" x14ac:dyDescent="0.25">
      <c r="A7" s="11" t="s">
        <v>0</v>
      </c>
      <c r="B7" s="76" t="s">
        <v>26</v>
      </c>
      <c r="C7" s="12"/>
      <c r="D7" s="12"/>
      <c r="E7" s="12"/>
      <c r="F7" s="12"/>
      <c r="G7" s="5"/>
      <c r="H7" s="5"/>
      <c r="I7" s="5"/>
      <c r="J7" s="5"/>
      <c r="K7" s="10"/>
      <c r="L7" s="1"/>
    </row>
    <row r="8" spans="1:12" ht="15.75" customHeight="1" x14ac:dyDescent="0.25">
      <c r="A8" s="3" t="s">
        <v>1</v>
      </c>
      <c r="B8" s="62">
        <f ca="1">TODAY()</f>
        <v>45313</v>
      </c>
      <c r="C8" s="12"/>
      <c r="D8" s="12"/>
      <c r="E8" s="12"/>
      <c r="F8" s="12"/>
      <c r="G8" s="5"/>
      <c r="H8" s="5"/>
      <c r="I8" s="5"/>
      <c r="J8" s="5"/>
      <c r="K8" s="10"/>
      <c r="L8" s="1"/>
    </row>
    <row r="9" spans="1:12" ht="15.75" customHeight="1" x14ac:dyDescent="0.25">
      <c r="A9" s="3"/>
      <c r="B9" s="28"/>
      <c r="C9" s="5"/>
      <c r="D9" s="5"/>
      <c r="E9" s="5"/>
      <c r="F9" s="5"/>
      <c r="G9" s="5"/>
      <c r="H9" s="5"/>
      <c r="I9" s="5"/>
      <c r="J9" s="5"/>
      <c r="K9" s="10"/>
      <c r="L9" s="2"/>
    </row>
    <row r="10" spans="1:12" s="32" customFormat="1" ht="19.5" customHeight="1" x14ac:dyDescent="0.25">
      <c r="A10" s="29" t="s">
        <v>31</v>
      </c>
      <c r="B10" s="29" t="s">
        <v>70</v>
      </c>
      <c r="C10" s="30" t="s">
        <v>97</v>
      </c>
      <c r="D10" s="30" t="s">
        <v>136</v>
      </c>
      <c r="E10" s="29" t="s">
        <v>163</v>
      </c>
      <c r="F10" s="29" t="s">
        <v>200</v>
      </c>
      <c r="G10" s="29" t="s">
        <v>201</v>
      </c>
      <c r="H10" s="29" t="s">
        <v>236</v>
      </c>
      <c r="I10" s="29" t="s">
        <v>271</v>
      </c>
      <c r="J10" s="29" t="s">
        <v>272</v>
      </c>
      <c r="K10" s="31" t="s">
        <v>22</v>
      </c>
    </row>
    <row r="11" spans="1:12" s="32" customFormat="1" ht="13" x14ac:dyDescent="0.25">
      <c r="A11" s="69" t="s">
        <v>32</v>
      </c>
      <c r="B11" s="59" t="s">
        <v>71</v>
      </c>
      <c r="C11" s="70" t="s">
        <v>98</v>
      </c>
      <c r="D11" s="71" t="s">
        <v>137</v>
      </c>
      <c r="E11" s="71" t="s">
        <v>164</v>
      </c>
      <c r="F11" s="71">
        <v>2533470</v>
      </c>
      <c r="G11" s="59" t="s">
        <v>202</v>
      </c>
      <c r="H11" s="69" t="s">
        <v>237</v>
      </c>
      <c r="I11" s="60">
        <v>1</v>
      </c>
      <c r="J11" s="58">
        <v>0.25</v>
      </c>
      <c r="K11" s="58">
        <f t="shared" ref="K11:K48" si="0">J11*I11</f>
        <v>0.25</v>
      </c>
    </row>
    <row r="12" spans="1:12" s="32" customFormat="1" ht="37.5" x14ac:dyDescent="0.25">
      <c r="A12" s="69" t="s">
        <v>33</v>
      </c>
      <c r="B12" s="59" t="s">
        <v>72</v>
      </c>
      <c r="C12" s="59" t="s">
        <v>99</v>
      </c>
      <c r="D12" s="59" t="s">
        <v>138</v>
      </c>
      <c r="E12" s="59" t="s">
        <v>165</v>
      </c>
      <c r="F12" s="59">
        <v>2210822</v>
      </c>
      <c r="G12" s="59" t="s">
        <v>203</v>
      </c>
      <c r="H12" s="69" t="s">
        <v>238</v>
      </c>
      <c r="I12" s="60">
        <v>51</v>
      </c>
      <c r="J12" s="58">
        <v>0.01</v>
      </c>
      <c r="K12" s="58">
        <f t="shared" si="0"/>
        <v>0.51</v>
      </c>
    </row>
    <row r="13" spans="1:12" s="32" customFormat="1" ht="13" x14ac:dyDescent="0.25">
      <c r="A13" s="69" t="s">
        <v>34</v>
      </c>
      <c r="B13" s="59" t="s">
        <v>73</v>
      </c>
      <c r="C13" s="70" t="s">
        <v>100</v>
      </c>
      <c r="D13" s="71" t="s">
        <v>138</v>
      </c>
      <c r="E13" s="71" t="s">
        <v>166</v>
      </c>
      <c r="F13" s="71">
        <v>3013397</v>
      </c>
      <c r="G13" s="59" t="s">
        <v>204</v>
      </c>
      <c r="H13" s="69" t="s">
        <v>239</v>
      </c>
      <c r="I13" s="60">
        <v>9</v>
      </c>
      <c r="J13" s="58">
        <v>0.01</v>
      </c>
      <c r="K13" s="58">
        <f t="shared" si="0"/>
        <v>0.09</v>
      </c>
    </row>
    <row r="14" spans="1:12" s="32" customFormat="1" ht="13" x14ac:dyDescent="0.25">
      <c r="A14" s="69" t="s">
        <v>35</v>
      </c>
      <c r="B14" s="59" t="s">
        <v>72</v>
      </c>
      <c r="C14" s="59" t="s">
        <v>101</v>
      </c>
      <c r="D14" s="59" t="s">
        <v>139</v>
      </c>
      <c r="E14" s="59" t="s">
        <v>167</v>
      </c>
      <c r="F14" s="59">
        <v>2113070</v>
      </c>
      <c r="G14" s="59" t="s">
        <v>205</v>
      </c>
      <c r="H14" s="69" t="s">
        <v>240</v>
      </c>
      <c r="I14" s="60">
        <v>3</v>
      </c>
      <c r="J14" s="58">
        <v>0.01</v>
      </c>
      <c r="K14" s="58">
        <f t="shared" si="0"/>
        <v>0.03</v>
      </c>
    </row>
    <row r="15" spans="1:12" s="32" customFormat="1" ht="13" x14ac:dyDescent="0.25">
      <c r="A15" s="69" t="s">
        <v>36</v>
      </c>
      <c r="B15" s="59" t="s">
        <v>73</v>
      </c>
      <c r="C15" s="70" t="s">
        <v>102</v>
      </c>
      <c r="D15" s="71" t="s">
        <v>138</v>
      </c>
      <c r="E15" s="71" t="s">
        <v>168</v>
      </c>
      <c r="F15" s="71">
        <v>3013392</v>
      </c>
      <c r="G15" s="59" t="s">
        <v>206</v>
      </c>
      <c r="H15" s="69" t="s">
        <v>241</v>
      </c>
      <c r="I15" s="60">
        <v>2</v>
      </c>
      <c r="J15" s="58">
        <v>0.01</v>
      </c>
      <c r="K15" s="58">
        <f t="shared" si="0"/>
        <v>0.02</v>
      </c>
    </row>
    <row r="16" spans="1:12" s="32" customFormat="1" ht="13" x14ac:dyDescent="0.25">
      <c r="A16" s="69" t="s">
        <v>37</v>
      </c>
      <c r="B16" s="59" t="s">
        <v>73</v>
      </c>
      <c r="C16" s="59" t="s">
        <v>103</v>
      </c>
      <c r="D16" s="59" t="s">
        <v>138</v>
      </c>
      <c r="E16" s="59" t="s">
        <v>169</v>
      </c>
      <c r="F16" s="59">
        <v>2435473</v>
      </c>
      <c r="G16" s="59" t="s">
        <v>207</v>
      </c>
      <c r="H16" s="69" t="s">
        <v>242</v>
      </c>
      <c r="I16" s="60">
        <v>1</v>
      </c>
      <c r="J16" s="58">
        <v>0.01</v>
      </c>
      <c r="K16" s="58">
        <f t="shared" si="0"/>
        <v>0.01</v>
      </c>
    </row>
    <row r="17" spans="1:11" s="32" customFormat="1" ht="13" x14ac:dyDescent="0.25">
      <c r="A17" s="69" t="s">
        <v>38</v>
      </c>
      <c r="B17" s="59" t="s">
        <v>73</v>
      </c>
      <c r="C17" s="70" t="s">
        <v>104</v>
      </c>
      <c r="D17" s="71" t="s">
        <v>138</v>
      </c>
      <c r="E17" s="71" t="s">
        <v>170</v>
      </c>
      <c r="F17" s="71">
        <v>1414640</v>
      </c>
      <c r="G17" s="59" t="s">
        <v>208</v>
      </c>
      <c r="H17" s="69" t="s">
        <v>243</v>
      </c>
      <c r="I17" s="60">
        <v>2</v>
      </c>
      <c r="J17" s="58">
        <v>0.01</v>
      </c>
      <c r="K17" s="58">
        <f t="shared" si="0"/>
        <v>0.02</v>
      </c>
    </row>
    <row r="18" spans="1:11" s="32" customFormat="1" ht="13" x14ac:dyDescent="0.25">
      <c r="A18" s="69" t="s">
        <v>39</v>
      </c>
      <c r="B18" s="59" t="s">
        <v>74</v>
      </c>
      <c r="C18" s="59" t="s">
        <v>105</v>
      </c>
      <c r="D18" s="59" t="s">
        <v>140</v>
      </c>
      <c r="E18" s="59" t="s">
        <v>171</v>
      </c>
      <c r="F18" s="59">
        <v>1135048</v>
      </c>
      <c r="G18" s="59" t="s">
        <v>209</v>
      </c>
      <c r="H18" s="69" t="s">
        <v>244</v>
      </c>
      <c r="I18" s="60">
        <v>2</v>
      </c>
      <c r="J18" s="58">
        <v>0.08</v>
      </c>
      <c r="K18" s="58">
        <f t="shared" si="0"/>
        <v>0.16</v>
      </c>
    </row>
    <row r="19" spans="1:11" s="32" customFormat="1" ht="13" x14ac:dyDescent="0.25">
      <c r="A19" s="69" t="s">
        <v>40</v>
      </c>
      <c r="B19" s="59" t="s">
        <v>73</v>
      </c>
      <c r="C19" s="70" t="s">
        <v>106</v>
      </c>
      <c r="D19" s="71" t="s">
        <v>138</v>
      </c>
      <c r="E19" s="71" t="s">
        <v>172</v>
      </c>
      <c r="F19" s="71">
        <v>2346966</v>
      </c>
      <c r="G19" s="59" t="s">
        <v>210</v>
      </c>
      <c r="H19" s="69" t="s">
        <v>245</v>
      </c>
      <c r="I19" s="60">
        <v>1</v>
      </c>
      <c r="J19" s="58">
        <v>0.01</v>
      </c>
      <c r="K19" s="58">
        <f t="shared" si="0"/>
        <v>0.01</v>
      </c>
    </row>
    <row r="20" spans="1:11" s="32" customFormat="1" ht="13" x14ac:dyDescent="0.25">
      <c r="A20" s="69" t="s">
        <v>41</v>
      </c>
      <c r="B20" s="59" t="s">
        <v>73</v>
      </c>
      <c r="C20" s="59" t="s">
        <v>107</v>
      </c>
      <c r="D20" s="59" t="s">
        <v>138</v>
      </c>
      <c r="E20" s="59" t="s">
        <v>173</v>
      </c>
      <c r="F20" s="59">
        <v>3013383</v>
      </c>
      <c r="G20" s="59" t="s">
        <v>211</v>
      </c>
      <c r="H20" s="69" t="s">
        <v>246</v>
      </c>
      <c r="I20" s="60">
        <v>3</v>
      </c>
      <c r="J20" s="58">
        <v>0.01</v>
      </c>
      <c r="K20" s="58">
        <f t="shared" si="0"/>
        <v>0.03</v>
      </c>
    </row>
    <row r="21" spans="1:11" s="32" customFormat="1" ht="13" x14ac:dyDescent="0.25">
      <c r="A21" s="69" t="s">
        <v>42</v>
      </c>
      <c r="B21" s="59" t="s">
        <v>73</v>
      </c>
      <c r="C21" s="70" t="s">
        <v>108</v>
      </c>
      <c r="D21" s="71" t="s">
        <v>138</v>
      </c>
      <c r="E21" s="71" t="s">
        <v>174</v>
      </c>
      <c r="F21" s="71">
        <v>1414601</v>
      </c>
      <c r="G21" s="59" t="s">
        <v>212</v>
      </c>
      <c r="H21" s="69" t="s">
        <v>247</v>
      </c>
      <c r="I21" s="60">
        <v>2</v>
      </c>
      <c r="J21" s="58">
        <v>0.01</v>
      </c>
      <c r="K21" s="58">
        <f t="shared" si="0"/>
        <v>0.02</v>
      </c>
    </row>
    <row r="22" spans="1:11" s="32" customFormat="1" ht="13" x14ac:dyDescent="0.25">
      <c r="A22" s="69" t="s">
        <v>43</v>
      </c>
      <c r="B22" s="59" t="s">
        <v>75</v>
      </c>
      <c r="C22" s="59" t="s">
        <v>109</v>
      </c>
      <c r="D22" s="59" t="s">
        <v>141</v>
      </c>
      <c r="E22" s="59" t="s">
        <v>175</v>
      </c>
      <c r="F22" s="59">
        <v>1713823</v>
      </c>
      <c r="G22" s="59" t="s">
        <v>213</v>
      </c>
      <c r="H22" s="69" t="s">
        <v>248</v>
      </c>
      <c r="I22" s="60">
        <v>1</v>
      </c>
      <c r="J22" s="58">
        <v>0.02</v>
      </c>
      <c r="K22" s="58">
        <f t="shared" si="0"/>
        <v>0.02</v>
      </c>
    </row>
    <row r="23" spans="1:11" s="32" customFormat="1" ht="13" x14ac:dyDescent="0.25">
      <c r="A23" s="69" t="s">
        <v>44</v>
      </c>
      <c r="B23" s="59" t="s">
        <v>76</v>
      </c>
      <c r="C23" s="70" t="s">
        <v>110</v>
      </c>
      <c r="D23" s="71" t="s">
        <v>142</v>
      </c>
      <c r="E23" s="71" t="s">
        <v>176</v>
      </c>
      <c r="F23" s="71">
        <v>3650622</v>
      </c>
      <c r="G23" s="59" t="s">
        <v>214</v>
      </c>
      <c r="H23" s="69" t="s">
        <v>249</v>
      </c>
      <c r="I23" s="60">
        <v>5</v>
      </c>
      <c r="J23" s="58">
        <v>0.01</v>
      </c>
      <c r="K23" s="58">
        <f t="shared" si="0"/>
        <v>0.05</v>
      </c>
    </row>
    <row r="24" spans="1:11" s="32" customFormat="1" ht="13" x14ac:dyDescent="0.25">
      <c r="A24" s="69" t="s">
        <v>45</v>
      </c>
      <c r="B24" s="59" t="s">
        <v>77</v>
      </c>
      <c r="C24" s="59" t="s">
        <v>111</v>
      </c>
      <c r="D24" s="59" t="s">
        <v>143</v>
      </c>
      <c r="E24" s="59" t="s">
        <v>177</v>
      </c>
      <c r="F24" s="59"/>
      <c r="G24" s="59" t="s">
        <v>215</v>
      </c>
      <c r="H24" s="69"/>
      <c r="I24" s="60">
        <v>4</v>
      </c>
      <c r="J24" s="58">
        <v>0.05</v>
      </c>
      <c r="K24" s="58">
        <f t="shared" si="0"/>
        <v>0.2</v>
      </c>
    </row>
    <row r="25" spans="1:11" s="32" customFormat="1" ht="50" x14ac:dyDescent="0.25">
      <c r="A25" s="69" t="s">
        <v>46</v>
      </c>
      <c r="B25" s="59" t="s">
        <v>78</v>
      </c>
      <c r="C25" s="70" t="s">
        <v>112</v>
      </c>
      <c r="D25" s="71" t="s">
        <v>144</v>
      </c>
      <c r="E25" s="71" t="s">
        <v>178</v>
      </c>
      <c r="F25" s="71"/>
      <c r="G25" s="59"/>
      <c r="H25" s="69"/>
      <c r="I25" s="60">
        <v>66</v>
      </c>
      <c r="J25" s="58">
        <v>7.0000000000000007E-2</v>
      </c>
      <c r="K25" s="58">
        <f t="shared" si="0"/>
        <v>4.62</v>
      </c>
    </row>
    <row r="26" spans="1:11" s="32" customFormat="1" ht="13" x14ac:dyDescent="0.25">
      <c r="A26" s="69" t="s">
        <v>47</v>
      </c>
      <c r="B26" s="59" t="s">
        <v>79</v>
      </c>
      <c r="C26" s="59" t="s">
        <v>113</v>
      </c>
      <c r="D26" s="59" t="s">
        <v>145</v>
      </c>
      <c r="E26" s="59" t="s">
        <v>179</v>
      </c>
      <c r="F26" s="59">
        <v>1465991</v>
      </c>
      <c r="G26" s="59" t="s">
        <v>216</v>
      </c>
      <c r="H26" s="69" t="s">
        <v>250</v>
      </c>
      <c r="I26" s="60">
        <v>1</v>
      </c>
      <c r="J26" s="58">
        <v>0.34</v>
      </c>
      <c r="K26" s="58">
        <f t="shared" si="0"/>
        <v>0.34</v>
      </c>
    </row>
    <row r="27" spans="1:11" s="32" customFormat="1" ht="13" x14ac:dyDescent="0.25">
      <c r="A27" s="69" t="s">
        <v>48</v>
      </c>
      <c r="B27" s="59" t="s">
        <v>80</v>
      </c>
      <c r="C27" s="70" t="s">
        <v>114</v>
      </c>
      <c r="D27" s="71" t="s">
        <v>146</v>
      </c>
      <c r="E27" s="71" t="s">
        <v>180</v>
      </c>
      <c r="F27" s="71"/>
      <c r="G27" s="59" t="s">
        <v>217</v>
      </c>
      <c r="H27" s="69" t="s">
        <v>251</v>
      </c>
      <c r="I27" s="60">
        <v>1</v>
      </c>
      <c r="J27" s="58">
        <v>0.18</v>
      </c>
      <c r="K27" s="58">
        <f t="shared" si="0"/>
        <v>0.18</v>
      </c>
    </row>
    <row r="28" spans="1:11" s="32" customFormat="1" ht="13" x14ac:dyDescent="0.25">
      <c r="A28" s="69" t="s">
        <v>49</v>
      </c>
      <c r="B28" s="59" t="s">
        <v>81</v>
      </c>
      <c r="C28" s="59" t="s">
        <v>115</v>
      </c>
      <c r="D28" s="59" t="s">
        <v>138</v>
      </c>
      <c r="E28" s="59" t="s">
        <v>181</v>
      </c>
      <c r="F28" s="59">
        <v>2303213</v>
      </c>
      <c r="G28" s="59" t="s">
        <v>218</v>
      </c>
      <c r="H28" s="69" t="s">
        <v>252</v>
      </c>
      <c r="I28" s="60">
        <v>2</v>
      </c>
      <c r="J28" s="58">
        <v>0.01</v>
      </c>
      <c r="K28" s="58">
        <f t="shared" si="0"/>
        <v>0.02</v>
      </c>
    </row>
    <row r="29" spans="1:11" s="32" customFormat="1" ht="13" x14ac:dyDescent="0.25">
      <c r="A29" s="69" t="s">
        <v>50</v>
      </c>
      <c r="B29" s="59" t="s">
        <v>81</v>
      </c>
      <c r="C29" s="70" t="s">
        <v>116</v>
      </c>
      <c r="D29" s="71" t="s">
        <v>147</v>
      </c>
      <c r="E29" s="71" t="s">
        <v>182</v>
      </c>
      <c r="F29" s="71">
        <v>2302958</v>
      </c>
      <c r="G29" s="59" t="s">
        <v>219</v>
      </c>
      <c r="H29" s="69" t="s">
        <v>253</v>
      </c>
      <c r="I29" s="60">
        <v>8</v>
      </c>
      <c r="J29" s="58">
        <v>0.01</v>
      </c>
      <c r="K29" s="58">
        <f t="shared" si="0"/>
        <v>0.08</v>
      </c>
    </row>
    <row r="30" spans="1:11" s="32" customFormat="1" ht="13" x14ac:dyDescent="0.25">
      <c r="A30" s="69" t="s">
        <v>51</v>
      </c>
      <c r="B30" s="59" t="s">
        <v>82</v>
      </c>
      <c r="C30" s="59" t="s">
        <v>117</v>
      </c>
      <c r="D30" s="59" t="s">
        <v>148</v>
      </c>
      <c r="E30" s="59" t="s">
        <v>183</v>
      </c>
      <c r="F30" s="59">
        <v>2060167</v>
      </c>
      <c r="G30" s="59" t="s">
        <v>220</v>
      </c>
      <c r="H30" s="69" t="s">
        <v>254</v>
      </c>
      <c r="I30" s="60">
        <v>5</v>
      </c>
      <c r="J30" s="58">
        <v>0.01</v>
      </c>
      <c r="K30" s="58">
        <f t="shared" si="0"/>
        <v>0.05</v>
      </c>
    </row>
    <row r="31" spans="1:11" s="32" customFormat="1" ht="13" x14ac:dyDescent="0.25">
      <c r="A31" s="69" t="s">
        <v>52</v>
      </c>
      <c r="B31" s="59" t="s">
        <v>81</v>
      </c>
      <c r="C31" s="70" t="s">
        <v>118</v>
      </c>
      <c r="D31" s="71" t="s">
        <v>147</v>
      </c>
      <c r="E31" s="71" t="s">
        <v>184</v>
      </c>
      <c r="F31" s="71">
        <v>2302996</v>
      </c>
      <c r="G31" s="59" t="s">
        <v>221</v>
      </c>
      <c r="H31" s="69" t="s">
        <v>255</v>
      </c>
      <c r="I31" s="60">
        <v>3</v>
      </c>
      <c r="J31" s="58">
        <v>0.01</v>
      </c>
      <c r="K31" s="58">
        <f t="shared" si="0"/>
        <v>0.03</v>
      </c>
    </row>
    <row r="32" spans="1:11" s="32" customFormat="1" ht="13" x14ac:dyDescent="0.25">
      <c r="A32" s="69" t="s">
        <v>53</v>
      </c>
      <c r="B32" s="59" t="s">
        <v>81</v>
      </c>
      <c r="C32" s="59" t="s">
        <v>119</v>
      </c>
      <c r="D32" s="59" t="s">
        <v>147</v>
      </c>
      <c r="E32" s="59" t="s">
        <v>185</v>
      </c>
      <c r="F32" s="59">
        <v>2303192</v>
      </c>
      <c r="G32" s="59" t="s">
        <v>222</v>
      </c>
      <c r="H32" s="69" t="s">
        <v>256</v>
      </c>
      <c r="I32" s="60">
        <v>8</v>
      </c>
      <c r="J32" s="58">
        <v>0.01</v>
      </c>
      <c r="K32" s="58">
        <f t="shared" si="0"/>
        <v>0.08</v>
      </c>
    </row>
    <row r="33" spans="1:11" s="32" customFormat="1" ht="13" x14ac:dyDescent="0.25">
      <c r="A33" s="69" t="s">
        <v>54</v>
      </c>
      <c r="B33" s="59" t="s">
        <v>81</v>
      </c>
      <c r="C33" s="70" t="s">
        <v>120</v>
      </c>
      <c r="D33" s="71" t="s">
        <v>147</v>
      </c>
      <c r="E33" s="71" t="s">
        <v>186</v>
      </c>
      <c r="F33" s="71">
        <v>2059378</v>
      </c>
      <c r="G33" s="59" t="s">
        <v>223</v>
      </c>
      <c r="H33" s="69" t="s">
        <v>257</v>
      </c>
      <c r="I33" s="60">
        <v>2</v>
      </c>
      <c r="J33" s="58">
        <v>0.01</v>
      </c>
      <c r="K33" s="58">
        <f t="shared" si="0"/>
        <v>0.02</v>
      </c>
    </row>
    <row r="34" spans="1:11" s="32" customFormat="1" ht="13" x14ac:dyDescent="0.25">
      <c r="A34" s="69" t="s">
        <v>55</v>
      </c>
      <c r="B34" s="59" t="s">
        <v>83</v>
      </c>
      <c r="C34" s="59" t="s">
        <v>121</v>
      </c>
      <c r="D34" s="59" t="s">
        <v>149</v>
      </c>
      <c r="E34" s="59" t="s">
        <v>187</v>
      </c>
      <c r="F34" s="59"/>
      <c r="G34" s="59" t="s">
        <v>224</v>
      </c>
      <c r="H34" s="69"/>
      <c r="I34" s="60">
        <v>1</v>
      </c>
      <c r="J34" s="58">
        <v>0.6</v>
      </c>
      <c r="K34" s="58">
        <f t="shared" si="0"/>
        <v>0.6</v>
      </c>
    </row>
    <row r="35" spans="1:11" s="32" customFormat="1" ht="13" x14ac:dyDescent="0.25">
      <c r="A35" s="69" t="s">
        <v>56</v>
      </c>
      <c r="B35" s="59" t="s">
        <v>81</v>
      </c>
      <c r="C35" s="70" t="s">
        <v>122</v>
      </c>
      <c r="D35" s="71" t="s">
        <v>147</v>
      </c>
      <c r="E35" s="71" t="s">
        <v>188</v>
      </c>
      <c r="F35" s="71">
        <v>2303096</v>
      </c>
      <c r="G35" s="59" t="s">
        <v>225</v>
      </c>
      <c r="H35" s="69" t="s">
        <v>258</v>
      </c>
      <c r="I35" s="60">
        <v>1</v>
      </c>
      <c r="J35" s="58">
        <v>0.06</v>
      </c>
      <c r="K35" s="58">
        <f t="shared" si="0"/>
        <v>0.06</v>
      </c>
    </row>
    <row r="36" spans="1:11" s="32" customFormat="1" ht="13" x14ac:dyDescent="0.25">
      <c r="A36" s="69" t="s">
        <v>57</v>
      </c>
      <c r="B36" s="59" t="s">
        <v>84</v>
      </c>
      <c r="C36" s="59" t="s">
        <v>123</v>
      </c>
      <c r="D36" s="59" t="s">
        <v>150</v>
      </c>
      <c r="E36" s="59" t="s">
        <v>189</v>
      </c>
      <c r="F36" s="59">
        <v>2860932</v>
      </c>
      <c r="G36" s="59" t="s">
        <v>226</v>
      </c>
      <c r="H36" s="69" t="s">
        <v>259</v>
      </c>
      <c r="I36" s="60">
        <v>2</v>
      </c>
      <c r="J36" s="58">
        <v>0.19</v>
      </c>
      <c r="K36" s="58">
        <f t="shared" si="0"/>
        <v>0.38</v>
      </c>
    </row>
    <row r="37" spans="1:11" s="32" customFormat="1" ht="13" x14ac:dyDescent="0.25">
      <c r="A37" s="69" t="s">
        <v>58</v>
      </c>
      <c r="B37" s="59" t="s">
        <v>85</v>
      </c>
      <c r="C37" s="70" t="s">
        <v>124</v>
      </c>
      <c r="D37" s="71" t="s">
        <v>151</v>
      </c>
      <c r="E37" s="71" t="s">
        <v>190</v>
      </c>
      <c r="F37" s="71">
        <v>2301278</v>
      </c>
      <c r="G37" s="59" t="s">
        <v>227</v>
      </c>
      <c r="H37" s="69" t="s">
        <v>260</v>
      </c>
      <c r="I37" s="60">
        <v>1</v>
      </c>
      <c r="J37" s="58">
        <v>0.36</v>
      </c>
      <c r="K37" s="58">
        <f t="shared" si="0"/>
        <v>0.36</v>
      </c>
    </row>
    <row r="38" spans="1:11" s="32" customFormat="1" ht="13" x14ac:dyDescent="0.25">
      <c r="A38" s="69" t="s">
        <v>59</v>
      </c>
      <c r="B38" s="59" t="s">
        <v>86</v>
      </c>
      <c r="C38" s="59" t="s">
        <v>125</v>
      </c>
      <c r="D38" s="59" t="s">
        <v>152</v>
      </c>
      <c r="E38" s="59" t="s">
        <v>191</v>
      </c>
      <c r="F38" s="59">
        <v>4033291</v>
      </c>
      <c r="G38" s="59" t="s">
        <v>228</v>
      </c>
      <c r="H38" s="69" t="s">
        <v>261</v>
      </c>
      <c r="I38" s="60">
        <v>4</v>
      </c>
      <c r="J38" s="58">
        <v>6.2</v>
      </c>
      <c r="K38" s="58">
        <f t="shared" si="0"/>
        <v>24.8</v>
      </c>
    </row>
    <row r="39" spans="1:11" s="32" customFormat="1" ht="13" x14ac:dyDescent="0.25">
      <c r="A39" s="69" t="s">
        <v>60</v>
      </c>
      <c r="B39" s="59" t="s">
        <v>87</v>
      </c>
      <c r="C39" s="70" t="s">
        <v>126</v>
      </c>
      <c r="D39" s="71" t="s">
        <v>153</v>
      </c>
      <c r="E39" s="71" t="s">
        <v>192</v>
      </c>
      <c r="F39" s="71">
        <v>1296591</v>
      </c>
      <c r="G39" s="59" t="s">
        <v>229</v>
      </c>
      <c r="H39" s="69" t="s">
        <v>262</v>
      </c>
      <c r="I39" s="60">
        <v>1</v>
      </c>
      <c r="J39" s="58">
        <v>0.37</v>
      </c>
      <c r="K39" s="58">
        <f t="shared" si="0"/>
        <v>0.37</v>
      </c>
    </row>
    <row r="40" spans="1:11" s="32" customFormat="1" ht="13" x14ac:dyDescent="0.25">
      <c r="A40" s="69" t="s">
        <v>61</v>
      </c>
      <c r="B40" s="59" t="s">
        <v>88</v>
      </c>
      <c r="C40" s="59" t="s">
        <v>127</v>
      </c>
      <c r="D40" s="59" t="s">
        <v>154</v>
      </c>
      <c r="E40" s="59" t="s">
        <v>193</v>
      </c>
      <c r="F40" s="59"/>
      <c r="G40" s="59" t="s">
        <v>230</v>
      </c>
      <c r="H40" s="69" t="s">
        <v>263</v>
      </c>
      <c r="I40" s="60">
        <v>1</v>
      </c>
      <c r="J40" s="58">
        <v>1.37</v>
      </c>
      <c r="K40" s="58">
        <f t="shared" si="0"/>
        <v>1.37</v>
      </c>
    </row>
    <row r="41" spans="1:11" s="32" customFormat="1" ht="13" x14ac:dyDescent="0.25">
      <c r="A41" s="69" t="s">
        <v>62</v>
      </c>
      <c r="B41" s="59" t="s">
        <v>89</v>
      </c>
      <c r="C41" s="70" t="s">
        <v>128</v>
      </c>
      <c r="D41" s="71" t="s">
        <v>155</v>
      </c>
      <c r="E41" s="71"/>
      <c r="F41" s="71"/>
      <c r="G41" s="59" t="s">
        <v>231</v>
      </c>
      <c r="H41" s="69" t="s">
        <v>264</v>
      </c>
      <c r="I41" s="60">
        <v>1</v>
      </c>
      <c r="J41" s="58">
        <v>28.7</v>
      </c>
      <c r="K41" s="58">
        <f t="shared" si="0"/>
        <v>28.7</v>
      </c>
    </row>
    <row r="42" spans="1:11" s="32" customFormat="1" ht="13" x14ac:dyDescent="0.25">
      <c r="A42" s="69" t="s">
        <v>63</v>
      </c>
      <c r="B42" s="59" t="s">
        <v>90</v>
      </c>
      <c r="C42" s="59" t="s">
        <v>129</v>
      </c>
      <c r="D42" s="59" t="s">
        <v>156</v>
      </c>
      <c r="E42" s="59" t="s">
        <v>194</v>
      </c>
      <c r="F42" s="59">
        <v>2400452</v>
      </c>
      <c r="G42" s="59" t="s">
        <v>232</v>
      </c>
      <c r="H42" s="69" t="s">
        <v>265</v>
      </c>
      <c r="I42" s="60">
        <v>1</v>
      </c>
      <c r="J42" s="58">
        <v>1.35</v>
      </c>
      <c r="K42" s="58">
        <f t="shared" si="0"/>
        <v>1.35</v>
      </c>
    </row>
    <row r="43" spans="1:11" s="32" customFormat="1" ht="25" x14ac:dyDescent="0.25">
      <c r="A43" s="69" t="s">
        <v>64</v>
      </c>
      <c r="B43" s="59" t="s">
        <v>91</v>
      </c>
      <c r="C43" s="70" t="s">
        <v>130</v>
      </c>
      <c r="D43" s="71" t="s">
        <v>157</v>
      </c>
      <c r="E43" s="71" t="s">
        <v>195</v>
      </c>
      <c r="F43" s="71">
        <v>1830839</v>
      </c>
      <c r="G43" s="59"/>
      <c r="H43" s="69" t="s">
        <v>266</v>
      </c>
      <c r="I43" s="60">
        <v>32</v>
      </c>
      <c r="J43" s="58">
        <v>0.03</v>
      </c>
      <c r="K43" s="58">
        <f t="shared" si="0"/>
        <v>0.96</v>
      </c>
    </row>
    <row r="44" spans="1:11" s="32" customFormat="1" ht="13" x14ac:dyDescent="0.25">
      <c r="A44" s="69" t="s">
        <v>65</v>
      </c>
      <c r="B44" s="59" t="s">
        <v>92</v>
      </c>
      <c r="C44" s="59" t="s">
        <v>131</v>
      </c>
      <c r="D44" s="59" t="s">
        <v>158</v>
      </c>
      <c r="E44" s="59"/>
      <c r="F44" s="59"/>
      <c r="G44" s="59"/>
      <c r="H44" s="69"/>
      <c r="I44" s="60">
        <v>4</v>
      </c>
      <c r="J44" s="58"/>
      <c r="K44" s="58">
        <f t="shared" si="0"/>
        <v>0</v>
      </c>
    </row>
    <row r="45" spans="1:11" s="32" customFormat="1" ht="13" x14ac:dyDescent="0.25">
      <c r="A45" s="69" t="s">
        <v>66</v>
      </c>
      <c r="B45" s="59" t="s">
        <v>93</v>
      </c>
      <c r="C45" s="70" t="s">
        <v>132</v>
      </c>
      <c r="D45" s="71" t="s">
        <v>159</v>
      </c>
      <c r="E45" s="71" t="s">
        <v>196</v>
      </c>
      <c r="F45" s="71"/>
      <c r="G45" s="59" t="s">
        <v>233</v>
      </c>
      <c r="H45" s="69" t="s">
        <v>267</v>
      </c>
      <c r="I45" s="60">
        <v>1</v>
      </c>
      <c r="J45" s="58">
        <v>0.23</v>
      </c>
      <c r="K45" s="58">
        <f t="shared" si="0"/>
        <v>0.23</v>
      </c>
    </row>
    <row r="46" spans="1:11" s="32" customFormat="1" ht="13" x14ac:dyDescent="0.25">
      <c r="A46" s="69" t="s">
        <v>67</v>
      </c>
      <c r="B46" s="59" t="s">
        <v>94</v>
      </c>
      <c r="C46" s="59" t="s">
        <v>133</v>
      </c>
      <c r="D46" s="59" t="s">
        <v>160</v>
      </c>
      <c r="E46" s="59" t="s">
        <v>197</v>
      </c>
      <c r="F46" s="59">
        <v>3583366</v>
      </c>
      <c r="G46" s="59"/>
      <c r="H46" s="69" t="s">
        <v>268</v>
      </c>
      <c r="I46" s="60">
        <v>1</v>
      </c>
      <c r="J46" s="58">
        <v>0.34</v>
      </c>
      <c r="K46" s="58">
        <f t="shared" si="0"/>
        <v>0.34</v>
      </c>
    </row>
    <row r="47" spans="1:11" s="32" customFormat="1" ht="13" x14ac:dyDescent="0.25">
      <c r="A47" s="69" t="s">
        <v>68</v>
      </c>
      <c r="B47" s="59" t="s">
        <v>95</v>
      </c>
      <c r="C47" s="70" t="s">
        <v>134</v>
      </c>
      <c r="D47" s="71" t="s">
        <v>161</v>
      </c>
      <c r="E47" s="71" t="s">
        <v>198</v>
      </c>
      <c r="F47" s="71"/>
      <c r="G47" s="59" t="s">
        <v>234</v>
      </c>
      <c r="H47" s="69" t="s">
        <v>269</v>
      </c>
      <c r="I47" s="60">
        <v>1</v>
      </c>
      <c r="J47" s="58">
        <v>1.85</v>
      </c>
      <c r="K47" s="58">
        <f t="shared" si="0"/>
        <v>1.85</v>
      </c>
    </row>
    <row r="48" spans="1:11" s="32" customFormat="1" ht="13" x14ac:dyDescent="0.25">
      <c r="A48" s="69" t="s">
        <v>69</v>
      </c>
      <c r="B48" s="59" t="s">
        <v>96</v>
      </c>
      <c r="C48" s="59" t="s">
        <v>135</v>
      </c>
      <c r="D48" s="59" t="s">
        <v>162</v>
      </c>
      <c r="E48" s="59" t="s">
        <v>199</v>
      </c>
      <c r="F48" s="59">
        <v>3933420</v>
      </c>
      <c r="G48" s="59" t="s">
        <v>235</v>
      </c>
      <c r="H48" s="69" t="s">
        <v>270</v>
      </c>
      <c r="I48" s="60">
        <v>1</v>
      </c>
      <c r="J48" s="58">
        <v>0.09</v>
      </c>
      <c r="K48" s="58">
        <f t="shared" si="0"/>
        <v>0.09</v>
      </c>
    </row>
    <row r="49" spans="1:12" ht="13" thickBot="1" x14ac:dyDescent="0.3">
      <c r="A49" s="54"/>
      <c r="B49" s="55"/>
      <c r="C49" s="56"/>
      <c r="D49" s="56"/>
      <c r="E49" s="56"/>
      <c r="F49" s="56"/>
      <c r="G49" s="56"/>
      <c r="H49" s="56"/>
      <c r="I49" s="56"/>
      <c r="J49" s="72"/>
      <c r="K49" s="73">
        <f>SUM(K11:K48)</f>
        <v>68.299999999999983</v>
      </c>
    </row>
    <row r="50" spans="1:12" customFormat="1" ht="13.75" customHeight="1" thickTop="1" x14ac:dyDescent="0.25">
      <c r="A50" s="41" t="s">
        <v>17</v>
      </c>
      <c r="B50" s="35"/>
      <c r="C50" s="35"/>
      <c r="D50" s="35"/>
      <c r="E50" s="35"/>
      <c r="F50" s="35"/>
      <c r="G50" s="53"/>
      <c r="H50" s="53"/>
      <c r="I50" s="53"/>
      <c r="J50" s="53"/>
      <c r="K50" s="43"/>
      <c r="L50" s="33" t="s">
        <v>2</v>
      </c>
    </row>
    <row r="51" spans="1:12" customFormat="1" ht="13" customHeight="1" x14ac:dyDescent="0.25">
      <c r="A51" s="77" t="s">
        <v>27</v>
      </c>
      <c r="B51" s="46"/>
      <c r="C51" s="46"/>
      <c r="D51" s="68"/>
      <c r="E51" s="68"/>
      <c r="F51" s="68"/>
      <c r="G51" s="78" t="s">
        <v>28</v>
      </c>
      <c r="H51" s="57"/>
      <c r="I51" s="57"/>
      <c r="J51" s="57"/>
      <c r="K51" s="47"/>
      <c r="L51" s="34"/>
    </row>
    <row r="52" spans="1:12" customFormat="1" ht="13" customHeight="1" x14ac:dyDescent="0.25">
      <c r="A52" s="42"/>
      <c r="B52" s="38"/>
      <c r="C52" s="38"/>
      <c r="D52" s="35"/>
      <c r="E52" s="35"/>
      <c r="F52" s="35"/>
      <c r="G52" s="79" t="s">
        <v>29</v>
      </c>
      <c r="H52" s="33"/>
      <c r="I52" s="33"/>
      <c r="J52" s="33"/>
      <c r="K52" s="43"/>
      <c r="L52" s="34"/>
    </row>
    <row r="53" spans="1:12" customFormat="1" x14ac:dyDescent="0.25">
      <c r="A53" s="42"/>
      <c r="B53" s="38"/>
      <c r="C53" s="38"/>
      <c r="D53" s="35"/>
      <c r="E53" s="35"/>
      <c r="F53" s="35"/>
      <c r="G53" s="79" t="s">
        <v>27</v>
      </c>
      <c r="H53" s="33"/>
      <c r="I53" s="33"/>
      <c r="J53" s="33"/>
      <c r="K53" s="43"/>
      <c r="L53" s="34"/>
    </row>
    <row r="54" spans="1:12" customFormat="1" ht="13.15" customHeight="1" x14ac:dyDescent="0.25">
      <c r="A54" s="42"/>
      <c r="B54" s="38"/>
      <c r="C54" s="38"/>
      <c r="D54" s="35"/>
      <c r="E54" s="35"/>
      <c r="F54" s="35"/>
      <c r="G54" s="79" t="s">
        <v>30</v>
      </c>
      <c r="H54" s="33"/>
      <c r="I54" s="33"/>
      <c r="J54" s="85"/>
      <c r="K54" s="43"/>
      <c r="L54" s="34"/>
    </row>
    <row r="55" spans="1:12" customFormat="1" ht="13.15" customHeight="1" x14ac:dyDescent="0.25">
      <c r="A55" s="44"/>
      <c r="B55" s="48"/>
      <c r="C55" s="48"/>
      <c r="D55" s="36"/>
      <c r="E55" s="36"/>
      <c r="F55" s="36"/>
      <c r="G55" s="80" t="s">
        <v>29</v>
      </c>
      <c r="H55" s="37"/>
      <c r="I55" s="37"/>
      <c r="J55" s="86"/>
      <c r="K55" s="45"/>
      <c r="L55" s="34"/>
    </row>
    <row r="56" spans="1:12" customFormat="1" x14ac:dyDescent="0.25">
      <c r="A56" s="44"/>
      <c r="B56" s="36"/>
      <c r="C56" s="36"/>
      <c r="D56" s="36"/>
      <c r="E56" s="36"/>
      <c r="F56" s="36"/>
      <c r="G56" s="37"/>
      <c r="H56" s="37"/>
      <c r="I56" s="37"/>
      <c r="J56" s="37"/>
      <c r="K56" s="45"/>
      <c r="L56" s="34"/>
    </row>
    <row r="57" spans="1:12" customFormat="1" ht="13" customHeight="1" x14ac:dyDescent="0.25">
      <c r="A57" s="20"/>
      <c r="B57" s="21"/>
      <c r="C57" s="21"/>
      <c r="D57" s="21"/>
      <c r="E57" s="21"/>
      <c r="F57" s="21"/>
      <c r="G57" s="22"/>
      <c r="H57" s="22"/>
      <c r="I57" s="22"/>
      <c r="J57" s="22"/>
      <c r="K57" s="23"/>
      <c r="L57" s="34"/>
    </row>
    <row r="58" spans="1:12" customFormat="1" ht="13" customHeight="1" x14ac:dyDescent="0.25">
      <c r="A58" s="24"/>
      <c r="B58" s="25"/>
      <c r="C58" s="25"/>
      <c r="D58" s="25"/>
      <c r="E58" s="25"/>
      <c r="F58" s="25"/>
      <c r="G58" s="26"/>
      <c r="H58" s="26"/>
      <c r="I58" s="26"/>
      <c r="J58" s="26"/>
      <c r="K58" s="27"/>
      <c r="L58" s="34"/>
    </row>
  </sheetData>
  <mergeCells count="1">
    <mergeCell ref="J54:J55"/>
  </mergeCells>
  <phoneticPr fontId="0" type="noConversion"/>
  <pageMargins left="0.59055118110236227" right="0.39370078740157483" top="0.98425196850393704" bottom="0.59055118110236227" header="0.51181102362204722" footer="0.51181102362204722"/>
  <pageSetup paperSize="9" scale="39" orientation="landscape" horizontalDpi="200" verticalDpi="200" r:id="rId1"/>
  <headerFooter alignWithMargins="0">
    <oddFooter>&amp;L&amp;8&amp;D&amp;C&amp;8Seite &amp;P&amp;R&amp;8&amp;Z&amp;F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/>
  </sheetViews>
  <sheetFormatPr baseColWidth="10" defaultColWidth="8.81640625" defaultRowHeight="12.5" x14ac:dyDescent="0.25"/>
  <cols>
    <col min="1" max="1" width="30.26953125" style="14" customWidth="1"/>
    <col min="2" max="2" width="136.7265625" style="14" customWidth="1"/>
  </cols>
  <sheetData>
    <row r="1" spans="1:2" s="16" customFormat="1" ht="17.25" customHeight="1" x14ac:dyDescent="0.25">
      <c r="A1" s="15" t="s">
        <v>4</v>
      </c>
      <c r="B1" s="81" t="s">
        <v>273</v>
      </c>
    </row>
    <row r="2" spans="1:2" s="16" customFormat="1" ht="17.25" customHeight="1" x14ac:dyDescent="0.25">
      <c r="A2" s="17" t="s">
        <v>6</v>
      </c>
      <c r="B2" s="82" t="s">
        <v>24</v>
      </c>
    </row>
    <row r="3" spans="1:2" s="16" customFormat="1" ht="17.25" customHeight="1" x14ac:dyDescent="0.25">
      <c r="A3" s="18" t="s">
        <v>5</v>
      </c>
      <c r="B3" s="83" t="s">
        <v>25</v>
      </c>
    </row>
    <row r="4" spans="1:2" s="16" customFormat="1" ht="17.25" customHeight="1" x14ac:dyDescent="0.25">
      <c r="A4" s="17" t="s">
        <v>7</v>
      </c>
      <c r="B4" s="82" t="s">
        <v>24</v>
      </c>
    </row>
    <row r="5" spans="1:2" s="16" customFormat="1" ht="17.25" customHeight="1" x14ac:dyDescent="0.25">
      <c r="A5" s="18" t="s">
        <v>8</v>
      </c>
      <c r="B5" s="83" t="s">
        <v>273</v>
      </c>
    </row>
    <row r="6" spans="1:2" s="16" customFormat="1" ht="17.25" customHeight="1" x14ac:dyDescent="0.25">
      <c r="A6" s="17" t="s">
        <v>3</v>
      </c>
      <c r="B6" s="82" t="s">
        <v>23</v>
      </c>
    </row>
    <row r="7" spans="1:2" s="16" customFormat="1" ht="17.25" customHeight="1" x14ac:dyDescent="0.25">
      <c r="A7" s="18" t="s">
        <v>9</v>
      </c>
      <c r="B7" s="83" t="s">
        <v>274</v>
      </c>
    </row>
    <row r="8" spans="1:2" s="16" customFormat="1" ht="17.25" customHeight="1" x14ac:dyDescent="0.25">
      <c r="A8" s="17" t="s">
        <v>10</v>
      </c>
      <c r="B8" s="82" t="s">
        <v>275</v>
      </c>
    </row>
    <row r="9" spans="1:2" s="16" customFormat="1" ht="17.25" customHeight="1" x14ac:dyDescent="0.25">
      <c r="A9" s="18" t="s">
        <v>11</v>
      </c>
      <c r="B9" s="83" t="s">
        <v>26</v>
      </c>
    </row>
    <row r="10" spans="1:2" s="16" customFormat="1" ht="17.25" customHeight="1" x14ac:dyDescent="0.25">
      <c r="A10" s="17" t="s">
        <v>13</v>
      </c>
      <c r="B10" s="82" t="s">
        <v>276</v>
      </c>
    </row>
    <row r="11" spans="1:2" s="16" customFormat="1" ht="17.25" customHeight="1" x14ac:dyDescent="0.25">
      <c r="A11" s="18" t="s">
        <v>12</v>
      </c>
      <c r="B11" s="83" t="s">
        <v>18</v>
      </c>
    </row>
    <row r="12" spans="1:2" s="16" customFormat="1" ht="17.25" customHeight="1" x14ac:dyDescent="0.25">
      <c r="A12" s="17" t="s">
        <v>14</v>
      </c>
      <c r="B12" s="82" t="s">
        <v>277</v>
      </c>
    </row>
    <row r="13" spans="1:2" s="16" customFormat="1" ht="17.25" customHeight="1" x14ac:dyDescent="0.25">
      <c r="A13" s="18" t="s">
        <v>15</v>
      </c>
      <c r="B13" s="83" t="s">
        <v>278</v>
      </c>
    </row>
    <row r="14" spans="1:2" s="16" customFormat="1" ht="17.25" customHeight="1" thickBot="1" x14ac:dyDescent="0.3">
      <c r="A14" s="19" t="s">
        <v>16</v>
      </c>
      <c r="B14" s="84" t="s">
        <v>18</v>
      </c>
    </row>
  </sheetData>
  <phoneticPr fontId="0" type="noConversion"/>
  <pageMargins left="0.78740157499999996" right="0.78740157499999996" top="0.984251969" bottom="0.984251969" header="0.5" footer="0.5"/>
  <pageSetup paperSize="9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Florian Baumgartner</dc:creator>
  <cp:lastModifiedBy>Florian Baumgartner</cp:lastModifiedBy>
  <cp:lastPrinted>2024-01-22T22:29:51Z</cp:lastPrinted>
  <dcterms:created xsi:type="dcterms:W3CDTF">2000-10-27T00:30:29Z</dcterms:created>
  <dcterms:modified xsi:type="dcterms:W3CDTF">2024-01-22T22:36:34Z</dcterms:modified>
</cp:coreProperties>
</file>