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Angle-Sensor\"/>
    </mc:Choice>
  </mc:AlternateContent>
  <xr:revisionPtr revIDLastSave="0" documentId="13_ncr:1_{5CAAF72C-6CEA-4BAE-9450-B7E62E9AC88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1" i="1"/>
  <c r="K12" i="1"/>
  <c r="B8" i="1"/>
  <c r="K22" i="1" l="1"/>
</calcChain>
</file>

<file path=xl/sharedStrings.xml><?xml version="1.0" encoding="utf-8"?>
<sst xmlns="http://schemas.openxmlformats.org/spreadsheetml/2006/main" count="134" uniqueCount="121">
  <si>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</si>
  <si>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</si>
  <si>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</si>
  <si>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</si>
  <si>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</si>
  <si>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</si>
  <si>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</si>
  <si>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</si>
  <si>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</si>
  <si>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</si>
  <si>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</si>
  <si>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</si>
  <si>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</si>
  <si>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</si>
  <si>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</si>
  <si>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</si>
  <si>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</si>
  <si>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</si>
  <si>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</si>
  <si>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</si>
  <si>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</si>
  <si>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</si>
  <si>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</si>
  <si>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[Angle-Sensor.PrjPcb] (No PCB Document Selected)</t>
  </si>
  <si>
    <t>Angle-Sensor.PrjPcb</t>
  </si>
  <si>
    <t>None</t>
  </si>
  <si>
    <t>22.01.2024</t>
  </si>
  <si>
    <t>Florian Baumgartner &amp; Alain Keller</t>
  </si>
  <si>
    <t>Ostschweizer Fachhochschule</t>
  </si>
  <si>
    <t/>
  </si>
  <si>
    <t>florian.baumgartner@ost.ch</t>
  </si>
  <si>
    <t>Designator</t>
  </si>
  <si>
    <t>C1</t>
  </si>
  <si>
    <t>C2</t>
  </si>
  <si>
    <t>C3</t>
  </si>
  <si>
    <t>K1</t>
  </si>
  <si>
    <t>M1</t>
  </si>
  <si>
    <t>P1</t>
  </si>
  <si>
    <t>P2</t>
  </si>
  <si>
    <t>R1, R2</t>
  </si>
  <si>
    <t>R3</t>
  </si>
  <si>
    <t>U1</t>
  </si>
  <si>
    <t>X1</t>
  </si>
  <si>
    <t>Component Description</t>
  </si>
  <si>
    <t>Multilayer Ceramic Capacitors MLCC</t>
  </si>
  <si>
    <t>Multilayer Ceramic Capacitors</t>
  </si>
  <si>
    <t>MOSFET N-Channel</t>
  </si>
  <si>
    <t>Solderable Standoff Nut</t>
  </si>
  <si>
    <t>General Purpose LED</t>
  </si>
  <si>
    <t>Dickschicht Chipwiderstand</t>
  </si>
  <si>
    <t>Thick Film Chip Resistor</t>
  </si>
  <si>
    <t>Digital Magnetic Angle Sensor</t>
  </si>
  <si>
    <t>Pin Header (Right-Angle)</t>
  </si>
  <si>
    <t>Component Value</t>
  </si>
  <si>
    <t>10µF 50V</t>
  </si>
  <si>
    <t>1µF 50V</t>
  </si>
  <si>
    <t>100nF 50V</t>
  </si>
  <si>
    <t>2N7002</t>
  </si>
  <si>
    <t>M3 3mm</t>
  </si>
  <si>
    <t>Yellow (5mA, 2.1V)</t>
  </si>
  <si>
    <t>Green (5mA, 2.4V)</t>
  </si>
  <si>
    <t>1k (75V, 100mW, 1%)</t>
  </si>
  <si>
    <t>10k (75V, 100mW, 1%)</t>
  </si>
  <si>
    <t>AS5600</t>
  </si>
  <si>
    <t>PZ254R-11-04P</t>
  </si>
  <si>
    <t>Footprint</t>
  </si>
  <si>
    <t>SMD Keramikkondensator 1206</t>
  </si>
  <si>
    <t>SMD Keramikkondensator 0603</t>
  </si>
  <si>
    <t>SMD MOSFET SOT-23</t>
  </si>
  <si>
    <t>SMD Solder-Nut (M3 3mm)</t>
  </si>
  <si>
    <t>SMD LED 0603</t>
  </si>
  <si>
    <t>SMD Widerstand 0603</t>
  </si>
  <si>
    <t>SMD IC SOIC-8</t>
  </si>
  <si>
    <t>THT Pin-Header 4x1 (90°)</t>
  </si>
  <si>
    <t>JLC-Parts</t>
  </si>
  <si>
    <t>C13585</t>
  </si>
  <si>
    <t>C15849</t>
  </si>
  <si>
    <t>C14663</t>
  </si>
  <si>
    <t>C8545</t>
  </si>
  <si>
    <t>C2915308</t>
  </si>
  <si>
    <t>C72038</t>
  </si>
  <si>
    <t>C72043</t>
  </si>
  <si>
    <t>C21190</t>
  </si>
  <si>
    <t>C25804</t>
  </si>
  <si>
    <t>C499458</t>
  </si>
  <si>
    <t>C492412</t>
  </si>
  <si>
    <t>Farnell</t>
  </si>
  <si>
    <t>Mouser</t>
  </si>
  <si>
    <t>963-LMK107BBJ106MALT</t>
  </si>
  <si>
    <t>187-CL10A105KB8NNNC</t>
  </si>
  <si>
    <t>77-VJ0603V104ZXAPBC</t>
  </si>
  <si>
    <t>512-2N7002</t>
  </si>
  <si>
    <t>153-SMTSO-M3-3ET</t>
  </si>
  <si>
    <t>645-598-8050-107F</t>
  </si>
  <si>
    <t>645-598-8070-107F</t>
  </si>
  <si>
    <t>667-ERJ-3EKF1001V</t>
  </si>
  <si>
    <t>667-ERJ-3EKF1002V</t>
  </si>
  <si>
    <t>985-AS5600-ASOM</t>
  </si>
  <si>
    <t>855-M20-9960445</t>
  </si>
  <si>
    <t>Digikey</t>
  </si>
  <si>
    <t>587-3258-1-ND</t>
  </si>
  <si>
    <t>1276-1860-1-ND</t>
  </si>
  <si>
    <t>445-5666-1-ND</t>
  </si>
  <si>
    <t>2N7002NCT-ND</t>
  </si>
  <si>
    <t>350-2033-1-ND</t>
  </si>
  <si>
    <t>350-2035-1-ND</t>
  </si>
  <si>
    <t>P1.00KHCT-ND</t>
  </si>
  <si>
    <t>P10.0KHCT-ND</t>
  </si>
  <si>
    <t>AS5600-ASOMCT-ND</t>
  </si>
  <si>
    <t>952-3286-ND</t>
  </si>
  <si>
    <t>Quantity</t>
  </si>
  <si>
    <t>Unit Price</t>
  </si>
  <si>
    <t>C:\Users\flori\GoogleDrive\MSE\PA-OST-2023\heron-hardware\Angle-Sensor\Angle-Sensor.PrjPcb</t>
  </si>
  <si>
    <t>12</t>
  </si>
  <si>
    <t>23:34</t>
  </si>
  <si>
    <t>22.01.2024 23:34</t>
  </si>
  <si>
    <t>BomReport</t>
  </si>
  <si>
    <t>BOM</t>
  </si>
  <si>
    <t>Bill of Materials for Project [Angle-Sensor.PrjPcb]</t>
  </si>
  <si>
    <t>Angle-Sensor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</si>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</sst>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1" fillId="0" borderId="24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818758</xdr:colOff>
      <xdr:row>23</xdr:row>
      <xdr:rowOff>97756</xdr:rowOff>
    </xdr:from>
    <xdr:to>
      <xdr:col>8</xdr:col>
      <xdr:colOff>606780</xdr:colOff>
      <xdr:row>27</xdr:row>
      <xdr:rowOff>41727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801523" y="4751932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132584</xdr:colOff>
      <xdr:row>23</xdr:row>
      <xdr:rowOff>94015</xdr:rowOff>
    </xdr:from>
    <xdr:to>
      <xdr:col>10</xdr:col>
      <xdr:colOff>1062801</xdr:colOff>
      <xdr:row>27</xdr:row>
      <xdr:rowOff>34566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89290" y="4748191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1"/>
  <sheetViews>
    <sheetView showGridLines="0" tabSelected="1" zoomScale="85" zoomScaleNormal="85" workbookViewId="0">
      <selection activeCell="C39" sqref="C39"/>
    </sheetView>
  </sheetViews>
  <sheetFormatPr baseColWidth="10" defaultColWidth="9.1796875" defaultRowHeight="12.5" x14ac:dyDescent="0.25"/>
  <cols>
    <col min="1" max="1" width="88.1796875" style="6" customWidth="1"/>
    <col min="2" max="2" width="31.7265625" style="13" customWidth="1"/>
    <col min="3" max="3" width="22.26953125" style="6" customWidth="1"/>
    <col min="4" max="4" width="29.6328125" style="6" customWidth="1"/>
    <col min="5" max="5" width="13.453125" style="6" customWidth="1"/>
    <col min="6" max="6" width="10.7265625" style="6" customWidth="1"/>
    <col min="7" max="7" width="23.54296875" style="6" customWidth="1"/>
    <col min="8" max="8" width="22.26953125" style="6" customWidth="1"/>
    <col min="9" max="9" width="8.90625" style="6" customWidth="1"/>
    <col min="10" max="10" width="9.36328125" style="6" customWidth="1"/>
    <col min="11" max="11" width="16.7265625" style="6" customWidth="1"/>
    <col min="12" max="16384" width="9.1796875" style="6"/>
  </cols>
  <sheetData>
    <row r="1" spans="1:12" x14ac:dyDescent="0.25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3">
      <c r="A2" s="66" t="s">
        <v>18</v>
      </c>
      <c r="B2" s="63"/>
      <c r="C2" s="74" t="s">
        <v>118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3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20</v>
      </c>
      <c r="B4" s="75" t="s">
        <v>119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21</v>
      </c>
      <c r="B5" s="75" t="s">
        <v>120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5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6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5">
      <c r="A10" s="29" t="s">
        <v>31</v>
      </c>
      <c r="B10" s="29" t="s">
        <v>43</v>
      </c>
      <c r="C10" s="30" t="s">
        <v>53</v>
      </c>
      <c r="D10" s="30" t="s">
        <v>65</v>
      </c>
      <c r="E10" s="29" t="s">
        <v>74</v>
      </c>
      <c r="F10" s="29" t="s">
        <v>86</v>
      </c>
      <c r="G10" s="29" t="s">
        <v>87</v>
      </c>
      <c r="H10" s="29" t="s">
        <v>99</v>
      </c>
      <c r="I10" s="29" t="s">
        <v>110</v>
      </c>
      <c r="J10" s="29" t="s">
        <v>111</v>
      </c>
      <c r="K10" s="31" t="s">
        <v>22</v>
      </c>
    </row>
    <row r="11" spans="1:12" s="32" customFormat="1" ht="13" x14ac:dyDescent="0.25">
      <c r="A11" s="69" t="s">
        <v>32</v>
      </c>
      <c r="B11" s="59" t="s">
        <v>44</v>
      </c>
      <c r="C11" s="70" t="s">
        <v>54</v>
      </c>
      <c r="D11" s="71" t="s">
        <v>66</v>
      </c>
      <c r="E11" s="71" t="s">
        <v>75</v>
      </c>
      <c r="F11" s="71">
        <v>2113070</v>
      </c>
      <c r="G11" s="59" t="s">
        <v>88</v>
      </c>
      <c r="H11" s="69" t="s">
        <v>100</v>
      </c>
      <c r="I11" s="60">
        <v>1</v>
      </c>
      <c r="J11" s="58">
        <v>0.01</v>
      </c>
      <c r="K11" s="58">
        <f t="shared" ref="K11:K21" si="0">J11*I11</f>
        <v>0.01</v>
      </c>
    </row>
    <row r="12" spans="1:12" s="32" customFormat="1" ht="13" x14ac:dyDescent="0.25">
      <c r="A12" s="69" t="s">
        <v>33</v>
      </c>
      <c r="B12" s="59" t="s">
        <v>45</v>
      </c>
      <c r="C12" s="59" t="s">
        <v>55</v>
      </c>
      <c r="D12" s="59" t="s">
        <v>67</v>
      </c>
      <c r="E12" s="59" t="s">
        <v>76</v>
      </c>
      <c r="F12" s="59">
        <v>3013383</v>
      </c>
      <c r="G12" s="59" t="s">
        <v>89</v>
      </c>
      <c r="H12" s="69" t="s">
        <v>101</v>
      </c>
      <c r="I12" s="60">
        <v>1</v>
      </c>
      <c r="J12" s="58">
        <v>0.01</v>
      </c>
      <c r="K12" s="58">
        <f t="shared" si="0"/>
        <v>0.01</v>
      </c>
    </row>
    <row r="13" spans="1:12" s="32" customFormat="1" ht="13" x14ac:dyDescent="0.25">
      <c r="A13" s="69" t="s">
        <v>34</v>
      </c>
      <c r="B13" s="59" t="s">
        <v>45</v>
      </c>
      <c r="C13" s="70" t="s">
        <v>56</v>
      </c>
      <c r="D13" s="71" t="s">
        <v>67</v>
      </c>
      <c r="E13" s="71" t="s">
        <v>77</v>
      </c>
      <c r="F13" s="71">
        <v>2522432</v>
      </c>
      <c r="G13" s="59" t="s">
        <v>90</v>
      </c>
      <c r="H13" s="69" t="s">
        <v>102</v>
      </c>
      <c r="I13" s="60">
        <v>1</v>
      </c>
      <c r="J13" s="58">
        <v>0.01</v>
      </c>
      <c r="K13" s="58">
        <f t="shared" si="0"/>
        <v>0.01</v>
      </c>
    </row>
    <row r="14" spans="1:12" s="32" customFormat="1" ht="13" x14ac:dyDescent="0.25">
      <c r="A14" s="69" t="s">
        <v>35</v>
      </c>
      <c r="B14" s="59" t="s">
        <v>46</v>
      </c>
      <c r="C14" s="59" t="s">
        <v>57</v>
      </c>
      <c r="D14" s="59" t="s">
        <v>68</v>
      </c>
      <c r="E14" s="59" t="s">
        <v>78</v>
      </c>
      <c r="F14" s="59">
        <v>1713823</v>
      </c>
      <c r="G14" s="59" t="s">
        <v>91</v>
      </c>
      <c r="H14" s="69" t="s">
        <v>103</v>
      </c>
      <c r="I14" s="60">
        <v>1</v>
      </c>
      <c r="J14" s="58">
        <v>0.02</v>
      </c>
      <c r="K14" s="58">
        <f t="shared" si="0"/>
        <v>0.02</v>
      </c>
    </row>
    <row r="15" spans="1:12" s="32" customFormat="1" ht="13" x14ac:dyDescent="0.25">
      <c r="A15" s="69" t="s">
        <v>36</v>
      </c>
      <c r="B15" s="59" t="s">
        <v>47</v>
      </c>
      <c r="C15" s="70" t="s">
        <v>58</v>
      </c>
      <c r="D15" s="71" t="s">
        <v>69</v>
      </c>
      <c r="E15" s="71" t="s">
        <v>79</v>
      </c>
      <c r="F15" s="71"/>
      <c r="G15" s="59" t="s">
        <v>92</v>
      </c>
      <c r="H15" s="69"/>
      <c r="I15" s="60">
        <v>1</v>
      </c>
      <c r="J15" s="58">
        <v>0.05</v>
      </c>
      <c r="K15" s="58">
        <f t="shared" si="0"/>
        <v>0.05</v>
      </c>
    </row>
    <row r="16" spans="1:12" s="32" customFormat="1" ht="13" x14ac:dyDescent="0.25">
      <c r="A16" s="69" t="s">
        <v>37</v>
      </c>
      <c r="B16" s="59" t="s">
        <v>48</v>
      </c>
      <c r="C16" s="59" t="s">
        <v>59</v>
      </c>
      <c r="D16" s="59" t="s">
        <v>70</v>
      </c>
      <c r="E16" s="59" t="s">
        <v>80</v>
      </c>
      <c r="F16" s="59">
        <v>1867103</v>
      </c>
      <c r="G16" s="59" t="s">
        <v>93</v>
      </c>
      <c r="H16" s="69" t="s">
        <v>104</v>
      </c>
      <c r="I16" s="60">
        <v>1</v>
      </c>
      <c r="J16" s="58">
        <v>0.34</v>
      </c>
      <c r="K16" s="58">
        <f t="shared" si="0"/>
        <v>0.34</v>
      </c>
    </row>
    <row r="17" spans="1:12" s="32" customFormat="1" ht="13" x14ac:dyDescent="0.25">
      <c r="A17" s="69" t="s">
        <v>38</v>
      </c>
      <c r="B17" s="59" t="s">
        <v>48</v>
      </c>
      <c r="C17" s="70" t="s">
        <v>60</v>
      </c>
      <c r="D17" s="71" t="s">
        <v>70</v>
      </c>
      <c r="E17" s="71" t="s">
        <v>81</v>
      </c>
      <c r="F17" s="71">
        <v>1465991</v>
      </c>
      <c r="G17" s="59" t="s">
        <v>94</v>
      </c>
      <c r="H17" s="69" t="s">
        <v>105</v>
      </c>
      <c r="I17" s="60">
        <v>1</v>
      </c>
      <c r="J17" s="58">
        <v>0.34</v>
      </c>
      <c r="K17" s="58">
        <f t="shared" si="0"/>
        <v>0.34</v>
      </c>
    </row>
    <row r="18" spans="1:12" s="32" customFormat="1" ht="13" x14ac:dyDescent="0.25">
      <c r="A18" s="69" t="s">
        <v>39</v>
      </c>
      <c r="B18" s="59" t="s">
        <v>49</v>
      </c>
      <c r="C18" s="59" t="s">
        <v>61</v>
      </c>
      <c r="D18" s="59" t="s">
        <v>71</v>
      </c>
      <c r="E18" s="59" t="s">
        <v>82</v>
      </c>
      <c r="F18" s="59">
        <v>2303145</v>
      </c>
      <c r="G18" s="59" t="s">
        <v>95</v>
      </c>
      <c r="H18" s="69" t="s">
        <v>106</v>
      </c>
      <c r="I18" s="60">
        <v>2</v>
      </c>
      <c r="J18" s="58">
        <v>0.01</v>
      </c>
      <c r="K18" s="58">
        <f t="shared" si="0"/>
        <v>0.02</v>
      </c>
    </row>
    <row r="19" spans="1:12" s="32" customFormat="1" ht="13" x14ac:dyDescent="0.25">
      <c r="A19" s="69" t="s">
        <v>40</v>
      </c>
      <c r="B19" s="59" t="s">
        <v>50</v>
      </c>
      <c r="C19" s="70" t="s">
        <v>62</v>
      </c>
      <c r="D19" s="71" t="s">
        <v>71</v>
      </c>
      <c r="E19" s="71" t="s">
        <v>83</v>
      </c>
      <c r="F19" s="71">
        <v>2303192</v>
      </c>
      <c r="G19" s="59" t="s">
        <v>96</v>
      </c>
      <c r="H19" s="69" t="s">
        <v>107</v>
      </c>
      <c r="I19" s="60">
        <v>1</v>
      </c>
      <c r="J19" s="58">
        <v>0.01</v>
      </c>
      <c r="K19" s="58">
        <f t="shared" si="0"/>
        <v>0.01</v>
      </c>
    </row>
    <row r="20" spans="1:12" s="32" customFormat="1" ht="13" x14ac:dyDescent="0.25">
      <c r="A20" s="69" t="s">
        <v>41</v>
      </c>
      <c r="B20" s="59" t="s">
        <v>51</v>
      </c>
      <c r="C20" s="59" t="s">
        <v>63</v>
      </c>
      <c r="D20" s="59" t="s">
        <v>72</v>
      </c>
      <c r="E20" s="59" t="s">
        <v>84</v>
      </c>
      <c r="F20" s="59">
        <v>4158625</v>
      </c>
      <c r="G20" s="59" t="s">
        <v>97</v>
      </c>
      <c r="H20" s="69" t="s">
        <v>108</v>
      </c>
      <c r="I20" s="60">
        <v>1</v>
      </c>
      <c r="J20" s="58">
        <v>1.32</v>
      </c>
      <c r="K20" s="58">
        <f t="shared" si="0"/>
        <v>1.32</v>
      </c>
    </row>
    <row r="21" spans="1:12" s="32" customFormat="1" ht="13" x14ac:dyDescent="0.25">
      <c r="A21" s="69" t="s">
        <v>42</v>
      </c>
      <c r="B21" s="59" t="s">
        <v>52</v>
      </c>
      <c r="C21" s="70" t="s">
        <v>64</v>
      </c>
      <c r="D21" s="71" t="s">
        <v>73</v>
      </c>
      <c r="E21" s="71" t="s">
        <v>85</v>
      </c>
      <c r="F21" s="71">
        <v>3226010</v>
      </c>
      <c r="G21" s="59" t="s">
        <v>98</v>
      </c>
      <c r="H21" s="69" t="s">
        <v>109</v>
      </c>
      <c r="I21" s="60">
        <v>1</v>
      </c>
      <c r="J21" s="58">
        <v>0.02</v>
      </c>
      <c r="K21" s="58">
        <f t="shared" si="0"/>
        <v>0.02</v>
      </c>
    </row>
    <row r="22" spans="1:12" ht="13" thickBot="1" x14ac:dyDescent="0.3">
      <c r="A22" s="54"/>
      <c r="B22" s="55"/>
      <c r="C22" s="56"/>
      <c r="D22" s="56"/>
      <c r="E22" s="56"/>
      <c r="F22" s="56"/>
      <c r="G22" s="56"/>
      <c r="H22" s="56"/>
      <c r="I22" s="56"/>
      <c r="J22" s="72"/>
      <c r="K22" s="73">
        <f>SUM(K11:K21)</f>
        <v>2.15</v>
      </c>
    </row>
    <row r="23" spans="1:12" customFormat="1" ht="13.75" customHeight="1" thickTop="1" x14ac:dyDescent="0.25">
      <c r="A23" s="41" t="s">
        <v>17</v>
      </c>
      <c r="B23" s="35"/>
      <c r="C23" s="35"/>
      <c r="D23" s="35"/>
      <c r="E23" s="35"/>
      <c r="F23" s="35"/>
      <c r="G23" s="53"/>
      <c r="H23" s="53"/>
      <c r="I23" s="53"/>
      <c r="J23" s="53"/>
      <c r="K23" s="43"/>
      <c r="L23" s="33" t="s">
        <v>2</v>
      </c>
    </row>
    <row r="24" spans="1:12" customFormat="1" ht="13" customHeight="1" x14ac:dyDescent="0.25">
      <c r="A24" s="77" t="s">
        <v>27</v>
      </c>
      <c r="B24" s="46"/>
      <c r="C24" s="46"/>
      <c r="D24" s="68"/>
      <c r="E24" s="68"/>
      <c r="F24" s="68"/>
      <c r="G24" s="78" t="s">
        <v>28</v>
      </c>
      <c r="H24" s="57"/>
      <c r="I24" s="57"/>
      <c r="J24" s="57"/>
      <c r="K24" s="47"/>
      <c r="L24" s="34"/>
    </row>
    <row r="25" spans="1:12" customFormat="1" ht="13" customHeight="1" x14ac:dyDescent="0.25">
      <c r="A25" s="42"/>
      <c r="B25" s="38"/>
      <c r="C25" s="38"/>
      <c r="D25" s="35"/>
      <c r="E25" s="35"/>
      <c r="F25" s="35"/>
      <c r="G25" s="79" t="s">
        <v>29</v>
      </c>
      <c r="H25" s="33"/>
      <c r="I25" s="33"/>
      <c r="J25" s="33"/>
      <c r="K25" s="43"/>
      <c r="L25" s="34"/>
    </row>
    <row r="26" spans="1:12" customFormat="1" x14ac:dyDescent="0.25">
      <c r="A26" s="42"/>
      <c r="B26" s="38"/>
      <c r="C26" s="38"/>
      <c r="D26" s="35"/>
      <c r="E26" s="35"/>
      <c r="F26" s="35"/>
      <c r="G26" s="79" t="s">
        <v>27</v>
      </c>
      <c r="H26" s="33"/>
      <c r="I26" s="33"/>
      <c r="J26" s="33"/>
      <c r="K26" s="43"/>
      <c r="L26" s="34"/>
    </row>
    <row r="27" spans="1:12" customFormat="1" ht="13.15" customHeight="1" x14ac:dyDescent="0.25">
      <c r="A27" s="42"/>
      <c r="B27" s="38"/>
      <c r="C27" s="38"/>
      <c r="D27" s="35"/>
      <c r="E27" s="35"/>
      <c r="F27" s="35"/>
      <c r="G27" s="79" t="s">
        <v>30</v>
      </c>
      <c r="H27" s="33"/>
      <c r="I27" s="33"/>
      <c r="J27" s="85"/>
      <c r="K27" s="43"/>
      <c r="L27" s="34"/>
    </row>
    <row r="28" spans="1:12" customFormat="1" ht="13.15" customHeight="1" x14ac:dyDescent="0.25">
      <c r="A28" s="44"/>
      <c r="B28" s="48"/>
      <c r="C28" s="48"/>
      <c r="D28" s="36"/>
      <c r="E28" s="36"/>
      <c r="F28" s="36"/>
      <c r="G28" s="80" t="s">
        <v>29</v>
      </c>
      <c r="H28" s="37"/>
      <c r="I28" s="37"/>
      <c r="J28" s="86"/>
      <c r="K28" s="45"/>
      <c r="L28" s="34"/>
    </row>
    <row r="29" spans="1:12" customFormat="1" x14ac:dyDescent="0.25">
      <c r="A29" s="44"/>
      <c r="B29" s="36"/>
      <c r="C29" s="36"/>
      <c r="D29" s="36"/>
      <c r="E29" s="36"/>
      <c r="F29" s="36"/>
      <c r="G29" s="37"/>
      <c r="H29" s="37"/>
      <c r="I29" s="37"/>
      <c r="J29" s="37"/>
      <c r="K29" s="45"/>
      <c r="L29" s="34"/>
    </row>
    <row r="30" spans="1:12" customFormat="1" ht="13" customHeight="1" x14ac:dyDescent="0.25">
      <c r="A30" s="20"/>
      <c r="B30" s="21"/>
      <c r="C30" s="21"/>
      <c r="D30" s="21"/>
      <c r="E30" s="21"/>
      <c r="F30" s="21"/>
      <c r="G30" s="22"/>
      <c r="H30" s="22"/>
      <c r="I30" s="22"/>
      <c r="J30" s="22"/>
      <c r="K30" s="23"/>
      <c r="L30" s="34"/>
    </row>
    <row r="31" spans="1:12" customFormat="1" ht="13" customHeight="1" x14ac:dyDescent="0.25">
      <c r="A31" s="24"/>
      <c r="B31" s="25"/>
      <c r="C31" s="25"/>
      <c r="D31" s="25"/>
      <c r="E31" s="25"/>
      <c r="F31" s="25"/>
      <c r="G31" s="26"/>
      <c r="H31" s="26"/>
      <c r="I31" s="26"/>
      <c r="J31" s="26"/>
      <c r="K31" s="27"/>
      <c r="L31" s="34"/>
    </row>
  </sheetData>
  <mergeCells count="1">
    <mergeCell ref="J27:J28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41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6" customFormat="1" ht="17.25" customHeight="1" x14ac:dyDescent="0.25">
      <c r="A1" s="15" t="s">
        <v>4</v>
      </c>
      <c r="B1" s="81" t="s">
        <v>112</v>
      </c>
    </row>
    <row r="2" spans="1:2" s="16" customFormat="1" ht="17.25" customHeight="1" x14ac:dyDescent="0.25">
      <c r="A2" s="17" t="s">
        <v>6</v>
      </c>
      <c r="B2" s="82" t="s">
        <v>24</v>
      </c>
    </row>
    <row r="3" spans="1:2" s="16" customFormat="1" ht="17.25" customHeight="1" x14ac:dyDescent="0.25">
      <c r="A3" s="18" t="s">
        <v>5</v>
      </c>
      <c r="B3" s="83" t="s">
        <v>25</v>
      </c>
    </row>
    <row r="4" spans="1:2" s="16" customFormat="1" ht="17.25" customHeight="1" x14ac:dyDescent="0.25">
      <c r="A4" s="17" t="s">
        <v>7</v>
      </c>
      <c r="B4" s="82" t="s">
        <v>24</v>
      </c>
    </row>
    <row r="5" spans="1:2" s="16" customFormat="1" ht="17.25" customHeight="1" x14ac:dyDescent="0.25">
      <c r="A5" s="18" t="s">
        <v>8</v>
      </c>
      <c r="B5" s="83" t="s">
        <v>112</v>
      </c>
    </row>
    <row r="6" spans="1:2" s="16" customFormat="1" ht="17.25" customHeight="1" x14ac:dyDescent="0.25">
      <c r="A6" s="17" t="s">
        <v>3</v>
      </c>
      <c r="B6" s="82" t="s">
        <v>23</v>
      </c>
    </row>
    <row r="7" spans="1:2" s="16" customFormat="1" ht="17.25" customHeight="1" x14ac:dyDescent="0.25">
      <c r="A7" s="18" t="s">
        <v>9</v>
      </c>
      <c r="B7" s="83" t="s">
        <v>113</v>
      </c>
    </row>
    <row r="8" spans="1:2" s="16" customFormat="1" ht="17.25" customHeight="1" x14ac:dyDescent="0.25">
      <c r="A8" s="17" t="s">
        <v>10</v>
      </c>
      <c r="B8" s="82" t="s">
        <v>114</v>
      </c>
    </row>
    <row r="9" spans="1:2" s="16" customFormat="1" ht="17.25" customHeight="1" x14ac:dyDescent="0.25">
      <c r="A9" s="18" t="s">
        <v>11</v>
      </c>
      <c r="B9" s="83" t="s">
        <v>26</v>
      </c>
    </row>
    <row r="10" spans="1:2" s="16" customFormat="1" ht="17.25" customHeight="1" x14ac:dyDescent="0.25">
      <c r="A10" s="17" t="s">
        <v>13</v>
      </c>
      <c r="B10" s="82" t="s">
        <v>115</v>
      </c>
    </row>
    <row r="11" spans="1:2" s="16" customFormat="1" ht="17.25" customHeight="1" x14ac:dyDescent="0.25">
      <c r="A11" s="18" t="s">
        <v>12</v>
      </c>
      <c r="B11" s="83" t="s">
        <v>18</v>
      </c>
    </row>
    <row r="12" spans="1:2" s="16" customFormat="1" ht="17.25" customHeight="1" x14ac:dyDescent="0.25">
      <c r="A12" s="17" t="s">
        <v>14</v>
      </c>
      <c r="B12" s="82" t="s">
        <v>116</v>
      </c>
    </row>
    <row r="13" spans="1:2" s="16" customFormat="1" ht="17.25" customHeight="1" x14ac:dyDescent="0.25">
      <c r="A13" s="18" t="s">
        <v>15</v>
      </c>
      <c r="B13" s="83" t="s">
        <v>117</v>
      </c>
    </row>
    <row r="14" spans="1:2" s="16" customFormat="1" ht="17.25" customHeight="1" thickBot="1" x14ac:dyDescent="0.3">
      <c r="A14" s="19" t="s">
        <v>16</v>
      </c>
      <c r="B14" s="84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2016-03-03T09:33:20Z</cp:lastPrinted>
  <dcterms:created xsi:type="dcterms:W3CDTF">2000-10-27T00:30:29Z</dcterms:created>
  <dcterms:modified xsi:type="dcterms:W3CDTF">2024-01-22T22:36:03Z</dcterms:modified>
</cp:coreProperties>
</file>