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DFD01B1B-DE27-41D3-AD3F-85BF0191BED5}"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ProjectSchedule!$B1</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E10" i="11"/>
  <c r="E11" i="11"/>
  <c r="E12" i="11"/>
  <c r="E13" i="11"/>
  <c r="E14" i="11"/>
  <c r="E15" i="11"/>
  <c r="E35" i="11"/>
  <c r="E36" i="11"/>
  <c r="E37" i="11"/>
  <c r="E38" i="11"/>
  <c r="E39" i="11"/>
  <c r="E40" i="11"/>
  <c r="E41" i="11"/>
  <c r="E42" i="11"/>
  <c r="E43" i="11"/>
  <c r="E51" i="11"/>
  <c r="E52" i="11"/>
  <c r="E46" i="11"/>
  <c r="E47" i="11"/>
  <c r="E48" i="11"/>
  <c r="E49" i="11"/>
  <c r="E50" i="11"/>
  <c r="E45" i="11"/>
  <c r="E28" i="11"/>
  <c r="E29" i="11"/>
  <c r="E30" i="11"/>
  <c r="E31" i="11"/>
  <c r="E32" i="11"/>
  <c r="E33" i="11"/>
  <c r="E34" i="11"/>
  <c r="E22" i="11"/>
  <c r="E23" i="11"/>
  <c r="E24" i="11"/>
  <c r="E25" i="11"/>
  <c r="E18" i="11"/>
  <c r="E19" i="11"/>
  <c r="E17" i="11"/>
  <c r="E27" i="11" l="1"/>
  <c r="E26" i="11"/>
  <c r="F5" i="11" l="1"/>
  <c r="E20" i="11"/>
  <c r="E7" i="11"/>
  <c r="E8" i="11" l="1"/>
  <c r="F6" i="11"/>
  <c r="E21" i="11" l="1"/>
  <c r="G5" i="11"/>
  <c r="H5" i="11" s="1"/>
  <c r="I5" i="11" s="1"/>
  <c r="J5" i="11" s="1"/>
  <c r="K5" i="11" s="1"/>
  <c r="L5" i="11" s="1"/>
  <c r="M5" i="11" s="1"/>
  <c r="F4" i="11"/>
  <c r="M4" i="11" l="1"/>
  <c r="N5" i="11"/>
  <c r="O5" i="11" s="1"/>
  <c r="P5" i="11" s="1"/>
  <c r="Q5" i="11" s="1"/>
  <c r="R5" i="11" s="1"/>
  <c r="S5" i="11" s="1"/>
  <c r="T5" i="11" s="1"/>
  <c r="G6" i="11"/>
  <c r="T4" i="11" l="1"/>
  <c r="U5" i="11"/>
  <c r="V5" i="11" s="1"/>
  <c r="W5" i="11" s="1"/>
  <c r="X5" i="11" s="1"/>
  <c r="Y5" i="11" s="1"/>
  <c r="Z5" i="11" s="1"/>
  <c r="AA5" i="11" s="1"/>
  <c r="H6" i="11"/>
  <c r="AB5" i="11" l="1"/>
  <c r="AC5" i="11" s="1"/>
  <c r="AD5" i="11" s="1"/>
  <c r="AE5" i="11" s="1"/>
  <c r="AF5" i="11" s="1"/>
  <c r="AG5" i="11" s="1"/>
  <c r="AA4" i="11"/>
  <c r="I6" i="11"/>
  <c r="AH5" i="11" l="1"/>
  <c r="AI5" i="11" s="1"/>
  <c r="AJ5" i="11" s="1"/>
  <c r="AK5" i="11" s="1"/>
  <c r="AL5" i="11" s="1"/>
  <c r="AM5" i="11" s="1"/>
  <c r="AN5" i="11" s="1"/>
  <c r="J6" i="11"/>
  <c r="AO5" i="11" l="1"/>
  <c r="AP5" i="11" s="1"/>
  <c r="AH4" i="11"/>
  <c r="K6" i="11"/>
  <c r="AQ5" i="11" l="1"/>
  <c r="AP6" i="11"/>
  <c r="AO4" i="11"/>
  <c r="L6" i="11"/>
  <c r="AR5" i="11" l="1"/>
  <c r="AQ6" i="11"/>
  <c r="AS5" i="11" l="1"/>
  <c r="AR6" i="11"/>
  <c r="M6" i="11"/>
  <c r="N6" i="11"/>
  <c r="AT5" i="11" l="1"/>
  <c r="AS6" i="11"/>
  <c r="O6" i="11"/>
  <c r="AU5" i="11" l="1"/>
  <c r="AV5" i="11" s="1"/>
  <c r="AT6" i="11"/>
  <c r="P6" i="11"/>
  <c r="AV6" i="11" l="1"/>
  <c r="AW5" i="11"/>
  <c r="AV4" i="11"/>
  <c r="AU6" i="11"/>
  <c r="Q6" i="11"/>
  <c r="AX5" i="11" l="1"/>
  <c r="AW6" i="11"/>
  <c r="R6" i="11"/>
  <c r="AX6" i="11" l="1"/>
  <c r="AY5" i="11"/>
  <c r="S6" i="11"/>
  <c r="AY6" i="11" l="1"/>
  <c r="AZ5" i="11"/>
  <c r="T6" i="11"/>
  <c r="AZ6" i="11" l="1"/>
  <c r="BA5" i="11"/>
  <c r="U6" i="11"/>
  <c r="BB5" i="11" l="1"/>
  <c r="BA6" i="11"/>
  <c r="V6" i="11"/>
  <c r="BB6" i="11" l="1"/>
  <c r="BC5" i="11"/>
  <c r="W6" i="11"/>
  <c r="BC6" i="11" l="1"/>
  <c r="BD5" i="11"/>
  <c r="BC4" i="11"/>
  <c r="X6" i="11"/>
  <c r="BD6" i="11" l="1"/>
  <c r="BE5" i="11"/>
  <c r="Y6" i="11"/>
  <c r="BF5" i="11" l="1"/>
  <c r="BE6" i="11"/>
  <c r="Z6" i="11"/>
  <c r="BG5" i="11" l="1"/>
  <c r="BF6" i="11"/>
  <c r="AA6" i="11"/>
  <c r="BH5" i="11" l="1"/>
  <c r="BG6" i="11"/>
  <c r="AB6" i="11"/>
  <c r="BI5" i="11" l="1"/>
  <c r="BH6" i="11"/>
  <c r="AC6" i="11"/>
  <c r="BI6" i="11" l="1"/>
  <c r="AD6" i="11"/>
  <c r="AE6" i="11" l="1"/>
  <c r="AF6" i="11" l="1"/>
  <c r="AG6" i="11" l="1"/>
  <c r="AH6" i="11" l="1"/>
  <c r="AI6" i="11" l="1"/>
  <c r="AJ6" i="11" l="1"/>
  <c r="AK6" i="11" l="1"/>
  <c r="AL6" i="11" l="1"/>
  <c r="AM6" i="11" l="1"/>
  <c r="AN6" i="11" l="1"/>
  <c r="AO6" i="11" l="1"/>
</calcChain>
</file>

<file path=xl/sharedStrings.xml><?xml version="1.0" encoding="utf-8"?>
<sst xmlns="http://schemas.openxmlformats.org/spreadsheetml/2006/main" count="70" uniqueCount="69">
  <si>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</si>
  <si>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</si>
  <si>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</si>
  <si>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</si>
  <si>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</si>
  <si>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</si>
  <si>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</si>
  <si>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</si>
  <si>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</si>
  <si>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</si>
  <si>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</si>
  <si>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</si>
  <si>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</si>
  <si>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</si>
  <si>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</si>
  <si>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</si>
  <si>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</si>
  <si>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</si>
  <si>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</si>
  <si>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</si>
  <si>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r>
      <rPr>
        <b/>
        <sz val="11"/>
        <color theme="1"/>
        <rFont val="Calibri"/>
        <family val="2"/>
        <scheme val="minor"/>
      </rPr>
      <t>Mentor:</t>
    </r>
    <r>
      <rPr>
        <sz val="11"/>
        <color theme="1"/>
        <rFont val="Calibri"/>
        <family val="2"/>
        <scheme val="minor"/>
      </rPr>
      <t xml:space="preserve"> Dr Rajendra Hegadi</t>
    </r>
  </si>
  <si>
    <t>Development of a Wireframe for the Web Application</t>
  </si>
  <si>
    <t>Decentralized Investment Platform for Stock-Exchange, Real-Estate and NFTs</t>
  </si>
  <si>
    <t>Sketching out the TechStack that shall be used for the Project</t>
  </si>
  <si>
    <t>This work is a continuation to our Mini Project - II titled "Tokenization of Customer Loyalty on Blockchain"</t>
  </si>
  <si>
    <r>
      <rPr>
        <b/>
        <sz val="11"/>
        <color theme="1"/>
        <rFont val="Calibri"/>
        <family val="2"/>
        <scheme val="minor"/>
      </rPr>
      <t>Team:</t>
    </r>
    <r>
      <rPr>
        <sz val="11"/>
        <color theme="1"/>
        <rFont val="Calibri"/>
        <family val="2"/>
        <scheme val="minor"/>
      </rPr>
      <t xml:space="preserve"> Karthik, Deepak, Krishna and Manoj</t>
    </r>
  </si>
  <si>
    <t>Preparation of Work Synopsis</t>
  </si>
  <si>
    <t>Creation of a Welcome Page and 404 Page</t>
  </si>
  <si>
    <t>Improvising Message Architecture and Styling</t>
  </si>
  <si>
    <t>IPFS and Asynchronous Call bugs and glitches clearance</t>
  </si>
  <si>
    <t>Making the Platform responsive for Mobile-access</t>
  </si>
  <si>
    <t>Inclusion of Real-Estate and NFTs pages in Investor Panel</t>
  </si>
  <si>
    <t>Share Document Auto-Generation feature</t>
  </si>
  <si>
    <t>Password Hashing</t>
  </si>
  <si>
    <t>Restriction of access to public functions in smart contracts</t>
  </si>
  <si>
    <t>Phase 2: Research Study and Surveys</t>
  </si>
  <si>
    <t>Phase 3: Improvising and Debugging Previous Work</t>
  </si>
  <si>
    <t>Phase 4: Inclusion of New Features - UI</t>
  </si>
  <si>
    <t>Phase 5: Inclusion of New Features - Smart Contracts</t>
  </si>
  <si>
    <t>Ideating various features to be added</t>
  </si>
  <si>
    <t>Gathering Research Papers relevant to Reward Systems on Blockchain</t>
  </si>
  <si>
    <t>Preparing Literature Review papers gathered</t>
  </si>
  <si>
    <t>Research Survey on Loyalty programs from Investment Perspective</t>
  </si>
  <si>
    <t>Adding new roles and making necessary changes to login UI</t>
  </si>
  <si>
    <t>Participants feature UI in Admin Panel</t>
  </si>
  <si>
    <t>Investor Judgement Score functionality UI in Participants Page</t>
  </si>
  <si>
    <t>Skeleton UI Development of Vendor Panel</t>
  </si>
  <si>
    <t>Skeleton UI Development of Registrar Panel</t>
  </si>
  <si>
    <t>Vendor and Registrar Broadcast UI in Admin Panel</t>
  </si>
  <si>
    <t>"Add Admin" and "Verified By" features</t>
  </si>
  <si>
    <t>Adding new roles by modifying users.sol</t>
  </si>
  <si>
    <t>Participants feature in Admin Panel smart contract functions</t>
  </si>
  <si>
    <t>Vendor and Registrar Broadcast Smart Contract functions</t>
  </si>
  <si>
    <t>UI and JS for Transaction Logs functionality in Network Inspectors</t>
  </si>
  <si>
    <t>Verification ID generation and Verifying functionality in Solidity</t>
  </si>
  <si>
    <t>Real-Estate Investment Smart Contract Functionalities</t>
  </si>
  <si>
    <t>NFTs Smart Contract Functionalities</t>
  </si>
  <si>
    <t>Understanding the Procedure for Deployment on AWS</t>
  </si>
  <si>
    <t>Investor Judgement Score functionality in Participants Page</t>
  </si>
  <si>
    <t>Ideation of Real-Estate Investment Feature studying property registrations of various states in India</t>
  </si>
  <si>
    <t>Resale of Shares</t>
  </si>
  <si>
    <t>Phase 1: Preliminary Project Preparations</t>
  </si>
  <si>
    <t>Exploratory Analysis of suitable solution for IPFS</t>
  </si>
  <si>
    <t>Listing out Security Loopholes and ideation of counter strategies</t>
  </si>
  <si>
    <t>Implementing Google Maps in Registrar and Investor UI</t>
  </si>
  <si>
    <t>Implementing File Storage using IPFS with the help of web3storage</t>
  </si>
  <si>
    <t>NFTs UI in Vendor Panel</t>
  </si>
  <si>
    <t>Profile and Verifications Page in Registrar Panel</t>
  </si>
  <si>
    <t>Completion of Real-Estate and NFTs UI in Investor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</si>
</sst>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0"/>
      <color theme="1" tint="0.34998626667073579"/>
      <name val="Calibri"/>
      <family val="2"/>
      <scheme val="major"/>
    </font>
    <font>
      <b/>
      <sz val="10"/>
      <color theme="1" tint="0.34998626667073579"/>
      <name val="Calibri"/>
      <family val="2"/>
      <scheme val="maj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9" tint="0.79998168889431442"/>
        <bgColor indexed="65"/>
      </patternFill>
    </fill>
    <fill>
      <patternFill patternType="solid">
        <fgColor theme="9" tint="0.59999389629810485"/>
        <bgColor indexed="65"/>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18">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8"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cellStyleXfs>
  <cellXfs count="7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9" borderId="1" xfId="0" applyFont="1" applyFill="1" applyBorder="1" applyAlignment="1">
      <alignment horizontal="center" vertical="center" wrapText="1"/>
    </xf>
    <xf numFmtId="168" fontId="8" fillId="5" borderId="0" xfId="0" applyNumberFormat="1" applyFont="1" applyFill="1" applyAlignment="1">
      <alignment horizontal="center" vertical="center"/>
    </xf>
    <xf numFmtId="168" fontId="8" fillId="5" borderId="6" xfId="0" applyNumberFormat="1" applyFont="1" applyFill="1" applyBorder="1" applyAlignment="1">
      <alignment horizontal="center" vertical="center"/>
    </xf>
    <xf numFmtId="168" fontId="8" fillId="5" borderId="7" xfId="0" applyNumberFormat="1" applyFont="1" applyFill="1" applyBorder="1" applyAlignment="1">
      <alignment horizontal="center" vertical="center"/>
    </xf>
    <xf numFmtId="0" fontId="9" fillId="8" borderId="8" xfId="0" applyFont="1" applyFill="1" applyBorder="1" applyAlignment="1">
      <alignment horizontal="center" vertical="center" shrinkToFit="1"/>
    </xf>
    <xf numFmtId="0" fontId="3" fillId="0" borderId="2"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6" fillId="0" borderId="0" xfId="7" applyFont="1" applyAlignment="1">
      <alignment horizontal="center" vertical="center"/>
    </xf>
    <xf numFmtId="0" fontId="11" fillId="0" borderId="0" xfId="0" applyFont="1" applyAlignment="1">
      <alignment horizontal="center" vertical="center"/>
    </xf>
    <xf numFmtId="0" fontId="0" fillId="0" borderId="0" xfId="0" applyAlignment="1">
      <alignment horizontal="center" vertical="center"/>
    </xf>
    <xf numFmtId="0" fontId="4" fillId="0" borderId="0" xfId="8" applyFont="1" applyAlignment="1">
      <alignment horizontal="center" vertical="center"/>
    </xf>
    <xf numFmtId="0" fontId="5" fillId="9" borderId="1" xfId="0" applyFont="1" applyFill="1" applyBorder="1" applyAlignment="1">
      <alignment horizontal="center" vertical="center"/>
    </xf>
    <xf numFmtId="0" fontId="0" fillId="0" borderId="9" xfId="0" applyBorder="1" applyAlignment="1">
      <alignment horizontal="center" vertical="center"/>
    </xf>
    <xf numFmtId="15" fontId="6" fillId="10" borderId="12" xfId="13" applyNumberFormat="1" applyBorder="1" applyAlignment="1">
      <alignment horizontal="center" vertical="center"/>
    </xf>
    <xf numFmtId="0" fontId="0" fillId="0" borderId="0" xfId="7" applyFont="1" applyAlignment="1">
      <alignment horizontal="center" vertical="center"/>
    </xf>
    <xf numFmtId="0" fontId="6" fillId="2" borderId="11" xfId="12" applyFill="1" applyBorder="1" applyAlignment="1">
      <alignment horizontal="left" vertical="center"/>
    </xf>
    <xf numFmtId="9" fontId="3" fillId="2" borderId="11" xfId="2" applyFont="1" applyFill="1" applyBorder="1" applyAlignment="1">
      <alignment horizontal="center" vertical="center"/>
    </xf>
    <xf numFmtId="15" fontId="6" fillId="2" borderId="11" xfId="10" applyNumberFormat="1" applyFill="1" applyBorder="1">
      <alignment horizontal="center" vertical="center"/>
    </xf>
    <xf numFmtId="0" fontId="6" fillId="3" borderId="11" xfId="12" applyFill="1" applyBorder="1" applyAlignment="1">
      <alignment horizontal="left" vertical="center"/>
    </xf>
    <xf numFmtId="9" fontId="3" fillId="3" borderId="11" xfId="2" applyFont="1" applyFill="1" applyBorder="1" applyAlignment="1">
      <alignment horizontal="center" vertical="center"/>
    </xf>
    <xf numFmtId="15" fontId="6" fillId="3" borderId="11" xfId="10" applyNumberFormat="1" applyFill="1" applyBorder="1">
      <alignment horizontal="center" vertical="center"/>
    </xf>
    <xf numFmtId="9" fontId="6" fillId="10" borderId="11" xfId="13" applyNumberFormat="1" applyBorder="1" applyAlignment="1">
      <alignment horizontal="center" vertical="center"/>
    </xf>
    <xf numFmtId="15" fontId="6" fillId="10" borderId="11" xfId="13" applyNumberFormat="1" applyBorder="1" applyAlignment="1">
      <alignment horizontal="center" vertical="center"/>
    </xf>
    <xf numFmtId="15" fontId="6" fillId="11" borderId="11" xfId="14" applyNumberFormat="1" applyBorder="1" applyAlignment="1">
      <alignment horizontal="center" vertical="center"/>
    </xf>
    <xf numFmtId="9" fontId="6" fillId="11" borderId="11" xfId="14" applyNumberFormat="1" applyBorder="1" applyAlignment="1">
      <alignment horizontal="center" vertical="center"/>
    </xf>
    <xf numFmtId="0" fontId="6" fillId="10" borderId="11" xfId="13" applyBorder="1" applyAlignment="1">
      <alignment horizontal="left" vertical="center"/>
    </xf>
    <xf numFmtId="0" fontId="6" fillId="13" borderId="11" xfId="16" applyBorder="1" applyAlignment="1">
      <alignment horizontal="left" vertical="center"/>
    </xf>
    <xf numFmtId="9" fontId="6" fillId="13" borderId="11" xfId="16" applyNumberFormat="1" applyBorder="1" applyAlignment="1">
      <alignment horizontal="center" vertical="center"/>
    </xf>
    <xf numFmtId="15" fontId="6" fillId="13" borderId="11" xfId="16" applyNumberFormat="1" applyBorder="1" applyAlignment="1">
      <alignment horizontal="center" vertical="center"/>
    </xf>
    <xf numFmtId="0" fontId="6" fillId="11" borderId="11" xfId="14" applyBorder="1" applyAlignment="1">
      <alignment horizontal="left" vertical="center"/>
    </xf>
    <xf numFmtId="0" fontId="6" fillId="10" borderId="13" xfId="13" applyBorder="1" applyAlignment="1">
      <alignment horizontal="left" vertical="center"/>
    </xf>
    <xf numFmtId="9" fontId="6" fillId="10" borderId="12" xfId="13" applyNumberFormat="1" applyBorder="1" applyAlignment="1">
      <alignment horizontal="center" vertical="center"/>
    </xf>
    <xf numFmtId="15" fontId="6" fillId="10" borderId="14" xfId="13" applyNumberFormat="1" applyBorder="1" applyAlignment="1">
      <alignment horizontal="center" vertical="center"/>
    </xf>
    <xf numFmtId="167" fontId="0" fillId="5" borderId="4" xfId="0" applyNumberFormat="1" applyFill="1" applyBorder="1" applyAlignment="1">
      <alignment horizontal="center" vertical="center" wrapText="1"/>
    </xf>
    <xf numFmtId="167" fontId="0" fillId="5" borderId="1" xfId="0" applyNumberFormat="1" applyFill="1" applyBorder="1" applyAlignment="1">
      <alignment horizontal="center" vertical="center" wrapText="1"/>
    </xf>
    <xf numFmtId="167" fontId="0" fillId="5" borderId="5" xfId="0" applyNumberFormat="1" applyFill="1" applyBorder="1" applyAlignment="1">
      <alignment horizontal="center" vertical="center" wrapText="1"/>
    </xf>
    <xf numFmtId="14" fontId="6" fillId="0" borderId="11" xfId="9" applyNumberFormat="1" applyBorder="1">
      <alignment horizontal="center" vertical="center"/>
    </xf>
    <xf numFmtId="0" fontId="0" fillId="0" borderId="11" xfId="0" applyBorder="1" applyAlignment="1">
      <alignment horizontal="center" vertical="center"/>
    </xf>
    <xf numFmtId="0" fontId="4" fillId="12" borderId="13" xfId="15" applyFont="1" applyBorder="1" applyAlignment="1">
      <alignment horizontal="left" vertical="center"/>
    </xf>
    <xf numFmtId="0" fontId="4" fillId="12" borderId="12" xfId="15" applyFont="1" applyBorder="1" applyAlignment="1">
      <alignment horizontal="left" vertical="center"/>
    </xf>
    <xf numFmtId="0" fontId="4" fillId="12" borderId="14" xfId="15" applyFont="1" applyBorder="1" applyAlignment="1">
      <alignment horizontal="left" vertical="center"/>
    </xf>
    <xf numFmtId="0" fontId="4" fillId="14" borderId="13" xfId="17" applyFont="1" applyBorder="1" applyAlignment="1">
      <alignment horizontal="left" vertical="center"/>
    </xf>
    <xf numFmtId="0" fontId="4" fillId="14" borderId="12" xfId="17" applyFont="1" applyBorder="1" applyAlignment="1">
      <alignment horizontal="left" vertical="center"/>
    </xf>
    <xf numFmtId="0" fontId="4" fillId="14" borderId="14" xfId="17" applyFont="1" applyBorder="1" applyAlignment="1">
      <alignment horizontal="left" vertical="center"/>
    </xf>
    <xf numFmtId="0" fontId="19" fillId="0" borderId="0" xfId="5" applyFont="1" applyAlignment="1">
      <alignment horizontal="left" vertical="center"/>
    </xf>
    <xf numFmtId="0" fontId="20" fillId="0" borderId="0" xfId="5" applyFont="1" applyAlignment="1">
      <alignment horizontal="center" vertical="center"/>
    </xf>
    <xf numFmtId="0" fontId="4" fillId="7" borderId="13" xfId="0" applyFont="1" applyFill="1" applyBorder="1" applyAlignment="1">
      <alignment horizontal="left" vertical="center"/>
    </xf>
    <xf numFmtId="0" fontId="4" fillId="7" borderId="12" xfId="0" applyFont="1" applyFill="1" applyBorder="1" applyAlignment="1">
      <alignment horizontal="left" vertical="center"/>
    </xf>
    <xf numFmtId="0" fontId="4" fillId="7"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12" xfId="0" applyFont="1" applyFill="1" applyBorder="1" applyAlignment="1">
      <alignment horizontal="left" vertical="center"/>
    </xf>
    <xf numFmtId="0" fontId="4" fillId="6" borderId="14" xfId="0" applyFont="1" applyFill="1" applyBorder="1" applyAlignment="1">
      <alignment horizontal="left" vertical="center"/>
    </xf>
    <xf numFmtId="0" fontId="4" fillId="4" borderId="13" xfId="0" applyFont="1" applyFill="1" applyBorder="1" applyAlignment="1">
      <alignment horizontal="left" vertical="center"/>
    </xf>
    <xf numFmtId="0" fontId="4" fillId="4" borderId="12" xfId="0" applyFont="1" applyFill="1" applyBorder="1" applyAlignment="1">
      <alignment horizontal="left" vertical="center"/>
    </xf>
    <xf numFmtId="0" fontId="4" fillId="4" borderId="14" xfId="0" applyFont="1" applyFill="1" applyBorder="1" applyAlignment="1">
      <alignment horizontal="left" vertical="center"/>
    </xf>
    <xf numFmtId="0" fontId="0" fillId="0" borderId="10" xfId="0" applyBorder="1" applyAlignment="1">
      <alignment horizontal="center" vertical="center"/>
    </xf>
  </cellXfs>
  <cellStyles count="18">
    <cellStyle name="20% - Accent4" xfId="13" builtinId="42"/>
    <cellStyle name="20% - Accent6" xfId="16" builtinId="50"/>
    <cellStyle name="40% - Accent3" xfId="14" builtinId="39"/>
    <cellStyle name="40% - Accent6" xfId="17" builtinId="51"/>
    <cellStyle name="60% - Accent3" xfId="15" builtinId="40"/>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52"/>
  <sheetViews>
    <sheetView showGridLines="0" tabSelected="1" showRuler="0" zoomScaleNormal="100" zoomScalePageLayoutView="70" workbookViewId="0">
      <pane ySplit="6" topLeftCell="A7" activePane="bottomLeft" state="frozen"/>
      <selection pane="bottomLeft" activeCell="C43" sqref="C43"/>
    </sheetView>
  </sheetViews>
  <sheetFormatPr defaultColWidth="8.77734375" defaultRowHeight="30" customHeight="1" x14ac:dyDescent="0.3"/>
  <cols>
    <col min="1" max="1" width="57.6640625" customWidth="1"/>
    <col min="2" max="2" width="10.6640625" customWidth="1"/>
    <col min="3" max="3" width="10.44140625" style="3" customWidth="1"/>
    <col min="4" max="4" width="10.44140625" customWidth="1"/>
    <col min="5" max="5" width="4.5546875" customWidth="1"/>
    <col min="6" max="61" width="2.44140625" customWidth="1"/>
    <col min="66" max="67" width="10.33203125"/>
  </cols>
  <sheetData>
    <row r="1" spans="1:61" ht="23.4" customHeight="1" x14ac:dyDescent="0.3">
      <c r="A1" s="58" t="s">
        <v>22</v>
      </c>
      <c r="B1" s="58"/>
      <c r="C1" s="58"/>
      <c r="D1" s="58"/>
      <c r="E1" s="58"/>
      <c r="F1" s="58"/>
      <c r="G1" s="58"/>
      <c r="H1" s="58"/>
      <c r="I1" s="58"/>
      <c r="J1" s="58"/>
      <c r="K1" s="58"/>
      <c r="L1" s="58"/>
      <c r="M1" s="58"/>
      <c r="N1" s="58"/>
      <c r="O1" s="58"/>
      <c r="P1" s="58"/>
      <c r="Q1" s="58"/>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row>
    <row r="2" spans="1:61" ht="13.2" customHeight="1" x14ac:dyDescent="0.3">
      <c r="A2" s="59" t="s">
        <v>24</v>
      </c>
      <c r="B2" s="59"/>
      <c r="C2" s="59"/>
      <c r="D2" s="59"/>
      <c r="E2" s="10"/>
      <c r="F2" s="22"/>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row>
    <row r="3" spans="1:61" ht="15.6" customHeight="1" x14ac:dyDescent="0.3">
      <c r="A3" s="21" t="s">
        <v>20</v>
      </c>
      <c r="B3" s="24"/>
      <c r="C3" s="50">
        <v>44935</v>
      </c>
      <c r="D3" s="50"/>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row>
    <row r="4" spans="1:61" ht="12.6" customHeight="1" x14ac:dyDescent="0.3">
      <c r="A4" s="28" t="s">
        <v>25</v>
      </c>
      <c r="B4" s="24"/>
      <c r="C4" s="51">
        <v>1</v>
      </c>
      <c r="D4" s="51"/>
      <c r="E4" s="23"/>
      <c r="F4" s="47">
        <f>F5</f>
        <v>44935</v>
      </c>
      <c r="G4" s="48"/>
      <c r="H4" s="48"/>
      <c r="I4" s="48"/>
      <c r="J4" s="48"/>
      <c r="K4" s="48"/>
      <c r="L4" s="49"/>
      <c r="M4" s="47">
        <f>M5</f>
        <v>44942</v>
      </c>
      <c r="N4" s="48"/>
      <c r="O4" s="48"/>
      <c r="P4" s="48"/>
      <c r="Q4" s="48"/>
      <c r="R4" s="48"/>
      <c r="S4" s="49"/>
      <c r="T4" s="47">
        <f>T5</f>
        <v>44949</v>
      </c>
      <c r="U4" s="48"/>
      <c r="V4" s="48"/>
      <c r="W4" s="48"/>
      <c r="X4" s="48"/>
      <c r="Y4" s="48"/>
      <c r="Z4" s="49"/>
      <c r="AA4" s="47">
        <f>AA5</f>
        <v>44956</v>
      </c>
      <c r="AB4" s="48"/>
      <c r="AC4" s="48"/>
      <c r="AD4" s="48"/>
      <c r="AE4" s="48"/>
      <c r="AF4" s="48"/>
      <c r="AG4" s="49"/>
      <c r="AH4" s="47">
        <f>AH5</f>
        <v>44963</v>
      </c>
      <c r="AI4" s="48"/>
      <c r="AJ4" s="48"/>
      <c r="AK4" s="48"/>
      <c r="AL4" s="48"/>
      <c r="AM4" s="48"/>
      <c r="AN4" s="49"/>
      <c r="AO4" s="47">
        <f>AO5</f>
        <v>44970</v>
      </c>
      <c r="AP4" s="48"/>
      <c r="AQ4" s="48"/>
      <c r="AR4" s="48"/>
      <c r="AS4" s="48"/>
      <c r="AT4" s="48"/>
      <c r="AU4" s="49"/>
      <c r="AV4" s="47">
        <f>AV5</f>
        <v>44977</v>
      </c>
      <c r="AW4" s="48"/>
      <c r="AX4" s="48"/>
      <c r="AY4" s="48"/>
      <c r="AZ4" s="48"/>
      <c r="BA4" s="48"/>
      <c r="BB4" s="49"/>
      <c r="BC4" s="47">
        <f>BC5</f>
        <v>44984</v>
      </c>
      <c r="BD4" s="48"/>
      <c r="BE4" s="48"/>
      <c r="BF4" s="48"/>
      <c r="BG4" s="48"/>
      <c r="BH4" s="48"/>
      <c r="BI4" s="49"/>
    </row>
    <row r="5" spans="1:61" ht="15" customHeight="1" x14ac:dyDescent="0.3">
      <c r="A5" s="69"/>
      <c r="B5" s="69"/>
      <c r="C5" s="69"/>
      <c r="D5" s="69"/>
      <c r="E5" s="23"/>
      <c r="F5" s="6">
        <f>Project_Start-WEEKDAY(Project_Start,1)+2+7*(Display_Week-1)</f>
        <v>44935</v>
      </c>
      <c r="G5" s="5">
        <f>F5+1</f>
        <v>44936</v>
      </c>
      <c r="H5" s="5">
        <f t="shared" ref="H5:AU5" si="0">G5+1</f>
        <v>44937</v>
      </c>
      <c r="I5" s="5">
        <f t="shared" si="0"/>
        <v>44938</v>
      </c>
      <c r="J5" s="5">
        <f t="shared" si="0"/>
        <v>44939</v>
      </c>
      <c r="K5" s="5">
        <f t="shared" si="0"/>
        <v>44940</v>
      </c>
      <c r="L5" s="7">
        <f t="shared" si="0"/>
        <v>44941</v>
      </c>
      <c r="M5" s="6">
        <f>L5+1</f>
        <v>44942</v>
      </c>
      <c r="N5" s="5">
        <f>M5+1</f>
        <v>44943</v>
      </c>
      <c r="O5" s="5">
        <f t="shared" si="0"/>
        <v>44944</v>
      </c>
      <c r="P5" s="5">
        <f t="shared" si="0"/>
        <v>44945</v>
      </c>
      <c r="Q5" s="5">
        <f t="shared" si="0"/>
        <v>44946</v>
      </c>
      <c r="R5" s="5">
        <f t="shared" si="0"/>
        <v>44947</v>
      </c>
      <c r="S5" s="7">
        <f t="shared" si="0"/>
        <v>44948</v>
      </c>
      <c r="T5" s="6">
        <f>S5+1</f>
        <v>44949</v>
      </c>
      <c r="U5" s="5">
        <f>T5+1</f>
        <v>44950</v>
      </c>
      <c r="V5" s="5">
        <f t="shared" si="0"/>
        <v>44951</v>
      </c>
      <c r="W5" s="5">
        <f t="shared" si="0"/>
        <v>44952</v>
      </c>
      <c r="X5" s="5">
        <f t="shared" si="0"/>
        <v>44953</v>
      </c>
      <c r="Y5" s="5">
        <f t="shared" si="0"/>
        <v>44954</v>
      </c>
      <c r="Z5" s="7">
        <f t="shared" si="0"/>
        <v>44955</v>
      </c>
      <c r="AA5" s="6">
        <f>Z5+1</f>
        <v>44956</v>
      </c>
      <c r="AB5" s="5">
        <f>AA5+1</f>
        <v>44957</v>
      </c>
      <c r="AC5" s="5">
        <f t="shared" si="0"/>
        <v>44958</v>
      </c>
      <c r="AD5" s="5">
        <f t="shared" si="0"/>
        <v>44959</v>
      </c>
      <c r="AE5" s="5">
        <f t="shared" si="0"/>
        <v>44960</v>
      </c>
      <c r="AF5" s="5">
        <f t="shared" si="0"/>
        <v>44961</v>
      </c>
      <c r="AG5" s="7">
        <f t="shared" si="0"/>
        <v>44962</v>
      </c>
      <c r="AH5" s="6">
        <f>AG5+1</f>
        <v>44963</v>
      </c>
      <c r="AI5" s="5">
        <f>AH5+1</f>
        <v>44964</v>
      </c>
      <c r="AJ5" s="5">
        <f t="shared" si="0"/>
        <v>44965</v>
      </c>
      <c r="AK5" s="5">
        <f t="shared" si="0"/>
        <v>44966</v>
      </c>
      <c r="AL5" s="5">
        <f t="shared" si="0"/>
        <v>44967</v>
      </c>
      <c r="AM5" s="5">
        <f t="shared" si="0"/>
        <v>44968</v>
      </c>
      <c r="AN5" s="7">
        <f t="shared" si="0"/>
        <v>44969</v>
      </c>
      <c r="AO5" s="6">
        <f>AN5+1</f>
        <v>44970</v>
      </c>
      <c r="AP5" s="5">
        <f>AO5+1</f>
        <v>44971</v>
      </c>
      <c r="AQ5" s="5">
        <f t="shared" si="0"/>
        <v>44972</v>
      </c>
      <c r="AR5" s="5">
        <f t="shared" si="0"/>
        <v>44973</v>
      </c>
      <c r="AS5" s="5">
        <f t="shared" si="0"/>
        <v>44974</v>
      </c>
      <c r="AT5" s="5">
        <f t="shared" si="0"/>
        <v>44975</v>
      </c>
      <c r="AU5" s="7">
        <f t="shared" si="0"/>
        <v>44976</v>
      </c>
      <c r="AV5" s="6">
        <f>AU5+1</f>
        <v>44977</v>
      </c>
      <c r="AW5" s="5">
        <f>AV5+1</f>
        <v>44978</v>
      </c>
      <c r="AX5" s="5">
        <f t="shared" ref="AX5:BB5" si="1">AW5+1</f>
        <v>44979</v>
      </c>
      <c r="AY5" s="5">
        <f t="shared" si="1"/>
        <v>44980</v>
      </c>
      <c r="AZ5" s="5">
        <f t="shared" si="1"/>
        <v>44981</v>
      </c>
      <c r="BA5" s="5">
        <f t="shared" si="1"/>
        <v>44982</v>
      </c>
      <c r="BB5" s="7">
        <f t="shared" si="1"/>
        <v>44983</v>
      </c>
      <c r="BC5" s="6">
        <f>BB5+1</f>
        <v>44984</v>
      </c>
      <c r="BD5" s="5">
        <f>BC5+1</f>
        <v>44985</v>
      </c>
      <c r="BE5" s="5">
        <f t="shared" ref="BE5:BI5" si="2">BD5+1</f>
        <v>44986</v>
      </c>
      <c r="BF5" s="5">
        <f t="shared" si="2"/>
        <v>44987</v>
      </c>
      <c r="BG5" s="5">
        <f t="shared" si="2"/>
        <v>44988</v>
      </c>
      <c r="BH5" s="5">
        <f t="shared" si="2"/>
        <v>44989</v>
      </c>
      <c r="BI5" s="7">
        <f t="shared" si="2"/>
        <v>44990</v>
      </c>
    </row>
    <row r="6" spans="1:61" ht="25.8" customHeight="1" thickBot="1" x14ac:dyDescent="0.35">
      <c r="A6" s="25" t="s">
        <v>5</v>
      </c>
      <c r="B6" s="4" t="s">
        <v>0</v>
      </c>
      <c r="C6" s="4" t="s">
        <v>2</v>
      </c>
      <c r="D6" s="4" t="s">
        <v>3</v>
      </c>
      <c r="E6" s="4" t="s">
        <v>4</v>
      </c>
      <c r="F6" s="8" t="str">
        <f t="shared" ref="F6" si="3">LEFT(TEXT(F5,"ddd"),1)</f>
        <v>M</v>
      </c>
      <c r="G6" s="8" t="str">
        <f t="shared" ref="G6:AO6" si="4">LEFT(TEXT(G5,"ddd"),1)</f>
        <v>T</v>
      </c>
      <c r="H6" s="8" t="str">
        <f t="shared" si="4"/>
        <v>W</v>
      </c>
      <c r="I6" s="8" t="str">
        <f t="shared" si="4"/>
        <v>T</v>
      </c>
      <c r="J6" s="8" t="str">
        <f t="shared" si="4"/>
        <v>F</v>
      </c>
      <c r="K6" s="8" t="str">
        <f t="shared" si="4"/>
        <v>S</v>
      </c>
      <c r="L6" s="8" t="str">
        <f t="shared" si="4"/>
        <v>S</v>
      </c>
      <c r="M6" s="8" t="str">
        <f t="shared" si="4"/>
        <v>M</v>
      </c>
      <c r="N6" s="8" t="str">
        <f t="shared" si="4"/>
        <v>T</v>
      </c>
      <c r="O6" s="8" t="str">
        <f t="shared" si="4"/>
        <v>W</v>
      </c>
      <c r="P6" s="8" t="str">
        <f t="shared" si="4"/>
        <v>T</v>
      </c>
      <c r="Q6" s="8" t="str">
        <f t="shared" si="4"/>
        <v>F</v>
      </c>
      <c r="R6" s="8" t="str">
        <f t="shared" si="4"/>
        <v>S</v>
      </c>
      <c r="S6" s="8" t="str">
        <f t="shared" si="4"/>
        <v>S</v>
      </c>
      <c r="T6" s="8" t="str">
        <f t="shared" si="4"/>
        <v>M</v>
      </c>
      <c r="U6" s="8" t="str">
        <f t="shared" si="4"/>
        <v>T</v>
      </c>
      <c r="V6" s="8" t="str">
        <f t="shared" si="4"/>
        <v>W</v>
      </c>
      <c r="W6" s="8" t="str">
        <f t="shared" si="4"/>
        <v>T</v>
      </c>
      <c r="X6" s="8" t="str">
        <f t="shared" si="4"/>
        <v>F</v>
      </c>
      <c r="Y6" s="8" t="str">
        <f t="shared" si="4"/>
        <v>S</v>
      </c>
      <c r="Z6" s="8" t="str">
        <f t="shared" si="4"/>
        <v>S</v>
      </c>
      <c r="AA6" s="8" t="str">
        <f t="shared" si="4"/>
        <v>M</v>
      </c>
      <c r="AB6" s="8" t="str">
        <f t="shared" si="4"/>
        <v>T</v>
      </c>
      <c r="AC6" s="8" t="str">
        <f t="shared" si="4"/>
        <v>W</v>
      </c>
      <c r="AD6" s="8" t="str">
        <f t="shared" si="4"/>
        <v>T</v>
      </c>
      <c r="AE6" s="8" t="str">
        <f t="shared" si="4"/>
        <v>F</v>
      </c>
      <c r="AF6" s="8" t="str">
        <f t="shared" si="4"/>
        <v>S</v>
      </c>
      <c r="AG6" s="8" t="str">
        <f t="shared" si="4"/>
        <v>S</v>
      </c>
      <c r="AH6" s="8" t="str">
        <f t="shared" si="4"/>
        <v>M</v>
      </c>
      <c r="AI6" s="8" t="str">
        <f t="shared" si="4"/>
        <v>T</v>
      </c>
      <c r="AJ6" s="8" t="str">
        <f t="shared" si="4"/>
        <v>W</v>
      </c>
      <c r="AK6" s="8" t="str">
        <f t="shared" si="4"/>
        <v>T</v>
      </c>
      <c r="AL6" s="8" t="str">
        <f t="shared" si="4"/>
        <v>F</v>
      </c>
      <c r="AM6" s="8" t="str">
        <f t="shared" si="4"/>
        <v>S</v>
      </c>
      <c r="AN6" s="8" t="str">
        <f t="shared" si="4"/>
        <v>S</v>
      </c>
      <c r="AO6" s="8" t="str">
        <f t="shared" si="4"/>
        <v>M</v>
      </c>
      <c r="AP6" s="8" t="str">
        <f t="shared" ref="AP6:BI6" si="5">LEFT(TEXT(AP5,"ddd"),1)</f>
        <v>T</v>
      </c>
      <c r="AQ6" s="8" t="str">
        <f t="shared" si="5"/>
        <v>W</v>
      </c>
      <c r="AR6" s="8" t="str">
        <f t="shared" si="5"/>
        <v>T</v>
      </c>
      <c r="AS6" s="8" t="str">
        <f t="shared" si="5"/>
        <v>F</v>
      </c>
      <c r="AT6" s="8" t="str">
        <f t="shared" si="5"/>
        <v>S</v>
      </c>
      <c r="AU6" s="8" t="str">
        <f t="shared" si="5"/>
        <v>S</v>
      </c>
      <c r="AV6" s="8" t="str">
        <f t="shared" si="5"/>
        <v>M</v>
      </c>
      <c r="AW6" s="8" t="str">
        <f t="shared" si="5"/>
        <v>T</v>
      </c>
      <c r="AX6" s="8" t="str">
        <f t="shared" si="5"/>
        <v>W</v>
      </c>
      <c r="AY6" s="8" t="str">
        <f t="shared" si="5"/>
        <v>T</v>
      </c>
      <c r="AZ6" s="8" t="str">
        <f t="shared" si="5"/>
        <v>F</v>
      </c>
      <c r="BA6" s="8" t="str">
        <f t="shared" si="5"/>
        <v>S</v>
      </c>
      <c r="BB6" s="8" t="str">
        <f t="shared" si="5"/>
        <v>S</v>
      </c>
      <c r="BC6" s="8" t="str">
        <f t="shared" si="5"/>
        <v>M</v>
      </c>
      <c r="BD6" s="8" t="str">
        <f t="shared" si="5"/>
        <v>T</v>
      </c>
      <c r="BE6" s="8" t="str">
        <f t="shared" si="5"/>
        <v>W</v>
      </c>
      <c r="BF6" s="8" t="str">
        <f t="shared" si="5"/>
        <v>T</v>
      </c>
      <c r="BG6" s="8" t="str">
        <f t="shared" si="5"/>
        <v>F</v>
      </c>
      <c r="BH6" s="8" t="str">
        <f t="shared" si="5"/>
        <v>S</v>
      </c>
      <c r="BI6" s="8" t="str">
        <f t="shared" si="5"/>
        <v>S</v>
      </c>
    </row>
    <row r="7" spans="1:61" s="2" customFormat="1" ht="24" customHeight="1" thickBot="1" x14ac:dyDescent="0.35">
      <c r="A7" s="63" t="s">
        <v>61</v>
      </c>
      <c r="B7" s="64"/>
      <c r="C7" s="64"/>
      <c r="D7" s="65"/>
      <c r="E7" s="9" t="str">
        <f t="shared" ref="E7:E25" si="6">IF(OR(ISBLANK(task_start),ISBLANK(task_end)),"",task_end-task_start+1)</f>
        <v/>
      </c>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row>
    <row r="8" spans="1:61" s="2" customFormat="1" ht="17.399999999999999" customHeight="1" thickBot="1" x14ac:dyDescent="0.35">
      <c r="A8" s="29" t="s">
        <v>39</v>
      </c>
      <c r="B8" s="30">
        <v>1</v>
      </c>
      <c r="C8" s="31">
        <v>44935</v>
      </c>
      <c r="D8" s="31">
        <v>44936</v>
      </c>
      <c r="E8" s="9">
        <f t="shared" si="6"/>
        <v>2</v>
      </c>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row>
    <row r="9" spans="1:61" s="2" customFormat="1" ht="17.399999999999999" customHeight="1" thickBot="1" x14ac:dyDescent="0.35">
      <c r="A9" s="29" t="s">
        <v>59</v>
      </c>
      <c r="B9" s="30">
        <v>1</v>
      </c>
      <c r="C9" s="31">
        <v>44976</v>
      </c>
      <c r="D9" s="31">
        <v>44979</v>
      </c>
      <c r="E9" s="9">
        <f t="shared" si="6"/>
        <v>4</v>
      </c>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row>
    <row r="10" spans="1:61" s="2" customFormat="1" ht="17.399999999999999" customHeight="1" thickBot="1" x14ac:dyDescent="0.35">
      <c r="A10" s="29" t="s">
        <v>26</v>
      </c>
      <c r="B10" s="30">
        <v>1</v>
      </c>
      <c r="C10" s="31">
        <v>44939</v>
      </c>
      <c r="D10" s="31">
        <v>44939</v>
      </c>
      <c r="E10" s="9">
        <f t="shared" si="6"/>
        <v>1</v>
      </c>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row>
    <row r="11" spans="1:61" s="2" customFormat="1" ht="16.8" customHeight="1" thickBot="1" x14ac:dyDescent="0.35">
      <c r="A11" s="29" t="s">
        <v>23</v>
      </c>
      <c r="B11" s="30">
        <v>1</v>
      </c>
      <c r="C11" s="31">
        <v>44940</v>
      </c>
      <c r="D11" s="31">
        <v>44940</v>
      </c>
      <c r="E11" s="9">
        <f t="shared" si="6"/>
        <v>1</v>
      </c>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row>
    <row r="12" spans="1:61" s="2" customFormat="1" ht="16.8" customHeight="1" thickBot="1" x14ac:dyDescent="0.35">
      <c r="A12" s="29" t="s">
        <v>21</v>
      </c>
      <c r="B12" s="30">
        <v>1</v>
      </c>
      <c r="C12" s="31">
        <v>44941</v>
      </c>
      <c r="D12" s="31">
        <v>44942</v>
      </c>
      <c r="E12" s="9">
        <f t="shared" si="6"/>
        <v>2</v>
      </c>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row>
    <row r="13" spans="1:61" s="2" customFormat="1" ht="16.8" customHeight="1" thickBot="1" x14ac:dyDescent="0.35">
      <c r="A13" s="29" t="s">
        <v>62</v>
      </c>
      <c r="B13" s="30">
        <v>1</v>
      </c>
      <c r="C13" s="31">
        <v>44998</v>
      </c>
      <c r="D13" s="31">
        <v>45000</v>
      </c>
      <c r="E13" s="9">
        <f t="shared" si="6"/>
        <v>3</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row>
    <row r="14" spans="1:61" s="2" customFormat="1" ht="16.8" customHeight="1" thickBot="1" x14ac:dyDescent="0.35">
      <c r="A14" s="29" t="s">
        <v>63</v>
      </c>
      <c r="B14" s="30">
        <v>1</v>
      </c>
      <c r="C14" s="31">
        <v>44986</v>
      </c>
      <c r="D14" s="31">
        <v>44989</v>
      </c>
      <c r="E14" s="9">
        <f t="shared" si="6"/>
        <v>4</v>
      </c>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row>
    <row r="15" spans="1:61" s="2" customFormat="1" ht="16.2" customHeight="1" thickBot="1" x14ac:dyDescent="0.35">
      <c r="A15" s="29" t="s">
        <v>57</v>
      </c>
      <c r="B15" s="30">
        <v>1</v>
      </c>
      <c r="C15" s="31">
        <v>44943</v>
      </c>
      <c r="D15" s="31">
        <v>44943</v>
      </c>
      <c r="E15" s="9">
        <f t="shared" si="6"/>
        <v>1</v>
      </c>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row>
    <row r="16" spans="1:61" s="2" customFormat="1" ht="31.2" customHeight="1" thickBot="1" x14ac:dyDescent="0.35">
      <c r="A16" s="55" t="s">
        <v>35</v>
      </c>
      <c r="B16" s="56"/>
      <c r="C16" s="56"/>
      <c r="D16" s="57"/>
      <c r="E16" s="9"/>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row>
    <row r="17" spans="1:61" s="2" customFormat="1" ht="16.2" customHeight="1" thickBot="1" x14ac:dyDescent="0.35">
      <c r="A17" s="40" t="s">
        <v>40</v>
      </c>
      <c r="B17" s="41">
        <v>1</v>
      </c>
      <c r="C17" s="42">
        <v>44944</v>
      </c>
      <c r="D17" s="42">
        <v>44944</v>
      </c>
      <c r="E17" s="9">
        <f t="shared" si="6"/>
        <v>1</v>
      </c>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row>
    <row r="18" spans="1:61" s="2" customFormat="1" ht="16.2" customHeight="1" thickBot="1" x14ac:dyDescent="0.35">
      <c r="A18" s="40" t="s">
        <v>41</v>
      </c>
      <c r="B18" s="41">
        <v>1</v>
      </c>
      <c r="C18" s="42">
        <v>44945</v>
      </c>
      <c r="D18" s="42">
        <v>44947</v>
      </c>
      <c r="E18" s="9">
        <f t="shared" si="6"/>
        <v>3</v>
      </c>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row>
    <row r="19" spans="1:61" s="2" customFormat="1" ht="16.2" customHeight="1" thickBot="1" x14ac:dyDescent="0.35">
      <c r="A19" s="40" t="s">
        <v>42</v>
      </c>
      <c r="B19" s="41">
        <v>1</v>
      </c>
      <c r="C19" s="42">
        <v>44947</v>
      </c>
      <c r="D19" s="42">
        <v>44947</v>
      </c>
      <c r="E19" s="9">
        <f t="shared" si="6"/>
        <v>1</v>
      </c>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row>
    <row r="20" spans="1:61" s="2" customFormat="1" ht="30.6" customHeight="1" thickBot="1" x14ac:dyDescent="0.35">
      <c r="A20" s="60" t="s">
        <v>36</v>
      </c>
      <c r="B20" s="61"/>
      <c r="C20" s="61"/>
      <c r="D20" s="62"/>
      <c r="E20" s="9" t="str">
        <f t="shared" si="6"/>
        <v/>
      </c>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row>
    <row r="21" spans="1:61" s="2" customFormat="1" ht="18.600000000000001" customHeight="1" thickBot="1" x14ac:dyDescent="0.35">
      <c r="A21" s="32" t="s">
        <v>29</v>
      </c>
      <c r="B21" s="33">
        <v>1</v>
      </c>
      <c r="C21" s="34">
        <v>44948</v>
      </c>
      <c r="D21" s="34">
        <v>44948</v>
      </c>
      <c r="E21" s="9">
        <f t="shared" si="6"/>
        <v>1</v>
      </c>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row>
    <row r="22" spans="1:61" s="2" customFormat="1" ht="17.399999999999999" customHeight="1" thickBot="1" x14ac:dyDescent="0.35">
      <c r="A22" s="32" t="s">
        <v>28</v>
      </c>
      <c r="B22" s="33">
        <v>1</v>
      </c>
      <c r="C22" s="34">
        <v>44949</v>
      </c>
      <c r="D22" s="34">
        <v>44950</v>
      </c>
      <c r="E22" s="9">
        <f t="shared" si="6"/>
        <v>2</v>
      </c>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row>
    <row r="23" spans="1:61" s="2" customFormat="1" ht="17.399999999999999" customHeight="1" thickBot="1" x14ac:dyDescent="0.35">
      <c r="A23" s="32" t="s">
        <v>33</v>
      </c>
      <c r="B23" s="33">
        <v>1</v>
      </c>
      <c r="C23" s="34">
        <v>44951</v>
      </c>
      <c r="D23" s="34">
        <v>44951</v>
      </c>
      <c r="E23" s="9">
        <f t="shared" si="6"/>
        <v>1</v>
      </c>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row>
    <row r="24" spans="1:61" s="2" customFormat="1" ht="17.399999999999999" customHeight="1" thickBot="1" x14ac:dyDescent="0.35">
      <c r="A24" s="32" t="s">
        <v>34</v>
      </c>
      <c r="B24" s="33">
        <v>1</v>
      </c>
      <c r="C24" s="34">
        <v>44951</v>
      </c>
      <c r="D24" s="34">
        <v>44951</v>
      </c>
      <c r="E24" s="9">
        <f t="shared" si="6"/>
        <v>1</v>
      </c>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row>
    <row r="25" spans="1:61" s="2" customFormat="1" ht="16.2" customHeight="1" thickBot="1" x14ac:dyDescent="0.35">
      <c r="A25" s="32" t="s">
        <v>30</v>
      </c>
      <c r="B25" s="33">
        <v>1</v>
      </c>
      <c r="C25" s="34">
        <v>44952</v>
      </c>
      <c r="D25" s="34">
        <v>44955</v>
      </c>
      <c r="E25" s="9">
        <f t="shared" si="6"/>
        <v>4</v>
      </c>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row>
    <row r="26" spans="1:61" s="2" customFormat="1" ht="28.8" customHeight="1" thickBot="1" x14ac:dyDescent="0.35">
      <c r="A26" s="66" t="s">
        <v>37</v>
      </c>
      <c r="B26" s="67"/>
      <c r="C26" s="67"/>
      <c r="D26" s="68"/>
      <c r="E26" s="9" t="str">
        <f t="shared" ref="E26:E52" si="7">IF(OR(ISBLANK(task_start),ISBLANK(task_end)),"",task_end-task_start+1)</f>
        <v/>
      </c>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row>
    <row r="27" spans="1:61" s="2" customFormat="1" ht="18" customHeight="1" thickBot="1" x14ac:dyDescent="0.35">
      <c r="A27" s="39" t="s">
        <v>27</v>
      </c>
      <c r="B27" s="35">
        <v>1</v>
      </c>
      <c r="C27" s="36">
        <v>44956</v>
      </c>
      <c r="D27" s="36">
        <v>44957</v>
      </c>
      <c r="E27" s="9">
        <f t="shared" si="7"/>
        <v>2</v>
      </c>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row>
    <row r="28" spans="1:61" s="2" customFormat="1" ht="18.600000000000001" customHeight="1" thickBot="1" x14ac:dyDescent="0.35">
      <c r="A28" s="39" t="s">
        <v>43</v>
      </c>
      <c r="B28" s="35">
        <v>1</v>
      </c>
      <c r="C28" s="36">
        <v>44962</v>
      </c>
      <c r="D28" s="36">
        <v>44962</v>
      </c>
      <c r="E28" s="9">
        <f t="shared" si="7"/>
        <v>1</v>
      </c>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row>
    <row r="29" spans="1:61" s="2" customFormat="1" ht="18.600000000000001" customHeight="1" thickBot="1" x14ac:dyDescent="0.35">
      <c r="A29" s="39" t="s">
        <v>49</v>
      </c>
      <c r="B29" s="35">
        <v>1</v>
      </c>
      <c r="C29" s="36">
        <v>44964</v>
      </c>
      <c r="D29" s="36">
        <v>44964</v>
      </c>
      <c r="E29" s="9">
        <f t="shared" si="7"/>
        <v>1</v>
      </c>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row>
    <row r="30" spans="1:61" s="2" customFormat="1" ht="17.399999999999999" customHeight="1" thickBot="1" x14ac:dyDescent="0.35">
      <c r="A30" s="39" t="s">
        <v>44</v>
      </c>
      <c r="B30" s="35">
        <v>1</v>
      </c>
      <c r="C30" s="36">
        <v>44966</v>
      </c>
      <c r="D30" s="36">
        <v>44966</v>
      </c>
      <c r="E30" s="9">
        <f t="shared" si="7"/>
        <v>1</v>
      </c>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row>
    <row r="31" spans="1:61" s="2" customFormat="1" ht="17.399999999999999" customHeight="1" thickBot="1" x14ac:dyDescent="0.35">
      <c r="A31" s="39" t="s">
        <v>45</v>
      </c>
      <c r="B31" s="35">
        <v>1</v>
      </c>
      <c r="C31" s="36">
        <v>44966</v>
      </c>
      <c r="D31" s="36">
        <v>44966</v>
      </c>
      <c r="E31" s="9">
        <f t="shared" si="7"/>
        <v>1</v>
      </c>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row>
    <row r="32" spans="1:61" s="2" customFormat="1" ht="17.399999999999999" customHeight="1" thickBot="1" x14ac:dyDescent="0.35">
      <c r="A32" s="39" t="s">
        <v>48</v>
      </c>
      <c r="B32" s="35">
        <v>1</v>
      </c>
      <c r="C32" s="36">
        <v>44968</v>
      </c>
      <c r="D32" s="36">
        <v>44968</v>
      </c>
      <c r="E32" s="9">
        <f t="shared" si="7"/>
        <v>1</v>
      </c>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row>
    <row r="33" spans="1:61" s="2" customFormat="1" ht="17.399999999999999" customHeight="1" thickBot="1" x14ac:dyDescent="0.35">
      <c r="A33" s="39" t="s">
        <v>53</v>
      </c>
      <c r="B33" s="35">
        <v>1</v>
      </c>
      <c r="C33" s="36">
        <v>44970</v>
      </c>
      <c r="D33" s="36">
        <v>44970</v>
      </c>
      <c r="E33" s="9">
        <f t="shared" si="7"/>
        <v>1</v>
      </c>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row>
    <row r="34" spans="1:61" s="2" customFormat="1" ht="17.399999999999999" customHeight="1" thickBot="1" x14ac:dyDescent="0.35">
      <c r="A34" s="39" t="s">
        <v>32</v>
      </c>
      <c r="B34" s="35">
        <v>1</v>
      </c>
      <c r="C34" s="36">
        <v>44971</v>
      </c>
      <c r="D34" s="36">
        <v>44973</v>
      </c>
      <c r="E34" s="9">
        <f t="shared" si="7"/>
        <v>3</v>
      </c>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row>
    <row r="35" spans="1:61" s="2" customFormat="1" ht="17.399999999999999" customHeight="1" thickBot="1" x14ac:dyDescent="0.35">
      <c r="A35" s="39" t="s">
        <v>60</v>
      </c>
      <c r="B35" s="35">
        <v>1</v>
      </c>
      <c r="C35" s="36">
        <v>44973</v>
      </c>
      <c r="D35" s="36">
        <v>44990</v>
      </c>
      <c r="E35" s="9">
        <f t="shared" si="7"/>
        <v>18</v>
      </c>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row>
    <row r="36" spans="1:61" s="2" customFormat="1" ht="17.399999999999999" customHeight="1" thickBot="1" x14ac:dyDescent="0.35">
      <c r="A36" s="39" t="s">
        <v>31</v>
      </c>
      <c r="B36" s="35">
        <v>1</v>
      </c>
      <c r="C36" s="36">
        <v>44974</v>
      </c>
      <c r="D36" s="36">
        <v>44974</v>
      </c>
      <c r="E36" s="9">
        <f t="shared" si="7"/>
        <v>1</v>
      </c>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row>
    <row r="37" spans="1:61" s="2" customFormat="1" ht="17.399999999999999" customHeight="1" thickBot="1" x14ac:dyDescent="0.35">
      <c r="A37" s="39" t="s">
        <v>46</v>
      </c>
      <c r="B37" s="35">
        <v>1</v>
      </c>
      <c r="C37" s="36">
        <v>44975</v>
      </c>
      <c r="D37" s="36">
        <v>44975</v>
      </c>
      <c r="E37" s="9">
        <f t="shared" si="7"/>
        <v>1</v>
      </c>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row>
    <row r="38" spans="1:61" s="2" customFormat="1" ht="21" customHeight="1" thickBot="1" x14ac:dyDescent="0.35">
      <c r="A38" s="39" t="s">
        <v>47</v>
      </c>
      <c r="B38" s="35">
        <v>1</v>
      </c>
      <c r="C38" s="36">
        <v>44976</v>
      </c>
      <c r="D38" s="36">
        <v>44976</v>
      </c>
      <c r="E38" s="9">
        <f t="shared" si="7"/>
        <v>1</v>
      </c>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row>
    <row r="39" spans="1:61" s="2" customFormat="1" ht="21" customHeight="1" thickBot="1" x14ac:dyDescent="0.35">
      <c r="A39" s="44" t="s">
        <v>64</v>
      </c>
      <c r="B39" s="45">
        <v>1</v>
      </c>
      <c r="C39" s="27">
        <v>44995</v>
      </c>
      <c r="D39" s="46">
        <v>44997</v>
      </c>
      <c r="E39" s="9">
        <f t="shared" si="7"/>
        <v>3</v>
      </c>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row>
    <row r="40" spans="1:61" s="2" customFormat="1" ht="17.399999999999999" customHeight="1" thickBot="1" x14ac:dyDescent="0.35">
      <c r="A40" s="44" t="s">
        <v>65</v>
      </c>
      <c r="B40" s="45">
        <v>1</v>
      </c>
      <c r="C40" s="27">
        <v>45001</v>
      </c>
      <c r="D40" s="46">
        <v>45003</v>
      </c>
      <c r="E40" s="9">
        <f t="shared" si="7"/>
        <v>3</v>
      </c>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row>
    <row r="41" spans="1:61" s="2" customFormat="1" ht="19.2" customHeight="1" thickBot="1" x14ac:dyDescent="0.35">
      <c r="A41" s="44" t="s">
        <v>66</v>
      </c>
      <c r="B41" s="45">
        <v>1</v>
      </c>
      <c r="C41" s="27">
        <v>45004</v>
      </c>
      <c r="D41" s="46">
        <v>45010</v>
      </c>
      <c r="E41" s="9">
        <f t="shared" si="7"/>
        <v>7</v>
      </c>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row>
    <row r="42" spans="1:61" s="2" customFormat="1" ht="19.8" customHeight="1" thickBot="1" x14ac:dyDescent="0.35">
      <c r="A42" s="44" t="s">
        <v>67</v>
      </c>
      <c r="B42" s="45">
        <v>1</v>
      </c>
      <c r="C42" s="27">
        <v>45010</v>
      </c>
      <c r="D42" s="46">
        <v>45016</v>
      </c>
      <c r="E42" s="9">
        <f t="shared" si="7"/>
        <v>7</v>
      </c>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row>
    <row r="43" spans="1:61" s="2" customFormat="1" ht="18.600000000000001" customHeight="1" thickBot="1" x14ac:dyDescent="0.35">
      <c r="A43" s="44" t="s">
        <v>68</v>
      </c>
      <c r="B43" s="45">
        <v>1</v>
      </c>
      <c r="C43" s="27">
        <v>45017</v>
      </c>
      <c r="D43" s="46">
        <v>45021</v>
      </c>
      <c r="E43" s="9">
        <f t="shared" si="7"/>
        <v>5</v>
      </c>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row>
    <row r="44" spans="1:61" s="2" customFormat="1" ht="27.6" customHeight="1" thickBot="1" x14ac:dyDescent="0.35">
      <c r="A44" s="52" t="s">
        <v>38</v>
      </c>
      <c r="B44" s="53"/>
      <c r="C44" s="53"/>
      <c r="D44" s="54"/>
      <c r="E44" s="9"/>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row>
    <row r="45" spans="1:61" s="2" customFormat="1" ht="19.2" customHeight="1" thickBot="1" x14ac:dyDescent="0.35">
      <c r="A45" s="43" t="s">
        <v>50</v>
      </c>
      <c r="B45" s="38">
        <v>1</v>
      </c>
      <c r="C45" s="37">
        <v>44963</v>
      </c>
      <c r="D45" s="37">
        <v>44963</v>
      </c>
      <c r="E45" s="9">
        <f t="shared" si="7"/>
        <v>1</v>
      </c>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row>
    <row r="46" spans="1:61" s="2" customFormat="1" ht="17.399999999999999" customHeight="1" thickBot="1" x14ac:dyDescent="0.35">
      <c r="A46" s="43" t="s">
        <v>49</v>
      </c>
      <c r="B46" s="38">
        <v>1</v>
      </c>
      <c r="C46" s="37">
        <v>44964</v>
      </c>
      <c r="D46" s="37">
        <v>44964</v>
      </c>
      <c r="E46" s="9">
        <f t="shared" si="7"/>
        <v>1</v>
      </c>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row>
    <row r="47" spans="1:61" s="2" customFormat="1" ht="18.600000000000001" customHeight="1" thickBot="1" x14ac:dyDescent="0.35">
      <c r="A47" s="43" t="s">
        <v>51</v>
      </c>
      <c r="B47" s="38">
        <v>1</v>
      </c>
      <c r="C47" s="37">
        <v>44967</v>
      </c>
      <c r="D47" s="37">
        <v>44967</v>
      </c>
      <c r="E47" s="9">
        <f t="shared" si="7"/>
        <v>1</v>
      </c>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row>
    <row r="48" spans="1:61" s="2" customFormat="1" ht="19.2" customHeight="1" thickBot="1" x14ac:dyDescent="0.35">
      <c r="A48" s="43" t="s">
        <v>58</v>
      </c>
      <c r="B48" s="38">
        <v>1</v>
      </c>
      <c r="C48" s="37">
        <v>44968</v>
      </c>
      <c r="D48" s="37">
        <v>44968</v>
      </c>
      <c r="E48" s="9">
        <f t="shared" si="7"/>
        <v>1</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row>
    <row r="49" spans="1:61" s="2" customFormat="1" ht="18.600000000000001" customHeight="1" thickBot="1" x14ac:dyDescent="0.35">
      <c r="A49" s="43" t="s">
        <v>52</v>
      </c>
      <c r="B49" s="38">
        <v>1</v>
      </c>
      <c r="C49" s="37">
        <v>44969</v>
      </c>
      <c r="D49" s="37">
        <v>44969</v>
      </c>
      <c r="E49" s="9">
        <f t="shared" si="7"/>
        <v>1</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row>
    <row r="50" spans="1:61" s="2" customFormat="1" ht="17.399999999999999" customHeight="1" thickBot="1" x14ac:dyDescent="0.35">
      <c r="A50" s="43" t="s">
        <v>54</v>
      </c>
      <c r="B50" s="38">
        <v>1</v>
      </c>
      <c r="C50" s="37">
        <v>44973</v>
      </c>
      <c r="D50" s="37">
        <v>44973</v>
      </c>
      <c r="E50" s="9">
        <f t="shared" si="7"/>
        <v>1</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row>
    <row r="51" spans="1:61" s="2" customFormat="1" ht="19.8" customHeight="1" thickBot="1" x14ac:dyDescent="0.35">
      <c r="A51" s="43" t="s">
        <v>55</v>
      </c>
      <c r="B51" s="38">
        <v>1</v>
      </c>
      <c r="C51" s="37">
        <v>45022</v>
      </c>
      <c r="D51" s="37">
        <v>45031</v>
      </c>
      <c r="E51" s="9">
        <f t="shared" si="7"/>
        <v>10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row>
    <row r="52" spans="1:61" s="2" customFormat="1" ht="19.2" customHeight="1" thickBot="1" x14ac:dyDescent="0.35">
      <c r="A52" s="43" t="s">
        <v>56</v>
      </c>
      <c r="B52" s="38">
        <v>1</v>
      </c>
      <c r="C52" s="37">
        <v>45031</v>
      </c>
      <c r="D52" s="37">
        <v>45041</v>
      </c>
      <c r="E52" s="9">
        <f t="shared" si="7"/>
        <v>11</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row>
  </sheetData>
  <mergeCells count="18">
    <mergeCell ref="A44:D44"/>
    <mergeCell ref="A16:D16"/>
    <mergeCell ref="A1:Q1"/>
    <mergeCell ref="A2:D2"/>
    <mergeCell ref="A20:D20"/>
    <mergeCell ref="A7:D7"/>
    <mergeCell ref="A26:D26"/>
    <mergeCell ref="A5:D5"/>
    <mergeCell ref="AH4:AN4"/>
    <mergeCell ref="AO4:AU4"/>
    <mergeCell ref="AV4:BB4"/>
    <mergeCell ref="BC4:BI4"/>
    <mergeCell ref="C3:D3"/>
    <mergeCell ref="F4:L4"/>
    <mergeCell ref="M4:S4"/>
    <mergeCell ref="T4:Z4"/>
    <mergeCell ref="AA4:AG4"/>
    <mergeCell ref="C4:D4"/>
  </mergeCells>
  <conditionalFormatting sqref="B8:B15 B21:B25 B17:B19 B45:B52 B30:B43">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5:BI52">
    <cfRule type="expression" dxfId="2" priority="65">
      <formula>AND(TODAY()&gt;=F$5,TODAY()&lt;G$5)</formula>
    </cfRule>
  </conditionalFormatting>
  <conditionalFormatting sqref="F7:BI52">
    <cfRule type="expression" dxfId="1" priority="59">
      <formula>AND(task_start&lt;=F$5,ROUNDDOWN((task_end-task_start+1)*task_progress,0)+task_start-1&gt;=F$5)</formula>
    </cfRule>
    <cfRule type="expression" dxfId="0" priority="60" stopIfTrue="1">
      <formula>AND(task_end&gt;=F$5,task_start&lt;G$5)</formula>
    </cfRule>
  </conditionalFormatting>
  <conditionalFormatting sqref="B27">
    <cfRule type="dataBar" priority="3">
      <dataBar>
        <cfvo type="num" val="0"/>
        <cfvo type="num" val="1"/>
        <color theme="0" tint="-0.249977111117893"/>
      </dataBar>
      <extLst>
        <ext xmlns:x14="http://schemas.microsoft.com/office/spreadsheetml/2009/9/main" uri="{B025F937-C7B1-47D3-B67F-A62EFF666E3E}">
          <x14:id>{385BD86F-DF90-4891-98A7-F5BDE21F198E}</x14:id>
        </ext>
      </extLst>
    </cfRule>
  </conditionalFormatting>
  <conditionalFormatting sqref="B28:B29">
    <cfRule type="dataBar" priority="2">
      <dataBar>
        <cfvo type="num" val="0"/>
        <cfvo type="num" val="1"/>
        <color theme="0" tint="-0.249977111117893"/>
      </dataBar>
      <extLst>
        <ext xmlns:x14="http://schemas.microsoft.com/office/spreadsheetml/2009/9/main" uri="{B025F937-C7B1-47D3-B67F-A62EFF666E3E}">
          <x14:id>{96BECAE1-6651-4A2A-AF17-3C352F5DAE91}</x14:id>
        </ext>
      </extLst>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B8:B15 B21:B25 B17:B19 B45:B52 B30:B43</xm:sqref>
        </x14:conditionalFormatting>
        <x14:conditionalFormatting xmlns:xm="http://schemas.microsoft.com/office/excel/2006/main">
          <x14:cfRule type="dataBar" id="{385BD86F-DF90-4891-98A7-F5BDE21F198E}">
            <x14:dataBar minLength="0" maxLength="100" gradient="0">
              <x14:cfvo type="num">
                <xm:f>0</xm:f>
              </x14:cfvo>
              <x14:cfvo type="num">
                <xm:f>1</xm:f>
              </x14:cfvo>
              <x14:negativeFillColor rgb="FFFF0000"/>
              <x14:axisColor rgb="FF000000"/>
            </x14:dataBar>
          </x14:cfRule>
          <xm:sqref>B27</xm:sqref>
        </x14:conditionalFormatting>
        <x14:conditionalFormatting xmlns:xm="http://schemas.microsoft.com/office/excel/2006/main">
          <x14:cfRule type="dataBar" id="{96BECAE1-6651-4A2A-AF17-3C352F5DAE91}">
            <x14:dataBar minLength="0" maxLength="100" gradient="0">
              <x14:cfvo type="num">
                <xm:f>0</xm:f>
              </x14:cfvo>
              <x14:cfvo type="num">
                <xm:f>1</xm:f>
              </x14:cfvo>
              <x14:negativeFillColor rgb="FFFF0000"/>
              <x14:axisColor rgb="FF000000"/>
            </x14:dataBar>
          </x14:cfRule>
          <xm:sqref>B28:B29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1" customWidth="1"/>
    <col min="2" max="16384" width="9.109375" style="1"/>
  </cols>
  <sheetData>
    <row r="1" spans="1:2" ht="46.5" customHeight="1" x14ac:dyDescent="0.3"/>
    <row r="2" spans="1:2" s="13" customFormat="1" ht="15.6" x14ac:dyDescent="0.3">
      <c r="A2" s="12" t="s">
        <v>8</v>
      </c>
      <c r="B2" s="12"/>
    </row>
    <row r="3" spans="1:2" s="17" customFormat="1" ht="27" customHeight="1" x14ac:dyDescent="0.3">
      <c r="A3" s="18" t="s">
        <v>13</v>
      </c>
      <c r="B3" s="18"/>
    </row>
    <row r="4" spans="1:2" s="14" customFormat="1" ht="25.8" x14ac:dyDescent="0.5">
      <c r="A4" s="15" t="s">
        <v>7</v>
      </c>
    </row>
    <row r="5" spans="1:2" ht="73.95" customHeight="1" x14ac:dyDescent="0.3">
      <c r="A5" s="16" t="s">
        <v>16</v>
      </c>
    </row>
    <row r="6" spans="1:2" ht="26.25" customHeight="1" x14ac:dyDescent="0.3">
      <c r="A6" s="15" t="s">
        <v>19</v>
      </c>
    </row>
    <row r="7" spans="1:2" s="11" customFormat="1" ht="205.05" customHeight="1" x14ac:dyDescent="0.3">
      <c r="A7" s="20" t="s">
        <v>18</v>
      </c>
    </row>
    <row r="8" spans="1:2" s="14" customFormat="1" ht="25.8" x14ac:dyDescent="0.5">
      <c r="A8" s="15" t="s">
        <v>9</v>
      </c>
    </row>
    <row r="9" spans="1:2" ht="57.6" x14ac:dyDescent="0.3">
      <c r="A9" s="16" t="s">
        <v>17</v>
      </c>
    </row>
    <row r="10" spans="1:2" s="11" customFormat="1" ht="28.05" customHeight="1" x14ac:dyDescent="0.3">
      <c r="A10" s="19" t="s">
        <v>15</v>
      </c>
    </row>
    <row r="11" spans="1:2" s="14" customFormat="1" ht="25.8" x14ac:dyDescent="0.5">
      <c r="A11" s="15" t="s">
        <v>6</v>
      </c>
    </row>
    <row r="12" spans="1:2" ht="28.8" x14ac:dyDescent="0.3">
      <c r="A12" s="16" t="s">
        <v>14</v>
      </c>
    </row>
    <row r="13" spans="1:2" s="11" customFormat="1" ht="28.05" customHeight="1" x14ac:dyDescent="0.3">
      <c r="A13" s="19" t="s">
        <v>1</v>
      </c>
    </row>
    <row r="14" spans="1:2" s="14" customFormat="1" ht="25.8" x14ac:dyDescent="0.5">
      <c r="A14" s="15" t="s">
        <v>10</v>
      </c>
    </row>
    <row r="15" spans="1:2" ht="75" customHeight="1" x14ac:dyDescent="0.3">
      <c r="A15" s="16" t="s">
        <v>11</v>
      </c>
    </row>
    <row r="16" spans="1:2" ht="72" x14ac:dyDescent="0.3">
      <c r="A16" s="16"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2023-05-10T12:18:54Z</dcterms:modified>
</cp:coreProperties>
</file>