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DDDDF395-48D8-4BF9-BA9B-4E8A525DC330}"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ProjectSchedule!$B1</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1" l="1"/>
  <c r="E15" i="11" l="1"/>
  <c r="E21" i="11"/>
  <c r="E20" i="11"/>
  <c r="E19" i="11"/>
  <c r="E18" i="11"/>
  <c r="E17" i="11"/>
  <c r="F5" i="11" l="1"/>
  <c r="E11" i="11"/>
  <c r="E7" i="11"/>
  <c r="E8" i="11" l="1"/>
  <c r="F6" i="11"/>
  <c r="E9" i="11" l="1"/>
  <c r="E12" i="11"/>
  <c r="G5" i="11"/>
  <c r="H5" i="11" s="1"/>
  <c r="I5" i="11" s="1"/>
  <c r="J5" i="11" s="1"/>
  <c r="K5" i="11" s="1"/>
  <c r="L5" i="11" s="1"/>
  <c r="M5" i="11" s="1"/>
  <c r="F4" i="11"/>
  <c r="E13" i="11" l="1"/>
  <c r="E10" i="11"/>
  <c r="M4" i="11"/>
  <c r="N5" i="11"/>
  <c r="O5" i="11" s="1"/>
  <c r="P5" i="11" s="1"/>
  <c r="Q5" i="11" s="1"/>
  <c r="R5" i="11" s="1"/>
  <c r="S5" i="11" s="1"/>
  <c r="T5" i="11" s="1"/>
  <c r="G6" i="11"/>
  <c r="E14" i="11" l="1"/>
  <c r="T4" i="11"/>
  <c r="U5" i="11"/>
  <c r="V5" i="11" s="1"/>
  <c r="W5" i="11" s="1"/>
  <c r="X5" i="11" s="1"/>
  <c r="Y5" i="11" s="1"/>
  <c r="Z5" i="11" s="1"/>
  <c r="AA5" i="11" s="1"/>
  <c r="H6" i="11"/>
  <c r="E16" i="11" l="1"/>
  <c r="AB5" i="11"/>
  <c r="AC5" i="11" s="1"/>
  <c r="AD5" i="11" s="1"/>
  <c r="AE5" i="11" s="1"/>
  <c r="AF5" i="11" s="1"/>
  <c r="AG5" i="11" s="1"/>
  <c r="AA4" i="11"/>
  <c r="I6" i="11"/>
  <c r="AH5" i="11" l="1"/>
  <c r="AI5" i="11" s="1"/>
  <c r="AJ5" i="11" s="1"/>
  <c r="AK5" i="11" s="1"/>
  <c r="AL5" i="11" s="1"/>
  <c r="AM5" i="11" s="1"/>
  <c r="AN5" i="11" s="1"/>
  <c r="J6" i="11"/>
  <c r="AO5" i="11" l="1"/>
  <c r="AP5" i="11" s="1"/>
  <c r="AH4" i="11"/>
  <c r="K6" i="11"/>
  <c r="AQ5" i="11" l="1"/>
  <c r="AP6" i="11"/>
  <c r="AO4" i="11"/>
  <c r="L6" i="11"/>
  <c r="AR5" i="11" l="1"/>
  <c r="AQ6" i="11"/>
  <c r="AS5" i="11" l="1"/>
  <c r="AR6" i="11"/>
  <c r="M6" i="11"/>
  <c r="N6" i="11"/>
  <c r="AT5" i="11" l="1"/>
  <c r="AS6" i="11"/>
  <c r="O6" i="11"/>
  <c r="AU5" i="11" l="1"/>
  <c r="AV5" i="11" s="1"/>
  <c r="AT6" i="11"/>
  <c r="P6" i="11"/>
  <c r="AV6" i="11" l="1"/>
  <c r="AW5" i="11"/>
  <c r="AV4" i="11"/>
  <c r="AU6" i="11"/>
  <c r="Q6" i="11"/>
  <c r="AX5" i="11" l="1"/>
  <c r="AW6" i="11"/>
  <c r="R6" i="11"/>
  <c r="AX6" i="11" l="1"/>
  <c r="AY5" i="11"/>
  <c r="S6" i="11"/>
  <c r="AY6" i="11" l="1"/>
  <c r="AZ5" i="11"/>
  <c r="T6" i="11"/>
  <c r="AZ6" i="11" l="1"/>
  <c r="BA5" i="11"/>
  <c r="U6" i="11"/>
  <c r="BB5" i="11" l="1"/>
  <c r="BA6" i="11"/>
  <c r="V6" i="11"/>
  <c r="BB6" i="11" l="1"/>
  <c r="BC5" i="11"/>
  <c r="W6" i="11"/>
  <c r="BC6" i="11" l="1"/>
  <c r="BD5" i="11"/>
  <c r="BC4" i="11"/>
  <c r="X6" i="11"/>
  <c r="BD6" i="11" l="1"/>
  <c r="BE5" i="11"/>
  <c r="Y6" i="11"/>
  <c r="BF5" i="11" l="1"/>
  <c r="BE6" i="11"/>
  <c r="Z6" i="11"/>
  <c r="BG5" i="11" l="1"/>
  <c r="BF6" i="11"/>
  <c r="AA6" i="11"/>
  <c r="BH5" i="11" l="1"/>
  <c r="BG6" i="11"/>
  <c r="AB6" i="11"/>
  <c r="BI5" i="11" l="1"/>
  <c r="BH6" i="11"/>
  <c r="AC6" i="11"/>
  <c r="BI6" i="11" l="1"/>
  <c r="AD6" i="11"/>
  <c r="AE6" i="11" l="1"/>
  <c r="AF6" i="11" l="1"/>
  <c r="AG6" i="11" l="1"/>
  <c r="AH6" i="11" l="1"/>
  <c r="AI6" i="11" l="1"/>
  <c r="AJ6" i="11" l="1"/>
  <c r="AK6" i="11" l="1"/>
  <c r="AL6" i="11" l="1"/>
  <c r="AM6" i="11" l="1"/>
  <c r="AN6" i="11" l="1"/>
  <c r="AO6" i="11" l="1"/>
</calcChain>
</file>

<file path=xl/sharedStrings.xml><?xml version="1.0" encoding="utf-8"?>
<sst xmlns="http://schemas.openxmlformats.org/spreadsheetml/2006/main" count="38" uniqueCount="38">
  <si>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</si>
  <si>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</si>
  <si>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</si>
  <si>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</si>
  <si>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</si>
  <si>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</si>
  <si>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</si>
  <si>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</si>
  <si>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</si>
  <si>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</si>
  <si>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</si>
  <si>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</si>
  <si>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</si>
  <si>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</si>
  <si>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</si>
  <si>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</si>
  <si>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</si>
  <si>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</si>
  <si>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</si>
  <si>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</si>
  <si>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Phase 1 Development of UI</t>
  </si>
  <si>
    <t>Tokenization of Customer Loyalty on Blockchain</t>
  </si>
  <si>
    <r>
      <rPr>
        <b/>
        <sz val="11"/>
        <color theme="1"/>
        <rFont val="Calibri"/>
        <family val="2"/>
        <scheme val="minor"/>
      </rPr>
      <t>Mentor:</t>
    </r>
    <r>
      <rPr>
        <sz val="11"/>
        <color theme="1"/>
        <rFont val="Calibri"/>
        <family val="2"/>
        <scheme val="minor"/>
      </rPr>
      <t xml:space="preserve"> Dr Rajendra Hegadi</t>
    </r>
  </si>
  <si>
    <t>Development of a Wireframe for the Web Application</t>
  </si>
  <si>
    <t>Developing the User Interface</t>
  </si>
  <si>
    <t>Sketching out the TechStack to be used for the project</t>
  </si>
  <si>
    <t>Phase 2 Developing the Consortium Blockchain Network and Smart Contracts</t>
  </si>
  <si>
    <t>Phase 3 Integration of Smart Contracts using Web3</t>
  </si>
  <si>
    <t>Geth Download and Network Setup</t>
  </si>
  <si>
    <t>users.sol</t>
  </si>
  <si>
    <t>messages.sol</t>
  </si>
  <si>
    <t>ideators.sol</t>
  </si>
  <si>
    <t>investors.sol</t>
  </si>
  <si>
    <t>Login Page for Permissions using IPFS</t>
  </si>
  <si>
    <t>Admin Panel</t>
  </si>
  <si>
    <t>Ideators Interface</t>
  </si>
  <si>
    <t>Investors Interface</t>
  </si>
  <si>
    <t>Tokens Creation and Rewarding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</si>
</sst>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0"/>
      <color theme="1" tint="0.34998626667073579"/>
      <name val="Calibri"/>
      <family val="2"/>
      <scheme val="maj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79998168889431442"/>
        <bgColor indexed="65"/>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s>
  <cellStyleXfs count="1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8"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6" fillId="10" borderId="0" applyNumberFormat="0" applyBorder="0" applyAlignment="0" applyProtection="0"/>
  </cellStyleXfs>
  <cellXfs count="5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9" borderId="1" xfId="0" applyFont="1" applyFill="1" applyBorder="1" applyAlignment="1">
      <alignment horizontal="center" vertical="center" wrapText="1"/>
    </xf>
    <xf numFmtId="168" fontId="8" fillId="5" borderId="0" xfId="0" applyNumberFormat="1" applyFont="1" applyFill="1" applyAlignment="1">
      <alignment horizontal="center" vertical="center"/>
    </xf>
    <xf numFmtId="168" fontId="8" fillId="5" borderId="6" xfId="0" applyNumberFormat="1" applyFont="1" applyFill="1" applyBorder="1" applyAlignment="1">
      <alignment horizontal="center" vertical="center"/>
    </xf>
    <xf numFmtId="168" fontId="8" fillId="5" borderId="7" xfId="0" applyNumberFormat="1" applyFont="1" applyFill="1" applyBorder="1" applyAlignment="1">
      <alignment horizontal="center" vertical="center"/>
    </xf>
    <xf numFmtId="0" fontId="9" fillId="8" borderId="8" xfId="0" applyFont="1" applyFill="1" applyBorder="1" applyAlignment="1">
      <alignment horizontal="center" vertical="center" shrinkToFit="1"/>
    </xf>
    <xf numFmtId="0" fontId="3" fillId="0" borderId="2" xfId="0" applyFont="1" applyBorder="1" applyAlignment="1">
      <alignment horizontal="center" vertical="center"/>
    </xf>
    <xf numFmtId="9" fontId="3"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3" fillId="6"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9" fontId="3"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9" fontId="3" fillId="4" borderId="2" xfId="2" applyFont="1" applyFill="1" applyBorder="1" applyAlignment="1">
      <alignment horizontal="center" vertical="center"/>
    </xf>
    <xf numFmtId="0" fontId="6" fillId="10" borderId="2" xfId="13" applyBorder="1" applyAlignment="1">
      <alignment horizontal="center" vertical="center"/>
    </xf>
    <xf numFmtId="9" fontId="6" fillId="10" borderId="2" xfId="13" applyNumberFormat="1" applyBorder="1" applyAlignment="1">
      <alignment horizontal="center" vertical="center"/>
    </xf>
    <xf numFmtId="0" fontId="6" fillId="0" borderId="0" xfId="7" applyFont="1" applyAlignment="1">
      <alignment horizontal="center" vertical="center"/>
    </xf>
    <xf numFmtId="0" fontId="19" fillId="0" borderId="0" xfId="5" applyFont="1" applyAlignment="1">
      <alignment horizontal="left" vertical="center"/>
    </xf>
    <xf numFmtId="0" fontId="4" fillId="6" borderId="2" xfId="0" applyFont="1" applyFill="1" applyBorder="1" applyAlignment="1">
      <alignment horizontal="left" vertical="center"/>
    </xf>
    <xf numFmtId="0" fontId="6" fillId="2" borderId="2" xfId="12" applyFill="1" applyAlignment="1">
      <alignment horizontal="left" vertical="center"/>
    </xf>
    <xf numFmtId="15" fontId="6" fillId="2" borderId="2" xfId="10" applyNumberFormat="1" applyFill="1">
      <alignment horizontal="center" vertical="center"/>
    </xf>
    <xf numFmtId="0" fontId="4" fillId="7" borderId="2" xfId="0" applyFont="1" applyFill="1" applyBorder="1" applyAlignment="1">
      <alignment horizontal="left" vertical="center"/>
    </xf>
    <xf numFmtId="15" fontId="6" fillId="3" borderId="2" xfId="10" applyNumberFormat="1" applyFill="1">
      <alignment horizontal="center" vertical="center"/>
    </xf>
    <xf numFmtId="0" fontId="4" fillId="4" borderId="2" xfId="0" applyFont="1" applyFill="1" applyBorder="1" applyAlignment="1">
      <alignment horizontal="left" vertical="center"/>
    </xf>
    <xf numFmtId="0" fontId="19" fillId="0" borderId="0" xfId="5" applyFont="1" applyAlignment="1">
      <alignment horizontal="center" vertical="center"/>
    </xf>
    <xf numFmtId="0" fontId="11" fillId="0" borderId="0" xfId="0" applyFont="1" applyAlignment="1">
      <alignment horizontal="center" vertical="center"/>
    </xf>
    <xf numFmtId="0" fontId="0" fillId="0" borderId="0" xfId="0" applyAlignment="1">
      <alignment horizontal="center" vertical="center"/>
    </xf>
    <xf numFmtId="0" fontId="4" fillId="0" borderId="0" xfId="8" applyFont="1" applyAlignment="1">
      <alignment horizontal="center" vertical="center"/>
    </xf>
    <xf numFmtId="0" fontId="5" fillId="9" borderId="1" xfId="0" applyFont="1" applyFill="1" applyBorder="1" applyAlignment="1">
      <alignment horizontal="center" vertical="center"/>
    </xf>
    <xf numFmtId="0" fontId="0" fillId="0" borderId="9" xfId="0" applyBorder="1" applyAlignment="1">
      <alignment horizontal="center" vertical="center"/>
    </xf>
    <xf numFmtId="0" fontId="6" fillId="3" borderId="2" xfId="12" applyFill="1" applyAlignment="1">
      <alignment horizontal="center" vertical="center"/>
    </xf>
    <xf numFmtId="165" fontId="0" fillId="4" borderId="11" xfId="0" applyNumberFormat="1" applyFill="1" applyBorder="1" applyAlignment="1">
      <alignment horizontal="center" vertical="center"/>
    </xf>
    <xf numFmtId="165" fontId="3" fillId="4" borderId="11" xfId="0" applyNumberFormat="1" applyFont="1" applyFill="1" applyBorder="1" applyAlignment="1">
      <alignment horizontal="center" vertical="center"/>
    </xf>
    <xf numFmtId="15" fontId="6" fillId="10" borderId="13" xfId="13" applyNumberFormat="1" applyBorder="1" applyAlignment="1">
      <alignment horizontal="center" vertical="center"/>
    </xf>
    <xf numFmtId="0" fontId="0" fillId="0" borderId="10" xfId="0" applyBorder="1" applyAlignment="1">
      <alignment horizontal="center" vertical="center"/>
    </xf>
    <xf numFmtId="167" fontId="0" fillId="5" borderId="4" xfId="0" applyNumberFormat="1" applyFill="1" applyBorder="1" applyAlignment="1">
      <alignment horizontal="center" vertical="center" wrapText="1"/>
    </xf>
    <xf numFmtId="167" fontId="0" fillId="5" borderId="1" xfId="0" applyNumberFormat="1" applyFill="1" applyBorder="1" applyAlignment="1">
      <alignment horizontal="center" vertical="center" wrapText="1"/>
    </xf>
    <xf numFmtId="167" fontId="0" fillId="5" borderId="5" xfId="0" applyNumberFormat="1" applyFill="1" applyBorder="1" applyAlignment="1">
      <alignment horizontal="center" vertical="center" wrapText="1"/>
    </xf>
    <xf numFmtId="14" fontId="6" fillId="0" borderId="12" xfId="9" applyNumberFormat="1" applyBorder="1">
      <alignment horizontal="center" vertical="center"/>
    </xf>
    <xf numFmtId="0" fontId="0" fillId="0" borderId="12" xfId="0" applyBorder="1" applyAlignment="1">
      <alignment horizontal="center" vertical="center"/>
    </xf>
  </cellXfs>
  <cellStyles count="14">
    <cellStyle name="20% - Accent4" xfId="13" builtinId="42"/>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22"/>
  <sheetViews>
    <sheetView showGridLines="0" tabSelected="1" showRuler="0" zoomScaleNormal="100" zoomScalePageLayoutView="70" workbookViewId="0">
      <pane ySplit="6" topLeftCell="A9" activePane="bottomLeft" state="frozen"/>
      <selection pane="bottomLeft" activeCell="A23" sqref="A23"/>
    </sheetView>
  </sheetViews>
  <sheetFormatPr defaultColWidth="8.77734375" defaultRowHeight="30" customHeight="1" x14ac:dyDescent="0.3"/>
  <cols>
    <col min="1" max="1" width="53.6640625" customWidth="1"/>
    <col min="2" max="2" width="10.6640625" customWidth="1"/>
    <col min="3" max="3" width="10.44140625" style="3" customWidth="1"/>
    <col min="4" max="4" width="10.44140625" customWidth="1"/>
    <col min="5" max="5" width="4.5546875" customWidth="1"/>
    <col min="6" max="61" width="2.44140625" customWidth="1"/>
    <col min="66" max="67" width="10.33203125"/>
  </cols>
  <sheetData>
    <row r="1" spans="1:61" ht="23.4" customHeight="1" x14ac:dyDescent="0.3">
      <c r="A1" s="33" t="s">
        <v>21</v>
      </c>
      <c r="B1" s="18"/>
      <c r="C1" s="18"/>
      <c r="D1" s="18"/>
      <c r="E1" s="18"/>
      <c r="F1" s="41"/>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row>
    <row r="2" spans="1:61" ht="13.2" customHeight="1" x14ac:dyDescent="0.3">
      <c r="A2" s="40"/>
      <c r="B2" s="18"/>
      <c r="C2" s="18"/>
      <c r="D2" s="18"/>
      <c r="E2" s="18"/>
      <c r="F2" s="41"/>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row>
    <row r="3" spans="1:61" ht="15.6" customHeight="1" x14ac:dyDescent="0.3">
      <c r="A3" s="32" t="s">
        <v>22</v>
      </c>
      <c r="B3" s="43"/>
      <c r="C3" s="54">
        <v>44797</v>
      </c>
      <c r="D3" s="54"/>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row>
    <row r="4" spans="1:61" ht="12.6" customHeight="1" x14ac:dyDescent="0.3">
      <c r="A4" s="42"/>
      <c r="B4" s="43"/>
      <c r="C4" s="55">
        <v>1</v>
      </c>
      <c r="D4" s="55"/>
      <c r="E4" s="42"/>
      <c r="F4" s="51">
        <f>F5</f>
        <v>44795</v>
      </c>
      <c r="G4" s="52"/>
      <c r="H4" s="52"/>
      <c r="I4" s="52"/>
      <c r="J4" s="52"/>
      <c r="K4" s="52"/>
      <c r="L4" s="53"/>
      <c r="M4" s="51">
        <f>M5</f>
        <v>44802</v>
      </c>
      <c r="N4" s="52"/>
      <c r="O4" s="52"/>
      <c r="P4" s="52"/>
      <c r="Q4" s="52"/>
      <c r="R4" s="52"/>
      <c r="S4" s="53"/>
      <c r="T4" s="51">
        <f>T5</f>
        <v>44809</v>
      </c>
      <c r="U4" s="52"/>
      <c r="V4" s="52"/>
      <c r="W4" s="52"/>
      <c r="X4" s="52"/>
      <c r="Y4" s="52"/>
      <c r="Z4" s="53"/>
      <c r="AA4" s="51">
        <f>AA5</f>
        <v>44816</v>
      </c>
      <c r="AB4" s="52"/>
      <c r="AC4" s="52"/>
      <c r="AD4" s="52"/>
      <c r="AE4" s="52"/>
      <c r="AF4" s="52"/>
      <c r="AG4" s="53"/>
      <c r="AH4" s="51">
        <f>AH5</f>
        <v>44823</v>
      </c>
      <c r="AI4" s="52"/>
      <c r="AJ4" s="52"/>
      <c r="AK4" s="52"/>
      <c r="AL4" s="52"/>
      <c r="AM4" s="52"/>
      <c r="AN4" s="53"/>
      <c r="AO4" s="51">
        <f>AO5</f>
        <v>44830</v>
      </c>
      <c r="AP4" s="52"/>
      <c r="AQ4" s="52"/>
      <c r="AR4" s="52"/>
      <c r="AS4" s="52"/>
      <c r="AT4" s="52"/>
      <c r="AU4" s="53"/>
      <c r="AV4" s="51">
        <f>AV5</f>
        <v>44837</v>
      </c>
      <c r="AW4" s="52"/>
      <c r="AX4" s="52"/>
      <c r="AY4" s="52"/>
      <c r="AZ4" s="52"/>
      <c r="BA4" s="52"/>
      <c r="BB4" s="53"/>
      <c r="BC4" s="51">
        <f>BC5</f>
        <v>44844</v>
      </c>
      <c r="BD4" s="52"/>
      <c r="BE4" s="52"/>
      <c r="BF4" s="52"/>
      <c r="BG4" s="52"/>
      <c r="BH4" s="52"/>
      <c r="BI4" s="53"/>
    </row>
    <row r="5" spans="1:61" ht="15" customHeight="1" x14ac:dyDescent="0.3">
      <c r="A5" s="50"/>
      <c r="B5" s="50"/>
      <c r="C5" s="50"/>
      <c r="D5" s="50"/>
      <c r="E5" s="42"/>
      <c r="F5" s="6">
        <f>Project_Start-WEEKDAY(Project_Start,1)+2+7*(Display_Week-1)</f>
        <v>44795</v>
      </c>
      <c r="G5" s="5">
        <f>F5+1</f>
        <v>44796</v>
      </c>
      <c r="H5" s="5">
        <f t="shared" ref="H5:AU5" si="0">G5+1</f>
        <v>44797</v>
      </c>
      <c r="I5" s="5">
        <f t="shared" si="0"/>
        <v>44798</v>
      </c>
      <c r="J5" s="5">
        <f t="shared" si="0"/>
        <v>44799</v>
      </c>
      <c r="K5" s="5">
        <f t="shared" si="0"/>
        <v>44800</v>
      </c>
      <c r="L5" s="7">
        <f t="shared" si="0"/>
        <v>44801</v>
      </c>
      <c r="M5" s="6">
        <f>L5+1</f>
        <v>44802</v>
      </c>
      <c r="N5" s="5">
        <f>M5+1</f>
        <v>44803</v>
      </c>
      <c r="O5" s="5">
        <f t="shared" si="0"/>
        <v>44804</v>
      </c>
      <c r="P5" s="5">
        <f t="shared" si="0"/>
        <v>44805</v>
      </c>
      <c r="Q5" s="5">
        <f t="shared" si="0"/>
        <v>44806</v>
      </c>
      <c r="R5" s="5">
        <f t="shared" si="0"/>
        <v>44807</v>
      </c>
      <c r="S5" s="7">
        <f t="shared" si="0"/>
        <v>44808</v>
      </c>
      <c r="T5" s="6">
        <f>S5+1</f>
        <v>44809</v>
      </c>
      <c r="U5" s="5">
        <f>T5+1</f>
        <v>44810</v>
      </c>
      <c r="V5" s="5">
        <f t="shared" si="0"/>
        <v>44811</v>
      </c>
      <c r="W5" s="5">
        <f t="shared" si="0"/>
        <v>44812</v>
      </c>
      <c r="X5" s="5">
        <f t="shared" si="0"/>
        <v>44813</v>
      </c>
      <c r="Y5" s="5">
        <f t="shared" si="0"/>
        <v>44814</v>
      </c>
      <c r="Z5" s="7">
        <f t="shared" si="0"/>
        <v>44815</v>
      </c>
      <c r="AA5" s="6">
        <f>Z5+1</f>
        <v>44816</v>
      </c>
      <c r="AB5" s="5">
        <f>AA5+1</f>
        <v>44817</v>
      </c>
      <c r="AC5" s="5">
        <f t="shared" si="0"/>
        <v>44818</v>
      </c>
      <c r="AD5" s="5">
        <f t="shared" si="0"/>
        <v>44819</v>
      </c>
      <c r="AE5" s="5">
        <f t="shared" si="0"/>
        <v>44820</v>
      </c>
      <c r="AF5" s="5">
        <f t="shared" si="0"/>
        <v>44821</v>
      </c>
      <c r="AG5" s="7">
        <f t="shared" si="0"/>
        <v>44822</v>
      </c>
      <c r="AH5" s="6">
        <f>AG5+1</f>
        <v>44823</v>
      </c>
      <c r="AI5" s="5">
        <f>AH5+1</f>
        <v>44824</v>
      </c>
      <c r="AJ5" s="5">
        <f t="shared" si="0"/>
        <v>44825</v>
      </c>
      <c r="AK5" s="5">
        <f t="shared" si="0"/>
        <v>44826</v>
      </c>
      <c r="AL5" s="5">
        <f t="shared" si="0"/>
        <v>44827</v>
      </c>
      <c r="AM5" s="5">
        <f t="shared" si="0"/>
        <v>44828</v>
      </c>
      <c r="AN5" s="7">
        <f t="shared" si="0"/>
        <v>44829</v>
      </c>
      <c r="AO5" s="6">
        <f>AN5+1</f>
        <v>44830</v>
      </c>
      <c r="AP5" s="5">
        <f>AO5+1</f>
        <v>44831</v>
      </c>
      <c r="AQ5" s="5">
        <f t="shared" si="0"/>
        <v>44832</v>
      </c>
      <c r="AR5" s="5">
        <f t="shared" si="0"/>
        <v>44833</v>
      </c>
      <c r="AS5" s="5">
        <f t="shared" si="0"/>
        <v>44834</v>
      </c>
      <c r="AT5" s="5">
        <f t="shared" si="0"/>
        <v>44835</v>
      </c>
      <c r="AU5" s="7">
        <f t="shared" si="0"/>
        <v>44836</v>
      </c>
      <c r="AV5" s="6">
        <f>AU5+1</f>
        <v>44837</v>
      </c>
      <c r="AW5" s="5">
        <f>AV5+1</f>
        <v>44838</v>
      </c>
      <c r="AX5" s="5">
        <f t="shared" ref="AX5:BB5" si="1">AW5+1</f>
        <v>44839</v>
      </c>
      <c r="AY5" s="5">
        <f t="shared" si="1"/>
        <v>44840</v>
      </c>
      <c r="AZ5" s="5">
        <f t="shared" si="1"/>
        <v>44841</v>
      </c>
      <c r="BA5" s="5">
        <f t="shared" si="1"/>
        <v>44842</v>
      </c>
      <c r="BB5" s="7">
        <f t="shared" si="1"/>
        <v>44843</v>
      </c>
      <c r="BC5" s="6">
        <f>BB5+1</f>
        <v>44844</v>
      </c>
      <c r="BD5" s="5">
        <f>BC5+1</f>
        <v>44845</v>
      </c>
      <c r="BE5" s="5">
        <f t="shared" ref="BE5:BI5" si="2">BD5+1</f>
        <v>44846</v>
      </c>
      <c r="BF5" s="5">
        <f t="shared" si="2"/>
        <v>44847</v>
      </c>
      <c r="BG5" s="5">
        <f t="shared" si="2"/>
        <v>44848</v>
      </c>
      <c r="BH5" s="5">
        <f t="shared" si="2"/>
        <v>44849</v>
      </c>
      <c r="BI5" s="7">
        <f t="shared" si="2"/>
        <v>44850</v>
      </c>
    </row>
    <row r="6" spans="1:61" ht="25.8" customHeight="1" thickBot="1" x14ac:dyDescent="0.35">
      <c r="A6" s="44" t="s">
        <v>5</v>
      </c>
      <c r="B6" s="4" t="s">
        <v>0</v>
      </c>
      <c r="C6" s="4" t="s">
        <v>2</v>
      </c>
      <c r="D6" s="4" t="s">
        <v>3</v>
      </c>
      <c r="E6" s="4" t="s">
        <v>4</v>
      </c>
      <c r="F6" s="8" t="str">
        <f t="shared" ref="F6" si="3">LEFT(TEXT(F5,"ddd"),1)</f>
        <v>M</v>
      </c>
      <c r="G6" s="8" t="str">
        <f t="shared" ref="G6:AO6" si="4">LEFT(TEXT(G5,"ddd"),1)</f>
        <v>T</v>
      </c>
      <c r="H6" s="8" t="str">
        <f t="shared" si="4"/>
        <v>W</v>
      </c>
      <c r="I6" s="8" t="str">
        <f t="shared" si="4"/>
        <v>T</v>
      </c>
      <c r="J6" s="8" t="str">
        <f t="shared" si="4"/>
        <v>F</v>
      </c>
      <c r="K6" s="8" t="str">
        <f t="shared" si="4"/>
        <v>S</v>
      </c>
      <c r="L6" s="8" t="str">
        <f t="shared" si="4"/>
        <v>S</v>
      </c>
      <c r="M6" s="8" t="str">
        <f t="shared" si="4"/>
        <v>M</v>
      </c>
      <c r="N6" s="8" t="str">
        <f t="shared" si="4"/>
        <v>T</v>
      </c>
      <c r="O6" s="8" t="str">
        <f t="shared" si="4"/>
        <v>W</v>
      </c>
      <c r="P6" s="8" t="str">
        <f t="shared" si="4"/>
        <v>T</v>
      </c>
      <c r="Q6" s="8" t="str">
        <f t="shared" si="4"/>
        <v>F</v>
      </c>
      <c r="R6" s="8" t="str">
        <f t="shared" si="4"/>
        <v>S</v>
      </c>
      <c r="S6" s="8" t="str">
        <f t="shared" si="4"/>
        <v>S</v>
      </c>
      <c r="T6" s="8" t="str">
        <f t="shared" si="4"/>
        <v>M</v>
      </c>
      <c r="U6" s="8" t="str">
        <f t="shared" si="4"/>
        <v>T</v>
      </c>
      <c r="V6" s="8" t="str">
        <f t="shared" si="4"/>
        <v>W</v>
      </c>
      <c r="W6" s="8" t="str">
        <f t="shared" si="4"/>
        <v>T</v>
      </c>
      <c r="X6" s="8" t="str">
        <f t="shared" si="4"/>
        <v>F</v>
      </c>
      <c r="Y6" s="8" t="str">
        <f t="shared" si="4"/>
        <v>S</v>
      </c>
      <c r="Z6" s="8" t="str">
        <f t="shared" si="4"/>
        <v>S</v>
      </c>
      <c r="AA6" s="8" t="str">
        <f t="shared" si="4"/>
        <v>M</v>
      </c>
      <c r="AB6" s="8" t="str">
        <f t="shared" si="4"/>
        <v>T</v>
      </c>
      <c r="AC6" s="8" t="str">
        <f t="shared" si="4"/>
        <v>W</v>
      </c>
      <c r="AD6" s="8" t="str">
        <f t="shared" si="4"/>
        <v>T</v>
      </c>
      <c r="AE6" s="8" t="str">
        <f t="shared" si="4"/>
        <v>F</v>
      </c>
      <c r="AF6" s="8" t="str">
        <f t="shared" si="4"/>
        <v>S</v>
      </c>
      <c r="AG6" s="8" t="str">
        <f t="shared" si="4"/>
        <v>S</v>
      </c>
      <c r="AH6" s="8" t="str">
        <f t="shared" si="4"/>
        <v>M</v>
      </c>
      <c r="AI6" s="8" t="str">
        <f t="shared" si="4"/>
        <v>T</v>
      </c>
      <c r="AJ6" s="8" t="str">
        <f t="shared" si="4"/>
        <v>W</v>
      </c>
      <c r="AK6" s="8" t="str">
        <f t="shared" si="4"/>
        <v>T</v>
      </c>
      <c r="AL6" s="8" t="str">
        <f t="shared" si="4"/>
        <v>F</v>
      </c>
      <c r="AM6" s="8" t="str">
        <f t="shared" si="4"/>
        <v>S</v>
      </c>
      <c r="AN6" s="8" t="str">
        <f t="shared" si="4"/>
        <v>S</v>
      </c>
      <c r="AO6" s="8" t="str">
        <f t="shared" si="4"/>
        <v>M</v>
      </c>
      <c r="AP6" s="8" t="str">
        <f t="shared" ref="AP6:BI6" si="5">LEFT(TEXT(AP5,"ddd"),1)</f>
        <v>T</v>
      </c>
      <c r="AQ6" s="8" t="str">
        <f t="shared" si="5"/>
        <v>W</v>
      </c>
      <c r="AR6" s="8" t="str">
        <f t="shared" si="5"/>
        <v>T</v>
      </c>
      <c r="AS6" s="8" t="str">
        <f t="shared" si="5"/>
        <v>F</v>
      </c>
      <c r="AT6" s="8" t="str">
        <f t="shared" si="5"/>
        <v>S</v>
      </c>
      <c r="AU6" s="8" t="str">
        <f t="shared" si="5"/>
        <v>S</v>
      </c>
      <c r="AV6" s="8" t="str">
        <f t="shared" si="5"/>
        <v>M</v>
      </c>
      <c r="AW6" s="8" t="str">
        <f t="shared" si="5"/>
        <v>T</v>
      </c>
      <c r="AX6" s="8" t="str">
        <f t="shared" si="5"/>
        <v>W</v>
      </c>
      <c r="AY6" s="8" t="str">
        <f t="shared" si="5"/>
        <v>T</v>
      </c>
      <c r="AZ6" s="8" t="str">
        <f t="shared" si="5"/>
        <v>F</v>
      </c>
      <c r="BA6" s="8" t="str">
        <f t="shared" si="5"/>
        <v>S</v>
      </c>
      <c r="BB6" s="8" t="str">
        <f t="shared" si="5"/>
        <v>S</v>
      </c>
      <c r="BC6" s="8" t="str">
        <f t="shared" si="5"/>
        <v>M</v>
      </c>
      <c r="BD6" s="8" t="str">
        <f t="shared" si="5"/>
        <v>T</v>
      </c>
      <c r="BE6" s="8" t="str">
        <f t="shared" si="5"/>
        <v>W</v>
      </c>
      <c r="BF6" s="8" t="str">
        <f t="shared" si="5"/>
        <v>T</v>
      </c>
      <c r="BG6" s="8" t="str">
        <f t="shared" si="5"/>
        <v>F</v>
      </c>
      <c r="BH6" s="8" t="str">
        <f t="shared" si="5"/>
        <v>S</v>
      </c>
      <c r="BI6" s="8" t="str">
        <f t="shared" si="5"/>
        <v>S</v>
      </c>
    </row>
    <row r="7" spans="1:61" s="2" customFormat="1" ht="24" customHeight="1" thickBot="1" x14ac:dyDescent="0.35">
      <c r="A7" s="34" t="s">
        <v>20</v>
      </c>
      <c r="B7" s="10"/>
      <c r="C7" s="11"/>
      <c r="D7" s="12"/>
      <c r="E7" s="9" t="str">
        <f t="shared" ref="E7:E16" si="6">IF(OR(ISBLANK(task_start),ISBLANK(task_end)),"",task_end-task_start+1)</f>
        <v/>
      </c>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row>
    <row r="8" spans="1:61" s="2" customFormat="1" ht="17.399999999999999" customHeight="1" thickBot="1" x14ac:dyDescent="0.35">
      <c r="A8" s="35" t="s">
        <v>25</v>
      </c>
      <c r="B8" s="13">
        <v>1</v>
      </c>
      <c r="C8" s="36">
        <v>44797</v>
      </c>
      <c r="D8" s="36">
        <v>44797</v>
      </c>
      <c r="E8" s="9">
        <f t="shared" si="6"/>
        <v>1</v>
      </c>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row>
    <row r="9" spans="1:61" s="2" customFormat="1" ht="16.8" customHeight="1" thickBot="1" x14ac:dyDescent="0.35">
      <c r="A9" s="35" t="s">
        <v>23</v>
      </c>
      <c r="B9" s="13">
        <v>1</v>
      </c>
      <c r="C9" s="36">
        <v>44798</v>
      </c>
      <c r="D9" s="36">
        <v>44799</v>
      </c>
      <c r="E9" s="9">
        <f t="shared" si="6"/>
        <v>2</v>
      </c>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row>
    <row r="10" spans="1:61" s="2" customFormat="1" ht="16.2" customHeight="1" thickBot="1" x14ac:dyDescent="0.35">
      <c r="A10" s="35" t="s">
        <v>24</v>
      </c>
      <c r="B10" s="13">
        <v>1</v>
      </c>
      <c r="C10" s="36">
        <v>44800</v>
      </c>
      <c r="D10" s="36">
        <v>44819</v>
      </c>
      <c r="E10" s="9">
        <f t="shared" si="6"/>
        <v>20</v>
      </c>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row>
    <row r="11" spans="1:61" s="2" customFormat="1" ht="22.8" customHeight="1" thickBot="1" x14ac:dyDescent="0.35">
      <c r="A11" s="37" t="s">
        <v>26</v>
      </c>
      <c r="B11" s="14"/>
      <c r="C11" s="15"/>
      <c r="D11" s="16"/>
      <c r="E11" s="9" t="str">
        <f t="shared" si="6"/>
        <v/>
      </c>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row>
    <row r="12" spans="1:61" s="2" customFormat="1" ht="18.600000000000001" customHeight="1" thickBot="1" x14ac:dyDescent="0.35">
      <c r="A12" s="46" t="s">
        <v>28</v>
      </c>
      <c r="B12" s="17">
        <v>1</v>
      </c>
      <c r="C12" s="38">
        <v>44866</v>
      </c>
      <c r="D12" s="38"/>
      <c r="E12" s="9" t="str">
        <f t="shared" si="6"/>
        <v/>
      </c>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row>
    <row r="13" spans="1:61" s="2" customFormat="1" ht="17.399999999999999" customHeight="1" thickBot="1" x14ac:dyDescent="0.35">
      <c r="A13" s="46" t="s">
        <v>29</v>
      </c>
      <c r="B13" s="17">
        <v>1</v>
      </c>
      <c r="C13" s="38"/>
      <c r="D13" s="38"/>
      <c r="E13" s="9" t="str">
        <f t="shared" si="6"/>
        <v/>
      </c>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row>
    <row r="14" spans="1:61" s="2" customFormat="1" ht="16.2" customHeight="1" thickBot="1" x14ac:dyDescent="0.35">
      <c r="A14" s="46" t="s">
        <v>30</v>
      </c>
      <c r="B14" s="17">
        <v>1</v>
      </c>
      <c r="C14" s="38"/>
      <c r="D14" s="38"/>
      <c r="E14" s="9" t="str">
        <f t="shared" si="6"/>
        <v/>
      </c>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row>
    <row r="15" spans="1:61" s="2" customFormat="1" ht="17.399999999999999" customHeight="1" thickBot="1" x14ac:dyDescent="0.35">
      <c r="A15" s="46" t="s">
        <v>31</v>
      </c>
      <c r="B15" s="17">
        <v>1</v>
      </c>
      <c r="C15" s="38"/>
      <c r="D15" s="38"/>
      <c r="E15" s="9" t="str">
        <f t="shared" si="6"/>
        <v/>
      </c>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row>
    <row r="16" spans="1:61" s="2" customFormat="1" ht="18.600000000000001" customHeight="1" thickBot="1" x14ac:dyDescent="0.35">
      <c r="A16" s="46" t="s">
        <v>32</v>
      </c>
      <c r="B16" s="17">
        <v>1</v>
      </c>
      <c r="C16" s="38"/>
      <c r="D16" s="38">
        <v>44880</v>
      </c>
      <c r="E16" s="9" t="str">
        <f t="shared" si="6"/>
        <v/>
      </c>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row>
    <row r="17" spans="1:61" s="2" customFormat="1" ht="28.8" customHeight="1" thickBot="1" x14ac:dyDescent="0.35">
      <c r="A17" s="39" t="s">
        <v>27</v>
      </c>
      <c r="B17" s="29"/>
      <c r="C17" s="47"/>
      <c r="D17" s="48"/>
      <c r="E17" s="9" t="str">
        <f t="shared" ref="E17:E22" si="7">IF(OR(ISBLANK(task_start),ISBLANK(task_end)),"",task_end-task_start+1)</f>
        <v/>
      </c>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row>
    <row r="18" spans="1:61" s="2" customFormat="1" ht="18" customHeight="1" thickBot="1" x14ac:dyDescent="0.35">
      <c r="A18" s="30" t="s">
        <v>33</v>
      </c>
      <c r="B18" s="31">
        <v>1</v>
      </c>
      <c r="C18" s="49">
        <v>44881</v>
      </c>
      <c r="D18" s="49"/>
      <c r="E18" s="9" t="str">
        <f t="shared" si="7"/>
        <v/>
      </c>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row>
    <row r="19" spans="1:61" s="2" customFormat="1" ht="18.600000000000001" customHeight="1" thickBot="1" x14ac:dyDescent="0.35">
      <c r="A19" s="30" t="s">
        <v>34</v>
      </c>
      <c r="B19" s="31">
        <v>1</v>
      </c>
      <c r="C19" s="49"/>
      <c r="D19" s="49"/>
      <c r="E19" s="9" t="str">
        <f t="shared" si="7"/>
        <v/>
      </c>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row>
    <row r="20" spans="1:61" s="2" customFormat="1" ht="16.2" customHeight="1" thickBot="1" x14ac:dyDescent="0.35">
      <c r="A20" s="30" t="s">
        <v>35</v>
      </c>
      <c r="B20" s="31">
        <v>1</v>
      </c>
      <c r="C20" s="49"/>
      <c r="D20" s="49"/>
      <c r="E20" s="9" t="str">
        <f t="shared" si="7"/>
        <v/>
      </c>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row>
    <row r="21" spans="1:61" s="2" customFormat="1" ht="13.8" customHeight="1" thickBot="1" x14ac:dyDescent="0.35">
      <c r="A21" s="30" t="s">
        <v>36</v>
      </c>
      <c r="B21" s="31">
        <v>1</v>
      </c>
      <c r="C21" s="49"/>
      <c r="D21" s="49"/>
      <c r="E21" s="9" t="str">
        <f t="shared" si="7"/>
        <v/>
      </c>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row>
    <row r="22" spans="1:61" s="2" customFormat="1" ht="16.2" customHeight="1" thickBot="1" x14ac:dyDescent="0.35">
      <c r="A22" s="30" t="s">
        <v>37</v>
      </c>
      <c r="B22" s="31">
        <v>1</v>
      </c>
      <c r="C22" s="49"/>
      <c r="D22" s="49">
        <v>44896</v>
      </c>
      <c r="E22" s="9" t="str">
        <f t="shared" si="7"/>
        <v/>
      </c>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row>
  </sheetData>
  <mergeCells count="11">
    <mergeCell ref="C3:D3"/>
    <mergeCell ref="F4:L4"/>
    <mergeCell ref="M4:S4"/>
    <mergeCell ref="T4:Z4"/>
    <mergeCell ref="AA4:AG4"/>
    <mergeCell ref="C4:D4"/>
    <mergeCell ref="A5:D5"/>
    <mergeCell ref="AH4:AN4"/>
    <mergeCell ref="AO4:AU4"/>
    <mergeCell ref="AV4:BB4"/>
    <mergeCell ref="BC4:BI4"/>
  </mergeCells>
  <conditionalFormatting sqref="B7:B14 B16 B20:B22">
    <cfRule type="dataBar" priority="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F5:BI22">
    <cfRule type="expression" dxfId="2" priority="65">
      <formula>AND(TODAY()&gt;=F$5,TODAY()&lt;G$5)</formula>
    </cfRule>
  </conditionalFormatting>
  <conditionalFormatting sqref="F7:BI22">
    <cfRule type="expression" dxfId="1" priority="59">
      <formula>AND(task_start&lt;=F$5,ROUNDDOWN((task_end-task_start+1)*task_progress,0)+task_start-1&gt;=F$5)</formula>
    </cfRule>
    <cfRule type="expression" dxfId="0" priority="60" stopIfTrue="1">
      <formula>AND(task_end&gt;=F$5,task_start&lt;G$5)</formula>
    </cfRule>
  </conditionalFormatting>
  <conditionalFormatting sqref="B15">
    <cfRule type="dataBar" priority="32">
      <dataBar>
        <cfvo type="num" val="0"/>
        <cfvo type="num" val="1"/>
        <color theme="0" tint="-0.249977111117893"/>
      </dataBar>
      <extLst>
        <ext xmlns:x14="http://schemas.microsoft.com/office/spreadsheetml/2009/9/main" uri="{B025F937-C7B1-47D3-B67F-A62EFF666E3E}">
          <x14:id>{3ABA51A1-6AB8-4956-9265-E0245EBFDDF9}</x14:id>
        </ext>
      </extLst>
    </cfRule>
  </conditionalFormatting>
  <conditionalFormatting sqref="B17">
    <cfRule type="dataBar" priority="4">
      <dataBar>
        <cfvo type="num" val="0"/>
        <cfvo type="num" val="1"/>
        <color theme="0" tint="-0.249977111117893"/>
      </dataBar>
      <extLst>
        <ext xmlns:x14="http://schemas.microsoft.com/office/spreadsheetml/2009/9/main" uri="{B025F937-C7B1-47D3-B67F-A62EFF666E3E}">
          <x14:id>{4475D34E-1FBA-4091-B8E0-09C3872A12F6}</x14:id>
        </ext>
      </extLst>
    </cfRule>
  </conditionalFormatting>
  <conditionalFormatting sqref="B18">
    <cfRule type="dataBar" priority="3">
      <dataBar>
        <cfvo type="num" val="0"/>
        <cfvo type="num" val="1"/>
        <color theme="0" tint="-0.249977111117893"/>
      </dataBar>
      <extLst>
        <ext xmlns:x14="http://schemas.microsoft.com/office/spreadsheetml/2009/9/main" uri="{B025F937-C7B1-47D3-B67F-A62EFF666E3E}">
          <x14:id>{385BD86F-DF90-4891-98A7-F5BDE21F198E}</x14:id>
        </ext>
      </extLst>
    </cfRule>
  </conditionalFormatting>
  <conditionalFormatting sqref="B19">
    <cfRule type="dataBar" priority="2">
      <dataBar>
        <cfvo type="num" val="0"/>
        <cfvo type="num" val="1"/>
        <color theme="0" tint="-0.249977111117893"/>
      </dataBar>
      <extLst>
        <ext xmlns:x14="http://schemas.microsoft.com/office/spreadsheetml/2009/9/main" uri="{B025F937-C7B1-47D3-B67F-A62EFF666E3E}">
          <x14:id>{96BECAE1-6651-4A2A-AF17-3C352F5DAE91}</x14:id>
        </ext>
      </extLst>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B7:B14 B16 B20:B22</xm:sqref>
        </x14:conditionalFormatting>
        <x14:conditionalFormatting xmlns:xm="http://schemas.microsoft.com/office/excel/2006/main">
          <x14:cfRule type="dataBar" id="{3ABA51A1-6AB8-4956-9265-E0245EBFDDF9}">
            <x14:dataBar minLength="0" maxLength="100" gradient="0">
              <x14:cfvo type="num">
                <xm:f>0</xm:f>
              </x14:cfvo>
              <x14:cfvo type="num">
                <xm:f>1</xm:f>
              </x14:cfvo>
              <x14:negativeFillColor rgb="FFFF0000"/>
              <x14:axisColor rgb="FF000000"/>
            </x14:dataBar>
          </x14:cfRule>
          <xm:sqref>B15</xm:sqref>
        </x14:conditionalFormatting>
        <x14:conditionalFormatting xmlns:xm="http://schemas.microsoft.com/office/excel/2006/main">
          <x14:cfRule type="dataBar" id="{4475D34E-1FBA-4091-B8E0-09C3872A12F6}">
            <x14:dataBar minLength="0" maxLength="100" gradient="0">
              <x14:cfvo type="num">
                <xm:f>0</xm:f>
              </x14:cfvo>
              <x14:cfvo type="num">
                <xm:f>1</xm:f>
              </x14:cfvo>
              <x14:negativeFillColor rgb="FFFF0000"/>
              <x14:axisColor rgb="FF000000"/>
            </x14:dataBar>
          </x14:cfRule>
          <xm:sqref>B17</xm:sqref>
        </x14:conditionalFormatting>
        <x14:conditionalFormatting xmlns:xm="http://schemas.microsoft.com/office/excel/2006/main">
          <x14:cfRule type="dataBar" id="{385BD86F-DF90-4891-98A7-F5BDE21F198E}">
            <x14:dataBar minLength="0" maxLength="100" gradient="0">
              <x14:cfvo type="num">
                <xm:f>0</xm:f>
              </x14:cfvo>
              <x14:cfvo type="num">
                <xm:f>1</xm:f>
              </x14:cfvo>
              <x14:negativeFillColor rgb="FFFF0000"/>
              <x14:axisColor rgb="FF000000"/>
            </x14:dataBar>
          </x14:cfRule>
          <xm:sqref>B18</xm:sqref>
        </x14:conditionalFormatting>
        <x14:conditionalFormatting xmlns:xm="http://schemas.microsoft.com/office/excel/2006/main">
          <x14:cfRule type="dataBar" id="{96BECAE1-6651-4A2A-AF17-3C352F5DAE91}">
            <x14:dataBar minLength="0" maxLength="100" gradient="0">
              <x14:cfvo type="num">
                <xm:f>0</xm:f>
              </x14:cfvo>
              <x14:cfvo type="num">
                <xm:f>1</xm:f>
              </x14:cfvo>
              <x14:negativeFillColor rgb="FFFF0000"/>
              <x14:axisColor rgb="FF000000"/>
            </x14:dataBar>
          </x14:cfRule>
          <xm:sqref>B19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9" customWidth="1"/>
    <col min="2" max="16384" width="9.109375" style="1"/>
  </cols>
  <sheetData>
    <row r="1" spans="1:2" ht="46.5" customHeight="1" x14ac:dyDescent="0.3"/>
    <row r="2" spans="1:2" s="21" customFormat="1" ht="15.6" x14ac:dyDescent="0.3">
      <c r="A2" s="20" t="s">
        <v>8</v>
      </c>
      <c r="B2" s="20"/>
    </row>
    <row r="3" spans="1:2" s="25" customFormat="1" ht="27" customHeight="1" x14ac:dyDescent="0.3">
      <c r="A3" s="26" t="s">
        <v>13</v>
      </c>
      <c r="B3" s="26"/>
    </row>
    <row r="4" spans="1:2" s="22" customFormat="1" ht="25.8" x14ac:dyDescent="0.5">
      <c r="A4" s="23" t="s">
        <v>7</v>
      </c>
    </row>
    <row r="5" spans="1:2" ht="73.95" customHeight="1" x14ac:dyDescent="0.3">
      <c r="A5" s="24" t="s">
        <v>16</v>
      </c>
    </row>
    <row r="6" spans="1:2" ht="26.25" customHeight="1" x14ac:dyDescent="0.3">
      <c r="A6" s="23" t="s">
        <v>19</v>
      </c>
    </row>
    <row r="7" spans="1:2" s="19" customFormat="1" ht="205.05" customHeight="1" x14ac:dyDescent="0.3">
      <c r="A7" s="28" t="s">
        <v>18</v>
      </c>
    </row>
    <row r="8" spans="1:2" s="22" customFormat="1" ht="25.8" x14ac:dyDescent="0.5">
      <c r="A8" s="23" t="s">
        <v>9</v>
      </c>
    </row>
    <row r="9" spans="1:2" ht="57.6" x14ac:dyDescent="0.3">
      <c r="A9" s="24" t="s">
        <v>17</v>
      </c>
    </row>
    <row r="10" spans="1:2" s="19" customFormat="1" ht="28.05" customHeight="1" x14ac:dyDescent="0.3">
      <c r="A10" s="27" t="s">
        <v>15</v>
      </c>
    </row>
    <row r="11" spans="1:2" s="22" customFormat="1" ht="25.8" x14ac:dyDescent="0.5">
      <c r="A11" s="23" t="s">
        <v>6</v>
      </c>
    </row>
    <row r="12" spans="1:2" ht="28.8" x14ac:dyDescent="0.3">
      <c r="A12" s="24" t="s">
        <v>14</v>
      </c>
    </row>
    <row r="13" spans="1:2" s="19" customFormat="1" ht="28.05" customHeight="1" x14ac:dyDescent="0.3">
      <c r="A13" s="27" t="s">
        <v>1</v>
      </c>
    </row>
    <row r="14" spans="1:2" s="22" customFormat="1" ht="25.8" x14ac:dyDescent="0.5">
      <c r="A14" s="23" t="s">
        <v>10</v>
      </c>
    </row>
    <row r="15" spans="1:2" ht="75" customHeight="1" x14ac:dyDescent="0.3">
      <c r="A15" s="24" t="s">
        <v>11</v>
      </c>
    </row>
    <row r="16" spans="1:2" ht="72" x14ac:dyDescent="0.3">
      <c r="A16" s="24"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2023-02-26T16:50:47Z</dcterms:modified>
</cp:coreProperties>
</file>