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c3bc476fba7be9ad/Documentos/MASTER/Python/Proyecto2/Proyecto/"/>
    </mc:Choice>
  </mc:AlternateContent>
  <xr:revisionPtr revIDLastSave="3" documentId="8_{579A7706-DCBC-497B-AEA7-DC99F1DAEEB4}" xr6:coauthVersionLast="47" xr6:coauthVersionMax="47" xr10:uidLastSave="{A73FBF3D-C110-4F07-9ED4-AEAB66CC3E66}"/>
  <bookViews>
    <workbookView xWindow="-120" yWindow="-120" windowWidth="29040" windowHeight="15720" activeTab="6" xr2:uid="{00000000-000D-0000-FFFF-FFFF00000000}"/>
  </bookViews>
  <sheets>
    <sheet name="Escenarios" sheetId="12" r:id="rId1"/>
    <sheet name="Control (2)" sheetId="13" r:id="rId2"/>
    <sheet name="cotizaciones" sheetId="5" r:id="rId3"/>
    <sheet name="guatecompras" sheetId="6" r:id="rId4"/>
    <sheet name="ofertasCA" sheetId="7" r:id="rId5"/>
    <sheet name="BPR" sheetId="8" r:id="rId6"/>
    <sheet name="Divisas" sheetId="14" r:id="rId7"/>
    <sheet name="internacional" sheetId="9" r:id="rId8"/>
    <sheet name="Bproductos" sheetId="10" r:id="rId9"/>
    <sheet name="PR.FIN (2)" sheetId="11" r:id="rId10"/>
  </sheets>
  <externalReferences>
    <externalReference r:id="rId11"/>
    <externalReference r:id="rId12"/>
  </externalReferences>
  <definedNames>
    <definedName name="_xlnm._FilterDatabase" localSheetId="1" hidden="1">'Control (2)'!$A$1:$J$51</definedName>
    <definedName name="_xlnm._FilterDatabase" localSheetId="9" hidden="1">'PR.FIN (2)'!$A$6:$H$6</definedName>
    <definedName name="_xlcn.WorksheetConnection_Plaguicidasescenarios.xlsxBPR" hidden="1">BPR[]</definedName>
    <definedName name="_xlcn.WorksheetConnection_Plaguicidasescenarios.xlsxBproductos" hidden="1">Bproductos[]</definedName>
    <definedName name="_xlcn.WorksheetConnection_Plaguicidasescenarios.xlsxcotizaciones" hidden="1">cotizaciones[]</definedName>
    <definedName name="_xlcn.WorksheetConnection_Plaguicidasescenarios.xlsxguatecompras" hidden="1">guatecompras[]</definedName>
    <definedName name="_xlcn.WorksheetConnection_Plaguicidasescenarios.xlsxinternacional" hidden="1">internacional[]</definedName>
    <definedName name="_xlcn.WorksheetConnection_Plaguicidasescenarios.xlsxofertasCA" hidden="1">ofertasCA[]</definedName>
    <definedName name="_xlnm.Print_Area" localSheetId="9">'PR.FIN (2)'!$A$1:$G$13</definedName>
    <definedName name="SegmentaciónDeDatos_Código_INE">#N/A</definedName>
    <definedName name="_xlnm.Print_Titles" localSheetId="9">'PR.FIN (2)'!$1:$6</definedName>
  </definedNames>
  <calcPr calcId="191029"/>
  <pivotCaches>
    <pivotCache cacheId="3" r:id="rId13"/>
    <pivotCache cacheId="4" r:id="rId14"/>
    <pivotCache cacheId="5" r:id="rId15"/>
    <pivotCache cacheId="6" r:id="rId16"/>
    <pivotCache cacheId="7" r:id="rId17"/>
    <pivotCache cacheId="8" r:id="rId18"/>
    <pivotCache cacheId="15"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fertasCA" name="ofertasCA" connection="WorksheetConnection_Plaguicidas escenarios.xlsx!ofertasCA"/>
          <x15:modelTable id="internacional" name="internacional" connection="WorksheetConnection_Plaguicidas escenarios.xlsx!internacional"/>
          <x15:modelTable id="guatecompras" name="guatecompras" connection="WorksheetConnection_Plaguicidas escenarios.xlsx!guatecompras"/>
          <x15:modelTable id="cotizaciones" name="cotizaciones" connection="WorksheetConnection_Plaguicidas escenarios.xlsx!cotizaciones"/>
          <x15:modelTable id="Bproductos" name="Bproductos" connection="WorksheetConnection_Plaguicidas escenarios.xlsx!Bproductos"/>
          <x15:modelTable id="BPR" name="BPR" connection="WorksheetConnection_Plaguicidas escenarios.xlsx!BPR"/>
        </x15:modelTables>
        <x15:modelRelationships>
          <x15:modelRelationship fromTable="cotizaciones" fromColumn="Código INE" toTable="Bproductos" toColumn="Código INE"/>
          <x15:modelRelationship fromTable="guatecompras" fromColumn="Código INE" toTable="Bproductos" toColumn="Código INE"/>
          <x15:modelRelationship fromTable="ofertasCA" fromColumn="Código INE" toTable="Bproductos" toColumn="Código INE"/>
          <x15:modelRelationship fromTable="BPR" fromColumn="Código INE" toTable="Bproductos" toColumn="Código INE"/>
          <x15:modelRelationship fromTable="internacional" fromColumn="Código INE" toTable="Bproductos" toColumn="Código I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5" l="1"/>
  <c r="F3" i="12"/>
  <c r="AA2" i="7"/>
  <c r="AA3" i="7"/>
  <c r="AA4" i="7"/>
  <c r="AA5" i="7"/>
  <c r="AA6" i="7"/>
  <c r="AA7" i="7"/>
  <c r="AA8" i="7"/>
  <c r="AA9" i="7"/>
  <c r="AH9" i="12"/>
  <c r="AH8" i="12"/>
  <c r="AH7" i="12"/>
  <c r="AH6" i="12"/>
  <c r="AH5" i="12"/>
  <c r="AH4" i="12"/>
  <c r="AH3" i="12"/>
  <c r="AB9" i="12"/>
  <c r="AB8" i="12"/>
  <c r="AB7" i="12"/>
  <c r="AB4" i="12"/>
  <c r="AB6" i="12"/>
  <c r="AB5" i="12"/>
  <c r="AB3" i="12"/>
  <c r="V8" i="12"/>
  <c r="V7" i="12"/>
  <c r="V6" i="12"/>
  <c r="V5" i="12"/>
  <c r="V4" i="12"/>
  <c r="V3" i="12"/>
  <c r="O9" i="12"/>
  <c r="O8" i="12"/>
  <c r="O6" i="12"/>
  <c r="O4" i="12"/>
  <c r="O3" i="12"/>
  <c r="N9" i="12"/>
  <c r="N8" i="12"/>
  <c r="N7" i="12"/>
  <c r="N6" i="12"/>
  <c r="N4" i="12"/>
  <c r="N3" i="12"/>
  <c r="M9" i="12"/>
  <c r="M8" i="12"/>
  <c r="M7" i="12"/>
  <c r="M6" i="12"/>
  <c r="M5" i="12"/>
  <c r="M4" i="12"/>
  <c r="M3" i="12"/>
  <c r="L9" i="12"/>
  <c r="L8" i="12"/>
  <c r="L7" i="12"/>
  <c r="L6" i="12"/>
  <c r="L5" i="12"/>
  <c r="L3" i="12"/>
  <c r="K4" i="12"/>
  <c r="J9" i="12"/>
  <c r="J8" i="12"/>
  <c r="J7" i="12"/>
  <c r="J6" i="12"/>
  <c r="J5" i="12"/>
  <c r="J3" i="12"/>
  <c r="K9" i="12"/>
  <c r="K8" i="12"/>
  <c r="K7" i="12"/>
  <c r="K6" i="12"/>
  <c r="K5" i="12"/>
  <c r="K3" i="12"/>
  <c r="J4" i="12"/>
  <c r="I9" i="12"/>
  <c r="I8" i="12"/>
  <c r="I7" i="12"/>
  <c r="I6" i="12"/>
  <c r="I5" i="12"/>
  <c r="I3" i="12"/>
  <c r="I4" i="12"/>
  <c r="F9" i="12"/>
  <c r="F8" i="12"/>
  <c r="F7" i="12"/>
  <c r="F6" i="12"/>
  <c r="F5" i="12"/>
  <c r="F4" i="12"/>
  <c r="V9" i="12" l="1"/>
  <c r="F10" i="12"/>
  <c r="O7" i="12" l="1"/>
  <c r="O5" i="12"/>
  <c r="N5" i="12"/>
  <c r="L4" i="12"/>
  <c r="F8" i="11"/>
  <c r="AH10" i="12" l="1"/>
  <c r="AB10" i="12"/>
  <c r="V10" i="12"/>
  <c r="M10" i="12"/>
  <c r="K10" i="12"/>
  <c r="N10" i="12"/>
  <c r="O10" i="12"/>
  <c r="L10" i="12"/>
  <c r="I10" i="12"/>
  <c r="J10"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ine</author>
  </authors>
  <commentList>
    <comment ref="W3" authorId="0" shapeId="0" xr:uid="{6A27A41A-46EF-466C-8370-70EF47A7B667}">
      <text>
        <r>
          <rPr>
            <b/>
            <sz val="9"/>
            <color indexed="81"/>
            <rFont val="Tahoma"/>
            <family val="2"/>
          </rPr>
          <t>ine:</t>
        </r>
        <r>
          <rPr>
            <sz val="9"/>
            <color indexed="81"/>
            <rFont val="Tahoma"/>
            <family val="2"/>
          </rPr>
          <t xml:space="preserve">
se considera eliminarlo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73FDA-EA75-404D-8EDD-DB5B05B4D955}"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3C8909C-7EF9-4299-934B-E17FD3CFFC52}" name="WorksheetConnection_Plaguicidas escenarios.xlsx!BPR" type="102" refreshedVersion="8" minRefreshableVersion="5">
    <extLst>
      <ext xmlns:x15="http://schemas.microsoft.com/office/spreadsheetml/2010/11/main" uri="{DE250136-89BD-433C-8126-D09CA5730AF9}">
        <x15:connection id="BPR">
          <x15:rangePr sourceName="_xlcn.WorksheetConnection_Plaguicidasescenarios.xlsxBPR"/>
        </x15:connection>
      </ext>
    </extLst>
  </connection>
  <connection id="3" xr16:uid="{62FF7263-AB88-4650-9B02-A8C5C066E7A4}" name="WorksheetConnection_Plaguicidas escenarios.xlsx!Bproductos" type="102" refreshedVersion="8" minRefreshableVersion="5">
    <extLst>
      <ext xmlns:x15="http://schemas.microsoft.com/office/spreadsheetml/2010/11/main" uri="{DE250136-89BD-433C-8126-D09CA5730AF9}">
        <x15:connection id="Bproductos">
          <x15:rangePr sourceName="_xlcn.WorksheetConnection_Plaguicidasescenarios.xlsxBproductos"/>
        </x15:connection>
      </ext>
    </extLst>
  </connection>
  <connection id="4" xr16:uid="{78FA703B-B7FB-4CB5-9DE4-CC324F63A261}" name="WorksheetConnection_Plaguicidas escenarios.xlsx!cotizaciones" type="102" refreshedVersion="8" minRefreshableVersion="5">
    <extLst>
      <ext xmlns:x15="http://schemas.microsoft.com/office/spreadsheetml/2010/11/main" uri="{DE250136-89BD-433C-8126-D09CA5730AF9}">
        <x15:connection id="cotizaciones">
          <x15:rangePr sourceName="_xlcn.WorksheetConnection_Plaguicidasescenarios.xlsxcotizaciones"/>
        </x15:connection>
      </ext>
    </extLst>
  </connection>
  <connection id="5" xr16:uid="{5B8CBB49-E6E1-439E-B240-3E11F47C42DA}" name="WorksheetConnection_Plaguicidas escenarios.xlsx!guatecompras" type="102" refreshedVersion="8" minRefreshableVersion="5">
    <extLst>
      <ext xmlns:x15="http://schemas.microsoft.com/office/spreadsheetml/2010/11/main" uri="{DE250136-89BD-433C-8126-D09CA5730AF9}">
        <x15:connection id="guatecompras">
          <x15:rangePr sourceName="_xlcn.WorksheetConnection_Plaguicidasescenarios.xlsxguatecompras"/>
        </x15:connection>
      </ext>
    </extLst>
  </connection>
  <connection id="6" xr16:uid="{1160840A-817F-4587-B592-0DE2FDC31BEA}" name="WorksheetConnection_Plaguicidas escenarios.xlsx!internacional" type="102" refreshedVersion="8" minRefreshableVersion="5">
    <extLst>
      <ext xmlns:x15="http://schemas.microsoft.com/office/spreadsheetml/2010/11/main" uri="{DE250136-89BD-433C-8126-D09CA5730AF9}">
        <x15:connection id="internacional">
          <x15:rangePr sourceName="_xlcn.WorksheetConnection_Plaguicidasescenarios.xlsxinternacional"/>
        </x15:connection>
      </ext>
    </extLst>
  </connection>
  <connection id="7" xr16:uid="{16E0CC8E-7CF2-4D19-A4EF-8442F9C2BF93}" name="WorksheetConnection_Plaguicidas escenarios.xlsx!ofertasCA" type="102" refreshedVersion="8" minRefreshableVersion="5">
    <extLst>
      <ext xmlns:x15="http://schemas.microsoft.com/office/spreadsheetml/2010/11/main" uri="{DE250136-89BD-433C-8126-D09CA5730AF9}">
        <x15:connection id="ofertasCA">
          <x15:rangePr sourceName="_xlcn.WorksheetConnection_Plaguicidasescenarios.xlsxofertasC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cotizaciones].[Código INE].[All]}"/>
    <s v="{[ofertasCA].[NOG].[All]}"/>
    <s v="{[Bproductos].[Código INE].&amp;[264-004-000]}"/>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<sst xmlns="http://schemas.openxmlformats.org/spreadsheetml/2006/main" count="1255" uniqueCount="523">
  <si>
    <t>Renglón</t>
  </si>
  <si>
    <t>Código INE</t>
  </si>
  <si>
    <t>Nombre de Producto</t>
  </si>
  <si>
    <t>Especificaciones</t>
  </si>
  <si>
    <t>Unidad de Medida</t>
  </si>
  <si>
    <t>Rubro</t>
  </si>
  <si>
    <t>Precio Referencia</t>
  </si>
  <si>
    <t>MTC</t>
  </si>
  <si>
    <t>Observaciones</t>
  </si>
  <si>
    <t>Revisión</t>
  </si>
  <si>
    <t>Coments_Rev</t>
  </si>
  <si>
    <t>264-001-000</t>
  </si>
  <si>
    <t xml:space="preserve">PLAGUICIDA DELTAMETRINA 4.5 % ULV </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</si>
  <si>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t>
  </si>
  <si>
    <t>Litro</t>
  </si>
  <si>
    <t>INSECTICIDAS PARA SALUD PÚBLICA</t>
  </si>
  <si>
    <t>promedio de cotizaciones</t>
  </si>
  <si>
    <t>264-002-000</t>
  </si>
  <si>
    <t xml:space="preserve">PLAGUICIDA BIOLÓGICO  BACILLUS SPHAERICUS </t>
  </si>
  <si>
    <t>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t>
  </si>
  <si>
    <t>Kilogramo</t>
  </si>
  <si>
    <t>264-003-000</t>
  </si>
  <si>
    <t xml:space="preserve">PABELLÓN IMPREGNADO CON ALFACIPERMETRINA  </t>
  </si>
  <si>
    <t>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t>
  </si>
  <si>
    <t>Unidad</t>
  </si>
  <si>
    <t>264-004-000</t>
  </si>
  <si>
    <t>LARVICIDA TEMEFOS (TEMEPHOS)</t>
  </si>
  <si>
    <t>PLAGUICIDA PARA EL CONTROL DE LARVAS DE MOSQUITOS EN FASE INMADURAS, EN CRIADEROS DE AGUA DENTRO Y FUERA DE VIVIENDA, TEMEFOS (TEMEPHOS) AL 1% (0,0,0'0'-tetramethyl 0,0'-thiodi-p-phenylene bis (phosphorothioate). GRANULADO. DEBE CUMPLIR CON ESPECIFICACIONES OMS (WHO). EMPACADO EN BOLSA DE PAPEL CRAFT. CAPACIDAD DE 20 KILOS POR BOLSA. COTIZAR POR KILOGRAMO. CÓDIGO DE INSUMO 10144</t>
  </si>
  <si>
    <t>264-005-000</t>
  </si>
  <si>
    <t xml:space="preserve">PLAGUICIDA BACILLUS THURINGIENSIS VAR. ISRAELENSIS </t>
  </si>
  <si>
    <t>PLAGUICIDA BIOLÓGICO PARA EL CONTROL DE LARVAS DE MOSQUITO EN FASE INMADURA. USO EN AGUA ESTANCADA EN CRIADEROS ÚTILES Y NO ÚTILES DENTRO DE LA VIVIENDA  BACILLUS THURINGIENSIS VAR.  ISRAELENSIS P/P 37.4% INGREDIENTE ACTIVO P/P 62.6 % (POTENCIA 3000 UNIDADES TÓXICAS INTERNACIONALES (UTI/MG) FABRICADO CON PLAGUICIDA BACILLUS THURINGIENSIS VAR. ISRAELENSIS. DEBE CUMPLIR CON ESPECIFICACIONES DE OMS (WHO). ENVASADO EN FRASCO DE PLÁSTICO, CON TAPADERA Y CAPACIDAD DE 500 GRAMOS COTIZAR POR KILOGRAMO. CÓDIGO DE INSUMO 56264</t>
  </si>
  <si>
    <t>ID-COT</t>
  </si>
  <si>
    <t>No. Formulario</t>
  </si>
  <si>
    <t>Versión</t>
  </si>
  <si>
    <t>Fecha de entrega</t>
  </si>
  <si>
    <t>Nit</t>
  </si>
  <si>
    <t>Nombre de la empresa</t>
  </si>
  <si>
    <t>Dirección</t>
  </si>
  <si>
    <t>Teléfono</t>
  </si>
  <si>
    <t>Nombre del contacto</t>
  </si>
  <si>
    <t>Departamento/Área</t>
  </si>
  <si>
    <t>Teléfono directo</t>
  </si>
  <si>
    <t>Correo electrónico</t>
  </si>
  <si>
    <t>Producto</t>
  </si>
  <si>
    <t>Descripción</t>
  </si>
  <si>
    <t>Presentación</t>
  </si>
  <si>
    <t>Unidad de medida</t>
  </si>
  <si>
    <t>Cantidad ofertada</t>
  </si>
  <si>
    <t>Marca</t>
  </si>
  <si>
    <t>Modelo / Serie</t>
  </si>
  <si>
    <t>Fabricante</t>
  </si>
  <si>
    <t>Precio unitario</t>
  </si>
  <si>
    <t>Categoria</t>
  </si>
  <si>
    <t>Estatus del formato</t>
  </si>
  <si>
    <t>Columna1</t>
  </si>
  <si>
    <t>Clasificación de la empresa</t>
  </si>
  <si>
    <t>¿Cuáles fueron las razones? (Código)</t>
  </si>
  <si>
    <t>¿Cuáles fueron las razones?</t>
  </si>
  <si>
    <t>Precios recolectados en la boleta</t>
  </si>
  <si>
    <t>Clasificación de la empresa (Código)</t>
  </si>
  <si>
    <t>Clasificación de la empresa2</t>
  </si>
  <si>
    <t>Fecha de entrega (dd/mm/aa)</t>
  </si>
  <si>
    <t>Fecha de devolución (dd/mm/aa)</t>
  </si>
  <si>
    <t>Código IM</t>
  </si>
  <si>
    <t>Observaciones/Comentarios</t>
  </si>
  <si>
    <t>Física/Correo</t>
  </si>
  <si>
    <t>Observaciones/Comentarios2</t>
  </si>
  <si>
    <t>C-1</t>
  </si>
  <si>
    <t>COMPAÑIA FITOSANITARIOS Y SERVICIOS AFINES, SOCIEDAD ANONIMA</t>
  </si>
  <si>
    <t>4TA AVENIDA 22-52 ZONA 14 EDIFICIO PREMIER LAS AMERICAS LOCAL 4</t>
  </si>
  <si>
    <t>EDWIN GEOVANNI RENNAS</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</si>
  <si>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</si>
  <si>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VECTORCIDE 4.5</t>
  </si>
  <si>
    <t>CTL.</t>
  </si>
  <si>
    <t>PR023</t>
  </si>
  <si>
    <t>BOLETA CON UN PRODUCTO CON PRECIOS</t>
  </si>
  <si>
    <t>Fisica</t>
  </si>
  <si>
    <t>C-2</t>
  </si>
  <si>
    <t>PROMOAGRO</t>
  </si>
  <si>
    <t>3RA CALLE 3-7 ZONA 9</t>
  </si>
  <si>
    <t>MARVIN HERNANDEZ</t>
  </si>
  <si>
    <t>SALA DE VENTAS</t>
  </si>
  <si>
    <t>svguatemala@promoagro.com.gt</t>
  </si>
  <si>
    <t>679 ML</t>
  </si>
  <si>
    <t xml:space="preserve">PLURESTO PRO </t>
  </si>
  <si>
    <t>PR025</t>
  </si>
  <si>
    <t>LA EMPRESA PROPORCIONO DOS PRECIOS DE LOS PRODUCTOS QUE MANEJA, PRECIO NO SE TOMARA EN CUENTA POR SER MUY BAJO</t>
  </si>
  <si>
    <t>C-3</t>
  </si>
  <si>
    <t xml:space="preserve">PABELLON IMPREGNADO CON ALFACIPERMETRINA  </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</si>
  <si>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  COTIZAR POR UNIDAD. CÓDIGO DE INSUMO 64554</t>
  </si>
  <si>
    <t>FENDONA 6 SC</t>
  </si>
  <si>
    <t>LA EMPRESA PROPORCIONO DOS PRECIOS DE LOS PRODUCTOS QUE MANEJA</t>
  </si>
  <si>
    <t>C-4</t>
  </si>
  <si>
    <t>IMFAPROM</t>
  </si>
  <si>
    <t>19 AVENIDA 2-78 COL. MIRADOR, EDIFICIO DISTRITO MIRAFLORES NIVEL 8 OF. 817</t>
  </si>
  <si>
    <t>MARITZA BARRERA</t>
  </si>
  <si>
    <t>imfaprom@gmail.com</t>
  </si>
  <si>
    <t>UNIDAD</t>
  </si>
  <si>
    <t xml:space="preserve">PROPORCIONARON UN PRECIO </t>
  </si>
  <si>
    <t>C-5</t>
  </si>
  <si>
    <t>ZOMAPHARMA</t>
  </si>
  <si>
    <t>KM. 18.5 CARRETERA AL PACIFICO, FRACCION 4 GRANJA 14, ZONA 4 VILLA NUEVA</t>
  </si>
  <si>
    <t>MORONI GARCIA</t>
  </si>
  <si>
    <t>LICITACIONES</t>
  </si>
  <si>
    <t>licitaciones@zomapharma.com</t>
  </si>
  <si>
    <t>Tempo 1-G</t>
  </si>
  <si>
    <t>QUIMICA LUCAVA S.A. DE C.V. MEXICO</t>
  </si>
  <si>
    <t>L PRECIO OBTENIDO CORRESPONDE AL RENGLON 4 TEMEFOS Y CORRESPONDE A PRECIO POR KILOGRAMO LOS DEMAS PRODUCTOS NO LOS COMERCIALIZAN</t>
  </si>
  <si>
    <t>N/A</t>
  </si>
  <si>
    <t>ID-GUA</t>
  </si>
  <si>
    <t>NOG</t>
  </si>
  <si>
    <t>Modalidad</t>
  </si>
  <si>
    <t>Entidad_requirente</t>
  </si>
  <si>
    <t>Fecha.Pub</t>
  </si>
  <si>
    <t>Año.Pub</t>
  </si>
  <si>
    <t>Fecha.Adj</t>
  </si>
  <si>
    <t>Año.Adj</t>
  </si>
  <si>
    <t>Estatus_Evento</t>
  </si>
  <si>
    <t>Caracteristicas</t>
  </si>
  <si>
    <t>Codigo_tipo_producto</t>
  </si>
  <si>
    <t>Unidad_de_medida</t>
  </si>
  <si>
    <t>Cantidad_Solicitada</t>
  </si>
  <si>
    <t>NIT</t>
  </si>
  <si>
    <t>Oferente</t>
  </si>
  <si>
    <t>Marca_ofertada</t>
  </si>
  <si>
    <t>Cantidad_ofertada</t>
  </si>
  <si>
    <t xml:space="preserve"> Precio_ofertado </t>
  </si>
  <si>
    <t xml:space="preserve"> Monto_ofertado </t>
  </si>
  <si>
    <t>Adjudicado</t>
  </si>
  <si>
    <t>Cod.IM</t>
  </si>
  <si>
    <t>Verificacion</t>
  </si>
  <si>
    <t>Obser.</t>
  </si>
  <si>
    <t>año_publicacion</t>
  </si>
  <si>
    <t>año_adjudicacion</t>
  </si>
  <si>
    <t>año-mes_adjudicacion</t>
  </si>
  <si>
    <t>ipc</t>
  </si>
  <si>
    <t>fact_index</t>
  </si>
  <si>
    <t>precio_act</t>
  </si>
  <si>
    <t>Diferencia</t>
  </si>
  <si>
    <t>Columna2</t>
  </si>
  <si>
    <t>Columna3</t>
  </si>
  <si>
    <t>HG-1</t>
  </si>
  <si>
    <t>ADQUISICIÓN DE PLAGUICIDA DELTRAMETRINA 4.5% PARA LA DIRECCION DE  ÁREA DE SALUD DE ESCUINTLA</t>
  </si>
  <si>
    <t>Compra Directa con Oferta Electrónica (Art. 43 LCE Inciso b)</t>
  </si>
  <si>
    <t>MINISTERIO DE SALUD PÚBLICA</t>
  </si>
  <si>
    <t>No. 1 - Deltametrina</t>
  </si>
  <si>
    <t>Concentración: 4.5 Gramos(s); Estado: Líquido;</t>
  </si>
  <si>
    <t>Envase - 1 Litro(lt)</t>
  </si>
  <si>
    <t>Vectorcide 4.5 UL</t>
  </si>
  <si>
    <t>HG-2</t>
  </si>
  <si>
    <t>ADQUISICION DE PLAGUECIDA DELTRAMETRINA 4.5% PARA LA DIRECCION DE AREA DE SALUD DE ESCUINTLA</t>
  </si>
  <si>
    <t>No. 1 - Deltametri na</t>
  </si>
  <si>
    <t>Concentración: 4.5%;  Estado: Suspensión líquida;</t>
  </si>
  <si>
    <t>HG-3</t>
  </si>
  <si>
    <t>ADQUISICIÓN DE PLAGUICIDA DELTRAMETRINA 4.5%  PARA LA DIRECCIÓN DE ÁREA DE SALUD DE ESCUINTLA</t>
  </si>
  <si>
    <t>HG-4</t>
  </si>
  <si>
    <t>ADQUISICION DE PLAGUICIDA DELTRAMETRINA 4.5% PARA LA DIRECCION DE AREA DE SALUD DE ESCUINTLA</t>
  </si>
  <si>
    <t>HG-5</t>
  </si>
  <si>
    <t>ADQUISICION DE DELTAMETRINA MSPAS 2022-GUA-CD-2, PARA PREVENCION DE SANCUDO  EN LAS LOCALIDADES QUE CUBRE LA DIRECCIÓN DE ÁREA DE SALUD GUATEMALA CENTRAL</t>
  </si>
  <si>
    <t>HG-6</t>
  </si>
  <si>
    <t>ADQUISICIÓN DE DELTAMETRINA AL 4.5% SUSPENSIÓN LÍQUIDA, PARA EL PROGRAMA DE ENFERMEDADES TRANSMITIDAS POR VECTORES DE LA DIRECCIÓN DE ÁREA DE SALUD DE CHIQUIMULA</t>
  </si>
  <si>
    <t>HG-7</t>
  </si>
  <si>
    <t>ADQUISICIÓN DE DELTAMETRINA AL 4.5% SUSPENSIÓN LÍQUIDA, PARA EL PROGRAMA DE ENFERMEDADES TRANSMITIDAS POR VECTORES DE LA DIRECCIÓN DE ÁREA DE SALUD DE ZACAPA.</t>
  </si>
  <si>
    <t>Vectorcide 4.5  UL</t>
  </si>
  <si>
    <t>HG-8</t>
  </si>
  <si>
    <t>ADQUISICION DE DELTAMETRINA AL 4.5%  PARA LOS SERVICIOS DE SALUD DE LA DIRECCIÓN DE ÁREA DE SALUD DE JALAPA. MSPAS-2022-JAL-CD-31</t>
  </si>
  <si>
    <t>HG-9</t>
  </si>
  <si>
    <t>ADQUISICIÓN DE DELTAMETRINA AL 4.5%, ESTADO: SUSPENSIÓN LIQUIDA PARA LA DIRECCIÓN DE ÁREA DE SALUD DE ALTA VERAPAZ.</t>
  </si>
  <si>
    <t>HG-10</t>
  </si>
  <si>
    <t>ADQUISICIÓN DE DELTAMETRINA 4.5% ESTADO LIQUIDO ENVASE LITRO.</t>
  </si>
  <si>
    <t>HG-11</t>
  </si>
  <si>
    <t>ADQUISICION DE DELTAMETRINA AL 4.5% LITRO PARA LA DIRECCION DE AREA DE SALUD DE QUETZALTENANGO</t>
  </si>
  <si>
    <t>HG-12</t>
  </si>
  <si>
    <t>HG-13</t>
  </si>
  <si>
    <t>MSPAS No. 2022-RET-CD046. ADQUISICIÓN DE INSECTICIDAS PARA LA DIRECCIÓN DE ÁREA DE SALUD DE RETALHULEU.</t>
  </si>
  <si>
    <t>HG-14</t>
  </si>
  <si>
    <t>HG-15</t>
  </si>
  <si>
    <t>ADQUISICION DE DELTAMETRINA AL 4.5%, PARA LA DIRECCIÓN DE AREA DE SALUD DE QUICHÉ.</t>
  </si>
  <si>
    <t>HG-16</t>
  </si>
  <si>
    <t>ADQUISICION DE DELTAMETRINA AL 4.5% 1 LITRO.</t>
  </si>
  <si>
    <t>HG-17</t>
  </si>
  <si>
    <t>ADQUISICIÓN DE 50 LITROS DE DELTAMETRINA AL 4.5%, PARA EL PROGRAMA DE ENFERMEDADES TRANSMITIDAS POR VECTORES E.T.V, DE LA DIRECCIÓN DE ÁREA DE SALUD DE CHIQUIMULA</t>
  </si>
  <si>
    <t>HG-18</t>
  </si>
  <si>
    <t>HG-19</t>
  </si>
  <si>
    <t>HG-20</t>
  </si>
  <si>
    <t>HG-21</t>
  </si>
  <si>
    <t>HG-22</t>
  </si>
  <si>
    <t>HG-23</t>
  </si>
  <si>
    <t>ADQUISICION DE DELTAMETRINA CONCENTRACIÓN AL 4.5% LIQUIDO SUSPENSION ULTRA BAJO VOLUMEN, PARA LA DIRECCION DE AREA DE SALUD DE SOLOLA</t>
  </si>
  <si>
    <t>HG-24</t>
  </si>
  <si>
    <t>ADQUISICIÓN DE BACILLUS SPHAERICUS,  NEBULIZACIÓN, PARA LA DIRECCIÓN DE ÁREA DE SALUD DE SAN MARCOS, MSPAS No. 2017-SMA-CD024.</t>
  </si>
  <si>
    <t>No. 1 - Bacillus sphaericus.</t>
  </si>
  <si>
    <t>Bacillus sphaericus, concentración 7.5 gramos, Estado Granulado, Bolsa de 20 Kilogramos.</t>
  </si>
  <si>
    <t>Vectolex 7.5 GR</t>
  </si>
  <si>
    <t>HG-25</t>
  </si>
  <si>
    <t>ADQUISICIÓN DE BACILLUS SPHAERICUS 7.5 GR  PARA EL PROGRAMA DE ENFERMEDADES TRANSMITIDAS POR VECTORES DE LA DIRECCIÓN DE AREA DE SALUD DE PETEN NORTE</t>
  </si>
  <si>
    <t>No. 1 - BACILLUS SPHAERICUS 7.5 GR</t>
  </si>
  <si>
    <t>BACILLUS SPHAERICUS 7.5 GR</t>
  </si>
  <si>
    <t>KILOS</t>
  </si>
  <si>
    <t>HG-26</t>
  </si>
  <si>
    <t>ADQUISICION DE BACILLUS SPHAERICUS CONCENTRACIÓN: 7.5 GRAMOS(S); ESTADO: GRANULADO;</t>
  </si>
  <si>
    <t>No. 1 - BACILLUS SPHAERICUS CONCENTRACIÓN: 7.5 GRAMOS(S); ESTADO: GRANULADO; KILOS</t>
  </si>
  <si>
    <t>BACILLUS SPHAERICUS CONCENTRACIÓN: 7.5 GRAMOS(S); ESTADO: GRANULADO; KILOS</t>
  </si>
  <si>
    <t>KILO</t>
  </si>
  <si>
    <t>ZOMAPHARMA SOCIEDAD ANONIMA</t>
  </si>
  <si>
    <t>VECTOLEX 7.5 GR</t>
  </si>
  <si>
    <t>HG-27</t>
  </si>
  <si>
    <t>VECTOLEX</t>
  </si>
  <si>
    <t>HG-28</t>
  </si>
  <si>
    <t>No. 1 - Insecticida bacillus sphaericus</t>
  </si>
  <si>
    <t>Concentración: 7.5 Gramos(s); Estado: Granulado;</t>
  </si>
  <si>
    <t>Unidad - 1 Kilogramos(kg)</t>
  </si>
  <si>
    <t>HG-29</t>
  </si>
  <si>
    <t>ADQUISICIÓN DE LARVICIDA BIOLÓGICO BACILLUS SPHAERICUS SAROTIPO H5A5B 50 B.S. Y SOLUBLES Y SOLIDOS, BOLSA DE 18.14 KILOS.</t>
  </si>
  <si>
    <t>No. 1 - LARVICIDA BIOLOGICO BACILLUS SPHAERICUS SAROTIPO H5A5B 50 B.S. Y SOLUBLES Y SOLIDOS, BOLSA DE 18.14 KILOS.</t>
  </si>
  <si>
    <t>LARVICIDA BIOLOGICO BACILLUS SPHAERICUS SAROTIPO H5A5B 50 B.S. Y SOLUBLES Y SOLIDOS, BOLSA DE 18.14 KILOS.</t>
  </si>
  <si>
    <t>BOLSA 18.14 kilos</t>
  </si>
  <si>
    <t>Precio_ofertado esta dividido entre 18.14 kilos.</t>
  </si>
  <si>
    <t>HG-30</t>
  </si>
  <si>
    <t>ADQUISICION DE PLAGUICIDAS 18 BOLSAS DE BACILLUS SPHAERICUS 7.5 PARA LA DIRECCIÓN DE ÁREA DE SALUD DE PETEN SUR ORIENTE.</t>
  </si>
  <si>
    <t>Concentración: 7.5 %;  Estado: Granulado;</t>
  </si>
  <si>
    <t>Bolsa - 18.14 Kilogramos(kg)</t>
  </si>
  <si>
    <t>HG-31</t>
  </si>
  <si>
    <t>MSPAS No. 2018-SUCH-CD-20 Adquisición de Bacillus Sphaericus  para la Dirección de Área de Salud de Suchitepéquez.</t>
  </si>
  <si>
    <t>Bolsa - 18.4 Kilogramos(kg)</t>
  </si>
  <si>
    <t>HG-32</t>
  </si>
  <si>
    <t>ADQUISICIÓN DE BACILLUS SPHAERICUS 7.5 GR  PARA EL PROGRAMA DE ENFERMEDADES TRANSMITIDAS POR VECTORES DE LA DIRECCIÓN DE AREA DE SALUD DE PETEN NORTE.</t>
  </si>
  <si>
    <t>HG-33</t>
  </si>
  <si>
    <t>ADQUISICION DE TEMEFOS (THEMEPHOS)</t>
  </si>
  <si>
    <t>TEMEFOS (THEMEPHOS)</t>
  </si>
  <si>
    <t>CONCENTRACIÓN: 1%; ESTADO: GRANULADO;</t>
  </si>
  <si>
    <t>BOLSA - 1 KILOGRAMOS(KG)</t>
  </si>
  <si>
    <t>TEMPO 1-G</t>
  </si>
  <si>
    <t>HG-34</t>
  </si>
  <si>
    <t>INSECTICIDAS Y SERVICIOS, SOCIEDAD ANONIMA.</t>
  </si>
  <si>
    <t>ABATE 1 SG</t>
  </si>
  <si>
    <t>HG-35</t>
  </si>
  <si>
    <t>ADQUISICION DE TEMEFOS (THEMEPHOS) CONCENTRACIÓN: 1%; ESTADO: GRANULADO.</t>
  </si>
  <si>
    <t>HG-36</t>
  </si>
  <si>
    <t>ADQUISICIÓN DE THEMEPHOS AL 1% KILO.</t>
  </si>
  <si>
    <t>HG-37</t>
  </si>
  <si>
    <t>LA DIRECCIÓN DE ÁREA DE SALUD DE JALAPA REALIZA ADQUISICION DE SUMINISTROS PARA EL PROGRAMA DE E.T.V DE LA DIRECCIÓN DE ÁREA DE SALUD DE JALAPA. MSPAS-2021-JAL-CD-130</t>
  </si>
  <si>
    <t>HG-38</t>
  </si>
  <si>
    <t>ADQUISICIÓN BACILLUS THURIN-GIENESIS 37.4% PARA EL EQUIPO DE RESPUESTA INMEDIATA PAR ZIKA</t>
  </si>
  <si>
    <t>COMPRA DIRECTA CON OFERTA ELECTRÓNICA (ART. 43 LCE INCISO B)</t>
  </si>
  <si>
    <t>BACILLUS THURINGIENSIS 37.4%</t>
  </si>
  <si>
    <t>VECTOBAC 37 GRANULAR</t>
  </si>
  <si>
    <t>HG-39</t>
  </si>
  <si>
    <t>ADQUISICIÓN DE BACILLUS THURINGIENSIS 37.4% PARA LA DIRECCIÓN DE ÁREA DE SALUD DE JUTIAPA.</t>
  </si>
  <si>
    <t>VECTOBAC 37 WG</t>
  </si>
  <si>
    <t>HG-40</t>
  </si>
  <si>
    <t>2023enero</t>
  </si>
  <si>
    <t>2022junio</t>
  </si>
  <si>
    <t>2022enero</t>
  </si>
  <si>
    <t>2021julio</t>
  </si>
  <si>
    <t>2022febrero</t>
  </si>
  <si>
    <t>2022marzo</t>
  </si>
  <si>
    <t>2022mayo</t>
  </si>
  <si>
    <t>2022agosto</t>
  </si>
  <si>
    <t>2022septiembre</t>
  </si>
  <si>
    <t>2022octubre</t>
  </si>
  <si>
    <t>2022noviembre</t>
  </si>
  <si>
    <t>2022diciembre</t>
  </si>
  <si>
    <t>2017febrero</t>
  </si>
  <si>
    <t>2017abril</t>
  </si>
  <si>
    <t>2017agosto</t>
  </si>
  <si>
    <t>2017noviembre</t>
  </si>
  <si>
    <t>2018febrero</t>
  </si>
  <si>
    <t>2018marzo</t>
  </si>
  <si>
    <t>2018junio</t>
  </si>
  <si>
    <t>2018julio</t>
  </si>
  <si>
    <t>2020marzo</t>
  </si>
  <si>
    <t>2020abril</t>
  </si>
  <si>
    <t>2021octubre</t>
  </si>
  <si>
    <t>2016febrero</t>
  </si>
  <si>
    <t>2016noviembre</t>
  </si>
  <si>
    <t>2016mayo</t>
  </si>
  <si>
    <t>ID-POG</t>
  </si>
  <si>
    <t>Cod_DIGAE</t>
  </si>
  <si>
    <t>Categoría</t>
  </si>
  <si>
    <t>Evento</t>
  </si>
  <si>
    <t>Fecha</t>
  </si>
  <si>
    <t>Empresa</t>
  </si>
  <si>
    <t>Código</t>
  </si>
  <si>
    <t>Nombre</t>
  </si>
  <si>
    <t>Descripición</t>
  </si>
  <si>
    <t>Registro Sanitario (Marca)</t>
  </si>
  <si>
    <t>Medida</t>
  </si>
  <si>
    <t>Presentación Solicitada</t>
  </si>
  <si>
    <t>Presentación Ofertada</t>
  </si>
  <si>
    <t>Presentación_MSPAS</t>
  </si>
  <si>
    <t>Envase</t>
  </si>
  <si>
    <t>CódigoPresentación</t>
  </si>
  <si>
    <t>País</t>
  </si>
  <si>
    <t>Cantidad</t>
  </si>
  <si>
    <t>Precio</t>
  </si>
  <si>
    <t>Monto</t>
  </si>
  <si>
    <t xml:space="preserve">Telefono </t>
  </si>
  <si>
    <t>Email</t>
  </si>
  <si>
    <t>Precio Adjudicado</t>
  </si>
  <si>
    <t>Estado</t>
  </si>
  <si>
    <t>Fecha_oferta</t>
  </si>
  <si>
    <t>OCA-1</t>
  </si>
  <si>
    <t>Productos Químicos</t>
  </si>
  <si>
    <t>Plaguicidas</t>
  </si>
  <si>
    <t>Compañía fitosanitarios y servicios Afines, S.A</t>
  </si>
  <si>
    <t>CTL/Guatemala</t>
  </si>
  <si>
    <t>envase</t>
  </si>
  <si>
    <t>Guatemala</t>
  </si>
  <si>
    <t>OCA-2</t>
  </si>
  <si>
    <t>Insecticidas y servicios, Sociedad Anonima</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</si>
  <si>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64546</t>
  </si>
  <si>
    <t>OCA-3</t>
  </si>
  <si>
    <t>Shanghai Gongtai Textile Co. LTD</t>
  </si>
  <si>
    <t>China</t>
  </si>
  <si>
    <t>OCA-4</t>
  </si>
  <si>
    <t>LARVICIDA -TEMEFOS (TEMEPHOS)</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</si>
  <si>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10144</t>
  </si>
  <si>
    <t>PP-250-2018</t>
  </si>
  <si>
    <t>Basf Mexicana, S.A de C.V/ Mexico</t>
  </si>
  <si>
    <t>Kilo</t>
  </si>
  <si>
    <t>Bolsa papel Craft.</t>
  </si>
  <si>
    <t>Mexico</t>
  </si>
  <si>
    <t>OCA-5</t>
  </si>
  <si>
    <t>Soluciones Avanzadas para Negocios, Proyectos, Asesorías y Servicios Ambientales, Sociedad Anónima.</t>
  </si>
  <si>
    <t>PLAGUICIDA PARA CONTROL DE LARVAS EN CRIADEROS DE AGUA DENTRD Y FUERA DE VIVIENDA, TEMEFOS (THEMEPHOS) GRANULADO AL 1% (0.0,0'0' íetrametil, 0,0'-thiodi-p-phenylenc bis (phosphoruthioate), DEBE CUMPLIR ¡ESPECIFICACIONES OMS (WH01. EMPACADO EN BOLSA DE PAPEL CRAFT. CAPACIDAD DE 20 KILOS POR BDLSA. COTIZAR POR KILOGRAMO. CÓDIGO DE INSUMO 10145</t>
  </si>
  <si>
    <t>PP-397- 2019</t>
  </si>
  <si>
    <t>Quimix, S.A. de C.V.</t>
  </si>
  <si>
    <t>OCA-6</t>
  </si>
  <si>
    <t>Horizon Bioagro, S.A.</t>
  </si>
  <si>
    <t>Costa Rica</t>
  </si>
  <si>
    <t>OCA-7</t>
  </si>
  <si>
    <t>PLAGUICIDA DELTAMETRINA 4.5 % ULV</t>
  </si>
  <si>
    <t>PLAGUICIDA PARA CONTROL DE INSECTOS VOLADORES ( DENTRO Y FUERA DE LA VIVIENDA) DELTAMETRINA AL 4.5 % LIQUIDO SUSPENSIÓN ULTRA BAJO VOLUMEN (S) -a-ciano-3-fenoxibencil (IR) - cis - 3 -(2.2-dibromovinil) -2,2 -ciclopropanocarboxilato. DEBE CUMPLIR CON LA ESPECIFICACIONES DE LA OMS (WHO). ENVASADO EN LITROS DE PLÁSTICO TIPO PET CON TAPADERA, COTIZAR POR LITRO. CÓDIGO DE INSUMO 64545</t>
  </si>
  <si>
    <t>CTL / Guatemala</t>
  </si>
  <si>
    <t>OCA-8</t>
  </si>
  <si>
    <t>PABELLON IMPREGNADO CON ALFACIPERMETR INA</t>
  </si>
  <si>
    <t>PABELLÓN IMPREGNADO (MOSQUITEROS ) MALLA DE POLIESTER IMPREGNADO CON INSECTICIDA INGREDIENTE ACTIVO: ALFACIPERMETRINA Mezcla racémica (R)-a-clano-3-fenoxibencil (lS)-cis-3-(2,2-diclorovinil)-2,2-¡ dimetilciclopropanocarboxilato y (S)-a-ciano-3-fenoxibencil (1R)-cis-3-(2,2-diclorovinil)-2,2-dimetilciclopropanocarboxilato, ((EQUIVALENTE A 200 mg DE i.a. / m2 DE SUPERFICIE DE MALLA) NO MENOS DE 0,67%) INGREDIENTES INERTES:POL1ÉSTER RECUBRIMIENTO Y ADHERENTE (' NO MÁS DE 99.33%) MEDIDA 180*150«100 CENTIMETROS, Denier 75-100 Material Poliéjter multifilamentoso, malla de 156 agujeros/pulg2 PRESENTACIÓN DE EMPAQUE INDIVIDUAL. COTIZAR POR UNIDAD. CODIGO DE INSUMO 64554</t>
  </si>
  <si>
    <t>Shangai Gongtai Textile Co. LTD / Republica de China</t>
  </si>
  <si>
    <t>Republica de China</t>
  </si>
  <si>
    <t>ID-PRG</t>
  </si>
  <si>
    <t>Correlativo</t>
  </si>
  <si>
    <t>Características</t>
  </si>
  <si>
    <t>Precio de Referencia (Q)</t>
  </si>
  <si>
    <t>Fecha de Entrega</t>
  </si>
  <si>
    <t>Categoría2</t>
  </si>
  <si>
    <t>Precio Actualizado</t>
  </si>
  <si>
    <t>COD_FINAL</t>
  </si>
  <si>
    <t>Cod_INE</t>
  </si>
  <si>
    <t>COD.2</t>
  </si>
  <si>
    <t>HPR-1</t>
  </si>
  <si>
    <t>06-2021</t>
  </si>
  <si>
    <t>CONTRATO ABIERTO</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</si>
  <si>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t>
  </si>
  <si>
    <t>21/03/2022</t>
  </si>
  <si>
    <t>HPR-2</t>
  </si>
  <si>
    <t>PLAGUICIDA BIOLOGICO  BACILLUS SPHAERICUS</t>
  </si>
  <si>
    <t>PLAGUICIDA BIOLÓGICO PARA CONTROL DE LARVAS ANOPHELES TRATAMIENTO A CRIADEROS LIMPIOS DE AGUA ESTANCADA EN VIVIENDA AREA RURAL, LARVICIDA BIOLÓGICO Bacillus sphaericus PRESENTACIÓN GRANULADO AL 7.5 %  SEROTIPO H5a5b 50 B.s. ITU/mg. DEBE CUMPLIR ESPECIFICACIONES DE LA OMS (WHO) POLVO GRANULADO EMPACADO EN BOLSA DE PAPEL CRAFT, PROTEGIDA CON POLIETILENO, CON CAPACIDAD DE 18.14 KILOGRAMOS.</t>
  </si>
  <si>
    <t>HPR-3</t>
  </si>
  <si>
    <t>PABELLON IMPREGNADO CON ALFACIPERMETRINA</t>
  </si>
  <si>
    <t>PABELLÓN IMPREGNADO (MOSQUITEROS )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INERTES:POLIÉSTER   RECUBRIMIENTO Y ADHERENTE ( NO MÁS DE 99.33%) MEDIDA 180*150*100 CENTIMETROS, Denier 75-100 Material Poliéster multifilamentoso, malla de 156 agujeros/pulg2 PRESENTACIÓN DE EMPAQUE INDIVIDUAL.</t>
  </si>
  <si>
    <t>HPR-4</t>
  </si>
  <si>
    <t>No. 04-2019</t>
  </si>
  <si>
    <t>LARVICIDA - TEMEFOS  (THEMEPHOS)</t>
  </si>
  <si>
    <t>PLAGUICIDA PARA CONTROL DE LARVAS EN CRIADEROS DE AGUA DENTRO Y FUERA DE VIVIENDA, TEMEFOS (THEMEPHOS) GRANULADO AL 1% (0,0,0´0´ tetrametil, 0,0´-thiodi-p-phenylene bis (phosphorothioate), DEBE CUMPLIR ESPECIFICACIONES OMS (WHO).  EMPACADO EN BOLSA DE PAPEL CRAFT, CAPACIDAD DE 20 KILOS POR BOLSA.  COTIZAR POR KILOGRAMO. CÓDIGO DE INSUMO 10144</t>
  </si>
  <si>
    <t>KILOGRAMO</t>
  </si>
  <si>
    <t>05/03/2020</t>
  </si>
  <si>
    <t>HPR-5</t>
  </si>
  <si>
    <t>PLAGUICIDA Bacillus thuringiensis var. israelensis</t>
  </si>
  <si>
    <t>PLAGUICIDA Bacillus thuringiensis  var.   israelensis P/P 37.4% INGREDIENTES ADITIVOS P/P 62.6% (POTENCIA 3000 UNIDADES TÓXICAS INTERNACIONALES (UTI/MG) FABRICADO CON   Bacillus thuringiensis  var.   israelensis.  USO EN AGUA ESTANCADA EN CRIADEROS ÚTILES Y NO ÚTLES DENTRO DE LA VIVIENDA. DEBE CUMPLIR CON ESPECIFICACIONES DE LA OMS (WHO)  ENVASADO EN FRASCOS DE PLÁSTICO, CON TAPADERA Y CAPACIDAD DE 500 GRAMOS.   COTIZAR POR KILOGRAMO.  CÓDIGO DE INSUMO 56264</t>
  </si>
  <si>
    <t>HPR-6</t>
  </si>
  <si>
    <t>No. 06-2020</t>
  </si>
  <si>
    <t>PLAGUICIDA PARA CONTROL DE INSECTOS VOLADORES ( DENTRO Y FUERA DE LA VIVIENDA) DELTAMETRINA AL 4.5 % LIQUIDO SUSPENSIÓN ULTRA BAJO VOLUMEN (S) -a-ciano-3-fenoxibencil (1R) - cis - 3 -(2,2-dibromovinil) -2,2 - ciclopropanocarboxilato. DEBE CUMPLIR CON LA ESPECIFICACIONES DE LA OMS (WHO). ENVASADO EN LITROS DE PLÁSTICO TIPO PET CON TAPADERA, COTIZAR POR LITRO. CÓDIGO DE INSUMO 64545</t>
  </si>
  <si>
    <t>LITRO</t>
  </si>
  <si>
    <t>29/04/2021</t>
  </si>
  <si>
    <t>ID-INT</t>
  </si>
  <si>
    <t>Nombre_producto</t>
  </si>
  <si>
    <t>Caracteristicas_producto</t>
  </si>
  <si>
    <t>Presentacion</t>
  </si>
  <si>
    <t>Tip(C/G)</t>
  </si>
  <si>
    <t>Nombre_comercial</t>
  </si>
  <si>
    <t>Pais</t>
  </si>
  <si>
    <t>Moneda</t>
  </si>
  <si>
    <t>Sitio_Web</t>
  </si>
  <si>
    <t>Responsable</t>
  </si>
  <si>
    <t>Fecha_consulta</t>
  </si>
  <si>
    <t>TC</t>
  </si>
  <si>
    <t>Precio_FOB</t>
  </si>
  <si>
    <t>FLETE</t>
  </si>
  <si>
    <t>SEGURO</t>
  </si>
  <si>
    <t>DAI</t>
  </si>
  <si>
    <t>IVA</t>
  </si>
  <si>
    <t>IVA_ARANCEL</t>
  </si>
  <si>
    <t>Precio_CIF</t>
  </si>
  <si>
    <t>IVA_CIF</t>
  </si>
  <si>
    <t>Precio_final</t>
  </si>
  <si>
    <t>P_FIN2</t>
  </si>
  <si>
    <t>INT-1</t>
  </si>
  <si>
    <t>Plaguicida Deltametrina 4.5% ULV</t>
  </si>
  <si>
    <t>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t>
  </si>
  <si>
    <t>Galón</t>
  </si>
  <si>
    <t>Comercial</t>
  </si>
  <si>
    <t>Suspend SC</t>
  </si>
  <si>
    <t>Bayer</t>
  </si>
  <si>
    <t>Estados Unidos</t>
  </si>
  <si>
    <t>Dólar</t>
  </si>
  <si>
    <t>https://www.domyown.com/suspend-sc-p-40.html</t>
  </si>
  <si>
    <t>Precio por litro según conversión a litro:  US$82.61. Total de presentación US$312.25</t>
  </si>
  <si>
    <t>Claudia</t>
  </si>
  <si>
    <t>INT-2</t>
  </si>
  <si>
    <t>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t>
  </si>
  <si>
    <t>Suspend Polyzone</t>
  </si>
  <si>
    <t>https://www.domyown.com/suspend-polyzone-p-2455.html</t>
  </si>
  <si>
    <t>Precio por litro según conversión a litro:  US$95.70. Total de presentación US$361.75</t>
  </si>
  <si>
    <t>INT-3</t>
  </si>
  <si>
    <t>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t>
  </si>
  <si>
    <t>D-Fense SC</t>
  </si>
  <si>
    <t>https://www.domyown.com/dfense-sc-p-1809.html</t>
  </si>
  <si>
    <t>Precio por litro según conversión a litro:  US$66.13. US$249.96. Total de presentación US$249.96</t>
  </si>
  <si>
    <t>INT-4</t>
  </si>
  <si>
    <t>VectoLex FG Biological Mosquito Larvicide, Valent</t>
  </si>
  <si>
    <t>VectoLex FG (formerly CG), is a granular formulation of Bacillus sphaericus 2362 (strain ABTS-1743) for residual control of mosquito larvae. The potency of VectoLex FG is 50 BsInternational Toxin Units (Bs ITU) per milligram against Culex quinquefasciatus larvae.</t>
  </si>
  <si>
    <t>40 lbs (18.1 Kilogramos)</t>
  </si>
  <si>
    <t>VectoLex FG</t>
  </si>
  <si>
    <t>Forestry Distributing</t>
  </si>
  <si>
    <t>USA</t>
  </si>
  <si>
    <t>DÓLAR</t>
  </si>
  <si>
    <t>https://www.forestrydistributing.com/vectolex-fg-biological-larvicide-valent</t>
  </si>
  <si>
    <t>VERA</t>
  </si>
  <si>
    <t>INT-5</t>
  </si>
  <si>
    <t>Malla Protectora Para Mosquitos</t>
  </si>
  <si>
    <t>Previne y protege tus especiales contra malaria, dengue, zika y chikungunya con Interceptor®Malla protectora para el control de plaga, moscas y mosquitos, Este produto há sido evaluado por el Proyecto de Evaluación de OMS</t>
  </si>
  <si>
    <t>MEXICO</t>
  </si>
  <si>
    <t>PESOS MEXICANOS</t>
  </si>
  <si>
    <t>https://www.segundamano.mx/anuncios/ciudad-de-mexico/azcapotzalco/jardin-herramientas-y-exteriores/malla-protectora-para-mosquitos-932835355</t>
  </si>
  <si>
    <t>INT-6</t>
  </si>
  <si>
    <t>INTERCEPTOR PABELLON Alfacipermetrina 0.66%</t>
  </si>
  <si>
    <t>.Es una malla insecticida protectora de amplio espectro y de acción residual para el control de plagas en casas habitación y hoteles usándola principalmente como mosquiteros o pabellones en camas o áreas de descanso</t>
  </si>
  <si>
    <t>https://casthell.com/en/shop/bsu10-interceptor-pabellon-alfacipermetrina-0-66-33514</t>
  </si>
  <si>
    <t>INT-7</t>
  </si>
  <si>
    <t>BASF Interceptor Long Lasting Insecticidal Nets (LLINs) World Health Organization (WHO) Mosquito Net</t>
  </si>
  <si>
    <t>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t>
  </si>
  <si>
    <t>FILIPINAS</t>
  </si>
  <si>
    <t>PESO FILIPINO</t>
  </si>
  <si>
    <t>https://shopee.ph/BASF-Interceptor-Long-Lasting-Insecticidal-Nets-</t>
  </si>
  <si>
    <t>INT-8</t>
  </si>
  <si>
    <t>ABATE 1Gr (Eceran)</t>
  </si>
  <si>
    <t xml:space="preserve">Temephos 1% adalah bahan aktif Abate 1 GR. Abate 1 GR adalah pestisida pengendalian vector </t>
  </si>
  <si>
    <t>10 gramos</t>
  </si>
  <si>
    <t>INDONESIA</t>
  </si>
  <si>
    <t>RUPIA</t>
  </si>
  <si>
    <t>https://shopee.co.id/ABATE-1Gr-(Eceran)-i.967984.7901957886</t>
  </si>
  <si>
    <t>INT-9</t>
  </si>
  <si>
    <t>abate obat nyamuk 10gr</t>
  </si>
  <si>
    <t>Plaguicidas para el control de vectores de enfermedades humanas no sistémicas en forma de gránulos, de color marrón, para el control de larvas de mosquito Aedes aegypti</t>
  </si>
  <si>
    <t>https://www.tokopedia.com/sumbercitrakimia/abate-obat-nyamuk-10gr</t>
  </si>
  <si>
    <t>INT-10</t>
  </si>
  <si>
    <t>TEMEPHOS GRANULADO</t>
  </si>
  <si>
    <t>Su uso está indicado para controlar poblaciones de larvas de mosquitos, por lo que puede ser utlizado en arroyos, charcos, lagos, lagunas, piscinas, agua estancada, ciénagas, pantanos, drenajes, pozos profundos y sumideros.</t>
  </si>
  <si>
    <t>15Kilogramos</t>
  </si>
  <si>
    <t>https://ecosistemas.ws/producto/152/temephos-granulado</t>
  </si>
  <si>
    <t>INT-11</t>
  </si>
  <si>
    <t xml:space="preserve">VECTOMAX® FG </t>
  </si>
  <si>
    <t xml:space="preserve">Bacillus thuringiensis subespecie israelensis serotipo H-14, Cepa AM65-52 4,7%. VectoMax FG es un insecticida microbiano selectivo para el control de mosquitos en cualquier hábitat acuático donde se desarrollen sus larvas. </t>
  </si>
  <si>
    <t>500 gramos</t>
  </si>
  <si>
    <t>ESPAÑA</t>
  </si>
  <si>
    <t>EUROS</t>
  </si>
  <si>
    <t>https://tienda.opennatur.com/es/inicio/628-vectomax-fg-mosquitos.html</t>
  </si>
  <si>
    <t>INT-12</t>
  </si>
  <si>
    <t>VECTOMAX FG</t>
  </si>
  <si>
    <t>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t>
  </si>
  <si>
    <t>https://www.procampo.net/huerta-y-jardin/265-vectomax-fg.html</t>
  </si>
  <si>
    <t>INT-13</t>
  </si>
  <si>
    <t>VectoMax 500 Grs - Larvicida Biológico</t>
  </si>
  <si>
    <t>Insecticida microbiano para el control de mosquitos, Bacillus Thuringiensis.Bacillus thuringiensis subespecie israelensis serotipo H-14, Cepa AM65-52  4,7%.</t>
  </si>
  <si>
    <t>VectoMax 500 Grs</t>
  </si>
  <si>
    <t>https://www.agricoal.es/-1728-vectomax-500-grs-larvicida-biologico-</t>
  </si>
  <si>
    <t>Caracteristicas Solicitadas</t>
  </si>
  <si>
    <t>Cantidad Consumo</t>
  </si>
  <si>
    <t>Renglón2</t>
  </si>
  <si>
    <t>Area</t>
  </si>
  <si>
    <t>Requiere Registro Sanitario</t>
  </si>
  <si>
    <t>Columna4</t>
  </si>
  <si>
    <t xml:space="preserve">SI REQUIERE REGISTRO SANITARIO </t>
  </si>
  <si>
    <t>INSTITUTO NACIONAL DE ESTADÍSTICA</t>
  </si>
  <si>
    <t>DIRECCIÓN DE PRECIOS E ÍNDICES DE REFERENCIA</t>
  </si>
  <si>
    <t>CONTRATO ABIERTO NÚMERO 04-2022 ADQUISICIÓN DE PLAGUICIDAS</t>
  </si>
  <si>
    <t>NOG: 18558690</t>
  </si>
  <si>
    <t>Nombre del Producto</t>
  </si>
  <si>
    <t>Características Solicitadas</t>
  </si>
  <si>
    <t xml:space="preserve">Precio de Referencia </t>
  </si>
  <si>
    <r>
      <t>Q0.00</t>
    </r>
    <r>
      <rPr>
        <b/>
        <vertAlign val="superscript"/>
        <sz val="10"/>
        <color rgb="FFFF0000"/>
        <rFont val="Tahoma"/>
        <family val="2"/>
      </rPr>
      <t>/1</t>
    </r>
  </si>
  <si>
    <r>
      <rPr>
        <b/>
        <vertAlign val="superscript"/>
        <sz val="8"/>
        <color rgb="FFFF0000"/>
        <rFont val="Arial"/>
        <family val="2"/>
      </rPr>
      <t xml:space="preserve">/1 </t>
    </r>
    <r>
      <rPr>
        <sz val="8"/>
        <color rgb="FFFF0000"/>
        <rFont val="Arial"/>
        <family val="2"/>
      </rPr>
      <t>Determinado con base al Reglamento de la Ley de Contrataciones del Estado, artículo 7, literal b), que establece que una vez agotado el procedimiento establecido en la literal g) del artículo 46 Bis de La Ley y aun así no se cuente con un precio de referencia, este se deberá fijar con base en el precio histórico; para lo cual el INE identificó durante su proceso de investigación de mercado, dadas las especificaciones técnicas del producto solicitado, un único oferente durante los últimos cinco años para ese producto, por lo tanto el precio de referencia fue amparado en el citado artículo.</t>
    </r>
  </si>
  <si>
    <t xml:space="preserve">Cotizaciones  </t>
  </si>
  <si>
    <t>Historicos Guatecompras</t>
  </si>
  <si>
    <t>Precios de referencias</t>
  </si>
  <si>
    <t>Ofertas Contratos abiertos</t>
  </si>
  <si>
    <t>Internacionales</t>
  </si>
  <si>
    <t>Resultado</t>
  </si>
  <si>
    <t>Año 1</t>
  </si>
  <si>
    <t xml:space="preserve">Año2 </t>
  </si>
  <si>
    <t>Año 3</t>
  </si>
  <si>
    <t>Año 4</t>
  </si>
  <si>
    <t>Año 5</t>
  </si>
  <si>
    <t>Año 6</t>
  </si>
  <si>
    <t>Promedio</t>
  </si>
  <si>
    <t>Mediana</t>
  </si>
  <si>
    <t>Media acotada</t>
  </si>
  <si>
    <t>Des. Estandar</t>
  </si>
  <si>
    <t>Coef. Variación</t>
  </si>
  <si>
    <t>All</t>
  </si>
  <si>
    <t>Etiquetas de fila</t>
  </si>
  <si>
    <t>Suma de Precio unitario</t>
  </si>
  <si>
    <t>Etiquetas de columna</t>
  </si>
  <si>
    <t>Suma de Precio_final</t>
  </si>
  <si>
    <t>año</t>
  </si>
  <si>
    <t>FechaIPC</t>
  </si>
  <si>
    <t>2021marzo</t>
  </si>
  <si>
    <t>2022julio</t>
  </si>
  <si>
    <t>2021abril</t>
  </si>
  <si>
    <t>Suma de precio_act</t>
  </si>
  <si>
    <t>Promedio de precio_act</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</si>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</sst>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quot;#,##0.00"/>
    <numFmt numFmtId="165" formatCode="&quot;Q&quot;#,##0_);[Red]\(&quot;Q&quot;#,##0\)"/>
    <numFmt numFmtId="166" formatCode="&quot;Q&quot;#,##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b/>
      <sz val="9"/>
      <name val="Arial"/>
      <family val="2"/>
    </font>
    <font>
      <sz val="9"/>
      <color rgb="FF000000"/>
      <name val="Calibri"/>
      <family val="2"/>
      <scheme val="minor"/>
    </font>
    <font>
      <sz val="9"/>
      <color rgb="FF000000"/>
      <name val="Arial"/>
      <family val="2"/>
    </font>
    <font>
      <sz val="9"/>
      <color theme="1"/>
      <name val="Calibri"/>
      <family val="2"/>
      <scheme val="minor"/>
    </font>
    <font>
      <sz val="8"/>
      <name val="Tahoma"/>
      <family val="2"/>
    </font>
    <font>
      <sz val="9"/>
      <color theme="1"/>
      <name val="Arial"/>
      <family val="2"/>
    </font>
    <font>
      <sz val="9"/>
      <name val="Arial"/>
      <family val="2"/>
    </font>
    <font>
      <sz val="14"/>
      <color rgb="FF000000"/>
      <name val="Times New Roman"/>
      <family val="1"/>
    </font>
    <font>
      <b/>
      <sz val="14"/>
      <color rgb="FF000000"/>
      <name val="Times New Roman"/>
      <family val="1"/>
    </font>
    <font>
      <b/>
      <sz val="10"/>
      <color theme="0"/>
      <name val="Tahoma"/>
      <family val="2"/>
    </font>
    <font>
      <b/>
      <sz val="11"/>
      <color theme="0"/>
      <name val="Tahoma"/>
      <family val="2"/>
    </font>
    <font>
      <sz val="10"/>
      <name val="Tahoma"/>
      <family val="2"/>
    </font>
    <font>
      <sz val="10"/>
      <color rgb="FFFF0000"/>
      <name val="Tahoma"/>
      <family val="2"/>
    </font>
    <font>
      <b/>
      <vertAlign val="superscript"/>
      <sz val="10"/>
      <color rgb="FFFF0000"/>
      <name val="Tahoma"/>
      <family val="2"/>
    </font>
    <font>
      <sz val="10"/>
      <name val="Arial"/>
      <family val="2"/>
    </font>
    <font>
      <sz val="9"/>
      <color rgb="FF000000"/>
      <name val="Calibri"/>
      <family val="2"/>
    </font>
    <font>
      <sz val="9"/>
      <color rgb="FF7030A0"/>
      <name val="Calibri"/>
      <family val="2"/>
      <scheme val="minor"/>
    </font>
    <font>
      <sz val="10"/>
      <color rgb="FFFF0000"/>
      <name val="Arial"/>
      <family val="2"/>
    </font>
    <font>
      <sz val="8"/>
      <color rgb="FFFF0000"/>
      <name val="Arial"/>
      <family val="2"/>
    </font>
    <font>
      <b/>
      <vertAlign val="superscript"/>
      <sz val="8"/>
      <color rgb="FFFF0000"/>
      <name val="Arial"/>
      <family val="2"/>
    </font>
    <font>
      <sz val="8"/>
      <name val="Arial"/>
      <family val="2"/>
    </font>
    <font>
      <sz val="10"/>
      <name val="Times New Roman"/>
      <family val="1"/>
    </font>
    <font>
      <sz val="10"/>
      <color theme="1"/>
      <name val="Calibri"/>
      <family val="2"/>
      <scheme val="minor"/>
    </font>
    <font>
      <b/>
      <sz val="10"/>
      <color theme="1"/>
      <name val="Calibri"/>
      <family val="2"/>
      <scheme val="minor"/>
    </font>
    <font>
      <b/>
      <sz val="14"/>
      <color theme="1"/>
      <name val="Calibri"/>
      <family val="2"/>
      <scheme val="minor"/>
    </font>
    <font>
      <sz val="10"/>
      <name val="Calibri"/>
      <family val="2"/>
      <scheme val="minor"/>
    </font>
    <font>
      <sz val="9"/>
      <color rgb="FF000000"/>
      <name val="Times New Roman"/>
      <family val="1"/>
    </font>
    <font>
      <sz val="9"/>
      <color indexed="81"/>
      <name val="Tahoma"/>
      <family val="2"/>
    </font>
    <font>
      <b/>
      <sz val="9"/>
      <color indexed="81"/>
      <name val="Tahoma"/>
      <family val="2"/>
    </font>
  </fonts>
  <fills count="8">
    <fill>
      <patternFill patternType="none"/>
    </fill>
    <fill>
      <patternFill patternType="gray125"/>
    </fill>
    <fill>
      <patternFill patternType="solid">
        <fgColor rgb="FFFFFFCC"/>
      </patternFill>
    </fill>
    <fill>
      <patternFill patternType="solid">
        <fgColor rgb="FF94B3D6"/>
      </patternFill>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bottom style="thin">
        <color rgb="FFB2B2B2"/>
      </bottom>
      <diagonal/>
    </border>
  </borders>
  <cellStyleXfs count="4">
    <xf numFmtId="0" fontId="0" fillId="0" borderId="0"/>
    <xf numFmtId="9" fontId="1" fillId="0" borderId="0" applyFont="0" applyFill="0" applyBorder="0" applyAlignment="0" applyProtection="0"/>
    <xf numFmtId="0" fontId="1" fillId="2" borderId="1" applyNumberFormat="0" applyFont="0" applyAlignment="0" applyProtection="0"/>
    <xf numFmtId="0" fontId="3" fillId="0" borderId="0"/>
  </cellStyleXfs>
  <cellXfs count="88">
    <xf numFmtId="0" fontId="0" fillId="0" borderId="0" xfId="0"/>
    <xf numFmtId="0" fontId="4" fillId="3" borderId="2" xfId="3" applyFont="1" applyFill="1" applyBorder="1" applyAlignment="1">
      <alignment horizontal="center" vertical="center" wrapText="1"/>
    </xf>
    <xf numFmtId="164" fontId="4" fillId="3" borderId="2" xfId="3" applyNumberFormat="1" applyFont="1" applyFill="1" applyBorder="1" applyAlignment="1">
      <alignment horizontal="center" vertical="center" wrapText="1"/>
    </xf>
    <xf numFmtId="0" fontId="5" fillId="0" borderId="2" xfId="0" applyFont="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3" applyFont="1" applyBorder="1" applyAlignment="1">
      <alignment horizontal="center" vertical="center" wrapText="1"/>
    </xf>
    <xf numFmtId="164" fontId="3" fillId="0" borderId="2" xfId="3" applyNumberFormat="1" applyBorder="1" applyAlignment="1">
      <alignment horizontal="left" vertical="top"/>
    </xf>
    <xf numFmtId="0" fontId="3" fillId="0" borderId="2" xfId="3" applyBorder="1" applyAlignment="1">
      <alignment horizontal="left" vertical="top"/>
    </xf>
    <xf numFmtId="0" fontId="3" fillId="0" borderId="2" xfId="3" applyBorder="1" applyAlignment="1">
      <alignment horizontal="left" vertical="top" wrapText="1"/>
    </xf>
    <xf numFmtId="0" fontId="8" fillId="4" borderId="2" xfId="3" applyFont="1" applyFill="1" applyBorder="1" applyAlignment="1">
      <alignment horizontal="center" vertical="center" wrapText="1"/>
    </xf>
    <xf numFmtId="165" fontId="3" fillId="0" borderId="2" xfId="3" applyNumberFormat="1" applyBorder="1" applyAlignment="1">
      <alignment horizontal="left" vertical="top"/>
    </xf>
    <xf numFmtId="0" fontId="0" fillId="0" borderId="2" xfId="0" applyBorder="1" applyAlignment="1">
      <alignment horizontal="center" vertical="center"/>
    </xf>
    <xf numFmtId="0" fontId="9" fillId="0" borderId="2" xfId="0" applyFont="1" applyBorder="1" applyAlignment="1">
      <alignment horizontal="center" vertical="center"/>
    </xf>
    <xf numFmtId="0" fontId="7" fillId="0" borderId="2" xfId="0" applyFont="1" applyBorder="1" applyAlignment="1">
      <alignment horizontal="center" vertical="center"/>
    </xf>
    <xf numFmtId="0" fontId="10" fillId="0" borderId="0" xfId="3" applyFont="1" applyAlignment="1">
      <alignment horizontal="center" vertical="center" wrapText="1"/>
    </xf>
    <xf numFmtId="0" fontId="0" fillId="0" borderId="0" xfId="0" applyAlignment="1">
      <alignment horizontal="center"/>
    </xf>
    <xf numFmtId="14" fontId="0" fillId="0" borderId="0" xfId="0" applyNumberFormat="1"/>
    <xf numFmtId="2" fontId="0" fillId="0" borderId="0" xfId="0" applyNumberFormat="1"/>
    <xf numFmtId="0" fontId="12" fillId="0" borderId="0" xfId="3" applyFont="1" applyAlignment="1">
      <alignment vertical="top"/>
    </xf>
    <xf numFmtId="0" fontId="3" fillId="0" borderId="0" xfId="3" applyAlignment="1">
      <alignment horizontal="left" vertical="top"/>
    </xf>
    <xf numFmtId="0" fontId="12" fillId="0" borderId="0" xfId="3" applyFont="1" applyAlignment="1">
      <alignment vertical="justify" wrapText="1"/>
    </xf>
    <xf numFmtId="0" fontId="13" fillId="5" borderId="2" xfId="3" applyFont="1" applyFill="1" applyBorder="1" applyAlignment="1">
      <alignment horizontal="center" vertical="center" wrapText="1"/>
    </xf>
    <xf numFmtId="0" fontId="14" fillId="5" borderId="2" xfId="0" applyFont="1" applyFill="1" applyBorder="1" applyAlignment="1">
      <alignment horizontal="center" vertical="center" wrapText="1"/>
    </xf>
    <xf numFmtId="164" fontId="13" fillId="5" borderId="2" xfId="3" applyNumberFormat="1" applyFont="1" applyFill="1" applyBorder="1" applyAlignment="1">
      <alignment horizontal="center" vertical="center" wrapText="1"/>
    </xf>
    <xf numFmtId="0" fontId="15" fillId="0" borderId="2" xfId="3" applyFont="1" applyBorder="1" applyAlignment="1">
      <alignment horizontal="center" vertical="center" wrapText="1"/>
    </xf>
    <xf numFmtId="164" fontId="16" fillId="0" borderId="2" xfId="3" applyNumberFormat="1" applyFont="1" applyBorder="1" applyAlignment="1">
      <alignment horizontal="center" vertical="center" wrapText="1"/>
    </xf>
    <xf numFmtId="1" fontId="18" fillId="0" borderId="2" xfId="3" applyNumberFormat="1" applyFont="1" applyBorder="1" applyAlignment="1">
      <alignment horizontal="center" vertical="center" wrapText="1" shrinkToFit="1"/>
    </xf>
    <xf numFmtId="0" fontId="18" fillId="0" borderId="2" xfId="3"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0" fontId="21" fillId="0" borderId="2" xfId="3" applyFont="1" applyBorder="1" applyAlignment="1">
      <alignment horizontal="center" vertical="center" wrapText="1"/>
    </xf>
    <xf numFmtId="1" fontId="18" fillId="0" borderId="3" xfId="3" applyNumberFormat="1" applyFont="1" applyBorder="1" applyAlignment="1">
      <alignment horizontal="center" vertical="center" wrapText="1" shrinkToFit="1"/>
    </xf>
    <xf numFmtId="0" fontId="18" fillId="0" borderId="3" xfId="3" applyFont="1" applyBorder="1" applyAlignment="1">
      <alignment horizontal="center" vertical="center" wrapText="1"/>
    </xf>
    <xf numFmtId="164" fontId="15" fillId="0" borderId="3" xfId="3" applyNumberFormat="1" applyFont="1" applyBorder="1" applyAlignment="1">
      <alignment horizontal="center" vertical="center" wrapText="1"/>
    </xf>
    <xf numFmtId="1" fontId="6" fillId="0" borderId="3" xfId="3" applyNumberFormat="1" applyFont="1" applyBorder="1" applyAlignment="1">
      <alignment horizontal="justify" vertical="justify" wrapText="1" shrinkToFit="1"/>
    </xf>
    <xf numFmtId="0" fontId="3" fillId="0" borderId="0" xfId="3" applyAlignment="1">
      <alignment horizontal="justify" vertical="justify" wrapText="1"/>
    </xf>
    <xf numFmtId="1" fontId="6" fillId="0" borderId="0" xfId="3" applyNumberFormat="1" applyFont="1" applyAlignment="1">
      <alignment horizontal="center" vertical="center" wrapText="1" shrinkToFit="1"/>
    </xf>
    <xf numFmtId="164" fontId="10" fillId="0" borderId="0" xfId="3" applyNumberFormat="1" applyFont="1" applyAlignment="1">
      <alignment horizontal="left" vertical="center" wrapText="1"/>
    </xf>
    <xf numFmtId="0" fontId="6" fillId="0" borderId="0" xfId="3" applyFont="1" applyAlignment="1">
      <alignment horizontal="center" vertical="center" wrapText="1"/>
    </xf>
    <xf numFmtId="0" fontId="3" fillId="0" borderId="0" xfId="3" applyAlignment="1">
      <alignment horizontal="center" vertical="top" wrapText="1"/>
    </xf>
    <xf numFmtId="0" fontId="3" fillId="0" borderId="0" xfId="3" applyAlignment="1">
      <alignment horizontal="center" vertical="top"/>
    </xf>
    <xf numFmtId="164" fontId="25" fillId="0" borderId="0" xfId="3" applyNumberFormat="1" applyFont="1" applyAlignment="1">
      <alignment horizontal="left" vertical="top"/>
    </xf>
    <xf numFmtId="0" fontId="26" fillId="0" borderId="0" xfId="0" applyFont="1"/>
    <xf numFmtId="0" fontId="28" fillId="0" borderId="0" xfId="0" applyFont="1" applyAlignment="1">
      <alignment horizontal="center"/>
    </xf>
    <xf numFmtId="0" fontId="27" fillId="0" borderId="0" xfId="0" applyFont="1" applyAlignment="1">
      <alignment horizontal="center"/>
    </xf>
    <xf numFmtId="0" fontId="27" fillId="6" borderId="2" xfId="0" applyFont="1" applyFill="1" applyBorder="1" applyAlignment="1">
      <alignment horizontal="center"/>
    </xf>
    <xf numFmtId="0" fontId="29" fillId="2" borderId="5" xfId="2" applyFont="1" applyBorder="1" applyAlignment="1">
      <alignment horizontal="center"/>
    </xf>
    <xf numFmtId="3" fontId="29" fillId="2" borderId="5" xfId="2" applyNumberFormat="1" applyFont="1" applyBorder="1" applyAlignment="1">
      <alignment horizontal="center"/>
    </xf>
    <xf numFmtId="0" fontId="26" fillId="2" borderId="5" xfId="2" applyFont="1" applyBorder="1" applyAlignment="1">
      <alignment horizontal="center"/>
    </xf>
    <xf numFmtId="3" fontId="26" fillId="2" borderId="5" xfId="2" applyNumberFormat="1" applyFont="1" applyBorder="1" applyAlignment="1">
      <alignment horizontal="center"/>
    </xf>
    <xf numFmtId="0" fontId="26" fillId="2" borderId="1" xfId="2" applyFont="1" applyAlignment="1">
      <alignment horizontal="center"/>
    </xf>
    <xf numFmtId="3" fontId="26" fillId="2" borderId="1" xfId="2" applyNumberFormat="1" applyFont="1" applyAlignment="1">
      <alignment horizontal="center"/>
    </xf>
    <xf numFmtId="3" fontId="26" fillId="0" borderId="1" xfId="2" applyNumberFormat="1" applyFont="1" applyFill="1" applyAlignment="1">
      <alignment horizontal="center"/>
    </xf>
    <xf numFmtId="0" fontId="29" fillId="2" borderId="1" xfId="2" applyFont="1" applyAlignment="1">
      <alignment horizontal="center"/>
    </xf>
    <xf numFmtId="4" fontId="29" fillId="2" borderId="1" xfId="2" applyNumberFormat="1" applyFont="1"/>
    <xf numFmtId="4" fontId="26" fillId="2" borderId="1" xfId="2" applyNumberFormat="1" applyFont="1"/>
    <xf numFmtId="4" fontId="26" fillId="0" borderId="1" xfId="2" applyNumberFormat="1" applyFont="1" applyFill="1"/>
    <xf numFmtId="164" fontId="26" fillId="0" borderId="0" xfId="0" applyNumberFormat="1" applyFont="1"/>
    <xf numFmtId="165" fontId="29" fillId="2" borderId="1" xfId="2" applyNumberFormat="1" applyFont="1" applyAlignment="1">
      <alignment horizontal="center"/>
    </xf>
    <xf numFmtId="165" fontId="26" fillId="2" borderId="1" xfId="2" applyNumberFormat="1" applyFont="1" applyAlignment="1">
      <alignment horizontal="center"/>
    </xf>
    <xf numFmtId="2" fontId="29" fillId="2" borderId="1" xfId="2" applyNumberFormat="1" applyFont="1" applyAlignment="1">
      <alignment horizontal="center"/>
    </xf>
    <xf numFmtId="2" fontId="26" fillId="2" borderId="1" xfId="2" applyNumberFormat="1" applyFont="1" applyAlignment="1">
      <alignment horizontal="center"/>
    </xf>
    <xf numFmtId="2" fontId="26" fillId="0" borderId="1" xfId="2" applyNumberFormat="1" applyFont="1" applyFill="1" applyAlignment="1">
      <alignment horizontal="center"/>
    </xf>
    <xf numFmtId="9" fontId="29" fillId="2" borderId="1" xfId="1" applyFont="1" applyFill="1" applyBorder="1" applyAlignment="1">
      <alignment horizontal="center"/>
    </xf>
    <xf numFmtId="9" fontId="26" fillId="2" borderId="1" xfId="1" applyFont="1" applyFill="1" applyBorder="1" applyAlignment="1">
      <alignment horizontal="center"/>
    </xf>
    <xf numFmtId="9" fontId="26" fillId="0" borderId="0" xfId="1" applyFont="1" applyFill="1" applyBorder="1" applyAlignment="1">
      <alignment horizontal="center"/>
    </xf>
    <xf numFmtId="9" fontId="26" fillId="0" borderId="0" xfId="1" applyFont="1"/>
    <xf numFmtId="0" fontId="26" fillId="0" borderId="0" xfId="0" applyFont="1" applyAlignment="1">
      <alignment horizontal="center"/>
    </xf>
    <xf numFmtId="166" fontId="26" fillId="0" borderId="0" xfId="0" applyNumberFormat="1" applyFont="1"/>
    <xf numFmtId="0" fontId="30" fillId="0" borderId="0" xfId="3" applyFont="1" applyAlignment="1">
      <alignment horizontal="left" vertical="top"/>
    </xf>
    <xf numFmtId="0" fontId="10" fillId="0" borderId="0" xfId="3" applyFont="1" applyAlignment="1">
      <alignment horizontal="left" vertical="center" wrapText="1"/>
    </xf>
    <xf numFmtId="164" fontId="3" fillId="0" borderId="0" xfId="3" applyNumberFormat="1" applyAlignment="1">
      <alignment horizontal="left" vertical="top"/>
    </xf>
    <xf numFmtId="0" fontId="3" fillId="0" borderId="0" xfId="3" applyAlignment="1">
      <alignment horizontal="left" vertical="top" wrapText="1"/>
    </xf>
    <xf numFmtId="0" fontId="6" fillId="0" borderId="0" xfId="3" applyFont="1" applyAlignment="1">
      <alignment horizontal="left" vertical="center" wrapText="1"/>
    </xf>
    <xf numFmtId="0" fontId="0" fillId="0" borderId="0" xfId="0" pivotButton="1"/>
    <xf numFmtId="0" fontId="2" fillId="7" borderId="0" xfId="0" applyFont="1" applyFill="1"/>
    <xf numFmtId="0" fontId="27" fillId="0" borderId="4" xfId="0" applyFont="1" applyBorder="1" applyAlignment="1">
      <alignment wrapText="1"/>
    </xf>
    <xf numFmtId="4" fontId="0" fillId="0" borderId="0" xfId="0" applyNumberFormat="1"/>
    <xf numFmtId="0" fontId="27" fillId="0" borderId="0" xfId="0" applyFont="1"/>
    <xf numFmtId="0" fontId="0" fillId="0" borderId="0" xfId="0" applyAlignment="1">
      <alignment horizontal="left"/>
    </xf>
    <xf numFmtId="0" fontId="27" fillId="0" borderId="4" xfId="0" applyFont="1" applyBorder="1" applyAlignment="1">
      <alignment horizontal="center"/>
    </xf>
    <xf numFmtId="0" fontId="11" fillId="0" borderId="0" xfId="3" applyFont="1" applyAlignment="1">
      <alignment horizontal="center" vertical="top"/>
    </xf>
    <xf numFmtId="0" fontId="11" fillId="0" borderId="0" xfId="3" applyFont="1" applyAlignment="1">
      <alignment horizontal="center" vertical="justify" wrapText="1"/>
    </xf>
    <xf numFmtId="0" fontId="22" fillId="0" borderId="0" xfId="3" applyFont="1" applyAlignment="1">
      <alignment horizontal="justify" vertical="center" wrapText="1"/>
    </xf>
    <xf numFmtId="0" fontId="24" fillId="0" borderId="0" xfId="3" applyFont="1" applyAlignment="1">
      <alignment horizontal="justify" vertical="center" wrapText="1"/>
    </xf>
  </cellXfs>
  <cellStyles count="4">
    <cellStyle name="Normal" xfId="0" builtinId="0"/>
    <cellStyle name="Normal 2" xfId="3" xr:uid="{C2C24D67-5C48-4442-879C-1BC0AF851E2B}"/>
    <cellStyle name="Notas" xfId="2" builtinId="10"/>
    <cellStyle name="Porcentaje" xfId="1" builtinId="5"/>
  </cellStyles>
  <dxfs count="5">
    <dxf>
      <numFmt numFmtId="2" formatCode="0.00"/>
    </dxf>
    <dxf>
      <numFmt numFmtId="19" formatCode="d/mm/yyyy"/>
    </dxf>
    <dxf>
      <numFmt numFmtId="19" formatCode="d/mm/yyyy"/>
    </dxf>
    <dxf>
      <numFmt numFmtId="0" formatCode="General"/>
    </dxf>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eetMetadata" Target="metadata.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1.xml"/><Relationship Id="rId11" Type="http://schemas.openxmlformats.org/officeDocument/2006/relationships/externalLink" Target="externalLinks/externalLink1.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8.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Código INE">
              <a:extLst>
                <a:ext uri="{FF2B5EF4-FFF2-40B4-BE49-F238E27FC236}">
                  <a16:creationId xmlns:a16="http://schemas.microsoft.com/office/drawing/2014/main" id="{A331AB96-C4BB-8C6F-B605-FD3558AD8008}"/>
                </a:ext>
              </a:extLst>
            </xdr:cNvPr>
            <xdr:cNvGraphicFramePr/>
          </xdr:nvGraphicFramePr>
          <xdr:xfrm>
            <a:off x="0" y="0"/>
            <a:ext cx="0" cy="0"/>
          </xdr:xfrm>
          <a:graphic>
            <a:graphicData uri="http://schemas.microsoft.com/office/drawing/2010/slicer">
              <sle:slicer xmlns:sle="http://schemas.microsoft.com/office/drawing/2010/slicer" name="Código INE"/>
            </a:graphicData>
          </a:graphic>
        </xdr:graphicFrame>
      </mc:Choice>
      <mc:Fallback xmlns="">
        <xdr:sp macro="" textlink="">
          <xdr:nvSpPr>
            <xdr:cNvPr id="0" name=""/>
            <xdr:cNvSpPr>
              <a:spLocks noTextEdit="1"/>
            </xdr:cNvSpPr>
          </xdr:nvSpPr>
          <xdr:spPr>
            <a:xfrm>
              <a:off x="9525" y="200025"/>
              <a:ext cx="1828800" cy="2524125"/>
            </a:xfrm>
            <a:prstGeom prst="rect">
              <a:avLst/>
            </a:prstGeom>
            <a:solidFill>
              <a:prstClr val="white"/>
            </a:solidFill>
            <a:ln w="1">
              <a:solidFill>
                <a:prstClr val="green"/>
              </a:solidFill>
            </a:ln>
          </xdr:spPr>
          <xdr:txBody>
            <a:bodyPr vertOverflow="clip" horzOverflow="clip"/>
            <a:lstStyle/>
            <a:p>
              <a:r>
                <a:rPr lang="es-GT"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ne\Desktop\pr%20para%20presentaci&#243;n%20plaguicidas.xlsx" TargetMode="External"/><Relationship Id="rId1" Type="http://schemas.openxmlformats.org/officeDocument/2006/relationships/externalLinkPath" Target="/personal/paaldana_ine_gob_gt/Documents/Documentos/CA/Plaguicidas/pr%20para%20presentaci&#243;n%20plaguicida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ine\Desktop\Escritorio\Dany%20Javier\Maribeth\2023\Plaguicidas\Escenarios_2023.xlsx" TargetMode="External"/><Relationship Id="rId1" Type="http://schemas.openxmlformats.org/officeDocument/2006/relationships/externalLinkPath" Target="/personal/paaldana_ine_gob_gt/Documents/Documentos/CA/Plaguicidas/Escritorio/Dany%20Javier/Maribeth/2023/Plaguicidas/Escenarios_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Hoja2"/>
      <sheetName val="Hoja_3"/>
      <sheetName val="Hoja_4"/>
      <sheetName val="Hoja_5"/>
    </sheetNames>
    <sheetDataSet>
      <sheetData sheetId="0">
        <row r="38">
          <cell r="B38">
            <v>301.58007897295596</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dicamentos 1"/>
      <sheetName val="Escenarios"/>
      <sheetName val="Control"/>
      <sheetName val="PR"/>
      <sheetName val="BCotizaciones"/>
      <sheetName val="BGuatecompras"/>
      <sheetName val="OfertasCA"/>
      <sheetName val="BPR"/>
      <sheetName val="BIntern"/>
      <sheetName val="IPC"/>
      <sheetName val="TC"/>
      <sheetName val="Bprod"/>
      <sheetName val="PR.FIN (2)"/>
      <sheetName val="T_CAM"/>
      <sheetName val="PAQUETE 1 x area"/>
    </sheetNames>
    <sheetDataSet>
      <sheetData sheetId="0"/>
      <sheetData sheetId="1"/>
      <sheetData sheetId="2">
        <row r="2">
          <cell r="B2" t="str">
            <v>264-001-000</v>
          </cell>
          <cell r="C2" t="str">
            <v xml:space="preserve">PLAGUICIDA DELTAMETRINA 4.5 % ULV </v>
          </cell>
          <cell r="D2" t="str">
            <v>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v>
          </cell>
          <cell r="E2" t="str">
            <v>Litro</v>
          </cell>
          <cell r="F2" t="str">
            <v>INSECTICIDAS PARA SALUD PÚBLICA</v>
          </cell>
          <cell r="G2">
            <v>1370</v>
          </cell>
        </row>
        <row r="3">
          <cell r="B3" t="str">
            <v>264-002-000</v>
          </cell>
          <cell r="C3" t="str">
            <v xml:space="preserve">PLAGUICIDA BIOLÓGICO  BACILLUS SPHAERICUS </v>
          </cell>
          <cell r="D3" t="str">
            <v>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v>
          </cell>
          <cell r="E3" t="str">
            <v>Kilogramo</v>
          </cell>
          <cell r="F3" t="str">
            <v>INSECTICIDAS PARA SALUD PÚBLICA</v>
          </cell>
          <cell r="G3"/>
        </row>
        <row r="4">
          <cell r="B4" t="str">
            <v>264-003-000</v>
          </cell>
          <cell r="C4" t="str">
            <v xml:space="preserve">PABELLÓN IMPREGNADO CON ALFACIPERMETRINA  </v>
          </cell>
          <cell r="D4" t="str">
            <v>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v>
          </cell>
          <cell r="E4" t="str">
            <v>Unidad</v>
          </cell>
          <cell r="F4" t="str">
            <v>INSECTICIDAS PARA SALUD PÚBLICA</v>
          </cell>
          <cell r="G4"/>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74074075" backgroundQuery="1" createdVersion="8" refreshedVersion="8" minRefreshableVersion="3" recordCount="0" supportSubquery="1" supportAdvancedDrill="1" xr:uid="{006CAFB9-AC2D-4FD9-B91D-BEE6E072BC79}">
  <cacheSource type="external" connectionId="1"/>
  <cacheFields count="1">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0"/>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5185183" backgroundQuery="1" createdVersion="8" refreshedVersion="8" minRefreshableVersion="3" recordCount="0" supportSubquery="1" supportAdvancedDrill="1" xr:uid="{4F11F94D-22D3-4271-83D7-665E6CB76609}">
  <cacheSource type="external" connectionId="1"/>
  <cacheFields count="5">
    <cacheField name="[BPR].[ID-PRG].[ID-PRG]" caption="ID-PRG" numFmtId="0" level="1">
      <sharedItems count="1">
        <s v="HPR-4"/>
      </sharedItems>
    </cacheField>
    <cacheField name="[BPR].[NOG].[NOG]" caption="NOG" numFmtId="0" hierarchy="4" level="1">
      <sharedItems containsSemiMixedTypes="0" containsString="0" containsNumber="1" containsInteger="1" minValue="11657243" maxValue="11657243" count="1">
        <n v="11657243"/>
      </sharedItems>
      <extLst>
        <ext xmlns:x15="http://schemas.microsoft.com/office/spreadsheetml/2010/11/main" uri="{4F2E5C28-24EA-4eb8-9CBF-B6C8F9C3D259}">
          <x15:cachedUniqueNames>
            <x15:cachedUniqueName index="0" name="[BPR].[NOG].&amp;[11657243]"/>
          </x15:cachedUniqueNames>
        </ext>
      </extLst>
    </cacheField>
    <cacheField name="[BPR].[Fecha de Entrega].[Fecha de Entrega]" caption="Fecha de Entrega" numFmtId="0" hierarchy="12" level="1">
      <sharedItems count="1">
        <s v="05/03/2020"/>
      </sharedItems>
    </cacheField>
    <cacheField name="[Bproductos].[Código INE].[Código INE]" caption="Código INE" numFmtId="0" hierarchy="24" level="1">
      <sharedItems containsSemiMixedTypes="0" containsNonDate="0" containsString="0"/>
    </cacheField>
    <cacheField name="[Measures].[Suma de precio_act 2]" caption="Suma de precio_act 2" numFmtId="0" hierarchy="189" level="32767"/>
  </cacheFields>
  <cacheHierarchies count="192">
    <cacheHierarchy uniqueName="[BPR].[ID-PRG]" caption="ID-PRG" attribute="1" defaultMemberUniqueName="[BPR].[ID-PRG].[All]" allUniqueName="[BPR].[ID-PRG].[All]" dimensionUniqueName="[BPR]" displayFolder="" count="2" memberValueDatatype="130" unbalanced="0">
      <fieldsUsage count="2">
        <fieldUsage x="-1"/>
        <fieldUsage x="0"/>
      </fieldsUsage>
    </cacheHierarchy>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2" memberValueDatatype="20" unbalanced="0">
      <fieldsUsage count="2">
        <fieldUsage x="-1"/>
        <fieldUsage x="1"/>
      </fieldsUsage>
    </cacheHierarchy>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2" memberValueDatatype="130" unbalanced="0">
      <fieldsUsage count="2">
        <fieldUsage x="-1"/>
        <fieldUsage x="2"/>
      </fieldsUsage>
    </cacheHierarchy>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oneField="1" hidden="1">
      <fieldsUsage count="1">
        <fieldUsage x="4"/>
      </fieldsUsage>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5879629" backgroundQuery="1" createdVersion="8" refreshedVersion="8" minRefreshableVersion="3" recordCount="0" supportSubquery="1" supportAdvancedDrill="1" xr:uid="{9A1FB473-1D48-4B44-8446-859AC1241952}">
  <cacheSource type="external" connectionId="1"/>
  <cacheFields count="5">
    <cacheField name="[cotizaciones].[Código INE].[Código INE]" caption="Código INE" numFmtId="0" hierarchy="49" level="1">
      <sharedItems containsSemiMixedTypes="0" containsNonDate="0" containsString="0"/>
    </cacheField>
    <cacheField name="[cotizaciones].[ID-COT].[ID-COT]" caption="ID-COT" numFmtId="0" hierarchy="36" level="1">
      <sharedItems count="1">
        <s v="C-5"/>
      </sharedItems>
    </cacheField>
    <cacheField name="[cotizaciones].[Nit].[Nit]" caption="Nit" numFmtId="0" hierarchy="40" level="1">
      <sharedItems containsSemiMixedTypes="0" containsString="0" containsNumber="1" containsInteger="1" minValue="82371466" maxValue="82371466" count="1">
        <n v="82371466"/>
      </sharedItems>
      <extLst>
        <ext xmlns:x15="http://schemas.microsoft.com/office/spreadsheetml/2010/11/main" uri="{4F2E5C28-24EA-4eb8-9CBF-B6C8F9C3D259}">
          <x15:cachedUniqueNames>
            <x15:cachedUniqueName index="0" name="[cotizaciones].[Nit].&amp;[82371466]"/>
          </x15:cachedUniqueNames>
        </ext>
      </extLst>
    </cacheField>
    <cacheField name="[Measures].[Suma de Precio unitario]" caption="Suma de Precio unitario" numFmtId="0" hierarchy="179"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4"/>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2" memberValueDatatype="130" unbalanced="0">
      <fieldsUsage count="2">
        <fieldUsage x="-1"/>
        <fieldUsage x="1"/>
      </fieldsUsage>
    </cacheHierarchy>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2" memberValueDatatype="20" unbalanced="0">
      <fieldsUsage count="2">
        <fieldUsage x="-1"/>
        <fieldUsage x="2"/>
      </fieldsUsage>
    </cacheHierarchy>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0"/>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oneField="1" hidden="1">
      <fieldsUsage count="1">
        <fieldUsage x="3"/>
      </fieldsUsage>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7152776" backgroundQuery="1" createdVersion="8" refreshedVersion="8" minRefreshableVersion="3" recordCount="0" supportSubquery="1" supportAdvancedDrill="1" xr:uid="{1194E899-6E89-4F42-9654-3081AF551E24}">
  <cacheSource type="external" connectionId="1"/>
  <cacheFields count="6">
    <cacheField name="[guatecompras].[NIT].[NIT]" caption="NIT" numFmtId="0" hierarchy="92" level="1">
      <sharedItems containsSemiMixedTypes="0" containsString="0" containsNumber="1" containsInteger="1" minValue="25504134" maxValue="82371466" count="2">
        <n v="25504134"/>
        <n v="82371466"/>
      </sharedItems>
      <extLst>
        <ext xmlns:x15="http://schemas.microsoft.com/office/spreadsheetml/2010/11/main" uri="{4F2E5C28-24EA-4eb8-9CBF-B6C8F9C3D259}">
          <x15:cachedUniqueNames>
            <x15:cachedUniqueName index="0" name="[guatecompras].[NIT].&amp;[25504134]"/>
            <x15:cachedUniqueName index="1" name="[guatecompras].[NIT].&amp;[82371466]"/>
          </x15:cachedUniqueNames>
        </ext>
      </extLst>
    </cacheField>
    <cacheField name="[guatecompras].[Año.Adj].[Año.Adj]" caption="Año.Adj" numFmtId="0" hierarchy="85" level="1">
      <sharedItems containsSemiMixedTypes="0" containsString="0" containsNumber="1" containsInteger="1" minValue="2020" maxValue="2021" count="2">
        <n v="2020"/>
        <n v="2021"/>
      </sharedItems>
      <extLst>
        <ext xmlns:x15="http://schemas.microsoft.com/office/spreadsheetml/2010/11/main" uri="{4F2E5C28-24EA-4eb8-9CBF-B6C8F9C3D259}">
          <x15:cachedUniqueNames>
            <x15:cachedUniqueName index="0" name="[guatecompras].[Año.Adj].&amp;[2020]"/>
            <x15:cachedUniqueName index="1" name="[guatecompras].[Año.Adj].&amp;[2021]"/>
          </x15:cachedUniqueNames>
        </ext>
      </extLst>
    </cacheField>
    <cacheField name="[cotizaciones].[Código INE].[Código INE]" caption="Código INE" numFmtId="0" hierarchy="49"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Suma de precio_act]" caption="Suma de precio_act" numFmtId="0" hierarchy="187" level="32767"/>
    <cacheField name="[guatecompras].[ID-GUA].[ID-GUA]" caption="ID-GUA" numFmtId="0" hierarchy="76" level="1">
      <sharedItems count="5">
        <s v="HG-34"/>
        <s v="HG-35"/>
        <s v="HG-36"/>
        <s v="HG-37"/>
        <s v="HG-33"/>
      </sharedItems>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2" memberValueDatatype="130" unbalanced="0">
      <fieldsUsage count="2">
        <fieldUsage x="-1"/>
        <fieldUsage x="2"/>
      </fieldsUsage>
    </cacheHierarchy>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2" memberValueDatatype="130" unbalanced="0">
      <fieldsUsage count="2">
        <fieldUsage x="-1"/>
        <fieldUsage x="5"/>
      </fieldsUsage>
    </cacheHierarchy>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2" memberValueDatatype="20" unbalanced="0">
      <fieldsUsage count="2">
        <fieldUsage x="-1"/>
        <fieldUsage x="1"/>
      </fieldsUsage>
    </cacheHierarchy>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2" memberValueDatatype="20" unbalanced="0">
      <fieldsUsage count="2">
        <fieldUsage x="-1"/>
        <fieldUsage x="0"/>
      </fieldsUsage>
    </cacheHierarchy>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oneField="1" hidden="1">
      <fieldsUsage count="1">
        <fieldUsage x="4"/>
      </fieldsUsage>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7962961" backgroundQuery="1" createdVersion="8" refreshedVersion="8" minRefreshableVersion="3" recordCount="0" supportSubquery="1" supportAdvancedDrill="1" xr:uid="{F9E1B1A7-0F0C-4825-848E-45265D78A614}">
  <cacheSource type="external" connectionId="1"/>
  <cacheFields count="4">
    <cacheField name="[internacional].[ID-INT].[ID-INT]" caption="ID-INT" numFmtId="0" hierarchy="109" level="1">
      <sharedItems count="3">
        <s v="INT-10"/>
        <s v="INT-8"/>
        <s v="INT-9"/>
      </sharedItems>
    </cacheField>
    <cacheField name="[internacional].[Pais].[Pais]" caption="Pais" numFmtId="0" hierarchy="117" level="1">
      <sharedItems count="2">
        <s v="MEXICO"/>
        <s v="INDONESIA"/>
      </sharedItems>
    </cacheField>
    <cacheField name="[Measures].[Suma de Precio_final]" caption="Suma de Precio_final" numFmtId="0" hierarchy="186" level="32767"/>
    <cacheField name="[Bproductos].[Código INE].[Código INE]" caption="Código INE" numFmtId="0" hierarchy="24" level="1">
      <sharedItems containsSemiMixedTypes="0" containsNonDate="0" containsString="0"/>
    </cacheField>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2" memberValueDatatype="130" unbalanced="0">
      <fieldsUsage count="2">
        <fieldUsage x="-1"/>
        <fieldUsage x="0"/>
      </fieldsUsage>
    </cacheHierarchy>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2" memberValueDatatype="130" unbalanced="0">
      <fieldsUsage count="2">
        <fieldUsage x="-1"/>
        <fieldUsage x="1"/>
      </fieldsUsage>
    </cacheHierarchy>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oneField="1" hidden="1">
      <fieldsUsage count="1">
        <fieldUsage x="2"/>
      </fieldsUsage>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blo A. Aldana Véliz" refreshedDate="45013.432588888892" backgroundQuery="1" createdVersion="8" refreshedVersion="8" minRefreshableVersion="3" recordCount="0" supportSubquery="1" supportAdvancedDrill="1" xr:uid="{6DBD5075-AD5D-4C06-A543-3E5D9357165C}">
  <cacheSource type="external" connectionId="1"/>
  <cacheFields count="5">
    <cacheField name="[ofertasCA].[ID-POG].[ID-POG]" caption="ID-POG" numFmtId="0" hierarchy="135" level="1">
      <sharedItems count="2">
        <s v="OCA-4"/>
        <s v="OCA-5"/>
      </sharedItems>
    </cacheField>
    <cacheField name="[ofertasCA].[Fecha].[Fecha]" caption="Fecha" numFmtId="0" hierarchy="142" level="1">
      <sharedItems containsSemiMixedTypes="0" containsNonDate="0" containsDate="1" containsString="0" minDate="2020-03-05T00:00:00" maxDate="2020-03-06T00:00:00" count="1">
        <d v="2020-03-05T00:00:00"/>
      </sharedItems>
    </cacheField>
    <cacheField name="[ofertasCA].[NOG].[NOG]" caption="NOG" numFmtId="0" hierarchy="140" level="1">
      <sharedItems containsSemiMixedTypes="0" containsNonDate="0" containsString="0"/>
    </cacheField>
    <cacheField name="[Bproductos].[Código INE].[Código INE]" caption="Código INE" numFmtId="0" hierarchy="24" level="1">
      <sharedItems containsSemiMixedTypes="0" containsNonDate="0" containsString="0"/>
    </cacheField>
    <cacheField name="[Measures].[Promedio de precio_act 2]" caption="Promedio de precio_act 2" numFmtId="0" hierarchy="191" level="32767"/>
  </cacheFields>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fieldsUsage count="2">
        <fieldUsage x="-1"/>
        <fieldUsage x="3"/>
      </fieldsUsage>
    </cacheHierarchy>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2" memberValueDatatype="130" unbalanced="0">
      <fieldsUsage count="2">
        <fieldUsage x="-1"/>
        <fieldUsage x="0"/>
      </fieldsUsage>
    </cacheHierarchy>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2" memberValueDatatype="20" unbalanced="0">
      <fieldsUsage count="2">
        <fieldUsage x="-1"/>
        <fieldUsage x="2"/>
      </fieldsUsage>
    </cacheHierarchy>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2" memberValueDatatype="7" unbalanced="0">
      <fieldsUsage count="2">
        <fieldUsage x="-1"/>
        <fieldUsage x="1"/>
      </fieldsUsage>
    </cacheHierarchy>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oneField="1" hidden="1">
      <fieldsUsage count="1">
        <fieldUsage x="4"/>
      </fieldsUsage>
      <extLst>
        <ext xmlns:x15="http://schemas.microsoft.com/office/spreadsheetml/2010/11/main" uri="{B97F6D7D-B522-45F9-BDA1-12C45D357490}">
          <x15:cacheHierarchy aggregatedColumn="165"/>
        </ext>
      </extLst>
    </cacheHierarchy>
  </cacheHierarchies>
  <kpis count="0"/>
  <dimensions count="7">
    <dimension name="BPR" uniqueName="[BPR]" caption="BPR"/>
    <dimension name="Bproductos" uniqueName="[Bproductos]" caption="Bproductos"/>
    <dimension name="cotizaciones" uniqueName="[cotizaciones]" caption="cotizaciones"/>
    <dimension name="guatecompras" uniqueName="[guatecompras]" caption="guatecompras"/>
    <dimension name="internacional" uniqueName="[internacional]" caption="internacional"/>
    <dimension measure="1" name="Measures" uniqueName="[Measures]" caption="Measures"/>
    <dimension name="ofertasCA" uniqueName="[ofertasCA]" caption="ofertasCA"/>
  </dimensions>
  <measureGroups count="6">
    <measureGroup name="BPR" caption="BPR"/>
    <measureGroup name="Bproductos" caption="Bproductos"/>
    <measureGroup name="cotizaciones" caption="cotizaciones"/>
    <measureGroup name="guatecompras" caption="guatecompras"/>
    <measureGroup name="internacional" caption="internacional"/>
    <measureGroup name="ofertasCA" caption="ofertasCA"/>
  </measureGroups>
  <maps count="11">
    <map measureGroup="0" dimension="0"/>
    <map measureGroup="0" dimension="1"/>
    <map measureGroup="1" dimension="1"/>
    <map measureGroup="2" dimension="1"/>
    <map measureGroup="2" dimension="2"/>
    <map measureGroup="3" dimension="1"/>
    <map measureGroup="3" dimension="3"/>
    <map measureGroup="4" dimension="1"/>
    <map measureGroup="4" dimension="4"/>
    <map measureGroup="5" dimension="1"/>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Aldana" refreshedDate="45021.728289004626" createdVersion="8" refreshedVersion="8" minRefreshableVersion="3" recordCount="13" xr:uid="{F601F8A9-850C-45EE-9C67-80DF250455BD}">
  <cacheSource type="worksheet">
    <worksheetSource name="internacional"/>
  </cacheSource>
  <cacheFields count="26">
    <cacheField name="ID-INT" numFmtId="0">
      <sharedItems/>
    </cacheField>
    <cacheField name="Código INE" numFmtId="0">
      <sharedItems/>
    </cacheField>
    <cacheField name="Nombre_producto" numFmtId="0">
      <sharedItems/>
    </cacheField>
    <cacheField name="Caracteristicas_producto" numFmtId="0">
      <sharedItems longText="1"/>
    </cacheField>
    <cacheField name="Presentacion" numFmtId="0">
      <sharedItems/>
    </cacheField>
    <cacheField name="Tip(C/G)" numFmtId="0">
      <sharedItems containsBlank="1"/>
    </cacheField>
    <cacheField name="Nombre_comercial" numFmtId="0">
      <sharedItems containsBlank="1"/>
    </cacheField>
    <cacheField name="Fabricante" numFmtId="0">
      <sharedItems containsBlank="1"/>
    </cacheField>
    <cacheField name="Pais" numFmtId="0">
      <sharedItems/>
    </cacheField>
    <cacheField name="Moneda" numFmtId="0">
      <sharedItems count="5">
        <s v="Dólar"/>
        <s v="PESOS MEXICANOS"/>
        <s v="PESO FILIPINO"/>
        <s v="RUPIA"/>
        <s v="EUROS"/>
      </sharedItems>
    </cacheField>
    <cacheField name="Precio" numFmtId="2">
      <sharedItems containsSemiMixedTypes="0" containsString="0" containsNumber="1" minValue="24" maxValue="566.86"/>
    </cacheField>
    <cacheField name="Sitio_Web" numFmtId="0">
      <sharedItems/>
    </cacheField>
    <cacheField name="Observaciones" numFmtId="0">
      <sharedItems containsBlank="1"/>
    </cacheField>
    <cacheField name="Responsable" numFmtId="0">
      <sharedItems/>
    </cacheField>
    <cacheField name="Fecha_consulta" numFmtId="0">
      <sharedItems containsSemiMixedTypes="0" containsString="0" containsNumber="1" containsInteger="1" minValue="44970" maxValue="44987"/>
    </cacheField>
    <cacheField name="TC" numFmtId="0">
      <sharedItems containsSemiMixedTypes="0" containsString="0" containsNumber="1" minValue="1" maxValue="7.8300134482758601"/>
    </cacheField>
    <cacheField name="Precio_FOB" numFmtId="0">
      <sharedItems containsSemiMixedTypes="0" containsString="0" containsNumber="1" minValue="24" maxValue="749.33228699999984"/>
    </cacheField>
    <cacheField name="FLETE" numFmtId="0">
      <sharedItems containsSemiMixedTypes="0" containsString="0" containsNumber="1" minValue="1.6500000000000001E-2" maxValue="1.6500000000000001E-2"/>
    </cacheField>
    <cacheField name="SEGURO" numFmtId="0">
      <sharedItems containsSemiMixedTypes="0" containsString="0" containsNumber="1" minValue="0.05" maxValue="0.05"/>
    </cacheField>
    <cacheField name="DAI" numFmtId="0">
      <sharedItems containsSemiMixedTypes="0" containsString="0" containsNumber="1" minValue="0.05" maxValue="0.05"/>
    </cacheField>
    <cacheField name="IVA" numFmtId="0">
      <sharedItems containsSemiMixedTypes="0" containsString="0" containsNumber="1" minValue="0.12" maxValue="0.12"/>
    </cacheField>
    <cacheField name="IVA_ARANCEL" numFmtId="0">
      <sharedItems containsSemiMixedTypes="0" containsString="0" containsNumber="1" minValue="6.0000000000000001E-3" maxValue="6.0000000000000001E-3"/>
    </cacheField>
    <cacheField name="Precio_CIF" numFmtId="0">
      <sharedItems containsSemiMixedTypes="0" containsString="0" containsNumber="1" minValue="25.615800000000004" maxValue="799.78108322227479"/>
    </cacheField>
    <cacheField name="IVA_CIF" numFmtId="0">
      <sharedItems containsSemiMixedTypes="0" containsString="0" containsNumber="1" minValue="3.0738960000000004" maxValue="95.973729986672964"/>
    </cacheField>
    <cacheField name="Precio_final" numFmtId="0">
      <sharedItems containsSemiMixedTypes="0" containsString="0" containsNumber="1" minValue="28.695696000000005" maxValue="895.76081320894775"/>
    </cacheField>
    <cacheField name="P_FIN2" numFmtId="0">
      <sharedItems containsSemiMixedTypes="0" containsString="0" containsNumber="1" minValue="28.695696000000005" maxValue="895.760813208947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e" refreshedDate="44998.651630324071" backgroundQuery="1" createdVersion="3" refreshedVersion="8" minRefreshableVersion="3" recordCount="0" supportSubquery="1" supportAdvancedDrill="1" xr:uid="{BD0BC489-B6B6-49CF-AE1D-CE96EFC8F3FE}">
  <cacheSource type="external" connectionId="1">
    <extLst>
      <ext xmlns:x14="http://schemas.microsoft.com/office/spreadsheetml/2009/9/main" uri="{F057638F-6D5F-4e77-A914-E7F072B9BCA8}">
        <x14:sourceConnection name="ThisWorkbookDataModel"/>
      </ext>
    </extLst>
  </cacheSource>
  <cacheFields count="0"/>
  <cacheHierarchies count="192">
    <cacheHierarchy uniqueName="[BPR].[ID-PRG]" caption="ID-PRG" attribute="1" defaultMemberUniqueName="[BPR].[ID-PRG].[All]" allUniqueName="[BPR].[ID-PRG].[All]" dimensionUniqueName="[BPR]" displayFolder="" count="0" memberValueDatatype="130" unbalanced="0"/>
    <cacheHierarchy uniqueName="[BPR].[Categoría]" caption="Categoría" attribute="1" defaultMemberUniqueName="[BPR].[Categoría].[All]" allUniqueName="[BPR].[Categoría].[All]" dimensionUniqueName="[BPR]" displayFolder="" count="0" memberValueDatatype="130" unbalanced="0"/>
    <cacheHierarchy uniqueName="[BPR].[Renglón]" caption="Renglón" attribute="1" defaultMemberUniqueName="[BPR].[Renglón].[All]" allUniqueName="[BPR].[Renglón].[All]" dimensionUniqueName="[BPR]" displayFolder="" count="0" memberValueDatatype="20" unbalanced="0"/>
    <cacheHierarchy uniqueName="[BPR].[Código INE]" caption="Código INE" attribute="1" defaultMemberUniqueName="[BPR].[Código INE].[All]" allUniqueName="[BPR].[Código INE].[All]" dimensionUniqueName="[BPR]" displayFolder="" count="0" memberValueDatatype="130" unbalanced="0"/>
    <cacheHierarchy uniqueName="[BPR].[NOG]" caption="NOG" attribute="1" defaultMemberUniqueName="[BPR].[NOG].[All]" allUniqueName="[BPR].[NOG].[All]" dimensionUniqueName="[BPR]" displayFolder="" count="0" memberValueDatatype="20" unbalanced="0"/>
    <cacheHierarchy uniqueName="[BPR].[Evento]" caption="Evento" attribute="1" defaultMemberUniqueName="[BPR].[Evento].[All]" allUniqueName="[BPR].[Evento].[All]" dimensionUniqueName="[BPR]" displayFolder="" count="0" memberValueDatatype="130" unbalanced="0"/>
    <cacheHierarchy uniqueName="[BPR].[Modalidad]" caption="Modalidad" attribute="1" defaultMemberUniqueName="[BPR].[Modalidad].[All]" allUniqueName="[BPR].[Modalidad].[All]" dimensionUniqueName="[BPR]" displayFolder="" count="0" memberValueDatatype="130" unbalanced="0"/>
    <cacheHierarchy uniqueName="[BPR].[Correlativo]" caption="Correlativo" attribute="1" defaultMemberUniqueName="[BPR].[Correlativo].[All]" allUniqueName="[BPR].[Correlativo].[All]" dimensionUniqueName="[BPR]" displayFolder="" count="0" memberValueDatatype="20" unbalanced="0"/>
    <cacheHierarchy uniqueName="[BPR].[Producto]" caption="Producto" attribute="1" defaultMemberUniqueName="[BPR].[Producto].[All]" allUniqueName="[BPR].[Producto].[All]" dimensionUniqueName="[BPR]" displayFolder="" count="0" memberValueDatatype="130" unbalanced="0"/>
    <cacheHierarchy uniqueName="[BPR].[Características]" caption="Características" attribute="1" defaultMemberUniqueName="[BPR].[Características].[All]" allUniqueName="[BPR].[Características].[All]" dimensionUniqueName="[BPR]" displayFolder="" count="0" memberValueDatatype="130" unbalanced="0"/>
    <cacheHierarchy uniqueName="[BPR].[Presentación]" caption="Presentación" attribute="1" defaultMemberUniqueName="[BPR].[Presentación].[All]" allUniqueName="[BPR].[Presentación].[All]" dimensionUniqueName="[BPR]" displayFolder="" count="0" memberValueDatatype="130" unbalanced="0"/>
    <cacheHierarchy uniqueName="[BPR].[Precio de Referencia (Q)]" caption="Precio de Referencia (Q)" attribute="1" defaultMemberUniqueName="[BPR].[Precio de Referencia (Q)].[All]" allUniqueName="[BPR].[Precio de Referencia (Q)].[All]" dimensionUniqueName="[BPR]" displayFolder="" count="0" memberValueDatatype="5" unbalanced="0"/>
    <cacheHierarchy uniqueName="[BPR].[Fecha de Entrega]" caption="Fecha de Entrega" attribute="1" defaultMemberUniqueName="[BPR].[Fecha de Entrega].[All]" allUniqueName="[BPR].[Fecha de Entrega].[All]" dimensionUniqueName="[BPR]" displayFolder="" count="0" memberValueDatatype="130" unbalanced="0"/>
    <cacheHierarchy uniqueName="[BPR].[Categoría2]" caption="Categoría2" attribute="1" defaultMemberUniqueName="[BPR].[Categoría2].[All]" allUniqueName="[BPR].[Categoría2].[All]" dimensionUniqueName="[BPR]" displayFolder="" count="0" memberValueDatatype="130" unbalanced="0"/>
    <cacheHierarchy uniqueName="[BPR].[Precio Actualizado]" caption="Precio Actualizado" attribute="1" defaultMemberUniqueName="[BPR].[Precio Actualizado].[All]" allUniqueName="[BPR].[Precio Actualizado].[All]" dimensionUniqueName="[BPR]" displayFolder="" count="0" memberValueDatatype="130" unbalanced="0"/>
    <cacheHierarchy uniqueName="[BPR].[año]" caption="año" attribute="1" defaultMemberUniqueName="[BPR].[año].[All]" allUniqueName="[BPR].[año].[All]" dimensionUniqueName="[BPR]" displayFolder="" count="0" memberValueDatatype="20" unbalanced="0"/>
    <cacheHierarchy uniqueName="[BPR].[FechaIPC]" caption="FechaIPC" attribute="1" defaultMemberUniqueName="[BPR].[FechaIPC].[All]" allUniqueName="[BPR].[FechaIPC].[All]" dimensionUniqueName="[BPR]" displayFolder="" count="0" memberValueDatatype="130" unbalanced="0"/>
    <cacheHierarchy uniqueName="[BPR].[ipc]" caption="ipc" attribute="1" defaultMemberUniqueName="[BPR].[ipc].[All]" allUniqueName="[BPR].[ipc].[All]" dimensionUniqueName="[BPR]" displayFolder="" count="0" memberValueDatatype="5" unbalanced="0"/>
    <cacheHierarchy uniqueName="[BPR].[fact_index]" caption="fact_index" attribute="1" defaultMemberUniqueName="[BPR].[fact_index].[All]" allUniqueName="[BPR].[fact_index].[All]" dimensionUniqueName="[BPR]" displayFolder="" count="0" memberValueDatatype="5" unbalanced="0"/>
    <cacheHierarchy uniqueName="[BPR].[precio_act]" caption="precio_act" attribute="1" defaultMemberUniqueName="[BPR].[precio_act].[All]" allUniqueName="[BPR].[precio_act].[All]" dimensionUniqueName="[BPR]" displayFolder="" count="0" memberValueDatatype="5" unbalanced="0"/>
    <cacheHierarchy uniqueName="[BPR].[COD_FINAL]" caption="COD_FINAL" attribute="1" defaultMemberUniqueName="[BPR].[COD_FINAL].[All]" allUniqueName="[BPR].[COD_FINAL].[All]" dimensionUniqueName="[BPR]" displayFolder="" count="0" memberValueDatatype="130" unbalanced="0"/>
    <cacheHierarchy uniqueName="[BPR].[Cod_INE]" caption="Cod_INE" attribute="1" defaultMemberUniqueName="[BPR].[Cod_INE].[All]" allUniqueName="[BPR].[Cod_INE].[All]" dimensionUniqueName="[BPR]" displayFolder="" count="0" memberValueDatatype="130" unbalanced="0"/>
    <cacheHierarchy uniqueName="[BPR].[COD.2]" caption="COD.2" attribute="1" defaultMemberUniqueName="[BPR].[COD.2].[All]" allUniqueName="[BPR].[COD.2].[All]" dimensionUniqueName="[BPR]" displayFolder="" count="0" memberValueDatatype="130" unbalanced="0"/>
    <cacheHierarchy uniqueName="[Bproductos].[Renglón]" caption="Renglón" attribute="1" defaultMemberUniqueName="[Bproductos].[Renglón].[All]" allUniqueName="[Bproductos].[Renglón].[All]" dimensionUniqueName="[Bproductos]" displayFolder="" count="0" memberValueDatatype="20" unbalanced="0"/>
    <cacheHierarchy uniqueName="[Bproductos].[Código INE]" caption="Código INE" attribute="1" defaultMemberUniqueName="[Bproductos].[Código INE].[All]" allUniqueName="[Bproductos].[Código INE].[All]" dimensionUniqueName="[Bproductos]" displayFolder="" count="2" memberValueDatatype="130" unbalanced="0"/>
    <cacheHierarchy uniqueName="[Bproductos].[Nombre]" caption="Nombre" attribute="1" defaultMemberUniqueName="[Bproductos].[Nombre].[All]" allUniqueName="[Bproductos].[Nombre].[All]" dimensionUniqueName="[Bproductos]" displayFolder="" count="0" memberValueDatatype="130" unbalanced="0"/>
    <cacheHierarchy uniqueName="[Bproductos].[Caracteristicas Solicitadas]" caption="Caracteristicas Solicitadas" attribute="1" defaultMemberUniqueName="[Bproductos].[Caracteristicas Solicitadas].[All]" allUniqueName="[Bproductos].[Caracteristicas Solicitadas].[All]" dimensionUniqueName="[Bproductos]" displayFolder="" count="0" memberValueDatatype="130" unbalanced="0"/>
    <cacheHierarchy uniqueName="[Bproductos].[Cantidad Consumo]" caption="Cantidad Consumo" attribute="1" defaultMemberUniqueName="[Bproductos].[Cantidad Consumo].[All]" allUniqueName="[Bproductos].[Cantidad Consumo].[All]" dimensionUniqueName="[Bproductos]" displayFolder="" count="0" memberValueDatatype="20" unbalanced="0"/>
    <cacheHierarchy uniqueName="[Bproductos].[Unidad de Medida]" caption="Unidad de Medida" attribute="1" defaultMemberUniqueName="[Bproductos].[Unidad de Medida].[All]" allUniqueName="[Bproductos].[Unidad de Medida].[All]" dimensionUniqueName="[Bproductos]" displayFolder="" count="0" memberValueDatatype="130" unbalanced="0"/>
    <cacheHierarchy uniqueName="[Bproductos].[Renglón2]" caption="Renglón2" attribute="1" defaultMemberUniqueName="[Bproductos].[Renglón2].[All]" allUniqueName="[Bproductos].[Renglón2].[All]" dimensionUniqueName="[Bproductos]" displayFolder="" count="0" memberValueDatatype="20" unbalanced="0"/>
    <cacheHierarchy uniqueName="[Bproductos].[Area]" caption="Area" attribute="1" defaultMemberUniqueName="[Bproductos].[Area].[All]" allUniqueName="[Bproductos].[Area].[All]" dimensionUniqueName="[Bproductos]" displayFolder="" count="0" memberValueDatatype="20" unbalanced="0"/>
    <cacheHierarchy uniqueName="[Bproductos].[Correlativo]" caption="Correlativo" attribute="1" defaultMemberUniqueName="[Bproductos].[Correlativo].[All]" allUniqueName="[Bproductos].[Correlativo].[All]" dimensionUniqueName="[Bproductos]" displayFolder="" count="0" memberValueDatatype="20" unbalanced="0"/>
    <cacheHierarchy uniqueName="[Bproductos].[Rubro]" caption="Rubro" attribute="1" defaultMemberUniqueName="[Bproductos].[Rubro].[All]" allUniqueName="[Bproductos].[Rubro].[All]" dimensionUniqueName="[Bproductos]" displayFolder="" count="0" memberValueDatatype="130" unbalanced="0"/>
    <cacheHierarchy uniqueName="[Bproductos].[Requiere Registro Sanitario]" caption="Requiere Registro Sanitario" attribute="1" defaultMemberUniqueName="[Bproductos].[Requiere Registro Sanitario].[All]" allUniqueName="[Bproductos].[Requiere Registro Sanitario].[All]" dimensionUniqueName="[Bproductos]" displayFolder="" count="0" memberValueDatatype="130" unbalanced="0"/>
    <cacheHierarchy uniqueName="[Bproductos].[Columna3]" caption="Columna3" attribute="1" defaultMemberUniqueName="[Bproductos].[Columna3].[All]" allUniqueName="[Bproductos].[Columna3].[All]" dimensionUniqueName="[Bproductos]" displayFolder="" count="0" memberValueDatatype="130" unbalanced="0"/>
    <cacheHierarchy uniqueName="[Bproductos].[Columna4]" caption="Columna4" attribute="1" defaultMemberUniqueName="[Bproductos].[Columna4].[All]" allUniqueName="[Bproductos].[Columna4].[All]" dimensionUniqueName="[Bproductos]" displayFolder="" count="0" memberValueDatatype="130" unbalanced="0"/>
    <cacheHierarchy uniqueName="[cotizaciones].[ID-COT]" caption="ID-COT" attribute="1" defaultMemberUniqueName="[cotizaciones].[ID-COT].[All]" allUniqueName="[cotizaciones].[ID-COT].[All]" dimensionUniqueName="[cotizaciones]" displayFolder="" count="0" memberValueDatatype="130" unbalanced="0"/>
    <cacheHierarchy uniqueName="[cotizaciones].[No. Formulario]" caption="No. Formulario" attribute="1" defaultMemberUniqueName="[cotizaciones].[No. Formulario].[All]" allUniqueName="[cotizaciones].[No. Formulario].[All]" dimensionUniqueName="[cotizaciones]" displayFolder="" count="0" memberValueDatatype="20" unbalanced="0"/>
    <cacheHierarchy uniqueName="[cotizaciones].[Versión]" caption="Versión" attribute="1" defaultMemberUniqueName="[cotizaciones].[Versión].[All]" allUniqueName="[cotizaciones].[Versión].[All]" dimensionUniqueName="[cotizaciones]" displayFolder="" count="0" memberValueDatatype="20" unbalanced="0"/>
    <cacheHierarchy uniqueName="[cotizaciones].[Fecha de entrega]" caption="Fecha de entrega" attribute="1" defaultMemberUniqueName="[cotizaciones].[Fecha de entrega].[All]" allUniqueName="[cotizaciones].[Fecha de entrega].[All]" dimensionUniqueName="[cotizaciones]" displayFolder="" count="0" memberValueDatatype="20" unbalanced="0"/>
    <cacheHierarchy uniqueName="[cotizaciones].[Nit]" caption="Nit" attribute="1" defaultMemberUniqueName="[cotizaciones].[Nit].[All]" allUniqueName="[cotizaciones].[Nit].[All]" dimensionUniqueName="[cotizaciones]" displayFolder="" count="0" memberValueDatatype="20" unbalanced="0"/>
    <cacheHierarchy uniqueName="[cotizaciones].[Nombre de la empresa]" caption="Nombre de la empresa" attribute="1" defaultMemberUniqueName="[cotizaciones].[Nombre de la empresa].[All]" allUniqueName="[cotizaciones].[Nombre de la empresa].[All]" dimensionUniqueName="[cotizaciones]" displayFolder="" count="0" memberValueDatatype="130" unbalanced="0"/>
    <cacheHierarchy uniqueName="[cotizaciones].[Dirección]" caption="Dirección" attribute="1" defaultMemberUniqueName="[cotizaciones].[Dirección].[All]" allUniqueName="[cotizaciones].[Dirección].[All]" dimensionUniqueName="[cotizaciones]" displayFolder="" count="0" memberValueDatatype="130" unbalanced="0"/>
    <cacheHierarchy uniqueName="[cotizaciones].[Teléfono]" caption="Teléfono" attribute="1" defaultMemberUniqueName="[cotizaciones].[Teléfono].[All]" allUniqueName="[cotizaciones].[Teléfono].[All]" dimensionUniqueName="[cotizaciones]" displayFolder="" count="0" memberValueDatatype="20" unbalanced="0"/>
    <cacheHierarchy uniqueName="[cotizaciones].[Nombre del contacto]" caption="Nombre del contacto" attribute="1" defaultMemberUniqueName="[cotizaciones].[Nombre del contacto].[All]" allUniqueName="[cotizaciones].[Nombre del contacto].[All]" dimensionUniqueName="[cotizaciones]" displayFolder="" count="0" memberValueDatatype="130" unbalanced="0"/>
    <cacheHierarchy uniqueName="[cotizaciones].[Departamento/Área]" caption="Departamento/Área" attribute="1" defaultMemberUniqueName="[cotizaciones].[Departamento/Área].[All]" allUniqueName="[cotizaciones].[Departamento/Área].[All]" dimensionUniqueName="[cotizaciones]" displayFolder="" count="0" memberValueDatatype="130" unbalanced="0"/>
    <cacheHierarchy uniqueName="[cotizaciones].[Teléfono directo]" caption="Teléfono directo" attribute="1" defaultMemberUniqueName="[cotizaciones].[Teléfono directo].[All]" allUniqueName="[cotizaciones].[Teléfono directo].[All]" dimensionUniqueName="[cotizaciones]" displayFolder="" count="0" memberValueDatatype="20" unbalanced="0"/>
    <cacheHierarchy uniqueName="[cotizaciones].[Correo electrónico]" caption="Correo electrónico" attribute="1" defaultMemberUniqueName="[cotizaciones].[Correo electrónico].[All]" allUniqueName="[cotizaciones].[Correo electrónico].[All]" dimensionUniqueName="[cotizaciones]" displayFolder="" count="0" memberValueDatatype="130" unbalanced="0"/>
    <cacheHierarchy uniqueName="[cotizaciones].[Renglón]" caption="Renglón" attribute="1" defaultMemberUniqueName="[cotizaciones].[Renglón].[All]" allUniqueName="[cotizaciones].[Renglón].[All]" dimensionUniqueName="[cotizaciones]" displayFolder="" count="0" memberValueDatatype="20" unbalanced="0"/>
    <cacheHierarchy uniqueName="[cotizaciones].[Código INE]" caption="Código INE" attribute="1" defaultMemberUniqueName="[cotizaciones].[Código INE].[All]" allUniqueName="[cotizaciones].[Código INE].[All]" dimensionUniqueName="[cotizaciones]" displayFolder="" count="0" memberValueDatatype="130" unbalanced="0"/>
    <cacheHierarchy uniqueName="[cotizaciones].[Producto]" caption="Producto" attribute="1" defaultMemberUniqueName="[cotizaciones].[Producto].[All]" allUniqueName="[cotizaciones].[Producto].[All]" dimensionUniqueName="[cotizaciones]" displayFolder="" count="0" memberValueDatatype="130" unbalanced="0"/>
    <cacheHierarchy uniqueName="[cotizaciones].[Descripción]" caption="Descripción" attribute="1" defaultMemberUniqueName="[cotizaciones].[Descripción].[All]" allUniqueName="[cotizaciones].[Descripción].[All]" dimensionUniqueName="[cotizaciones]" displayFolder="" count="0" memberValueDatatype="130" unbalanced="0"/>
    <cacheHierarchy uniqueName="[cotizaciones].[Presentación]" caption="Presentación" attribute="1" defaultMemberUniqueName="[cotizaciones].[Presentación].[All]" allUniqueName="[cotizaciones].[Presentación].[All]" dimensionUniqueName="[cotizaciones]" displayFolder="" count="0" memberValueDatatype="130" unbalanced="0"/>
    <cacheHierarchy uniqueName="[cotizaciones].[Unidad de medida]" caption="Unidad de medida" attribute="1" defaultMemberUniqueName="[cotizaciones].[Unidad de medida].[All]" allUniqueName="[cotizaciones].[Unidad de medida].[All]" dimensionUniqueName="[cotizaciones]" displayFolder="" count="0" memberValueDatatype="130" unbalanced="0"/>
    <cacheHierarchy uniqueName="[cotizaciones].[Cantidad ofertada]" caption="Cantidad ofertada" attribute="1" defaultMemberUniqueName="[cotizaciones].[Cantidad ofertada].[All]" allUniqueName="[cotizaciones].[Cantidad ofertada].[All]" dimensionUniqueName="[cotizaciones]" displayFolder="" count="0" memberValueDatatype="20" unbalanced="0"/>
    <cacheHierarchy uniqueName="[cotizaciones].[Marca]" caption="Marca" attribute="1" defaultMemberUniqueName="[cotizaciones].[Marca].[All]" allUniqueName="[cotizaciones].[Marca].[All]" dimensionUniqueName="[cotizaciones]" displayFolder="" count="0" memberValueDatatype="130" unbalanced="0"/>
    <cacheHierarchy uniqueName="[cotizaciones].[Modelo / Serie]" caption="Modelo / Serie" attribute="1" defaultMemberUniqueName="[cotizaciones].[Modelo / Serie].[All]" allUniqueName="[cotizaciones].[Modelo / Serie].[All]" dimensionUniqueName="[cotizaciones]" displayFolder="" count="0" memberValueDatatype="130" unbalanced="0"/>
    <cacheHierarchy uniqueName="[cotizaciones].[Fabricante]" caption="Fabricante" attribute="1" defaultMemberUniqueName="[cotizaciones].[Fabricante].[All]" allUniqueName="[cotizaciones].[Fabricante].[All]" dimensionUniqueName="[cotizaciones]" displayFolder="" count="0" memberValueDatatype="130" unbalanced="0"/>
    <cacheHierarchy uniqueName="[cotizaciones].[Precio unitario]" caption="Precio unitario" attribute="1" defaultMemberUniqueName="[cotizaciones].[Precio unitario].[All]" allUniqueName="[cotizaciones].[Precio unitario].[All]" dimensionUniqueName="[cotizaciones]" displayFolder="" count="0" memberValueDatatype="5" unbalanced="0"/>
    <cacheHierarchy uniqueName="[cotizaciones].[Categoria]" caption="Categoria" attribute="1" defaultMemberUniqueName="[cotizaciones].[Categoria].[All]" allUniqueName="[cotizaciones].[Categoria].[All]" dimensionUniqueName="[cotizaciones]" displayFolder="" count="0" memberValueDatatype="130" unbalanced="0"/>
    <cacheHierarchy uniqueName="[cotizaciones].[Rubro]" caption="Rubro" attribute="1" defaultMemberUniqueName="[cotizaciones].[Rubro].[All]" allUniqueName="[cotizaciones].[Rubro].[All]" dimensionUniqueName="[cotizaciones]" displayFolder="" count="0" memberValueDatatype="130" unbalanced="0"/>
    <cacheHierarchy uniqueName="[cotizaciones].[Estatus del formato]" caption="Estatus del formato" attribute="1" defaultMemberUniqueName="[cotizaciones].[Estatus del formato].[All]" allUniqueName="[cotizaciones].[Estatus del formato].[All]" dimensionUniqueName="[cotizaciones]" displayFolder="" count="0" memberValueDatatype="20" unbalanced="0"/>
    <cacheHierarchy uniqueName="[cotizaciones].[Columna1]" caption="Columna1" attribute="1" defaultMemberUniqueName="[cotizaciones].[Columna1].[All]" allUniqueName="[cotizaciones].[Columna1].[All]" dimensionUniqueName="[cotizaciones]" displayFolder="" count="0" memberValueDatatype="130" unbalanced="0"/>
    <cacheHierarchy uniqueName="[cotizaciones].[Clasificación de la empresa]" caption="Clasificación de la empresa" attribute="1" defaultMemberUniqueName="[cotizaciones].[Clasificación de la empresa].[All]" allUniqueName="[cotizaciones].[Clasificación de la empresa].[All]" dimensionUniqueName="[cotizaciones]" displayFolder="" count="0" memberValueDatatype="20" unbalanced="0"/>
    <cacheHierarchy uniqueName="[cotizaciones].[¿Cuáles fueron las razones? (Código)]" caption="¿Cuáles fueron las razones? (Código)" attribute="1" defaultMemberUniqueName="[cotizaciones].[¿Cuáles fueron las razones? (Código)].[All]" allUniqueName="[cotizaciones].[¿Cuáles fueron las razones? (Código)].[All]" dimensionUniqueName="[cotizaciones]" displayFolder="" count="0" memberValueDatatype="130" unbalanced="0"/>
    <cacheHierarchy uniqueName="[cotizaciones].[¿Cuáles fueron las razones?]" caption="¿Cuáles fueron las razones?" attribute="1" defaultMemberUniqueName="[cotizaciones].[¿Cuáles fueron las razones?].[All]" allUniqueName="[cotizaciones].[¿Cuáles fueron las razones?].[All]" dimensionUniqueName="[cotizaciones]" displayFolder="" count="0" memberValueDatatype="130" unbalanced="0"/>
    <cacheHierarchy uniqueName="[cotizaciones].[Precios recolectados en la boleta]" caption="Precios recolectados en la boleta" attribute="1" defaultMemberUniqueName="[cotizaciones].[Precios recolectados en la boleta].[All]" allUniqueName="[cotizaciones].[Precios recolectados en la boleta].[All]" dimensionUniqueName="[cotizaciones]" displayFolder="" count="0" memberValueDatatype="20" unbalanced="0"/>
    <cacheHierarchy uniqueName="[cotizaciones].[Clasificación de la empresa (Código)]" caption="Clasificación de la empresa (Código)" attribute="1" defaultMemberUniqueName="[cotizaciones].[Clasificación de la empresa (Código)].[All]" allUniqueName="[cotizaciones].[Clasificación de la empresa (Código)].[All]" dimensionUniqueName="[cotizaciones]" displayFolder="" count="0" memberValueDatatype="130" unbalanced="0"/>
    <cacheHierarchy uniqueName="[cotizaciones].[Clasificación de la empresa2]" caption="Clasificación de la empresa2" attribute="1" defaultMemberUniqueName="[cotizaciones].[Clasificación de la empresa2].[All]" allUniqueName="[cotizaciones].[Clasificación de la empresa2].[All]" dimensionUniqueName="[cotizaciones]" displayFolder="" count="0" memberValueDatatype="130" unbalanced="0"/>
    <cacheHierarchy uniqueName="[cotizaciones].[Fecha de entrega (dd/mm/aa)]" caption="Fecha de entrega (dd/mm/aa)" attribute="1" defaultMemberUniqueName="[cotizaciones].[Fecha de entrega (dd/mm/aa)].[All]" allUniqueName="[cotizaciones].[Fecha de entrega (dd/mm/aa)].[All]" dimensionUniqueName="[cotizaciones]" displayFolder="" count="0" memberValueDatatype="20" unbalanced="0"/>
    <cacheHierarchy uniqueName="[cotizaciones].[Fecha de devolución (dd/mm/aa)]" caption="Fecha de devolución (dd/mm/aa)" attribute="1" defaultMemberUniqueName="[cotizaciones].[Fecha de devolución (dd/mm/aa)].[All]" allUniqueName="[cotizaciones].[Fecha de devolución (dd/mm/aa)].[All]" dimensionUniqueName="[cotizaciones]" displayFolder="" count="0" memberValueDatatype="20" unbalanced="0"/>
    <cacheHierarchy uniqueName="[cotizaciones].[Código IM]" caption="Código IM" attribute="1" defaultMemberUniqueName="[cotizaciones].[Código IM].[All]" allUniqueName="[cotizaciones].[Código IM].[All]" dimensionUniqueName="[cotizaciones]" displayFolder="" count="0" memberValueDatatype="130" unbalanced="0"/>
    <cacheHierarchy uniqueName="[cotizaciones].[Observaciones/Comentarios]" caption="Observaciones/Comentarios" attribute="1" defaultMemberUniqueName="[cotizaciones].[Observaciones/Comentarios].[All]" allUniqueName="[cotizaciones].[Observaciones/Comentarios].[All]" dimensionUniqueName="[cotizaciones]" displayFolder="" count="0" memberValueDatatype="130" unbalanced="0"/>
    <cacheHierarchy uniqueName="[cotizaciones].[Física/Correo]" caption="Física/Correo" attribute="1" defaultMemberUniqueName="[cotizaciones].[Física/Correo].[All]" allUniqueName="[cotizaciones].[Física/Correo].[All]" dimensionUniqueName="[cotizaciones]" displayFolder="" count="0" memberValueDatatype="130" unbalanced="0"/>
    <cacheHierarchy uniqueName="[cotizaciones].[Observaciones/Comentarios2]" caption="Observaciones/Comentarios2" attribute="1" defaultMemberUniqueName="[cotizaciones].[Observaciones/Comentarios2].[All]" allUniqueName="[cotizaciones].[Observaciones/Comentarios2].[All]" dimensionUniqueName="[cotizaciones]" displayFolder="" count="0" memberValueDatatype="130" unbalanced="0"/>
    <cacheHierarchy uniqueName="[cotizaciones].[Columna2]" caption="Columna2" attribute="1" defaultMemberUniqueName="[cotizaciones].[Columna2].[All]" allUniqueName="[cotizaciones].[Columna2].[All]" dimensionUniqueName="[cotizaciones]" displayFolder="" count="0" memberValueDatatype="130" unbalanced="0"/>
    <cacheHierarchy uniqueName="[guatecompras].[ID-GUA]" caption="ID-GUA" attribute="1" defaultMemberUniqueName="[guatecompras].[ID-GUA].[All]" allUniqueName="[guatecompras].[ID-GUA].[All]" dimensionUniqueName="[guatecompras]" displayFolder="" count="0" memberValueDatatype="130" unbalanced="0"/>
    <cacheHierarchy uniqueName="[guatecompras].[Código INE]" caption="Código INE" attribute="1" defaultMemberUniqueName="[guatecompras].[Código INE].[All]" allUniqueName="[guatecompras].[Código INE].[All]" dimensionUniqueName="[guatecompras]" displayFolder="" count="0" memberValueDatatype="130" unbalanced="0"/>
    <cacheHierarchy uniqueName="[guatecompras].[NOG]" caption="NOG" attribute="1" defaultMemberUniqueName="[guatecompras].[NOG].[All]" allUniqueName="[guatecompras].[NOG].[All]" dimensionUniqueName="[guatecompras]" displayFolder="" count="0" memberValueDatatype="20" unbalanced="0"/>
    <cacheHierarchy uniqueName="[guatecompras].[Descripción]" caption="Descripción" attribute="1" defaultMemberUniqueName="[guatecompras].[Descripción].[All]" allUniqueName="[guatecompras].[Descripción].[All]" dimensionUniqueName="[guatecompras]" displayFolder="" count="0" memberValueDatatype="130" unbalanced="0"/>
    <cacheHierarchy uniqueName="[guatecompras].[Modalidad]" caption="Modalidad" attribute="1" defaultMemberUniqueName="[guatecompras].[Modalidad].[All]" allUniqueName="[guatecompras].[Modalidad].[All]" dimensionUniqueName="[guatecompras]" displayFolder="" count="0" memberValueDatatype="130" unbalanced="0"/>
    <cacheHierarchy uniqueName="[guatecompras].[Entidad_requirente]" caption="Entidad_requirente" attribute="1" defaultMemberUniqueName="[guatecompras].[Entidad_requirente].[All]" allUniqueName="[guatecompras].[Entidad_requirente].[All]" dimensionUniqueName="[guatecompras]" displayFolder="" count="0" memberValueDatatype="130" unbalanced="0"/>
    <cacheHierarchy uniqueName="[guatecompras].[Fecha.Pub]" caption="Fecha.Pub" attribute="1" defaultMemberUniqueName="[guatecompras].[Fecha.Pub].[All]" allUniqueName="[guatecompras].[Fecha.Pub].[All]" dimensionUniqueName="[guatecompras]" displayFolder="" count="0" memberValueDatatype="20" unbalanced="0"/>
    <cacheHierarchy uniqueName="[guatecompras].[Año.Pub]" caption="Año.Pub" attribute="1" defaultMemberUniqueName="[guatecompras].[Año.Pub].[All]" allUniqueName="[guatecompras].[Año.Pub].[All]" dimensionUniqueName="[guatecompras]" displayFolder="" count="0" memberValueDatatype="20" unbalanced="0"/>
    <cacheHierarchy uniqueName="[guatecompras].[Fecha.Adj]" caption="Fecha.Adj" attribute="1" defaultMemberUniqueName="[guatecompras].[Fecha.Adj].[All]" allUniqueName="[guatecompras].[Fecha.Adj].[All]" dimensionUniqueName="[guatecompras]" displayFolder="" count="0" memberValueDatatype="20" unbalanced="0"/>
    <cacheHierarchy uniqueName="[guatecompras].[Año.Adj]" caption="Año.Adj" attribute="1" defaultMemberUniqueName="[guatecompras].[Año.Adj].[All]" allUniqueName="[guatecompras].[Año.Adj].[All]" dimensionUniqueName="[guatecompras]" displayFolder="" count="0" memberValueDatatype="20" unbalanced="0"/>
    <cacheHierarchy uniqueName="[guatecompras].[Estatus_Evento]" caption="Estatus_Evento" attribute="1" defaultMemberUniqueName="[guatecompras].[Estatus_Evento].[All]" allUniqueName="[guatecompras].[Estatus_Evento].[All]" dimensionUniqueName="[guatecompras]" displayFolder="" count="0" memberValueDatatype="130" unbalanced="0"/>
    <cacheHierarchy uniqueName="[guatecompras].[Producto]" caption="Producto" attribute="1" defaultMemberUniqueName="[guatecompras].[Producto].[All]" allUniqueName="[guatecompras].[Producto].[All]" dimensionUniqueName="[guatecompras]" displayFolder="" count="0" memberValueDatatype="130" unbalanced="0"/>
    <cacheHierarchy uniqueName="[guatecompras].[Caracteristicas]" caption="Caracteristicas" attribute="1" defaultMemberUniqueName="[guatecompras].[Caracteristicas].[All]" allUniqueName="[guatecompras].[Caracteristicas].[All]" dimensionUniqueName="[guatecompras]" displayFolder="" count="0" memberValueDatatype="130" unbalanced="0"/>
    <cacheHierarchy uniqueName="[guatecompras].[Codigo_tipo_producto]" caption="Codigo_tipo_producto" attribute="1" defaultMemberUniqueName="[guatecompras].[Codigo_tipo_producto].[All]" allUniqueName="[guatecompras].[Codigo_tipo_producto].[All]" dimensionUniqueName="[guatecompras]" displayFolder="" count="0" memberValueDatatype="5" unbalanced="0"/>
    <cacheHierarchy uniqueName="[guatecompras].[Unidad_de_medida]" caption="Unidad_de_medida" attribute="1" defaultMemberUniqueName="[guatecompras].[Unidad_de_medida].[All]" allUniqueName="[guatecompras].[Unidad_de_medida].[All]" dimensionUniqueName="[guatecompras]" displayFolder="" count="0" memberValueDatatype="130" unbalanced="0"/>
    <cacheHierarchy uniqueName="[guatecompras].[Cantidad_Solicitada]" caption="Cantidad_Solicitada" attribute="1" defaultMemberUniqueName="[guatecompras].[Cantidad_Solicitada].[All]" allUniqueName="[guatecompras].[Cantidad_Solicitada].[All]" dimensionUniqueName="[guatecompras]" displayFolder="" count="0" memberValueDatatype="20" unbalanced="0"/>
    <cacheHierarchy uniqueName="[guatecompras].[NIT]" caption="NIT" attribute="1" defaultMemberUniqueName="[guatecompras].[NIT].[All]" allUniqueName="[guatecompras].[NIT].[All]" dimensionUniqueName="[guatecompras]" displayFolder="" count="0" memberValueDatatype="20" unbalanced="0"/>
    <cacheHierarchy uniqueName="[guatecompras].[Oferente]" caption="Oferente" attribute="1" defaultMemberUniqueName="[guatecompras].[Oferente].[All]" allUniqueName="[guatecompras].[Oferente].[All]" dimensionUniqueName="[guatecompras]" displayFolder="" count="0" memberValueDatatype="130" unbalanced="0"/>
    <cacheHierarchy uniqueName="[guatecompras].[Marca_ofertada]" caption="Marca_ofertada" attribute="1" defaultMemberUniqueName="[guatecompras].[Marca_ofertada].[All]" allUniqueName="[guatecompras].[Marca_ofertada].[All]" dimensionUniqueName="[guatecompras]" displayFolder="" count="0" memberValueDatatype="130" unbalanced="0"/>
    <cacheHierarchy uniqueName="[guatecompras].[Cantidad_ofertada]" caption="Cantidad_ofertada" attribute="1" defaultMemberUniqueName="[guatecompras].[Cantidad_ofertada].[All]" allUniqueName="[guatecompras].[Cantidad_ofertada].[All]" dimensionUniqueName="[guatecompras]" displayFolder="" count="0" memberValueDatatype="20" unbalanced="0"/>
    <cacheHierarchy uniqueName="[guatecompras].[Precio_ofertado]" caption="Precio_ofertado" attribute="1" defaultMemberUniqueName="[guatecompras].[Precio_ofertado].[All]" allUniqueName="[guatecompras].[Precio_ofertado].[All]" dimensionUniqueName="[guatecompras]" displayFolder="" count="0" memberValueDatatype="5" unbalanced="0"/>
    <cacheHierarchy uniqueName="[guatecompras].[Monto_ofertado]" caption="Monto_ofertado" attribute="1" defaultMemberUniqueName="[guatecompras].[Monto_ofertado].[All]" allUniqueName="[guatecompras].[Monto_ofertado].[All]" dimensionUniqueName="[guatecompras]" displayFolder="" count="0" memberValueDatatype="5" unbalanced="0"/>
    <cacheHierarchy uniqueName="[guatecompras].[Adjudicado]" caption="Adjudicado" attribute="1" defaultMemberUniqueName="[guatecompras].[Adjudicado].[All]" allUniqueName="[guatecompras].[Adjudicado].[All]" dimensionUniqueName="[guatecompras]" displayFolder="" count="0" memberValueDatatype="130" unbalanced="0"/>
    <cacheHierarchy uniqueName="[guatecompras].[Cod.IM]" caption="Cod.IM" attribute="1" defaultMemberUniqueName="[guatecompras].[Cod.IM].[All]" allUniqueName="[guatecompras].[Cod.IM].[All]" dimensionUniqueName="[guatecompras]" displayFolder="" count="0" memberValueDatatype="5" unbalanced="0"/>
    <cacheHierarchy uniqueName="[guatecompras].[Verificacion]" caption="Verificacion" attribute="1" defaultMemberUniqueName="[guatecompras].[Verificacion].[All]" allUniqueName="[guatecompras].[Verificacion].[All]" dimensionUniqueName="[guatecompras]" displayFolder="" count="0" memberValueDatatype="11" unbalanced="0"/>
    <cacheHierarchy uniqueName="[guatecompras].[Obser.]" caption="Obser." attribute="1" defaultMemberUniqueName="[guatecompras].[Obser.].[All]" allUniqueName="[guatecompras].[Obser.].[All]" dimensionUniqueName="[guatecompras]" displayFolder="" count="0" memberValueDatatype="130" unbalanced="0"/>
    <cacheHierarchy uniqueName="[guatecompras].[año_publicacion]" caption="año_publicacion" attribute="1" defaultMemberUniqueName="[guatecompras].[año_publicacion].[All]" allUniqueName="[guatecompras].[año_publicacion].[All]" dimensionUniqueName="[guatecompras]" displayFolder="" count="0" memberValueDatatype="20" unbalanced="0"/>
    <cacheHierarchy uniqueName="[guatecompras].[año_adjudicacion]" caption="año_adjudicacion" attribute="1" defaultMemberUniqueName="[guatecompras].[año_adjudicacion].[All]" allUniqueName="[guatecompras].[año_adjudicacion].[All]" dimensionUniqueName="[guatecompras]" displayFolder="" count="0" memberValueDatatype="20" unbalanced="0"/>
    <cacheHierarchy uniqueName="[guatecompras].[año-mes_adjudicacion]" caption="año-mes_adjudicacion" attribute="1" defaultMemberUniqueName="[guatecompras].[año-mes_adjudicacion].[All]" allUniqueName="[guatecompras].[año-mes_adjudicacion].[All]" dimensionUniqueName="[guatecompras]" displayFolder="" count="0" memberValueDatatype="130" unbalanced="0"/>
    <cacheHierarchy uniqueName="[guatecompras].[ipc]" caption="ipc" attribute="1" defaultMemberUniqueName="[guatecompras].[ipc].[All]" allUniqueName="[guatecompras].[ipc].[All]" dimensionUniqueName="[guatecompras]" displayFolder="" count="0" memberValueDatatype="5" unbalanced="0"/>
    <cacheHierarchy uniqueName="[guatecompras].[fact_index]" caption="fact_index" attribute="1" defaultMemberUniqueName="[guatecompras].[fact_index].[All]" allUniqueName="[guatecompras].[fact_index].[All]" dimensionUniqueName="[guatecompras]" displayFolder="" count="0" memberValueDatatype="5" unbalanced="0"/>
    <cacheHierarchy uniqueName="[guatecompras].[precio_act]" caption="precio_act" attribute="1" defaultMemberUniqueName="[guatecompras].[precio_act].[All]" allUniqueName="[guatecompras].[precio_act].[All]" dimensionUniqueName="[guatecompras]" displayFolder="" count="0" memberValueDatatype="5" unbalanced="0"/>
    <cacheHierarchy uniqueName="[guatecompras].[Diferencia]" caption="Diferencia" attribute="1" defaultMemberUniqueName="[guatecompras].[Diferencia].[All]" allUniqueName="[guatecompras].[Diferencia].[All]" dimensionUniqueName="[guatecompras]" displayFolder="" count="0" memberValueDatatype="5" unbalanced="0"/>
    <cacheHierarchy uniqueName="[internacional].[ID-INT]" caption="ID-INT" attribute="1" defaultMemberUniqueName="[internacional].[ID-INT].[All]" allUniqueName="[internacional].[ID-INT].[All]" dimensionUniqueName="[internacional]" displayFolder="" count="0" memberValueDatatype="130" unbalanced="0"/>
    <cacheHierarchy uniqueName="[internacional].[Código INE]" caption="Código INE" attribute="1" defaultMemberUniqueName="[internacional].[Código INE].[All]" allUniqueName="[internacional].[Código INE].[All]" dimensionUniqueName="[internacional]" displayFolder="" count="0" memberValueDatatype="130" unbalanced="0"/>
    <cacheHierarchy uniqueName="[internacional].[Nombre_producto]" caption="Nombre_producto" attribute="1" defaultMemberUniqueName="[internacional].[Nombre_producto].[All]" allUniqueName="[internacional].[Nombre_producto].[All]" dimensionUniqueName="[internacional]" displayFolder="" count="0" memberValueDatatype="130" unbalanced="0"/>
    <cacheHierarchy uniqueName="[internacional].[Caracteristicas_producto]" caption="Caracteristicas_producto" attribute="1" defaultMemberUniqueName="[internacional].[Caracteristicas_producto].[All]" allUniqueName="[internacional].[Caracteristicas_producto].[All]" dimensionUniqueName="[internacional]" displayFolder="" count="0" memberValueDatatype="130" unbalanced="0"/>
    <cacheHierarchy uniqueName="[internacional].[Presentacion]" caption="Presentacion" attribute="1" defaultMemberUniqueName="[internacional].[Presentacion].[All]" allUniqueName="[internacional].[Presentacion].[All]" dimensionUniqueName="[internacional]" displayFolder="" count="0" memberValueDatatype="130" unbalanced="0"/>
    <cacheHierarchy uniqueName="[internacional].[Tip(C/G)]" caption="Tip(C/G)" attribute="1" defaultMemberUniqueName="[internacional].[Tip(C/G)].[All]" allUniqueName="[internacional].[Tip(C/G)].[All]" dimensionUniqueName="[internacional]" displayFolder="" count="0" memberValueDatatype="130" unbalanced="0"/>
    <cacheHierarchy uniqueName="[internacional].[Nombre_comercial]" caption="Nombre_comercial" attribute="1" defaultMemberUniqueName="[internacional].[Nombre_comercial].[All]" allUniqueName="[internacional].[Nombre_comercial].[All]" dimensionUniqueName="[internacional]" displayFolder="" count="0" memberValueDatatype="130" unbalanced="0"/>
    <cacheHierarchy uniqueName="[internacional].[Fabricante]" caption="Fabricante" attribute="1" defaultMemberUniqueName="[internacional].[Fabricante].[All]" allUniqueName="[internacional].[Fabricante].[All]" dimensionUniqueName="[internacional]" displayFolder="" count="0" memberValueDatatype="130" unbalanced="0"/>
    <cacheHierarchy uniqueName="[internacional].[Pais]" caption="Pais" attribute="1" defaultMemberUniqueName="[internacional].[Pais].[All]" allUniqueName="[internacional].[Pais].[All]" dimensionUniqueName="[internacional]" displayFolder="" count="0" memberValueDatatype="130" unbalanced="0"/>
    <cacheHierarchy uniqueName="[internacional].[Moneda]" caption="Moneda" attribute="1" defaultMemberUniqueName="[internacional].[Moneda].[All]" allUniqueName="[internacional].[Moneda].[All]" dimensionUniqueName="[internacional]" displayFolder="" count="0" memberValueDatatype="130" unbalanced="0"/>
    <cacheHierarchy uniqueName="[internacional].[Precio]" caption="Precio" attribute="1" defaultMemberUniqueName="[internacional].[Precio].[All]" allUniqueName="[internacional].[Precio].[All]" dimensionUniqueName="[internacional]" displayFolder="" count="0" memberValueDatatype="5" unbalanced="0"/>
    <cacheHierarchy uniqueName="[internacional].[Sitio_Web]" caption="Sitio_Web" attribute="1" defaultMemberUniqueName="[internacional].[Sitio_Web].[All]" allUniqueName="[internacional].[Sitio_Web].[All]" dimensionUniqueName="[internacional]" displayFolder="" count="0" memberValueDatatype="130" unbalanced="0"/>
    <cacheHierarchy uniqueName="[internacional].[Observaciones]" caption="Observaciones" attribute="1" defaultMemberUniqueName="[internacional].[Observaciones].[All]" allUniqueName="[internacional].[Observaciones].[All]" dimensionUniqueName="[internacional]" displayFolder="" count="0" memberValueDatatype="130" unbalanced="0"/>
    <cacheHierarchy uniqueName="[internacional].[Responsable]" caption="Responsable" attribute="1" defaultMemberUniqueName="[internacional].[Responsable].[All]" allUniqueName="[internacional].[Responsable].[All]" dimensionUniqueName="[internacional]" displayFolder="" count="0" memberValueDatatype="130" unbalanced="0"/>
    <cacheHierarchy uniqueName="[internacional].[Fecha_consulta]" caption="Fecha_consulta" attribute="1" defaultMemberUniqueName="[internacional].[Fecha_consulta].[All]" allUniqueName="[internacional].[Fecha_consulta].[All]" dimensionUniqueName="[internacional]" displayFolder="" count="0" memberValueDatatype="20" unbalanced="0"/>
    <cacheHierarchy uniqueName="[internacional].[TC]" caption="TC" attribute="1" defaultMemberUniqueName="[internacional].[TC].[All]" allUniqueName="[internacional].[TC].[All]" dimensionUniqueName="[internacional]" displayFolder="" count="0" memberValueDatatype="5" unbalanced="0"/>
    <cacheHierarchy uniqueName="[internacional].[Precio_FOB]" caption="Precio_FOB" attribute="1" defaultMemberUniqueName="[internacional].[Precio_FOB].[All]" allUniqueName="[internacional].[Precio_FOB].[All]" dimensionUniqueName="[internacional]" displayFolder="" count="0" memberValueDatatype="5" unbalanced="0"/>
    <cacheHierarchy uniqueName="[internacional].[FLETE]" caption="FLETE" attribute="1" defaultMemberUniqueName="[internacional].[FLETE].[All]" allUniqueName="[internacional].[FLETE].[All]" dimensionUniqueName="[internacional]" displayFolder="" count="0" memberValueDatatype="5" unbalanced="0"/>
    <cacheHierarchy uniqueName="[internacional].[SEGURO]" caption="SEGURO" attribute="1" defaultMemberUniqueName="[internacional].[SEGURO].[All]" allUniqueName="[internacional].[SEGURO].[All]" dimensionUniqueName="[internacional]" displayFolder="" count="0" memberValueDatatype="5" unbalanced="0"/>
    <cacheHierarchy uniqueName="[internacional].[DAI]" caption="DAI" attribute="1" defaultMemberUniqueName="[internacional].[DAI].[All]" allUniqueName="[internacional].[DAI].[All]" dimensionUniqueName="[internacional]" displayFolder="" count="0" memberValueDatatype="5" unbalanced="0"/>
    <cacheHierarchy uniqueName="[internacional].[IVA]" caption="IVA" attribute="1" defaultMemberUniqueName="[internacional].[IVA].[All]" allUniqueName="[internacional].[IVA].[All]" dimensionUniqueName="[internacional]" displayFolder="" count="0" memberValueDatatype="5" unbalanced="0"/>
    <cacheHierarchy uniqueName="[internacional].[IVA_ARANCEL]" caption="IVA_ARANCEL" attribute="1" defaultMemberUniqueName="[internacional].[IVA_ARANCEL].[All]" allUniqueName="[internacional].[IVA_ARANCEL].[All]" dimensionUniqueName="[internacional]" displayFolder="" count="0" memberValueDatatype="5" unbalanced="0"/>
    <cacheHierarchy uniqueName="[internacional].[Precio_CIF]" caption="Precio_CIF" attribute="1" defaultMemberUniqueName="[internacional].[Precio_CIF].[All]" allUniqueName="[internacional].[Precio_CIF].[All]" dimensionUniqueName="[internacional]" displayFolder="" count="0" memberValueDatatype="5" unbalanced="0"/>
    <cacheHierarchy uniqueName="[internacional].[IVA_CIF]" caption="IVA_CIF" attribute="1" defaultMemberUniqueName="[internacional].[IVA_CIF].[All]" allUniqueName="[internacional].[IVA_CIF].[All]" dimensionUniqueName="[internacional]" displayFolder="" count="0" memberValueDatatype="5" unbalanced="0"/>
    <cacheHierarchy uniqueName="[internacional].[Precio_final]" caption="Precio_final" attribute="1" defaultMemberUniqueName="[internacional].[Precio_final].[All]" allUniqueName="[internacional].[Precio_final].[All]" dimensionUniqueName="[internacional]" displayFolder="" count="0" memberValueDatatype="5" unbalanced="0"/>
    <cacheHierarchy uniqueName="[internacional].[P_FIN2]" caption="P_FIN2" attribute="1" defaultMemberUniqueName="[internacional].[P_FIN2].[All]" allUniqueName="[internacional].[P_FIN2].[All]" dimensionUniqueName="[internacional]" displayFolder="" count="0" memberValueDatatype="5" unbalanced="0"/>
    <cacheHierarchy uniqueName="[ofertasCA].[ID-POG]" caption="ID-POG" attribute="1" defaultMemberUniqueName="[ofertasCA].[ID-POG].[All]" allUniqueName="[ofertasCA].[ID-POG].[All]" dimensionUniqueName="[ofertasCA]" displayFolder="" count="0" memberValueDatatype="130" unbalanced="0"/>
    <cacheHierarchy uniqueName="[ofertasCA].[Cod_DIGAE]" caption="Cod_DIGAE" attribute="1" defaultMemberUniqueName="[ofertasCA].[Cod_DIGAE].[All]" allUniqueName="[ofertasCA].[Cod_DIGAE].[All]" dimensionUniqueName="[ofertasCA]" displayFolder="" count="0" memberValueDatatype="130" unbalanced="0"/>
    <cacheHierarchy uniqueName="[ofertasCA].[Renglón]" caption="Renglón" attribute="1" defaultMemberUniqueName="[ofertasCA].[Renglón].[All]" allUniqueName="[ofertasCA].[Renglón].[All]" dimensionUniqueName="[ofertasCA]" displayFolder="" count="0" memberValueDatatype="20" unbalanced="0"/>
    <cacheHierarchy uniqueName="[ofertasCA].[Código INE]" caption="Código INE" attribute="1" defaultMemberUniqueName="[ofertasCA].[Código INE].[All]" allUniqueName="[ofertasCA].[Código INE].[All]" dimensionUniqueName="[ofertasCA]" displayFolder="" count="0" memberValueDatatype="130" unbalanced="0"/>
    <cacheHierarchy uniqueName="[ofertasCA].[Categoría]" caption="Categoría" attribute="1" defaultMemberUniqueName="[ofertasCA].[Categoría].[All]" allUniqueName="[ofertasCA].[Categoría].[All]" dimensionUniqueName="[ofertasCA]" displayFolder="" count="0" memberValueDatatype="130" unbalanced="0"/>
    <cacheHierarchy uniqueName="[ofertasCA].[NOG]" caption="NOG" attribute="1" defaultMemberUniqueName="[ofertasCA].[NOG].[All]" allUniqueName="[ofertasCA].[NOG].[All]" dimensionUniqueName="[ofertasCA]" displayFolder="" count="0" memberValueDatatype="20" unbalanced="0"/>
    <cacheHierarchy uniqueName="[ofertasCA].[Evento]" caption="Evento" attribute="1" defaultMemberUniqueName="[ofertasCA].[Evento].[All]" allUniqueName="[ofertasCA].[Evento].[All]" dimensionUniqueName="[ofertasCA]" displayFolder="" count="0" memberValueDatatype="130" unbalanced="0"/>
    <cacheHierarchy uniqueName="[ofertasCA].[Fecha]" caption="Fecha" attribute="1" time="1" defaultMemberUniqueName="[ofertasCA].[Fecha].[All]" allUniqueName="[ofertasCA].[Fecha].[All]" dimensionUniqueName="[ofertasCA]" displayFolder="" count="0" memberValueDatatype="7" unbalanced="0"/>
    <cacheHierarchy uniqueName="[ofertasCA].[Nit]" caption="Nit" attribute="1" defaultMemberUniqueName="[ofertasCA].[Nit].[All]" allUniqueName="[ofertasCA].[Nit].[All]" dimensionUniqueName="[ofertasCA]" displayFolder="" count="0" memberValueDatatype="20" unbalanced="0"/>
    <cacheHierarchy uniqueName="[ofertasCA].[Empresa]" caption="Empresa" attribute="1" defaultMemberUniqueName="[ofertasCA].[Empresa].[All]" allUniqueName="[ofertasCA].[Empresa].[All]" dimensionUniqueName="[ofertasCA]" displayFolder="" count="0" memberValueDatatype="130" unbalanced="0"/>
    <cacheHierarchy uniqueName="[ofertasCA].[Dirección]" caption="Dirección" attribute="1" defaultMemberUniqueName="[ofertasCA].[Dirección].[All]" allUniqueName="[ofertasCA].[Dirección].[All]" dimensionUniqueName="[ofertasCA]" displayFolder="" count="0" memberValueDatatype="130" unbalanced="0"/>
    <cacheHierarchy uniqueName="[ofertasCA].[Código]" caption="Código" attribute="1" defaultMemberUniqueName="[ofertasCA].[Código].[All]" allUniqueName="[ofertasCA].[Código].[All]" dimensionUniqueName="[ofertasCA]" displayFolder="" count="0" memberValueDatatype="130" unbalanced="0"/>
    <cacheHierarchy uniqueName="[ofertasCA].[Nombre]" caption="Nombre" attribute="1" defaultMemberUniqueName="[ofertasCA].[Nombre].[All]" allUniqueName="[ofertasCA].[Nombre].[All]" dimensionUniqueName="[ofertasCA]" displayFolder="" count="0" memberValueDatatype="130" unbalanced="0"/>
    <cacheHierarchy uniqueName="[ofertasCA].[Descripición]" caption="Descripición" attribute="1" defaultMemberUniqueName="[ofertasCA].[Descripición].[All]" allUniqueName="[ofertasCA].[Descripición].[All]" dimensionUniqueName="[ofertasCA]" displayFolder="" count="0" memberValueDatatype="130" unbalanced="0"/>
    <cacheHierarchy uniqueName="[ofertasCA].[Registro Sanitario (Marca)]" caption="Registro Sanitario (Marca)" attribute="1" defaultMemberUniqueName="[ofertasCA].[Registro Sanitario (Marca)].[All]" allUniqueName="[ofertasCA].[Registro Sanitario (Marca)].[All]" dimensionUniqueName="[ofertasCA]" displayFolder="" count="0" memberValueDatatype="130" unbalanced="0"/>
    <cacheHierarchy uniqueName="[ofertasCA].[Fabricante]" caption="Fabricante" attribute="1" defaultMemberUniqueName="[ofertasCA].[Fabricante].[All]" allUniqueName="[ofertasCA].[Fabricante].[All]" dimensionUniqueName="[ofertasCA]" displayFolder="" count="0" memberValueDatatype="130" unbalanced="0"/>
    <cacheHierarchy uniqueName="[ofertasCA].[Medida]" caption="Medida" attribute="1" defaultMemberUniqueName="[ofertasCA].[Medida].[All]" allUniqueName="[ofertasCA].[Medida].[All]" dimensionUniqueName="[ofertasCA]" displayFolder="" count="0" memberValueDatatype="130" unbalanced="0"/>
    <cacheHierarchy uniqueName="[ofertasCA].[Presentación Solicitada]" caption="Presentación Solicitada" attribute="1" defaultMemberUniqueName="[ofertasCA].[Presentación Solicitada].[All]" allUniqueName="[ofertasCA].[Presentación Solicitada].[All]" dimensionUniqueName="[ofertasCA]" displayFolder="" count="0" memberValueDatatype="130" unbalanced="0"/>
    <cacheHierarchy uniqueName="[ofertasCA].[Presentación Ofertada]" caption="Presentación Ofertada" attribute="1" defaultMemberUniqueName="[ofertasCA].[Presentación Ofertada].[All]" allUniqueName="[ofertasCA].[Presentación Ofertada].[All]" dimensionUniqueName="[ofertasCA]" displayFolder="" count="0" memberValueDatatype="130" unbalanced="0"/>
    <cacheHierarchy uniqueName="[ofertasCA].[Presentación_MSPAS]" caption="Presentación_MSPAS" attribute="1" defaultMemberUniqueName="[ofertasCA].[Presentación_MSPAS].[All]" allUniqueName="[ofertasCA].[Presentación_MSPAS].[All]" dimensionUniqueName="[ofertasCA]" displayFolder="" count="0" memberValueDatatype="130" unbalanced="0"/>
    <cacheHierarchy uniqueName="[ofertasCA].[Envase]" caption="Envase" attribute="1" defaultMemberUniqueName="[ofertasCA].[Envase].[All]" allUniqueName="[ofertasCA].[Envase].[All]" dimensionUniqueName="[ofertasCA]" displayFolder="" count="0" memberValueDatatype="130" unbalanced="0"/>
    <cacheHierarchy uniqueName="[ofertasCA].[CódigoPresentación]" caption="CódigoPresentación" attribute="1" defaultMemberUniqueName="[ofertasCA].[CódigoPresentación].[All]" allUniqueName="[ofertasCA].[CódigoPresentación].[All]" dimensionUniqueName="[ofertasCA]" displayFolder="" count="0" memberValueDatatype="130" unbalanced="0"/>
    <cacheHierarchy uniqueName="[ofertasCA].[País]" caption="País" attribute="1" defaultMemberUniqueName="[ofertasCA].[País].[All]" allUniqueName="[ofertasCA].[País].[All]" dimensionUniqueName="[ofertasCA]" displayFolder="" count="0" memberValueDatatype="130" unbalanced="0"/>
    <cacheHierarchy uniqueName="[ofertasCA].[Cantidad]" caption="Cantidad" attribute="1" defaultMemberUniqueName="[ofertasCA].[Cantidad].[All]" allUniqueName="[ofertasCA].[Cantidad].[All]" dimensionUniqueName="[ofertasCA]" displayFolder="" count="0" memberValueDatatype="20" unbalanced="0"/>
    <cacheHierarchy uniqueName="[ofertasCA].[Precio]" caption="Precio" attribute="1" defaultMemberUniqueName="[ofertasCA].[Precio].[All]" allUniqueName="[ofertasCA].[Precio].[All]" dimensionUniqueName="[ofertasCA]" displayFolder="" count="0" memberValueDatatype="5" unbalanced="0"/>
    <cacheHierarchy uniqueName="[ofertasCA].[Monto]" caption="Monto" attribute="1" defaultMemberUniqueName="[ofertasCA].[Monto].[All]" allUniqueName="[ofertasCA].[Monto].[All]" dimensionUniqueName="[ofertasCA]" displayFolder="" count="0" memberValueDatatype="5" unbalanced="0"/>
    <cacheHierarchy uniqueName="[ofertasCA].[año]" caption="año" attribute="1" defaultMemberUniqueName="[ofertasCA].[año].[All]" allUniqueName="[ofertasCA].[año].[All]" dimensionUniqueName="[ofertasCA]" displayFolder="" count="0" memberValueDatatype="20" unbalanced="0"/>
    <cacheHierarchy uniqueName="[ofertasCA].[FechaIPC]" caption="FechaIPC" attribute="1" defaultMemberUniqueName="[ofertasCA].[FechaIPC].[All]" allUniqueName="[ofertasCA].[FechaIPC].[All]" dimensionUniqueName="[ofertasCA]" displayFolder="" count="0" memberValueDatatype="130" unbalanced="0"/>
    <cacheHierarchy uniqueName="[ofertasCA].[ipc]" caption="ipc" attribute="1" defaultMemberUniqueName="[ofertasCA].[ipc].[All]" allUniqueName="[ofertasCA].[ipc].[All]" dimensionUniqueName="[ofertasCA]" displayFolder="" count="0" memberValueDatatype="5" unbalanced="0"/>
    <cacheHierarchy uniqueName="[ofertasCA].[fact_index]" caption="fact_index" attribute="1" defaultMemberUniqueName="[ofertasCA].[fact_index].[All]" allUniqueName="[ofertasCA].[fact_index].[All]" dimensionUniqueName="[ofertasCA]" displayFolder="" count="0" memberValueDatatype="5" unbalanced="0"/>
    <cacheHierarchy uniqueName="[ofertasCA].[precio_act]" caption="precio_act" attribute="1" defaultMemberUniqueName="[ofertasCA].[precio_act].[All]" allUniqueName="[ofertasCA].[precio_act].[All]" dimensionUniqueName="[ofertasCA]" displayFolder="" count="0" memberValueDatatype="5" unbalanced="0"/>
    <cacheHierarchy uniqueName="[ofertasCA].[Telefono]" caption="Telefono" attribute="1" defaultMemberUniqueName="[ofertasCA].[Telefono].[All]" allUniqueName="[ofertasCA].[Telefono].[All]" dimensionUniqueName="[ofertasCA]" displayFolder="" count="0" memberValueDatatype="130" unbalanced="0"/>
    <cacheHierarchy uniqueName="[ofertasCA].[Email]" caption="Email" attribute="1" defaultMemberUniqueName="[ofertasCA].[Email].[All]" allUniqueName="[ofertasCA].[Email].[All]" dimensionUniqueName="[ofertasCA]" displayFolder="" count="0" memberValueDatatype="130" unbalanced="0"/>
    <cacheHierarchy uniqueName="[ofertasCA].[Precio Adjudicado]" caption="Precio Adjudicado" attribute="1" defaultMemberUniqueName="[ofertasCA].[Precio Adjudicado].[All]" allUniqueName="[ofertasCA].[Precio Adjudicado].[All]" dimensionUniqueName="[ofertasCA]" displayFolder="" count="0" memberValueDatatype="130" unbalanced="0"/>
    <cacheHierarchy uniqueName="[ofertasCA].[Estado]" caption="Estado" attribute="1" defaultMemberUniqueName="[ofertasCA].[Estado].[All]" allUniqueName="[ofertasCA].[Estado].[All]" dimensionUniqueName="[ofertasCA]" displayFolder="" count="0" memberValueDatatype="130" unbalanced="0"/>
    <cacheHierarchy uniqueName="[ofertasCA].[Observaciones]" caption="Observaciones" attribute="1" defaultMemberUniqueName="[ofertasCA].[Observaciones].[All]" allUniqueName="[ofertasCA].[Observaciones].[All]" dimensionUniqueName="[ofertasCA]" displayFolder="" count="0" memberValueDatatype="130" unbalanced="0"/>
    <cacheHierarchy uniqueName="[ofertasCA].[Fecha_oferta]" caption="Fecha_oferta" attribute="1" time="1" defaultMemberUniqueName="[ofertasCA].[Fecha_oferta].[All]" allUniqueName="[ofertasCA].[Fecha_oferta].[All]" dimensionUniqueName="[ofertasCA]" displayFolder="" count="0" memberValueDatatype="7" unbalanced="0"/>
    <cacheHierarchy uniqueName="[Measures].[__XL_Count cotizaciones]" caption="__XL_Count cotizaciones" measure="1" displayFolder="" measureGroup="cotizaciones" count="0" hidden="1"/>
    <cacheHierarchy uniqueName="[Measures].[__XL_Count guatecompras]" caption="__XL_Count guatecompras" measure="1" displayFolder="" measureGroup="guatecompras" count="0" hidden="1"/>
    <cacheHierarchy uniqueName="[Measures].[__XL_Count ofertasCA]" caption="__XL_Count ofertasCA" measure="1" displayFolder="" measureGroup="ofertasCA" count="0" hidden="1"/>
    <cacheHierarchy uniqueName="[Measures].[__XL_Count BPR]" caption="__XL_Count BPR" measure="1" displayFolder="" measureGroup="BPR" count="0" hidden="1"/>
    <cacheHierarchy uniqueName="[Measures].[__XL_Count internacional]" caption="__XL_Count internacional" measure="1" displayFolder="" measureGroup="internacional" count="0" hidden="1"/>
    <cacheHierarchy uniqueName="[Measures].[__XL_Count Bproductos]" caption="__XL_Count Bproductos" measure="1" displayFolder="" measureGroup="Bproductos" count="0" hidden="1"/>
    <cacheHierarchy uniqueName="[Measures].[__No measures defined]" caption="__No measures defined" measure="1" displayFolder="" count="0" hidden="1"/>
    <cacheHierarchy uniqueName="[Measures].[Suma de Precio unitario]" caption="Suma de Precio unitario" measure="1" displayFolder="" measureGroup="cotizaciones" count="0" hidden="1">
      <extLst>
        <ext xmlns:x15="http://schemas.microsoft.com/office/spreadsheetml/2010/11/main" uri="{B97F6D7D-B522-45F9-BDA1-12C45D357490}">
          <x15:cacheHierarchy aggregatedColumn="58"/>
        </ext>
      </extLst>
    </cacheHierarchy>
    <cacheHierarchy uniqueName="[Measures].[Suma de Precio_ofertado]" caption="Suma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Promedio de Precio_ofertado]" caption="Promedio de Precio_ofertado" measure="1" displayFolder="" measureGroup="guatecompras" count="0" hidden="1">
      <extLst>
        <ext xmlns:x15="http://schemas.microsoft.com/office/spreadsheetml/2010/11/main" uri="{B97F6D7D-B522-45F9-BDA1-12C45D357490}">
          <x15:cacheHierarchy aggregatedColumn="96"/>
        </ext>
      </extLst>
    </cacheHierarchy>
    <cacheHierarchy uniqueName="[Measures].[Recuento de Precio de Referencia (Q)]" caption="Recuento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de Referencia (Q)]" caption="Suma de Precio de Referencia (Q)" measure="1" displayFolder="" measureGroup="BPR" count="0" hidden="1">
      <extLst>
        <ext xmlns:x15="http://schemas.microsoft.com/office/spreadsheetml/2010/11/main" uri="{B97F6D7D-B522-45F9-BDA1-12C45D357490}">
          <x15:cacheHierarchy aggregatedColumn="11"/>
        </ext>
      </extLst>
    </cacheHierarchy>
    <cacheHierarchy uniqueName="[Measures].[Suma de Precio]" caption="Suma de Precio" measure="1" displayFolder="" measureGroup="ofertasCA" count="0" hidden="1">
      <extLst>
        <ext xmlns:x15="http://schemas.microsoft.com/office/spreadsheetml/2010/11/main" uri="{B97F6D7D-B522-45F9-BDA1-12C45D357490}">
          <x15:cacheHierarchy aggregatedColumn="159"/>
        </ext>
      </extLst>
    </cacheHierarchy>
    <cacheHierarchy uniqueName="[Measures].[Promedio de Precio]" caption="Promedio de Precio" measure="1" displayFolder="" measureGroup="ofertasCA" count="0" hidden="1">
      <extLst>
        <ext xmlns:x15="http://schemas.microsoft.com/office/spreadsheetml/2010/11/main" uri="{B97F6D7D-B522-45F9-BDA1-12C45D357490}">
          <x15:cacheHierarchy aggregatedColumn="159"/>
        </ext>
      </extLst>
    </cacheHierarchy>
    <cacheHierarchy uniqueName="[Measures].[Suma de Precio_final]" caption="Suma de Precio_final" measure="1" displayFolder="" measureGroup="internacional" count="0" hidden="1">
      <extLst>
        <ext xmlns:x15="http://schemas.microsoft.com/office/spreadsheetml/2010/11/main" uri="{B97F6D7D-B522-45F9-BDA1-12C45D357490}">
          <x15:cacheHierarchy aggregatedColumn="133"/>
        </ext>
      </extLst>
    </cacheHierarchy>
    <cacheHierarchy uniqueName="[Measures].[Suma de precio_act]" caption="Suma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Promedio de precio_act]" caption="Promedio de precio_act" measure="1" displayFolder="" measureGroup="guatecompras" count="0" hidden="1">
      <extLst>
        <ext xmlns:x15="http://schemas.microsoft.com/office/spreadsheetml/2010/11/main" uri="{B97F6D7D-B522-45F9-BDA1-12C45D357490}">
          <x15:cacheHierarchy aggregatedColumn="107"/>
        </ext>
      </extLst>
    </cacheHierarchy>
    <cacheHierarchy uniqueName="[Measures].[Suma de precio_act 2]" caption="Suma de precio_act 2" measure="1" displayFolder="" measureGroup="BPR" count="0" hidden="1">
      <extLst>
        <ext xmlns:x15="http://schemas.microsoft.com/office/spreadsheetml/2010/11/main" uri="{B97F6D7D-B522-45F9-BDA1-12C45D357490}">
          <x15:cacheHierarchy aggregatedColumn="19"/>
        </ext>
      </extLst>
    </cacheHierarchy>
    <cacheHierarchy uniqueName="[Measures].[Suma de precio_act 3]" caption="Suma de precio_act 3" measure="1" displayFolder="" measureGroup="ofertasCA" count="0" hidden="1">
      <extLst>
        <ext xmlns:x15="http://schemas.microsoft.com/office/spreadsheetml/2010/11/main" uri="{B97F6D7D-B522-45F9-BDA1-12C45D357490}">
          <x15:cacheHierarchy aggregatedColumn="165"/>
        </ext>
      </extLst>
    </cacheHierarchy>
    <cacheHierarchy uniqueName="[Measures].[Promedio de precio_act 2]" caption="Promedio de precio_act 2" measure="1" displayFolder="" measureGroup="ofertasCA" count="0" hidden="1">
      <extLst>
        <ext xmlns:x15="http://schemas.microsoft.com/office/spreadsheetml/2010/11/main" uri="{B97F6D7D-B522-45F9-BDA1-12C45D357490}">
          <x15:cacheHierarchy aggregatedColumn="165"/>
        </ext>
      </extLst>
    </cacheHierarchy>
  </cacheHierarchies>
  <kpis count="0"/>
  <extLst>
    <ext xmlns:x14="http://schemas.microsoft.com/office/spreadsheetml/2009/9/main" uri="{725AE2AE-9491-48be-B2B4-4EB974FC3084}">
      <x14:pivotCacheDefinition slicerData="1" pivotCacheId="207068624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NT-1"/>
    <s v="264-001-000"/>
    <s v="Plaguicida Deltametrina 4.5% ULV"/>
    <s v="Ingrediente activo: Deltametrina 4.75% El insecticida Suspend SC es un concentrado suspendido que contiene Deltametrina. La etiqueta amplia de Suspend SC incluye el control de hormigas (Suspend es un efectivo asesino en aerosol de hormigas), arañas, cucarachas, moscas, mosquitos, pulgas, avispas y avispones, ciempiés, milpiés, plagas de despensa, peces plateados, chinches, escarabajos y muchos más. Suspend SC deja un residuo claro en las superficies que continúa matando plagas hasta por 3 meses. El insecticida Suspend SC es un EXCELENTE pesticida perimetral de uso general para usar tanto en interiores como en exteriores."/>
    <s v="Galón"/>
    <s v="Comercial"/>
    <s v="Suspend SC"/>
    <s v="Bayer"/>
    <s v="Estados Unidos"/>
    <x v="0"/>
    <n v="82.61"/>
    <s v="https://www.domyown.com/suspend-sc-p-40.html"/>
    <s v="Precio por litro según conversión a litro:  US$82.61. Total de presentación US$312.25"/>
    <s v="Claudia"/>
    <n v="44987"/>
    <n v="7.8300134482758601"/>
    <n v="646.83741096206882"/>
    <n v="1.6500000000000001E-2"/>
    <n v="0.05"/>
    <n v="0.05"/>
    <n v="0.12"/>
    <n v="6.0000000000000001E-3"/>
    <n v="690.38573965509011"/>
    <n v="82.846288758610811"/>
    <n v="773.23802841370093"/>
    <n v="773.23802841370093"/>
  </r>
  <r>
    <s v="INT-2"/>
    <s v="264-001-000"/>
    <s v="Plaguicida Deltametrina 4.5% ULV"/>
    <s v="Ingrediente Activo:  Deltametrina 4.75% Suspend Polyzone presenta una capa de polímero patentada que protege el ingrediente activo del clima, el riego y la abrasión mecánica. Esta formulación de liberación controlada, que resiste la erosión, asegura que su tratamiento continuará controlando las plagas objetivo hasta por 90 días al aire libre. También permanece justo donde lo pones, así que si quieres aumentar la eficacia de tus tratamientos, pon la ciencia de Suspend Polyzone a trabajar para ti."/>
    <s v="Galón"/>
    <s v="Comercial"/>
    <s v="Suspend Polyzone"/>
    <s v="Bayer"/>
    <s v="Estados Unidos"/>
    <x v="0"/>
    <n v="95.7"/>
    <s v="https://www.domyown.com/suspend-polyzone-p-2455.html"/>
    <s v="Precio por litro según conversión a litro:  US$95.70. Total de presentación US$361.75"/>
    <s v="Claudia"/>
    <n v="44987"/>
    <n v="7.8300134482758601"/>
    <n v="749.33228699999984"/>
    <n v="1.6500000000000001E-2"/>
    <n v="0.05"/>
    <n v="0.05"/>
    <n v="0.12"/>
    <n v="6.0000000000000001E-3"/>
    <n v="799.78108322227479"/>
    <n v="95.973729986672964"/>
    <n v="895.76081320894775"/>
    <n v="895.76081320894775"/>
  </r>
  <r>
    <s v="INT-3"/>
    <s v="264-001-000"/>
    <s v="Plaguicida Deltametrina 4.5% ULV"/>
    <s v="Ingrediente Activo:  Deltametrina 4.75%  D-fense SC es un potente concentrado suspendido (SC) deltametrina que brinda un control excelente de una amplia variedad de plagas de insectos, incluidos chinches, hormigas, pulgas, moscas, pececillos de plata, arañas y cucarachas. D-fense SC se puede utilizar para grietas y hendiduras y aplicaciones puntuales en hogares, hoteles, escuelas, negocios y más. D-fense SC no tiene olor y es seguro para niños y mascotas cuando se usa según las indicaciones. Proporciona un residual de 2-3 meses para el control de insectos a largo plazo."/>
    <s v="Galón"/>
    <s v="Comercial"/>
    <s v="D-Fense SC"/>
    <s v="Bayer"/>
    <s v="Estados Unidos"/>
    <x v="0"/>
    <n v="66.13"/>
    <s v="https://www.domyown.com/dfense-sc-p-1809.html"/>
    <s v="Precio por litro según conversión a litro:  US$66.13. US$249.96. Total de presentación US$249.96"/>
    <s v="Claudia"/>
    <n v="44987"/>
    <n v="7.8300134482758601"/>
    <n v="517.79878933448265"/>
    <n v="1.6500000000000001E-2"/>
    <n v="0.05"/>
    <n v="0.05"/>
    <n v="0.12"/>
    <n v="6.0000000000000001E-3"/>
    <n v="552.65959282642666"/>
    <n v="66.319151139171197"/>
    <n v="618.98474396559789"/>
    <n v="618.98474396559789"/>
  </r>
  <r>
    <s v="INT-4"/>
    <s v="264-002-000"/>
    <s v="VectoLex FG Biological Mosquito Larvicide, Valent"/>
    <s v="VectoLex FG (formerly CG), is a granular formulation of Bacillus sphaericus 2362 (strain ABTS-1743) for residual control of mosquito larvae. The potency of VectoLex FG is 50 BsInternational Toxin Units (Bs ITU) per milligram against Culex quinquefasciatus larvae."/>
    <s v="40 lbs (18.1 Kilogramos)"/>
    <m/>
    <s v="VectoLex FG"/>
    <s v="Forestry Distributing"/>
    <s v="USA"/>
    <x v="0"/>
    <n v="158.36000000000001"/>
    <s v="https://www.forestrydistributing.com/vectolex-fg-biological-larvicide-valent"/>
    <m/>
    <s v="VERA"/>
    <n v="44970"/>
    <n v="1"/>
    <n v="158.36000000000001"/>
    <n v="1.6500000000000001E-2"/>
    <n v="0.05"/>
    <n v="0.05"/>
    <n v="0.12"/>
    <n v="6.0000000000000001E-3"/>
    <n v="169.02158700000001"/>
    <n v="20.28259044"/>
    <n v="189.31017744000002"/>
    <n v="189.31017744000002"/>
  </r>
  <r>
    <s v="INT-5"/>
    <s v="264-003-000"/>
    <s v="Malla Protectora Para Mosquitos"/>
    <s v="Previne y protege tus especiales contra malaria, dengue, zika y chikungunya con Interceptor®Malla protectora para el control de plaga, moscas y mosquitos, Este produto há sido evaluado por el Proyecto de Evaluación de OMS"/>
    <s v="Unidad"/>
    <m/>
    <m/>
    <m/>
    <s v="MEXICO"/>
    <x v="1"/>
    <n v="105.05"/>
    <s v="https://www.segundamano.mx/anuncios/ciudad-de-mexico/azcapotzalco/jardin-herramientas-y-exteriores/malla-protectora-para-mosquitos-932835355"/>
    <m/>
    <s v="VERA"/>
    <n v="44970"/>
    <n v="1"/>
    <n v="105.05"/>
    <n v="1.6500000000000001E-2"/>
    <n v="0.05"/>
    <n v="0.05"/>
    <n v="0.12"/>
    <n v="6.0000000000000001E-3"/>
    <n v="112.12249125"/>
    <n v="13.454698949999999"/>
    <n v="125.58319019999999"/>
    <n v="125.58319019999999"/>
  </r>
  <r>
    <s v="INT-6"/>
    <s v="264-003-000"/>
    <s v="INTERCEPTOR PABELLON Alfacipermetrina 0.66%"/>
    <s v=".Es una malla insecticida protectora de amplio espectro y de acción residual para el control de plagas en casas habitación y hoteles usándola principalmente como mosquiteros o pabellones en camas o áreas de descanso"/>
    <s v="Unidad"/>
    <m/>
    <m/>
    <m/>
    <s v="MEXICO"/>
    <x v="1"/>
    <n v="121.86"/>
    <s v="https://casthell.com/en/shop/bsu10-interceptor-pabellon-alfacipermetrina-0-66-33514"/>
    <m/>
    <s v="VERA"/>
    <n v="44970"/>
    <n v="1"/>
    <n v="121.86"/>
    <n v="1.6500000000000001E-2"/>
    <n v="0.05"/>
    <n v="0.05"/>
    <n v="0.12"/>
    <n v="6.0000000000000001E-3"/>
    <n v="130.06422449999999"/>
    <n v="15.607706939999998"/>
    <n v="145.67793143999998"/>
    <n v="145.67793143999998"/>
  </r>
  <r>
    <s v="INT-7"/>
    <s v="264-003-000"/>
    <s v="BASF Interceptor Long Lasting Insecticidal Nets (LLINs) World Health Organization (WHO) Mosquito Net"/>
    <s v="Interceptor® is a unique, high‑performance mosquito net which demonstrates a fusion of BASF’s expertise in textile development and insect control. Long-lasting mosquito control, Fendona® is slowly exposed on the surface of the net and thus remains effective even after 20 washes. Alpha-cypermenthrin"/>
    <s v="Unidad"/>
    <m/>
    <m/>
    <m/>
    <s v="FILIPINAS"/>
    <x v="2"/>
    <n v="229.47"/>
    <s v="https://shopee.ph/BASF-Interceptor-Long-Lasting-Insecticidal-Nets-"/>
    <m/>
    <s v="VERA"/>
    <n v="44970"/>
    <n v="1"/>
    <n v="229.47"/>
    <n v="1.6500000000000001E-2"/>
    <n v="0.05"/>
    <n v="0.05"/>
    <n v="0.12"/>
    <n v="6.0000000000000001E-3"/>
    <n v="244.91906774999998"/>
    <n v="29.390288129999998"/>
    <n v="274.31535587999997"/>
    <n v="274.31535587999997"/>
  </r>
  <r>
    <s v="INT-8"/>
    <s v="264-004-000"/>
    <s v="ABATE 1Gr (Eceran)"/>
    <s v="Temephos 1% adalah bahan aktif Abate 1 GR. Abate 1 GR adalah pestisida pengendalian vector "/>
    <s v="10 gramos"/>
    <m/>
    <m/>
    <m/>
    <s v="INDONESIA"/>
    <x v="3"/>
    <n v="24"/>
    <s v="https://shopee.co.id/ABATE-1Gr-(Eceran)-i.967984.7901957886"/>
    <m/>
    <s v="VERA"/>
    <n v="44971"/>
    <n v="1"/>
    <n v="24"/>
    <n v="1.6500000000000001E-2"/>
    <n v="0.05"/>
    <n v="0.05"/>
    <n v="0.12"/>
    <n v="6.0000000000000001E-3"/>
    <n v="25.615800000000004"/>
    <n v="3.0738960000000004"/>
    <n v="28.695696000000005"/>
    <n v="28.695696000000005"/>
  </r>
  <r>
    <s v="INT-9"/>
    <s v="264-004-000"/>
    <s v="abate obat nyamuk 10gr"/>
    <s v="Plaguicidas para el control de vectores de enfermedades humanas no sistémicas en forma de gránulos, de color marrón, para el control de larvas de mosquito Aedes aegypti"/>
    <s v="10 gramos"/>
    <m/>
    <m/>
    <m/>
    <s v="INDONESIA"/>
    <x v="3"/>
    <n v="47"/>
    <s v="https://www.tokopedia.com/sumbercitrakimia/abate-obat-nyamuk-10gr"/>
    <m/>
    <s v="VERA"/>
    <n v="44971"/>
    <n v="1"/>
    <n v="47"/>
    <n v="1.6500000000000001E-2"/>
    <n v="0.05"/>
    <n v="0.05"/>
    <n v="0.12"/>
    <n v="6.0000000000000001E-3"/>
    <n v="50.164275000000004"/>
    <n v="6.0197130000000003"/>
    <n v="56.189988000000007"/>
    <n v="56.189988000000007"/>
  </r>
  <r>
    <s v="INT-10"/>
    <s v="264-004-000"/>
    <s v="TEMEPHOS GRANULADO"/>
    <s v="Su uso está indicado para controlar poblaciones de larvas de mosquitos, por lo que puede ser utlizado en arroyos, charcos, lagos, lagunas, piscinas, agua estancada, ciénagas, pantanos, drenajes, pozos profundos y sumideros."/>
    <s v="15Kilogramos"/>
    <m/>
    <m/>
    <m/>
    <s v="MEXICO"/>
    <x v="1"/>
    <n v="27.39"/>
    <s v="https://ecosistemas.ws/producto/152/temephos-granulado"/>
    <m/>
    <s v="VERA"/>
    <n v="44971"/>
    <n v="1"/>
    <n v="27.39"/>
    <n v="1.6500000000000001E-2"/>
    <n v="0.05"/>
    <n v="0.05"/>
    <n v="0.12"/>
    <n v="6.0000000000000001E-3"/>
    <n v="29.23403175"/>
    <n v="3.50808381"/>
    <n v="32.748115560000002"/>
    <n v="32.748115560000002"/>
  </r>
  <r>
    <s v="INT-11"/>
    <s v="264-005-000"/>
    <s v="VECTOMAX® FG "/>
    <s v="Bacillus thuringiensis subespecie israelensis serotipo H-14, Cepa AM65-52 4,7%. VectoMax FG es un insecticida microbiano selectivo para el control de mosquitos en cualquier hábitat acuático donde se desarrollen sus larvas. "/>
    <s v="500 gramos"/>
    <m/>
    <s v="VECTOMAX® FG "/>
    <m/>
    <s v="ESPAÑA"/>
    <x v="4"/>
    <n v="463.46"/>
    <s v="https://tienda.opennatur.com/es/inicio/628-vectomax-fg-mosquitos.html"/>
    <m/>
    <s v="VERA"/>
    <n v="44971"/>
    <n v="1"/>
    <n v="463.46"/>
    <n v="1.6500000000000001E-2"/>
    <n v="0.05"/>
    <n v="0.05"/>
    <n v="0.12"/>
    <n v="6.0000000000000001E-3"/>
    <n v="494.66244449999999"/>
    <n v="59.35949334"/>
    <n v="554.02793783999994"/>
    <n v="554.02793783999994"/>
  </r>
  <r>
    <s v="INT-12"/>
    <s v="264-005-000"/>
    <s v="VECTOMAX FG"/>
    <s v="Insecticida Biológico en forma granulada para control de larvas de mosquitos (mosquito tigre incluido). Aplicar en los focos de cría (zonas de encharcamiento, césped, aguas estancadas...). Aplicar las dosis más altas cuando tengamos altas densidades de población.Bacillus thuringiensis subespecie israelensis serotipo H-14, Cepa AM65-52  4,7%."/>
    <s v="500 gramos"/>
    <m/>
    <s v="VECTOMAX FG"/>
    <m/>
    <s v="ESPAÑA"/>
    <x v="4"/>
    <n v="566.86"/>
    <s v="https://www.procampo.net/huerta-y-jardin/265-vectomax-fg.html"/>
    <m/>
    <s v="VERA"/>
    <n v="44971"/>
    <n v="1"/>
    <n v="566.86"/>
    <n v="1.6500000000000001E-2"/>
    <n v="0.05"/>
    <n v="0.05"/>
    <n v="0.12"/>
    <n v="6.0000000000000001E-3"/>
    <n v="605.02384949999998"/>
    <n v="72.602861939999997"/>
    <n v="677.63271143999998"/>
    <n v="677.63271143999998"/>
  </r>
  <r>
    <s v="INT-13"/>
    <s v="264-005-000"/>
    <s v="VectoMax 500 Grs - Larvicida Biológico"/>
    <s v="Insecticida microbiano para el control de mosquitos, Bacillus Thuringiensis.Bacillus thuringiensis subespecie israelensis serotipo H-14, Cepa AM65-52  4,7%."/>
    <s v="500 gramos"/>
    <m/>
    <s v="VectoMax 500 Grs"/>
    <m/>
    <s v="ESPAÑA"/>
    <x v="4"/>
    <n v="421.8"/>
    <s v="https://www.agricoal.es/-1728-vectomax-500-grs-larvicida-biologico-"/>
    <m/>
    <s v="VERA"/>
    <n v="44971"/>
    <n v="1"/>
    <n v="421.8"/>
    <n v="1.6500000000000001E-2"/>
    <n v="0.05"/>
    <n v="0.05"/>
    <n v="0.12"/>
    <n v="6.0000000000000001E-3"/>
    <n v="450.19768500000004"/>
    <n v="54.023722200000002"/>
    <n v="504.22740720000002"/>
    <n v="504.2274072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EEC19-9AA5-4D44-8D8E-3DC425E949B9}" name="internacionales" cacheId="7" applyNumberFormats="0" applyBorderFormats="0" applyFontFormats="0" applyPatternFormats="0" applyAlignmentFormats="0" applyWidthHeightFormats="1" dataCaption="Valores" tag="9e66bc30-470a-4798-920a-da413166f264" updatedVersion="8" minRefreshableVersion="3" useAutoFormatting="1" rowGrandTotals="0" colGrandTotals="0" itemPrintTitles="1" createdVersion="8" indent="0" outline="1" outlineData="1" multipleFieldFilters="0">
  <location ref="AG18:AI21" firstHeaderRow="1" firstDataRow="1" firstDataCol="2"/>
  <pivotFields count="4">
    <pivotField axis="axisRow" allDrilled="1" outline="0" subtotalTop="0" showAll="0" dataSourceSort="1" defaultSubtotal="0" defaultAttributeDrillState="1">
      <items count="3">
        <item x="0"/>
        <item x="1"/>
        <item x="2"/>
      </items>
    </pivotField>
    <pivotField axis="axisRow" allDrilled="1" outline="0"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3">
    <i>
      <x/>
      <x/>
    </i>
    <i>
      <x v="1"/>
      <x v="1"/>
    </i>
    <i>
      <x v="2"/>
      <x v="1"/>
    </i>
  </rowItems>
  <colItems count="1">
    <i/>
  </colItems>
  <dataFields count="1">
    <dataField name="Suma de Precio_final" fld="2"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9"/>
    <rowHierarchyUsage hierarchyUsage="1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internacional">
        <x15:activeTabTopLevelEntity name="[internacional]"/>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DB841-B296-472A-8FFA-BB2A067534F2}" name="OfertaCA" cacheId="8" applyNumberFormats="0" applyBorderFormats="0" applyFontFormats="0" applyPatternFormats="0" applyAlignmentFormats="0" applyWidthHeightFormats="1" dataCaption="Valores" tag="a6b588ca-f7ea-4df3-bf36-15820a6fc7eb" updatedVersion="8" minRefreshableVersion="3" useAutoFormatting="1" rowGrandTotals="0" colGrandTotals="0" itemPrintTitles="1" createdVersion="8" indent="0" outline="1" outlineData="1" multipleFieldFilters="0">
  <location ref="AA18:AC20" firstHeaderRow="1" firstDataRow="1" firstDataCol="2" rowPageCount="1" colPageCount="1"/>
  <pivotFields count="5">
    <pivotField axis="axisRow" allDrilled="1" outline="0" subtotalTop="0" showAll="0" dataSourceSort="1" defaultSubtotal="0" defaultAttributeDrillState="1">
      <items count="2">
        <item x="0"/>
        <item x="1"/>
      </items>
    </pivotField>
    <pivotField axis="axisRow" allDrilled="1" outline="0"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2">
    <field x="0"/>
    <field x="1"/>
  </rowFields>
  <rowItems count="2">
    <i>
      <x/>
      <x/>
    </i>
    <i>
      <x v="1"/>
      <x/>
    </i>
  </rowItems>
  <colItems count="1">
    <i/>
  </colItems>
  <pageFields count="1">
    <pageField fld="2" hier="140" name="[ofertasCA].[NOG].[All]" cap="All"/>
  </pageFields>
  <dataFields count="1">
    <dataField name="Promedio de precio_act" fld="4" subtotal="average" baseField="1"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romedio de Precio"/>
    <pivotHierarchy dragToData="1"/>
    <pivotHierarchy dragToData="1"/>
    <pivotHierarchy dragToData="1"/>
    <pivotHierarchy dragToData="1"/>
    <pivotHierarchy dragToData="1"/>
    <pivotHierarchy dragToData="1" caption="Promedio de precio_act"/>
  </pivotHierarchies>
  <pivotTableStyleInfo name="PivotStyleLight16" showRowHeaders="1" showColHeaders="1" showRowStripes="0" showColStripes="0" showLastColumn="1"/>
  <rowHierarchiesUsage count="2">
    <rowHierarchyUsage hierarchyUsage="135"/>
    <rowHierarchyUsage hierarchyUsage="1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fertasCA]"/>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9D566-238F-42B6-BE4E-3F3989EF8CDB}" name="BPR" cacheId="4" applyNumberFormats="0" applyBorderFormats="0" applyFontFormats="0" applyPatternFormats="0" applyAlignmentFormats="0" applyWidthHeightFormats="1" dataCaption="Valores" tag="a1a8f668-9fe4-4374-8e9e-8bac534da199" updatedVersion="8" minRefreshableVersion="3" useAutoFormatting="1" rowGrandTotals="0" colGrandTotals="0" itemPrintTitles="1" createdVersion="8" indent="0" outline="1" outlineData="1" multipleFieldFilters="0">
  <location ref="U18:X19" firstHeaderRow="1" firstDataRow="1" firstDataCol="3"/>
  <pivotFields count="5">
    <pivotField axis="axisRow" allDrilled="1" outline="0" subtotalTop="0" showAll="0" defaultSubtotal="0" defaultAttributeDrillState="1">
      <items count="1">
        <item x="0"/>
      </items>
    </pivotField>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allDrilled="1" subtotalTop="0" showAll="0" dataSourceSort="1" defaultSubtotal="0" defaultAttributeDrillState="1"/>
    <pivotField dataField="1" subtotalTop="0" showAll="0" defaultSubtotal="0"/>
  </pivotFields>
  <rowFields count="3">
    <field x="0"/>
    <field x="2"/>
    <field x="1"/>
  </rowFields>
  <rowItems count="1">
    <i>
      <x/>
      <x/>
      <x/>
    </i>
  </rowItems>
  <colItems count="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recio de Referencia (Q)"/>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PR]"/>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CD10BA-0430-4153-9800-51760FE913C8}" name="guatecompras" cacheId="6" applyNumberFormats="0" applyBorderFormats="0" applyFontFormats="0" applyPatternFormats="0" applyAlignmentFormats="0" applyWidthHeightFormats="1" dataCaption="Valores" tag="c3ccf5a5-8b27-4360-bcba-60a85f3e78e0" updatedVersion="8" minRefreshableVersion="3" useAutoFormatting="1" rowGrandTotals="0" colGrandTotals="0" itemPrintTitles="1" createdVersion="8" indent="0" outline="1" outlineData="1" multipleFieldFilters="0" rowHeaderCaption="NIT">
  <location ref="H18:K24" firstHeaderRow="1" firstDataRow="2" firstDataCol="2"/>
  <pivotFields count="6">
    <pivotField axis="axisRow" allDrilled="1" outline="0" subtotalTop="0" showAll="0" dataSourceSort="1" defaultSubtotal="0" defaultAttributeDrillState="1">
      <items count="2">
        <item x="0"/>
        <item x="1"/>
      </items>
    </pivotField>
    <pivotField axis="axisCol" allDrilled="1" outline="0"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5"/>
  </rowFields>
  <rowItems count="5">
    <i>
      <x/>
      <x/>
    </i>
    <i r="1">
      <x v="1"/>
    </i>
    <i r="1">
      <x v="2"/>
    </i>
    <i r="1">
      <x v="3"/>
    </i>
    <i>
      <x v="1"/>
      <x v="4"/>
    </i>
  </rowItems>
  <colFields count="1">
    <field x="1"/>
  </colFields>
  <colItems count="2">
    <i>
      <x/>
    </i>
    <i>
      <x v="1"/>
    </i>
  </colItems>
  <dataFields count="1">
    <dataField name="Suma de precio_act" fld="4"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cotizaciones].[Código INE].&amp;[264-003-000]"/>
        <member name="[cotizacione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romedio de Precio_ofertado"/>
    <pivotHierarchy dragToData="1"/>
    <pivotHierarchy dragToData="1"/>
    <pivotHierarchy dragToData="1"/>
    <pivotHierarchy dragToData="1"/>
    <pivotHierarchy dragToData="1"/>
    <pivotHierarchy dragToData="1" caption="Suma de precio_act"/>
    <pivotHierarchy dragToData="1" caption="Promedio de precio_ac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2"/>
    <rowHierarchyUsage hierarchyUsage="76"/>
  </rowHierarchiesUsage>
  <colHierarchiesUsage count="1">
    <colHierarchyUsage hierarchyUsage="8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uatecompra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90426F-CB79-4DF9-96B1-0E22FA604826}" name="cotizaciones" cacheId="5" applyNumberFormats="0" applyBorderFormats="0" applyFontFormats="0" applyPatternFormats="0" applyAlignmentFormats="0" applyWidthHeightFormats="1" dataCaption="Valores" tag="c2c7efb3-f247-4580-9af1-e9b4eb576a1e" updatedVersion="8" minRefreshableVersion="3" useAutoFormatting="1" rowGrandTotals="0" colGrandTotals="0" itemPrintTitles="1" createdVersion="8" indent="0" outline="1" outlineData="1" multipleFieldFilters="0">
  <location ref="D18:F19" firstHeaderRow="1" firstDataRow="1" firstDataCol="2" rowPageCount="1" colPageCount="1"/>
  <pivotFields count="5">
    <pivotField axis="axisPage" allDrilled="1" subtotalTop="0" showAll="0" dataSourceSort="1" defaultSubtotal="0" defaultAttributeDrillState="1"/>
    <pivotField axis="axisRow" allDrilled="1" outline="0" subtotalTop="0" showAll="0" dataSourceSort="1" defaultSubtotal="0" defaultAttributeDrillState="1">
      <items count="1">
        <item x="0"/>
      </items>
    </pivotField>
    <pivotField axis="axisRow" allDrilled="1" outline="0"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1"/>
    <field x="2"/>
  </rowFields>
  <rowItems count="1">
    <i>
      <x/>
      <x/>
    </i>
  </rowItems>
  <colItems count="1">
    <i/>
  </colItems>
  <pageFields count="1">
    <pageField fld="0" hier="49" name="[cotizaciones].[Código INE].[All]" cap="All"/>
  </pageFields>
  <dataFields count="1">
    <dataField name="Suma de Precio unitario" fld="3" baseField="0" baseItem="0"/>
  </data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6"/>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tizacione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9E59A-F094-43E0-87F4-281455B6F8BB}" name="TablaDinámica10" cacheId="3" applyNumberFormats="0" applyBorderFormats="0" applyFontFormats="0" applyPatternFormats="0" applyAlignmentFormats="0" applyWidthHeightFormats="1" dataCaption="Valores" tag="6594016a-6d05-4a75-89b2-319b05199bcb" updatedVersion="8" minRefreshableVersion="3" useAutoFormatting="1" itemPrintTitles="1" createdVersion="8" indent="0" outline="1" outlineData="1" multipleFieldFilters="0">
  <location ref="A5" firstHeaderRow="0" firstDataRow="0" firstDataCol="0" rowPageCount="1" colPageCount="1"/>
  <pivotFields count="1">
    <pivotField axis="axisPage" allDrilled="1" outline="0" subtotalTop="0" showAll="0" dataSourceSort="1" defaultSubtotal="0" defaultAttributeDrillState="1"/>
  </pivotFields>
  <pageFields count="1">
    <pageField fld="0" hier="24" name="[Bproductos].[Código INE].&amp;[264-004-000]" cap="264-004-000"/>
  </pageFields>
  <pivotHierarchies count="19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Bproductos].[Código INE].&amp;[264-004-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laguicidas escenarios.xlsx!Bproductos">
        <x15:activeTabTopLevelEntity name="[Bproduct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1D8A71-6CB4-43C9-A988-D2B9AC02FEA8}" name="TablaDinámica2" cacheId="1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9" firstHeaderRow="1" firstDataRow="1" firstDataCol="1"/>
  <pivotFields count="26">
    <pivotField showAll="0"/>
    <pivotField showAll="0"/>
    <pivotField showAll="0"/>
    <pivotField showAll="0"/>
    <pivotField showAll="0"/>
    <pivotField showAll="0"/>
    <pivotField showAll="0"/>
    <pivotField showAll="0"/>
    <pivotField showAll="0"/>
    <pivotField axis="axisRow" showAll="0">
      <items count="6">
        <item x="0"/>
        <item x="4"/>
        <item x="2"/>
        <item x="1"/>
        <item x="3"/>
        <item t="default"/>
      </items>
    </pivotField>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ódigo_INE" xr10:uid="{4328A82A-B75C-4392-8A1C-0649370D7134}" sourceName="[Bproductos].[Código INE]">
  <pivotTables>
    <pivotTable tabId="12" name="TablaDinámica10"/>
    <pivotTable tabId="12" name="BPR"/>
    <pivotTable tabId="12" name="cotizaciones"/>
    <pivotTable tabId="12" name="guatecompras"/>
    <pivotTable tabId="12" name="internacionales"/>
    <pivotTable tabId="12" name="OfertaCA"/>
  </pivotTables>
  <data>
    <olap pivotCacheId="2070686244">
      <levels count="2">
        <level uniqueName="[Bproductos].[Código INE].[(All)]" sourceCaption="(All)" count="0"/>
        <level uniqueName="[Bproductos].[Código INE].[Código INE]" sourceCaption="Código INE" count="5">
          <ranges>
            <range startItem="0">
              <i n="[Bproductos].[Código INE].&amp;[264-001-000]" c="264-001-000"/>
              <i n="[Bproductos].[Código INE].&amp;[264-002-000]" c="264-002-000"/>
              <i n="[Bproductos].[Código INE].&amp;[264-003-000]" c="264-003-000"/>
              <i n="[Bproductos].[Código INE].&amp;[264-004-000]" c="264-004-000"/>
              <i n="[Bproductos].[Código INE].&amp;[264-005-000]" c="264-005-000"/>
            </range>
          </ranges>
        </level>
      </levels>
      <selections count="1">
        <selection n="[Bproductos].[Código INE].&amp;[264-004-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ódigo INE" xr10:uid="{3C445179-EC96-49FF-A8B0-89461F8B7036}" cache="SegmentaciónDeDatos_Código_INE" caption="Código 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6FF568-861F-47E5-A399-D98F1C168382}" name="cotizaciones" displayName="cotizaciones" ref="A1:AN6" totalsRowShown="0">
  <autoFilter ref="A1:AN6" xr:uid="{E86FF568-861F-47E5-A399-D98F1C168382}"/>
  <tableColumns count="40">
    <tableColumn id="1" xr3:uid="{B0C5846A-8733-4402-8852-BEA88C50FA90}" name="ID-COT"/>
    <tableColumn id="2" xr3:uid="{63A722B2-70D3-424C-A249-B58EAA89575D}" name="No. Formulario"/>
    <tableColumn id="3" xr3:uid="{F20D1F40-F797-4FF7-9864-E56B5D0FE26E}" name="Versión"/>
    <tableColumn id="4" xr3:uid="{AB28CE41-D6D3-4454-8797-3C8C2B545510}" name="Fecha de entrega"/>
    <tableColumn id="5" xr3:uid="{BDB17CA3-9DC0-4947-BD88-D4AD0E0C0D8B}" name="Nit"/>
    <tableColumn id="6" xr3:uid="{91F27B5F-C305-491A-B22D-D979936CDDED}" name="Nombre de la empresa"/>
    <tableColumn id="7" xr3:uid="{21A769A8-CD47-4798-8D42-9A7C7995C23F}" name="Dirección"/>
    <tableColumn id="8" xr3:uid="{C7C507A2-6A7F-41AD-BA5B-29EBB12D4728}" name="Teléfono"/>
    <tableColumn id="9" xr3:uid="{77240C59-8E8F-49EF-A5A5-5A6BCE06A53C}" name="Nombre del contacto"/>
    <tableColumn id="10" xr3:uid="{D79D54E0-AC90-4556-AC3B-794174C5F207}" name="Departamento/Área"/>
    <tableColumn id="11" xr3:uid="{D5F504E9-5AA3-44EE-8A03-86F9E59A9C16}" name="Teléfono directo"/>
    <tableColumn id="12" xr3:uid="{DE46B9B7-B26E-469E-9B22-BE713F69F519}" name="Correo electrónico"/>
    <tableColumn id="13" xr3:uid="{DB6685F0-C06B-4F61-87F0-0C79E537BA44}" name="Renglón"/>
    <tableColumn id="14" xr3:uid="{E39F138A-B929-4C7E-AF9B-E65202CC9A5F}" name="Código INE"/>
    <tableColumn id="15" xr3:uid="{BF631412-37F1-46C1-B35B-F941EFEE6ECD}" name="Producto"/>
    <tableColumn id="16" xr3:uid="{0554D84F-7F60-4075-ACA9-24C68E153878}" name="Descripción"/>
    <tableColumn id="17" xr3:uid="{D609586F-2BBA-4536-A22F-8B4B1A583D78}" name="Presentación"/>
    <tableColumn id="18" xr3:uid="{71A47FBE-1B06-434F-8625-2EFA16E8FA76}" name="Unidad de medida"/>
    <tableColumn id="19" xr3:uid="{A88A7B62-914B-47DA-96C9-407AE9C68CBE}" name="Cantidad ofertada"/>
    <tableColumn id="20" xr3:uid="{06C9DE79-7CDA-43B2-A2EC-EC19DC953CE4}" name="Marca"/>
    <tableColumn id="21" xr3:uid="{E039BA3A-A174-42CC-A6B0-F70AD802952A}" name="Modelo / Serie"/>
    <tableColumn id="22" xr3:uid="{93E816ED-55E9-4A70-BCF9-546DA8C7F68D}" name="Fabricante"/>
    <tableColumn id="23" xr3:uid="{A032D9E2-7905-414D-B9BA-5903118AA1CB}" name="Precio unitario"/>
    <tableColumn id="24" xr3:uid="{9877D9FA-F666-410F-A804-4427148232E5}" name="Categoria"/>
    <tableColumn id="25" xr3:uid="{77ADAD81-6378-4DDA-9144-DE190DD4E06A}" name="Rubro"/>
    <tableColumn id="26" xr3:uid="{69B45648-1A52-44CD-813F-E9BD7572816B}" name="Estatus del formato"/>
    <tableColumn id="27" xr3:uid="{98D4570D-4441-4FD5-B407-66EE08E6BFBC}" name="Columna1"/>
    <tableColumn id="28" xr3:uid="{A68DCDE8-3F5D-4FA5-B507-957F4F68136E}" name="Clasificación de la empresa"/>
    <tableColumn id="29" xr3:uid="{2D74D15D-BD48-4CAC-8353-4A41B7AB3A0A}" name="¿Cuáles fueron las razones? (Código)"/>
    <tableColumn id="30" xr3:uid="{9DD1E1D8-AFD2-461C-829E-D75129FEDE58}" name="¿Cuáles fueron las razones?"/>
    <tableColumn id="31" xr3:uid="{60251359-746F-4A3D-AA40-93B4E409ABCB}" name="Precios recolectados en la boleta"/>
    <tableColumn id="32" xr3:uid="{5C9D24C8-B545-41ED-A552-7123D8945F95}" name="Clasificación de la empresa (Código)"/>
    <tableColumn id="33" xr3:uid="{DA741997-F574-4466-89DC-3A4C2C828863}" name="Clasificación de la empresa2"/>
    <tableColumn id="34" xr3:uid="{5F61C861-14A5-433A-8B50-3BA6919D4287}" name="Fecha de entrega (dd/mm/aa)"/>
    <tableColumn id="35" xr3:uid="{5ADBFF41-56E3-46DA-8648-1208A68311C7}" name="Fecha de devolución (dd/mm/aa)"/>
    <tableColumn id="36" xr3:uid="{2FE8F8D0-CADB-4FF3-BDB4-DE8F0B885013}" name="Código IM"/>
    <tableColumn id="37" xr3:uid="{D649146D-FEAC-4E59-B274-EE48BF5D04F8}" name="Observaciones/Comentarios"/>
    <tableColumn id="38" xr3:uid="{650AEC2B-16E6-46BA-B884-E485D58F1538}" name="Física/Correo"/>
    <tableColumn id="39" xr3:uid="{5F743EF4-E4FE-4948-B00C-16BB00BABBFA}" name="Observaciones/Comentarios2"/>
    <tableColumn id="40" xr3:uid="{B747971C-ECC9-42BF-AAF7-933BD1412F78}" name="Columna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3115B5F-3448-4D10-BD4A-AAC5027100DE}" name="guatecompras" displayName="guatecompras" ref="A1:AG41" totalsRowShown="0">
  <autoFilter ref="A1:AG41" xr:uid="{E3115B5F-3448-4D10-BD4A-AAC5027100DE}">
    <filterColumn colId="1">
      <filters>
        <filter val="264-004-000"/>
      </filters>
    </filterColumn>
  </autoFilter>
  <tableColumns count="33">
    <tableColumn id="1" xr3:uid="{700FD28C-9A6E-4409-B3DD-AAAA71689BF6}" name="ID-GUA"/>
    <tableColumn id="2" xr3:uid="{37F86089-18E1-4AA0-9B8F-F5E6F62094D2}" name="Código INE"/>
    <tableColumn id="3" xr3:uid="{F24283C4-E50A-41F0-B10E-DE07E62E907A}" name="NOG"/>
    <tableColumn id="4" xr3:uid="{F20C2BAC-550C-409F-8936-7053A4EB2220}" name="Descripción"/>
    <tableColumn id="5" xr3:uid="{57091071-C1DC-44EA-92E1-1771C234DD95}" name="Modalidad"/>
    <tableColumn id="6" xr3:uid="{9CE26871-4488-4899-A169-7FB32DAAB0B9}" name="Entidad_requirente"/>
    <tableColumn id="7" xr3:uid="{E4031024-FF9F-4CBB-9AC7-5DD2C7688343}" name="Fecha.Pub"/>
    <tableColumn id="8" xr3:uid="{0D4FD24A-3E6C-4F59-AEB4-BCD3EB3A962A}" name="Año.Pub"/>
    <tableColumn id="9" xr3:uid="{173E7E2F-AA65-4635-80FB-C9C24603BEA1}" name="Fecha.Adj"/>
    <tableColumn id="10" xr3:uid="{71578CB8-7A3B-47C2-BE3C-09F184B23B8F}" name="Año.Adj"/>
    <tableColumn id="11" xr3:uid="{0C9DBA2B-4DC4-442B-8D39-549716C19C92}" name="Estatus_Evento"/>
    <tableColumn id="12" xr3:uid="{D2596D36-443A-49D3-B654-992E3623B483}" name="Producto"/>
    <tableColumn id="13" xr3:uid="{D9693D14-C23B-4F3F-8403-1D5E7DB09DEF}" name="Caracteristicas"/>
    <tableColumn id="14" xr3:uid="{665BDEC4-2CD2-4B3E-88E1-5616CA6DE8F5}" name="Codigo_tipo_producto"/>
    <tableColumn id="15" xr3:uid="{3E50AB62-6522-45D1-84FF-EDE1F726C0A7}" name="Unidad_de_medida"/>
    <tableColumn id="16" xr3:uid="{6F66AAFD-386C-4D37-86F2-20E7207315DE}" name="Cantidad_Solicitada"/>
    <tableColumn id="17" xr3:uid="{7134A904-0314-4FC4-9EA3-52A20E1D5D4C}" name="NIT"/>
    <tableColumn id="18" xr3:uid="{1693BFD6-73DE-464B-8CDE-DA0548D3984B}" name="Oferente"/>
    <tableColumn id="19" xr3:uid="{9EA76D38-3545-4185-86CB-384EE82D8001}" name="Marca_ofertada"/>
    <tableColumn id="20" xr3:uid="{FAC1DD00-BF8D-4BE9-B9C7-78C5525BAD77}" name="Cantidad_ofertada"/>
    <tableColumn id="21" xr3:uid="{6AEC5AB0-4AA7-4773-B9F0-30C02600573F}" name=" Precio_ofertado "/>
    <tableColumn id="22" xr3:uid="{833DA5DD-0C46-4B37-9A41-CC45F4F440B8}" name=" Monto_ofertado "/>
    <tableColumn id="23" xr3:uid="{61E89934-9E00-4F1D-9ECC-749C2AAD980E}" name="Adjudicado"/>
    <tableColumn id="24" xr3:uid="{8E12E0A1-BA89-4BAA-B600-C545AAC6AA62}" name="Cod.IM"/>
    <tableColumn id="25" xr3:uid="{31928CCA-773A-4715-8254-697E6EF6E287}" name="Verificacion"/>
    <tableColumn id="26" xr3:uid="{D9908FC5-0D92-431D-9DFB-FFFA63A0BA2F}" name="Obser."/>
    <tableColumn id="27" xr3:uid="{E1E1A516-B335-4A48-861C-177C49780E41}" name="año_publicacion"/>
    <tableColumn id="28" xr3:uid="{422E56F3-6DDE-496C-B616-5A41CF9C2210}" name="año_adjudicacion"/>
    <tableColumn id="29" xr3:uid="{A5448F87-4030-44D1-828D-3683B80244A6}" name="año-mes_adjudicacion"/>
    <tableColumn id="30" xr3:uid="{C4D9594F-D0C5-46EC-8620-65CCEA2DD218}" name="ipc"/>
    <tableColumn id="31" xr3:uid="{D3D3B7F2-712C-4567-BCC8-9714EAA91E8B}" name="fact_index"/>
    <tableColumn id="32" xr3:uid="{0A472CB6-2E4A-499F-96BF-DE7E27E07577}" name="precio_act"/>
    <tableColumn id="33" xr3:uid="{8EFCDD0A-4599-4AE2-A417-71624B356421}" name="Diferencia"/>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160D2C-6285-42D1-83B4-19E6C065B2D6}" name="ofertasCA" displayName="ofertasCA" ref="A1:AK9" totalsRowShown="0">
  <autoFilter ref="A1:AK9" xr:uid="{1B160D2C-6285-42D1-83B4-19E6C065B2D6}"/>
  <tableColumns count="37">
    <tableColumn id="1" xr3:uid="{24C68259-7D2A-4DB8-A305-40F851DEB01F}" name="ID-POG"/>
    <tableColumn id="2" xr3:uid="{2428A0B3-842A-4AA6-B364-760FA5948905}" name="Cod_DIGAE"/>
    <tableColumn id="3" xr3:uid="{2A948AE0-7DBD-4F66-8F1F-BAC52A3CDD3B}" name="Renglón"/>
    <tableColumn id="4" xr3:uid="{7204ACF9-3F5F-4709-B90E-9B78ECD105E1}" name="Código INE"/>
    <tableColumn id="5" xr3:uid="{D0CF2945-9B5F-4E6D-8AA4-1B41FEB62132}" name="Categoría"/>
    <tableColumn id="6" xr3:uid="{C9127E21-F38F-444E-8AB7-53A66A30E696}" name="NOG"/>
    <tableColumn id="7" xr3:uid="{2EFF6425-72FB-4414-B458-B88D14293495}" name="Evento"/>
    <tableColumn id="8" xr3:uid="{2726A1DC-E0E5-416D-B25C-5E85DE543D7C}" name="Fecha" dataDxfId="4"/>
    <tableColumn id="9" xr3:uid="{22C07582-AB6D-4835-9812-4F3FDDB8C9F4}" name="Nit"/>
    <tableColumn id="10" xr3:uid="{1AAC17B1-1765-4063-8231-FEF4C0820987}" name="Empresa"/>
    <tableColumn id="11" xr3:uid="{166F94D6-F4C6-4C3D-8545-FDD0E917603D}" name="Dirección"/>
    <tableColumn id="12" xr3:uid="{938327A0-DC26-4716-AEE9-81B22D9470F5}" name="Código"/>
    <tableColumn id="13" xr3:uid="{575A3D67-2670-4068-ACBF-F55D216876D2}" name="Nombre"/>
    <tableColumn id="14" xr3:uid="{3D17FCFC-22BA-4661-ADF2-99C2A3C526FD}" name="Descripición"/>
    <tableColumn id="15" xr3:uid="{797273E8-1FF7-4BE2-85DE-FC0782E475DF}" name="Registro Sanitario (Marca)"/>
    <tableColumn id="16" xr3:uid="{EB4838B4-D838-4BBF-8CAB-DBA8B9D3BBFE}" name="Fabricante"/>
    <tableColumn id="17" xr3:uid="{D8B4B284-EDF3-44D8-8E68-C3C19D604844}" name="Medida"/>
    <tableColumn id="18" xr3:uid="{0CC2BA89-860D-4956-9CC3-7A1D08DE94FD}" name="Presentación Solicitada"/>
    <tableColumn id="19" xr3:uid="{F1D248B2-8065-438D-861C-F514867BE055}" name="Presentación Ofertada"/>
    <tableColumn id="20" xr3:uid="{5FC6EE51-948C-47F4-8D64-DC263111A522}" name="Presentación_MSPAS"/>
    <tableColumn id="21" xr3:uid="{209908BA-0B2B-4D3B-8F74-E41D0A24A7B1}" name="Envase"/>
    <tableColumn id="22" xr3:uid="{104A055E-B8A9-45D3-A310-786A03B992F6}" name="CódigoPresentación"/>
    <tableColumn id="23" xr3:uid="{832E1B63-2276-464F-AA6D-E4DAECBB93C3}" name="País"/>
    <tableColumn id="24" xr3:uid="{A3A2F989-3644-4A56-9161-DC754C7A6CBB}" name="Cantidad"/>
    <tableColumn id="25" xr3:uid="{23A3D268-AF68-4FB4-9F6B-E1CDA81CD28B}" name="Precio"/>
    <tableColumn id="26" xr3:uid="{FDCD8A41-617C-42C5-8594-FA17DEEA83FD}" name="Monto"/>
    <tableColumn id="27" xr3:uid="{99946A28-BE3E-4A42-9D27-5F0BC835CEF3}" name="año" dataDxfId="3">
      <calculatedColumnFormula>YEAR(ofertasCA[[#This Row],[Fecha_oferta]])</calculatedColumnFormula>
    </tableColumn>
    <tableColumn id="28" xr3:uid="{6629192E-A1D4-48C7-9208-CFCC94B33E60}" name="FechaIPC" dataDxfId="2"/>
    <tableColumn id="29" xr3:uid="{BB64BCB1-D8CB-473F-8F28-D362F0EB30D5}" name="ipc"/>
    <tableColumn id="30" xr3:uid="{E65177BB-AE56-4325-BFF8-72A7ABAC38B2}" name="fact_index"/>
    <tableColumn id="31" xr3:uid="{6489782A-76D7-4148-A2F0-2A482CD7F7D0}" name="precio_act"/>
    <tableColumn id="32" xr3:uid="{2404906D-6E24-444F-B3A5-FFB9ECF07991}" name="Telefono "/>
    <tableColumn id="33" xr3:uid="{AFE39DB9-E3E8-4E2A-A6D2-782A534FBEDD}" name="Email"/>
    <tableColumn id="34" xr3:uid="{8B00639C-0BA9-4F6C-A8C4-AAB4FBE6B35A}" name="Precio Adjudicado"/>
    <tableColumn id="35" xr3:uid="{9C060D2C-6C40-4AE9-A174-99BBE9AF5609}" name="Estado"/>
    <tableColumn id="36" xr3:uid="{04883852-32E3-481A-84D3-D54872C5CB6D}" name="Observaciones"/>
    <tableColumn id="37" xr3:uid="{A568F07F-A800-4391-82C5-2BE3C001B850}" name="Fecha_oferta"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19D6ADD-0AAA-4415-B045-2C54AAE1BEF0}" name="BPR" displayName="BPR" ref="A1:W7" totalsRowShown="0">
  <autoFilter ref="A1:W7" xr:uid="{B19D6ADD-0AAA-4415-B045-2C54AAE1BEF0}"/>
  <tableColumns count="23">
    <tableColumn id="1" xr3:uid="{A4446C6D-A76B-4668-9602-DDC32CEAA8D2}" name="ID-PRG"/>
    <tableColumn id="2" xr3:uid="{53081B90-2837-4E85-BC6C-9152D67CD48B}" name="Categoría"/>
    <tableColumn id="3" xr3:uid="{3C9CECDA-E5B6-4CC2-A20A-A28B75B55ED0}" name="Renglón"/>
    <tableColumn id="4" xr3:uid="{0035B07E-192E-4C80-A3E8-90CC65119084}" name="Código INE"/>
    <tableColumn id="5" xr3:uid="{08B84E89-3002-46AA-8E65-F69D9695021C}" name="NOG"/>
    <tableColumn id="6" xr3:uid="{F1E9CEB2-473D-4D4D-9177-0036B755DAE8}" name="Evento"/>
    <tableColumn id="7" xr3:uid="{26FA1660-0004-4F7B-A974-757312F666DB}" name="Modalidad"/>
    <tableColumn id="8" xr3:uid="{343E243A-F0AC-4DB4-9B94-3896226AEC85}" name="Correlativo"/>
    <tableColumn id="9" xr3:uid="{33583BA2-BAEC-4B20-B2CD-772822218702}" name="Producto"/>
    <tableColumn id="10" xr3:uid="{938CEC93-B22A-4F9F-B98E-64F8C6788F61}" name="Características"/>
    <tableColumn id="11" xr3:uid="{D88D841C-D794-4DE8-9E05-C7BED2A691F2}" name="Presentación"/>
    <tableColumn id="12" xr3:uid="{EA7AB15F-35A9-41AA-AC78-5F24B2C14D74}" name="Precio de Referencia (Q)" dataDxfId="0"/>
    <tableColumn id="13" xr3:uid="{A56D2210-0CBD-470B-8C61-E43E33FDC8E2}" name="Fecha de Entrega"/>
    <tableColumn id="14" xr3:uid="{98E7FC44-D39C-4C47-957F-0674FAF472B1}" name="Categoría2"/>
    <tableColumn id="15" xr3:uid="{72F5036E-552F-48E5-B165-92377CEC1F51}" name="Precio Actualizado"/>
    <tableColumn id="16" xr3:uid="{A7622F01-A460-4917-951A-DFC3AF443907}" name="año"/>
    <tableColumn id="17" xr3:uid="{D79C09F3-0008-4FA0-9E33-0EF1C140C826}" name="FechaIPC"/>
    <tableColumn id="18" xr3:uid="{EB798D9E-5A07-4525-8F35-264DB67F12ED}" name="ipc"/>
    <tableColumn id="19" xr3:uid="{46DB1969-4866-4EC2-921A-45D222E3141A}" name="fact_index"/>
    <tableColumn id="20" xr3:uid="{D806889D-2958-40A7-824B-FAD00A48C7EB}" name="precio_act"/>
    <tableColumn id="21" xr3:uid="{C7FE3BE7-DD2B-4230-8010-33955E0181CF}" name="COD_FINAL"/>
    <tableColumn id="22" xr3:uid="{B0C54908-29E9-4837-936D-7C4AA3209E08}" name="Cod_INE"/>
    <tableColumn id="23" xr3:uid="{7997F279-B01A-487C-8CBD-BAEE0D7ACEE2}" name="CO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C608406-5AD6-4575-BDF7-893F53C51522}" name="internacional" displayName="internacional" ref="A1:Z14" totalsRowShown="0">
  <autoFilter ref="A1:Z14" xr:uid="{1C608406-5AD6-4575-BDF7-893F53C51522}"/>
  <tableColumns count="26">
    <tableColumn id="1" xr3:uid="{EF31973A-D0AB-4A49-9CF5-49FBC2AEF179}" name="ID-INT"/>
    <tableColumn id="2" xr3:uid="{596B38B5-265B-445A-B59B-1F8235F2F8AE}" name="Código INE"/>
    <tableColumn id="3" xr3:uid="{95865ABA-26B8-4E00-B7FE-0C35D4FEE479}" name="Nombre_producto"/>
    <tableColumn id="4" xr3:uid="{6141A471-ADD4-4A62-A259-344FE8AAC73A}" name="Caracteristicas_producto"/>
    <tableColumn id="5" xr3:uid="{8A360B5E-6DFC-4773-B6CF-B3B1846F927A}" name="Presentacion"/>
    <tableColumn id="6" xr3:uid="{94F6B60A-AEC8-4247-B914-FBD1C67906A1}" name="Tip(C/G)"/>
    <tableColumn id="7" xr3:uid="{D3C74054-E43B-48E3-8B81-60FB35674528}" name="Nombre_comercial"/>
    <tableColumn id="8" xr3:uid="{2CB9A270-7B82-4CEC-BD14-05B98684C0FF}" name="Fabricante"/>
    <tableColumn id="9" xr3:uid="{66B8B1B2-57E6-4BA5-B471-F4CFE39B922E}" name="Pais"/>
    <tableColumn id="10" xr3:uid="{8583344A-AD30-4D98-956C-0A2BAD2E2A3E}" name="Moneda"/>
    <tableColumn id="11" xr3:uid="{47A03CAD-4950-4167-BBF3-FCA0C92F23EC}" name="Precio"/>
    <tableColumn id="12" xr3:uid="{C8D459AC-B99D-460F-BF1F-3475DCE7AF48}" name="Sitio_Web"/>
    <tableColumn id="13" xr3:uid="{48A610E3-5CA3-4504-BB79-973A7B7B7816}" name="Observaciones"/>
    <tableColumn id="14" xr3:uid="{7A980904-7961-47D4-A764-75035C943DBB}" name="Responsable"/>
    <tableColumn id="15" xr3:uid="{8C8EFC76-9E16-41E0-910A-B349D65AD43B}" name="Fecha_consulta"/>
    <tableColumn id="16" xr3:uid="{3941F6E9-EA6C-493D-BB24-0CDE3B151E2E}" name="TC"/>
    <tableColumn id="17" xr3:uid="{B770A00B-6D4B-4191-AA71-7F3913077F00}" name="Precio_FOB"/>
    <tableColumn id="18" xr3:uid="{0FE8E9FA-50E1-465C-B96C-B6E43A9B6F2F}" name="FLETE"/>
    <tableColumn id="19" xr3:uid="{8928B6BF-9D3D-4317-A0F9-BCCF95F84CDB}" name="SEGURO"/>
    <tableColumn id="20" xr3:uid="{61671212-6C25-458A-A788-C8F5B8D7DB4A}" name="DAI"/>
    <tableColumn id="21" xr3:uid="{A38FBBD2-CC32-47F2-A4FE-39A93DB44F33}" name="IVA"/>
    <tableColumn id="22" xr3:uid="{1535CBF0-86F5-4158-AA5B-0FDA576585D3}" name="IVA_ARANCEL"/>
    <tableColumn id="23" xr3:uid="{0B277882-97AE-4BBD-BE74-2DAA8DC27DBF}" name="Precio_CIF"/>
    <tableColumn id="24" xr3:uid="{630888B0-E44B-407B-A63F-99D7D2D7D241}" name="IVA_CIF"/>
    <tableColumn id="25" xr3:uid="{30C11641-23BD-4108-A6B0-3AB7804C0305}" name="Precio_final"/>
    <tableColumn id="26" xr3:uid="{D9B3381A-8E1A-4931-A82B-67311F504AA7}" name="P_FIN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592AA7-0C74-420E-8F24-E222A278158D}" name="Bproductos" displayName="Bproductos" ref="A1:M6" totalsRowShown="0">
  <autoFilter ref="A1:M6" xr:uid="{39592AA7-0C74-420E-8F24-E222A278158D}"/>
  <tableColumns count="13">
    <tableColumn id="1" xr3:uid="{A8835F32-ED2F-4515-84E2-79499C7DF1C6}" name="Renglón"/>
    <tableColumn id="2" xr3:uid="{431E9DF0-1E36-42C9-A81B-82352C37E49F}" name="Código INE"/>
    <tableColumn id="3" xr3:uid="{C178725D-9A8A-48DD-8EF5-FEDC088AB87B}" name="Nombre"/>
    <tableColumn id="4" xr3:uid="{ACFBE5F7-01AB-4075-8F99-F63F8E73AA9A}" name="Caracteristicas Solicitadas"/>
    <tableColumn id="5" xr3:uid="{06BA7F2E-4034-4CD7-8016-E1E418264D10}" name="Cantidad Consumo"/>
    <tableColumn id="6" xr3:uid="{DE4A253A-B863-49A9-B526-E988B389B2F1}" name="Unidad de Medida"/>
    <tableColumn id="7" xr3:uid="{BD123AC8-E017-4EB5-90BD-A455E836E5A7}" name="Renglón2"/>
    <tableColumn id="8" xr3:uid="{89452D62-0D35-4F7D-B689-75B29F6CF3D1}" name="Area"/>
    <tableColumn id="9" xr3:uid="{09B82AD7-5916-44FE-ABBE-CEC0B730041D}" name="Correlativo"/>
    <tableColumn id="10" xr3:uid="{7B3E7993-E2D4-450C-9EF5-F2FD7536525E}" name="Rubro"/>
    <tableColumn id="11" xr3:uid="{ED9D5C01-C7BD-4674-A8EA-528972821F16}" name="Requiere Registro Sanitario"/>
    <tableColumn id="12" xr3:uid="{42A56D81-9068-4AA3-97EC-F9C6A7806EF6}" name="Columna3"/>
    <tableColumn id="13" xr3:uid="{658686ED-198F-4E38-96E7-E2710249E009}" name="Columna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BCB08-EFA7-4323-97D9-993E0AF4AA7C}">
  <sheetPr>
    <tabColor theme="7" tint="0.39997558519241921"/>
  </sheetPr>
  <dimension ref="A1:AI4121"/>
  <sheetViews>
    <sheetView zoomScaleNormal="100" workbookViewId="0">
      <selection activeCell="C37" sqref="C37"/>
    </sheetView>
  </sheetViews>
  <sheetFormatPr baseColWidth="10" defaultColWidth="11.42578125" defaultRowHeight="15" x14ac:dyDescent="0.25"/>
  <cols>
    <col min="1" max="1" width="10.5703125" bestFit="1" customWidth="1"/>
    <col min="2" max="2" width="13.7109375" style="45" bestFit="1" customWidth="1"/>
    <col min="3" max="4" width="17.5703125" style="45" bestFit="1" customWidth="1"/>
    <col min="5" max="5" width="9" style="45" bestFit="1" customWidth="1"/>
    <col min="6" max="7" width="22.28515625" style="45" bestFit="1" customWidth="1"/>
    <col min="8" max="8" width="18.28515625" style="45" bestFit="1" customWidth="1"/>
    <col min="9" max="9" width="10" style="45" bestFit="1" customWidth="1"/>
    <col min="10" max="10" width="22.42578125" style="45" bestFit="1" customWidth="1"/>
    <col min="11" max="11" width="12" style="45" bestFit="1" customWidth="1"/>
    <col min="12" max="12" width="5" style="45" bestFit="1" customWidth="1"/>
    <col min="13" max="13" width="27.5703125" style="45" bestFit="1" customWidth="1"/>
    <col min="14" max="14" width="22.28515625" style="45" bestFit="1" customWidth="1"/>
    <col min="15" max="15" width="5" style="45" bestFit="1" customWidth="1"/>
    <col min="16" max="16" width="9.7109375" style="45" hidden="1" customWidth="1"/>
    <col min="17" max="18" width="10.7109375" style="45" hidden="1" customWidth="1"/>
    <col min="19" max="19" width="7.7109375" style="45" customWidth="1"/>
    <col min="20" max="20" width="8.7109375" style="45" customWidth="1"/>
    <col min="21" max="21" width="17.5703125" style="45" bestFit="1" customWidth="1"/>
    <col min="22" max="22" width="18.42578125" style="45" bestFit="1" customWidth="1"/>
    <col min="23" max="23" width="5.7109375" style="45" hidden="1" customWidth="1"/>
    <col min="24" max="25" width="18.28515625" style="45" bestFit="1" customWidth="1"/>
    <col min="26" max="26" width="13" style="45" customWidth="1"/>
    <col min="27" max="27" width="17.5703125" style="45" bestFit="1" customWidth="1"/>
    <col min="28" max="28" width="9.7109375" style="45" bestFit="1" customWidth="1"/>
    <col min="29" max="29" width="22.28515625" style="45" bestFit="1" customWidth="1"/>
    <col min="30" max="30" width="5.7109375" style="45" hidden="1" customWidth="1"/>
    <col min="31" max="31" width="9" style="45" bestFit="1" customWidth="1"/>
    <col min="32" max="32" width="13.28515625" style="45" customWidth="1"/>
    <col min="33" max="33" width="17.5703125" style="45" bestFit="1" customWidth="1"/>
    <col min="34" max="34" width="11" style="45" bestFit="1" customWidth="1"/>
    <col min="35" max="35" width="19.7109375" bestFit="1" customWidth="1"/>
    <col min="36" max="36" width="14.42578125" bestFit="1" customWidth="1"/>
    <col min="37" max="37" width="9.42578125" bestFit="1" customWidth="1"/>
    <col min="38" max="38" width="11" bestFit="1" customWidth="1"/>
    <col min="39" max="39" width="8.140625" bestFit="1" customWidth="1"/>
    <col min="40" max="40" width="4.7109375" bestFit="1" customWidth="1"/>
    <col min="41" max="41" width="12.5703125" bestFit="1" customWidth="1"/>
  </cols>
  <sheetData>
    <row r="1" spans="1:35" x14ac:dyDescent="0.25">
      <c r="E1" s="79" t="s">
        <v>493</v>
      </c>
      <c r="F1" s="79"/>
      <c r="H1" s="83" t="s">
        <v>494</v>
      </c>
      <c r="I1" s="83"/>
      <c r="J1" s="83"/>
      <c r="K1" s="83"/>
      <c r="L1" s="83"/>
      <c r="M1" s="83"/>
      <c r="N1" s="83"/>
      <c r="U1" s="81" t="s">
        <v>495</v>
      </c>
      <c r="AA1" s="81" t="s">
        <v>496</v>
      </c>
      <c r="AG1" s="81" t="s">
        <v>497</v>
      </c>
    </row>
    <row r="2" spans="1:35" ht="18.75" x14ac:dyDescent="0.3">
      <c r="A2" s="46"/>
      <c r="B2" s="47"/>
      <c r="E2" s="48" t="s">
        <v>44</v>
      </c>
      <c r="F2" s="48" t="s">
        <v>498</v>
      </c>
      <c r="G2" s="47"/>
      <c r="H2" s="48" t="s">
        <v>44</v>
      </c>
      <c r="I2" s="48" t="s">
        <v>499</v>
      </c>
      <c r="J2" s="48" t="s">
        <v>500</v>
      </c>
      <c r="K2" s="48" t="s">
        <v>501</v>
      </c>
      <c r="L2" s="48" t="s">
        <v>502</v>
      </c>
      <c r="M2" s="48" t="s">
        <v>503</v>
      </c>
      <c r="N2" s="48" t="s">
        <v>504</v>
      </c>
      <c r="O2" s="48" t="s">
        <v>504</v>
      </c>
      <c r="U2" s="48" t="s">
        <v>44</v>
      </c>
      <c r="V2" s="48" t="s">
        <v>498</v>
      </c>
      <c r="W2" s="47"/>
      <c r="X2" s="47"/>
      <c r="Y2" s="47"/>
      <c r="Z2" s="47"/>
      <c r="AA2" s="48" t="s">
        <v>44</v>
      </c>
      <c r="AB2" s="48" t="s">
        <v>498</v>
      </c>
      <c r="AC2" s="47"/>
      <c r="AD2" s="47"/>
      <c r="AG2" s="48" t="s">
        <v>44</v>
      </c>
      <c r="AH2" s="48" t="s">
        <v>498</v>
      </c>
    </row>
    <row r="3" spans="1:35" x14ac:dyDescent="0.25">
      <c r="A3" s="77" t="s">
        <v>1</v>
      </c>
      <c r="B3" t="s" vm="3">
        <v>25</v>
      </c>
      <c r="E3" s="49" t="s">
        <v>294</v>
      </c>
      <c r="F3" s="50">
        <f>COUNT(F19:F29)</f>
        <v>1</v>
      </c>
      <c r="H3" s="51" t="s">
        <v>294</v>
      </c>
      <c r="I3" s="52">
        <f t="shared" ref="I3:O3" si="0">COUNT(I20:I41)</f>
        <v>0</v>
      </c>
      <c r="J3" s="52">
        <f t="shared" si="0"/>
        <v>4</v>
      </c>
      <c r="K3" s="52">
        <f t="shared" si="0"/>
        <v>1</v>
      </c>
      <c r="L3" s="52">
        <f t="shared" si="0"/>
        <v>0</v>
      </c>
      <c r="M3" s="52">
        <f t="shared" si="0"/>
        <v>0</v>
      </c>
      <c r="N3" s="52">
        <f t="shared" si="0"/>
        <v>0</v>
      </c>
      <c r="O3" s="52">
        <f t="shared" si="0"/>
        <v>0</v>
      </c>
      <c r="U3" s="53" t="s">
        <v>294</v>
      </c>
      <c r="V3" s="54">
        <f>COUNT(X19:X41)</f>
        <v>1</v>
      </c>
      <c r="W3" s="55"/>
      <c r="AA3" s="53" t="s">
        <v>294</v>
      </c>
      <c r="AB3" s="54">
        <f>COUNT(AC19:AC41)</f>
        <v>2</v>
      </c>
      <c r="AG3" s="53" t="s">
        <v>294</v>
      </c>
      <c r="AH3" s="54">
        <f>COUNT(AI19:AI41)</f>
        <v>3</v>
      </c>
    </row>
    <row r="4" spans="1:35" x14ac:dyDescent="0.25">
      <c r="E4" s="56" t="s">
        <v>505</v>
      </c>
      <c r="F4" s="57">
        <f>IFERROR(AVERAGE(F16:F41),"")</f>
        <v>45.9</v>
      </c>
      <c r="H4" s="53" t="s">
        <v>505</v>
      </c>
      <c r="I4" s="58" t="str">
        <f>IFERROR(AVERAGE(I20:I41),"")</f>
        <v/>
      </c>
      <c r="J4" s="58">
        <f>IFERROR(AVERAGE(J20:J41),"")</f>
        <v>83.799278058287342</v>
      </c>
      <c r="K4" s="58">
        <f>IFERROR(AVERAGE(K20:K41),"")</f>
        <v>78.361235216819978</v>
      </c>
      <c r="L4" s="58" t="str">
        <f t="shared" ref="L4" si="1">IFERROR(AVERAGE(L17:L41),"")</f>
        <v/>
      </c>
      <c r="M4" s="58" t="str">
        <f>IFERROR(AVERAGE(M20:M41),"")</f>
        <v/>
      </c>
      <c r="N4" s="58" t="str">
        <f>IFERROR(AVERAGE(N20:N41),"")</f>
        <v/>
      </c>
      <c r="O4" s="58" t="str">
        <f>IFERROR(AVERAGE(O20:O41),"")</f>
        <v/>
      </c>
      <c r="U4" s="53" t="s">
        <v>505</v>
      </c>
      <c r="V4" s="58">
        <f>IFERROR(AVERAGE(X19:X41),"")</f>
        <v>91.044044642226467</v>
      </c>
      <c r="W4" s="59"/>
      <c r="Y4" s="60"/>
      <c r="AA4" s="53" t="s">
        <v>505</v>
      </c>
      <c r="AB4" s="58">
        <f>IFERROR(AVERAGE(AC19:AC41),"")</f>
        <v>100.8375040041002</v>
      </c>
      <c r="AG4" s="53" t="s">
        <v>505</v>
      </c>
      <c r="AH4" s="58">
        <f>IFERROR(AVERAGE(AI19:AI41),"")</f>
        <v>39.211266520000002</v>
      </c>
    </row>
    <row r="5" spans="1:35" x14ac:dyDescent="0.25">
      <c r="B5"/>
      <c r="C5"/>
      <c r="E5" s="56" t="s">
        <v>506</v>
      </c>
      <c r="F5" s="57">
        <f>IFERROR(MEDIAN(F16:F41),"")</f>
        <v>45.9</v>
      </c>
      <c r="H5" s="53" t="s">
        <v>506</v>
      </c>
      <c r="I5" s="58" t="str">
        <f>IFERROR(MEDIAN(I20:I41),"")</f>
        <v/>
      </c>
      <c r="J5" s="58">
        <f>IFERROR(MEDIAN(J20:J41),"")</f>
        <v>83.94672310110532</v>
      </c>
      <c r="K5" s="58">
        <f>IFERROR(MEDIAN(K20:K41),"")</f>
        <v>78.361235216819978</v>
      </c>
      <c r="L5" s="58" t="str">
        <f>IFERROR(MEDIAN(L20:L41),"")</f>
        <v/>
      </c>
      <c r="M5" s="58" t="str">
        <f>IFERROR(MEDIAN(M20:M41),"")</f>
        <v/>
      </c>
      <c r="N5" s="58" t="str">
        <f t="shared" ref="N5:O5" si="2">IFERROR(MEDIAN(N17:N41),"")</f>
        <v/>
      </c>
      <c r="O5" s="58" t="str">
        <f t="shared" si="2"/>
        <v/>
      </c>
      <c r="U5" s="53" t="s">
        <v>506</v>
      </c>
      <c r="V5" s="58">
        <f>IFERROR(MEDIAN(X19:X41),"")</f>
        <v>91.044044642226467</v>
      </c>
      <c r="W5" s="59"/>
      <c r="Y5" s="60"/>
      <c r="AA5" s="53" t="s">
        <v>506</v>
      </c>
      <c r="AB5" s="58">
        <f>IFERROR(MEDIAN(AC19:AC41),"")</f>
        <v>100.8375040041002</v>
      </c>
      <c r="AG5" s="53" t="s">
        <v>506</v>
      </c>
      <c r="AH5" s="58">
        <f>IFERROR(MEDIAN(AI19:AI41),"")</f>
        <v>32.748115560000002</v>
      </c>
    </row>
    <row r="6" spans="1:35" x14ac:dyDescent="0.25">
      <c r="B6"/>
      <c r="C6"/>
      <c r="E6" s="61">
        <v>1</v>
      </c>
      <c r="F6" s="57">
        <f>IFERROR(QUARTILE(F16:F41,1),"")</f>
        <v>45.9</v>
      </c>
      <c r="H6" s="62">
        <v>1</v>
      </c>
      <c r="I6" s="58" t="str">
        <f t="shared" ref="I6:N6" si="3">IFERROR(QUARTILE(I20:I41,1),"")</f>
        <v/>
      </c>
      <c r="J6" s="58">
        <f t="shared" si="3"/>
        <v>83.50089273246607</v>
      </c>
      <c r="K6" s="58">
        <f t="shared" si="3"/>
        <v>78.361235216819978</v>
      </c>
      <c r="L6" s="58" t="str">
        <f t="shared" si="3"/>
        <v/>
      </c>
      <c r="M6" s="58" t="str">
        <f t="shared" si="3"/>
        <v/>
      </c>
      <c r="N6" s="58" t="str">
        <f t="shared" si="3"/>
        <v/>
      </c>
      <c r="O6" s="58" t="str">
        <f>IFERROR(QUARTILE(O20:R41,1),"")</f>
        <v/>
      </c>
      <c r="U6" s="62">
        <v>1</v>
      </c>
      <c r="V6" s="58">
        <f>IFERROR(QUARTILE(X19:X41,1),"")</f>
        <v>91.044044642226467</v>
      </c>
      <c r="W6" s="59"/>
      <c r="AA6" s="62">
        <v>1</v>
      </c>
      <c r="AB6" s="58">
        <f>IFERROR(QUARTILE(AC19:AC41,1),"")</f>
        <v>88.622929079377286</v>
      </c>
      <c r="AG6" s="62">
        <v>1</v>
      </c>
      <c r="AH6" s="58">
        <f>IFERROR(QUARTILE(AI19:AI41,1),"")</f>
        <v>30.721905780000004</v>
      </c>
    </row>
    <row r="7" spans="1:35" x14ac:dyDescent="0.25">
      <c r="B7"/>
      <c r="C7"/>
      <c r="E7" s="61">
        <v>3</v>
      </c>
      <c r="F7" s="57">
        <f>IFERROR(QUARTILE(F16:F41,3),"")</f>
        <v>45.9</v>
      </c>
      <c r="H7" s="62">
        <v>3</v>
      </c>
      <c r="I7" s="58" t="str">
        <f t="shared" ref="I7:N7" si="4">IFERROR(QUARTILE(I20:I41,3),"")</f>
        <v/>
      </c>
      <c r="J7" s="58">
        <f t="shared" si="4"/>
        <v>84.245108426926606</v>
      </c>
      <c r="K7" s="58">
        <f t="shared" si="4"/>
        <v>78.361235216819978</v>
      </c>
      <c r="L7" s="58" t="str">
        <f t="shared" si="4"/>
        <v/>
      </c>
      <c r="M7" s="58" t="str">
        <f t="shared" si="4"/>
        <v/>
      </c>
      <c r="N7" s="58" t="str">
        <f t="shared" si="4"/>
        <v/>
      </c>
      <c r="O7" s="58" t="str">
        <f t="shared" ref="O7" si="5">IFERROR(QUARTILE(O17:O41,3),"")</f>
        <v/>
      </c>
      <c r="U7" s="62">
        <v>3</v>
      </c>
      <c r="V7" s="58">
        <f>IFERROR(QUARTILE(X19:X41,3),"")</f>
        <v>91.044044642226467</v>
      </c>
      <c r="W7" s="59"/>
      <c r="AA7" s="62">
        <v>3</v>
      </c>
      <c r="AB7" s="58">
        <f>IFERROR(QUARTILE(AC19:AC41,3),"")</f>
        <v>113.05207892882311</v>
      </c>
      <c r="AG7" s="62">
        <v>3</v>
      </c>
      <c r="AH7" s="58">
        <f>IFERROR(QUARTILE(AI19:AI41,3),"")</f>
        <v>44.469051780000001</v>
      </c>
    </row>
    <row r="8" spans="1:35" x14ac:dyDescent="0.25">
      <c r="B8"/>
      <c r="C8"/>
      <c r="E8" s="56" t="s">
        <v>507</v>
      </c>
      <c r="F8" s="57">
        <f>IFERROR(TRIMMEAN(F16:F41,0.4),"")</f>
        <v>45.9</v>
      </c>
      <c r="H8" s="53" t="s">
        <v>507</v>
      </c>
      <c r="I8" s="58" t="str">
        <f t="shared" ref="I8:N8" si="6">IFERROR(TRIMMEAN(I20:I41,0.3),"")</f>
        <v/>
      </c>
      <c r="J8" s="58">
        <f t="shared" si="6"/>
        <v>83.799278058287342</v>
      </c>
      <c r="K8" s="58">
        <f t="shared" si="6"/>
        <v>78.361235216819978</v>
      </c>
      <c r="L8" s="58" t="str">
        <f t="shared" si="6"/>
        <v/>
      </c>
      <c r="M8" s="58" t="str">
        <f t="shared" si="6"/>
        <v/>
      </c>
      <c r="N8" s="58" t="str">
        <f t="shared" si="6"/>
        <v/>
      </c>
      <c r="O8" s="58" t="str">
        <f>IFERROR(TRIMMEAN(O20:R41,0.3),"")</f>
        <v/>
      </c>
      <c r="U8" s="53" t="s">
        <v>507</v>
      </c>
      <c r="V8" s="58">
        <f>IFERROR(TRIMMEAN(X19:X41,0.3),"")</f>
        <v>91.044044642226467</v>
      </c>
      <c r="W8" s="59"/>
      <c r="AA8" s="53" t="s">
        <v>507</v>
      </c>
      <c r="AB8" s="58">
        <f>IFERROR(TRIMMEAN(AC19:AC41,0.3),"")</f>
        <v>100.8375040041002</v>
      </c>
      <c r="AG8" s="53" t="s">
        <v>507</v>
      </c>
      <c r="AH8" s="58">
        <f>IFERROR(TRIMMEAN(AI19:AI41,0.3),"")</f>
        <v>39.211266520000002</v>
      </c>
    </row>
    <row r="9" spans="1:35" x14ac:dyDescent="0.25">
      <c r="B9"/>
      <c r="C9"/>
      <c r="E9" s="56" t="s">
        <v>508</v>
      </c>
      <c r="F9" s="63" t="str">
        <f>IFERROR(_xlfn.STDEV.S(F16:F41),"-")</f>
        <v>-</v>
      </c>
      <c r="H9" s="53" t="s">
        <v>508</v>
      </c>
      <c r="I9" s="64" t="str">
        <f t="shared" ref="I9:N9" si="7">IFERROR(_xlfn.STDEV.S(I20:I41),"-")</f>
        <v>-</v>
      </c>
      <c r="J9" s="64">
        <f t="shared" si="7"/>
        <v>0.5683247884841931</v>
      </c>
      <c r="K9" s="64" t="str">
        <f t="shared" si="7"/>
        <v>-</v>
      </c>
      <c r="L9" s="64" t="str">
        <f t="shared" si="7"/>
        <v>-</v>
      </c>
      <c r="M9" s="64" t="str">
        <f t="shared" si="7"/>
        <v>-</v>
      </c>
      <c r="N9" s="64" t="str">
        <f t="shared" si="7"/>
        <v>-</v>
      </c>
      <c r="O9" s="64" t="str">
        <f>IFERROR(_xlfn.STDEV.S(O20:R41),"-")</f>
        <v>-</v>
      </c>
      <c r="U9" s="53" t="s">
        <v>508</v>
      </c>
      <c r="V9" s="64" t="b">
        <f>[1]Hoja1!$B$38=IFERROR(_xlfn.STDEV.S(X19:X40),"-")</f>
        <v>0</v>
      </c>
      <c r="W9" s="65"/>
      <c r="AA9" s="53" t="s">
        <v>508</v>
      </c>
      <c r="AB9" s="64">
        <f>IFERROR(_xlfn.STDEV.S(AC19:AC41),"-")</f>
        <v>34.548035034330951</v>
      </c>
      <c r="AG9" s="53" t="s">
        <v>508</v>
      </c>
      <c r="AH9" s="64">
        <f>IFERROR(_xlfn.STDEV.S(AI19:AI41),"-")</f>
        <v>14.842953324528368</v>
      </c>
    </row>
    <row r="10" spans="1:35" x14ac:dyDescent="0.25">
      <c r="B10"/>
      <c r="C10"/>
      <c r="E10" s="56" t="s">
        <v>509</v>
      </c>
      <c r="F10" s="66" t="str">
        <f>IFERROR(F9/F4,"-")</f>
        <v>-</v>
      </c>
      <c r="H10" s="53" t="s">
        <v>509</v>
      </c>
      <c r="I10" s="67" t="str">
        <f t="shared" ref="I10:O10" si="8">IFERROR(I9/I4,"-")</f>
        <v>-</v>
      </c>
      <c r="J10" s="67">
        <f t="shared" si="8"/>
        <v>6.7819771441096389E-3</v>
      </c>
      <c r="K10" s="67" t="str">
        <f t="shared" si="8"/>
        <v>-</v>
      </c>
      <c r="L10" s="67" t="str">
        <f t="shared" si="8"/>
        <v>-</v>
      </c>
      <c r="M10" s="67" t="str">
        <f t="shared" si="8"/>
        <v>-</v>
      </c>
      <c r="N10" s="67" t="str">
        <f t="shared" si="8"/>
        <v>-</v>
      </c>
      <c r="O10" s="67" t="str">
        <f t="shared" si="8"/>
        <v>-</v>
      </c>
      <c r="U10" s="53" t="s">
        <v>509</v>
      </c>
      <c r="V10" s="67">
        <f>IFERROR(V9/V4,"-")</f>
        <v>0</v>
      </c>
      <c r="W10" s="68"/>
      <c r="AA10" s="53" t="s">
        <v>509</v>
      </c>
      <c r="AB10" s="64">
        <f>IFERROR(AB9/AB4,"-")</f>
        <v>0.34261096975314043</v>
      </c>
      <c r="AG10" s="53" t="s">
        <v>509</v>
      </c>
      <c r="AH10" s="64">
        <f>IFERROR(AH9/AH4,"-")</f>
        <v>0.3785379724206972</v>
      </c>
    </row>
    <row r="11" spans="1:35" x14ac:dyDescent="0.25">
      <c r="B11"/>
      <c r="C11"/>
      <c r="D11"/>
    </row>
    <row r="12" spans="1:35" x14ac:dyDescent="0.25">
      <c r="B12"/>
      <c r="C12"/>
    </row>
    <row r="13" spans="1:35" x14ac:dyDescent="0.25">
      <c r="B13"/>
      <c r="C13"/>
      <c r="D13"/>
      <c r="E13"/>
      <c r="H13"/>
      <c r="I13"/>
      <c r="J13" s="69"/>
      <c r="K13" s="69"/>
      <c r="L13" s="69"/>
    </row>
    <row r="14" spans="1:35" x14ac:dyDescent="0.25">
      <c r="B14"/>
      <c r="C14"/>
      <c r="D14"/>
      <c r="E14"/>
      <c r="F14"/>
      <c r="H14"/>
      <c r="I14"/>
    </row>
    <row r="15" spans="1:35" x14ac:dyDescent="0.25">
      <c r="B15"/>
      <c r="C15"/>
      <c r="D15"/>
      <c r="E15"/>
      <c r="F15"/>
      <c r="G15"/>
      <c r="H15"/>
      <c r="I15"/>
      <c r="J15"/>
      <c r="K15"/>
      <c r="L15"/>
      <c r="M15"/>
      <c r="N15"/>
      <c r="O15"/>
      <c r="T15"/>
    </row>
    <row r="16" spans="1:35" s="17" customFormat="1" x14ac:dyDescent="0.25">
      <c r="A16"/>
      <c r="B16"/>
      <c r="C16"/>
      <c r="D16" s="77" t="s">
        <v>1</v>
      </c>
      <c r="E16" t="s" vm="1">
        <v>510</v>
      </c>
      <c r="F16"/>
      <c r="G16"/>
      <c r="H16"/>
      <c r="I16"/>
      <c r="J16"/>
      <c r="K16"/>
      <c r="L16"/>
      <c r="M16"/>
      <c r="N16"/>
      <c r="O16"/>
      <c r="P16"/>
      <c r="Q16"/>
      <c r="R16"/>
      <c r="S16"/>
      <c r="U16"/>
      <c r="V16"/>
      <c r="W16" s="70"/>
      <c r="X16" s="70"/>
      <c r="Y16"/>
      <c r="Z16"/>
      <c r="AA16" s="77" t="s">
        <v>110</v>
      </c>
      <c r="AB16" t="s" vm="2">
        <v>510</v>
      </c>
      <c r="AC16" s="70"/>
      <c r="AD16" s="70"/>
      <c r="AE16"/>
      <c r="AF16"/>
      <c r="AG16"/>
      <c r="AH16"/>
      <c r="AI16"/>
    </row>
    <row r="17" spans="2:35" x14ac:dyDescent="0.25">
      <c r="B17"/>
      <c r="C17"/>
      <c r="D17"/>
      <c r="E17"/>
      <c r="F17"/>
      <c r="G17"/>
      <c r="H17"/>
      <c r="I17"/>
      <c r="J17"/>
      <c r="K17"/>
      <c r="L17"/>
      <c r="M17"/>
      <c r="N17"/>
      <c r="O17"/>
      <c r="P17"/>
      <c r="Q17"/>
      <c r="R17"/>
      <c r="S17"/>
      <c r="T17"/>
      <c r="U17"/>
      <c r="V17"/>
      <c r="W17" s="71"/>
      <c r="Y17"/>
      <c r="Z17"/>
      <c r="AA17"/>
      <c r="AB17"/>
      <c r="AE17"/>
      <c r="AF17"/>
      <c r="AG17"/>
      <c r="AH17"/>
    </row>
    <row r="18" spans="2:35" x14ac:dyDescent="0.25">
      <c r="B18"/>
      <c r="C18"/>
      <c r="D18" s="77" t="s">
        <v>511</v>
      </c>
      <c r="E18" s="77" t="s">
        <v>35</v>
      </c>
      <c r="F18" t="s">
        <v>512</v>
      </c>
      <c r="G18"/>
      <c r="H18" s="77" t="s">
        <v>520</v>
      </c>
      <c r="I18"/>
      <c r="J18" s="77" t="s">
        <v>513</v>
      </c>
      <c r="K18"/>
      <c r="L18"/>
      <c r="M18"/>
      <c r="N18"/>
      <c r="O18"/>
      <c r="P18"/>
      <c r="Q18"/>
      <c r="R18"/>
      <c r="S18"/>
      <c r="T18"/>
      <c r="U18" s="77" t="s">
        <v>511</v>
      </c>
      <c r="V18" s="77" t="s">
        <v>344</v>
      </c>
      <c r="W18" s="77" t="s">
        <v>110</v>
      </c>
      <c r="X18" t="s">
        <v>520</v>
      </c>
      <c r="Y18"/>
      <c r="Z18"/>
      <c r="AA18" s="77" t="s">
        <v>511</v>
      </c>
      <c r="AB18" s="77" t="s">
        <v>281</v>
      </c>
      <c r="AC18" t="s">
        <v>521</v>
      </c>
      <c r="AD18"/>
      <c r="AE18"/>
      <c r="AF18"/>
      <c r="AG18" s="77" t="s">
        <v>511</v>
      </c>
      <c r="AH18" s="77" t="s">
        <v>381</v>
      </c>
      <c r="AI18" t="s">
        <v>514</v>
      </c>
    </row>
    <row r="19" spans="2:35" x14ac:dyDescent="0.25">
      <c r="B19"/>
      <c r="C19"/>
      <c r="D19" t="s">
        <v>99</v>
      </c>
      <c r="E19">
        <v>82371466</v>
      </c>
      <c r="F19">
        <v>45.9</v>
      </c>
      <c r="G19"/>
      <c r="H19" s="77" t="s">
        <v>122</v>
      </c>
      <c r="I19" s="77" t="s">
        <v>109</v>
      </c>
      <c r="J19">
        <v>2020</v>
      </c>
      <c r="K19">
        <v>2021</v>
      </c>
      <c r="L19"/>
      <c r="M19"/>
      <c r="N19"/>
      <c r="O19"/>
      <c r="P19"/>
      <c r="Q19"/>
      <c r="R19"/>
      <c r="S19"/>
      <c r="T19"/>
      <c r="U19" t="s">
        <v>361</v>
      </c>
      <c r="V19" t="s">
        <v>366</v>
      </c>
      <c r="W19">
        <v>11657243</v>
      </c>
      <c r="X19">
        <v>91.044044642226467</v>
      </c>
      <c r="Y19"/>
      <c r="Z19"/>
      <c r="AA19" t="s">
        <v>315</v>
      </c>
      <c r="AB19" s="18">
        <v>43895</v>
      </c>
      <c r="AC19">
        <v>76.408354154654361</v>
      </c>
      <c r="AD19"/>
      <c r="AE19"/>
      <c r="AF19"/>
      <c r="AG19" t="s">
        <v>456</v>
      </c>
      <c r="AH19" t="s">
        <v>432</v>
      </c>
      <c r="AI19">
        <v>32.748115560000002</v>
      </c>
    </row>
    <row r="20" spans="2:35" x14ac:dyDescent="0.25">
      <c r="B20"/>
      <c r="C20"/>
      <c r="D20"/>
      <c r="E20"/>
      <c r="F20"/>
      <c r="G20"/>
      <c r="H20" s="82">
        <v>25504134</v>
      </c>
      <c r="I20" s="82" t="s">
        <v>233</v>
      </c>
      <c r="J20">
        <v>84.245108426926606</v>
      </c>
      <c r="K20"/>
      <c r="L20"/>
      <c r="M20"/>
      <c r="N20"/>
      <c r="O20"/>
      <c r="P20"/>
      <c r="Q20"/>
      <c r="R20"/>
      <c r="S20"/>
      <c r="T20"/>
      <c r="U20"/>
      <c r="V20"/>
      <c r="W20"/>
      <c r="X20"/>
      <c r="Y20"/>
      <c r="Z20"/>
      <c r="AA20" t="s">
        <v>323</v>
      </c>
      <c r="AB20" s="18">
        <v>43895</v>
      </c>
      <c r="AC20">
        <v>125.26665385354603</v>
      </c>
      <c r="AD20"/>
      <c r="AE20"/>
      <c r="AF20"/>
      <c r="AG20" t="s">
        <v>445</v>
      </c>
      <c r="AH20" t="s">
        <v>449</v>
      </c>
      <c r="AI20">
        <v>28.695696000000005</v>
      </c>
    </row>
    <row r="21" spans="2:35" x14ac:dyDescent="0.25">
      <c r="B21"/>
      <c r="C21"/>
      <c r="D21"/>
      <c r="E21"/>
      <c r="F21"/>
      <c r="G21"/>
      <c r="H21"/>
      <c r="I21" s="82" t="s">
        <v>236</v>
      </c>
      <c r="J21">
        <v>83.648337775284034</v>
      </c>
      <c r="K21"/>
      <c r="L21"/>
      <c r="M21"/>
      <c r="N21"/>
      <c r="O21"/>
      <c r="P21"/>
      <c r="T21"/>
      <c r="U21"/>
      <c r="V21"/>
      <c r="W21"/>
      <c r="X21"/>
      <c r="Y21"/>
      <c r="Z21"/>
      <c r="AA21"/>
      <c r="AB21"/>
      <c r="AC21"/>
      <c r="AD21"/>
      <c r="AE21"/>
      <c r="AF21"/>
      <c r="AG21" t="s">
        <v>452</v>
      </c>
      <c r="AH21" t="s">
        <v>449</v>
      </c>
      <c r="AI21">
        <v>56.189988000000007</v>
      </c>
    </row>
    <row r="22" spans="2:35" x14ac:dyDescent="0.25">
      <c r="B22"/>
      <c r="C22"/>
      <c r="D22"/>
      <c r="E22"/>
      <c r="F22"/>
      <c r="G22"/>
      <c r="H22"/>
      <c r="I22" s="82" t="s">
        <v>238</v>
      </c>
      <c r="J22">
        <v>84.245108426926606</v>
      </c>
      <c r="K22"/>
      <c r="L22"/>
      <c r="M22"/>
      <c r="N22"/>
      <c r="O22"/>
      <c r="P22"/>
      <c r="T22"/>
      <c r="U22"/>
      <c r="V22"/>
      <c r="W22"/>
      <c r="X22"/>
      <c r="Y22"/>
      <c r="Z22"/>
      <c r="AA22"/>
      <c r="AB22"/>
      <c r="AC22"/>
      <c r="AD22"/>
      <c r="AE22"/>
      <c r="AF22"/>
      <c r="AG22"/>
      <c r="AH22"/>
    </row>
    <row r="23" spans="2:35" x14ac:dyDescent="0.25">
      <c r="B23"/>
      <c r="C23"/>
      <c r="D23"/>
      <c r="E23"/>
      <c r="F23"/>
      <c r="G23"/>
      <c r="H23"/>
      <c r="I23" s="82" t="s">
        <v>240</v>
      </c>
      <c r="J23"/>
      <c r="K23">
        <v>78.361235216819978</v>
      </c>
      <c r="L23"/>
      <c r="M23"/>
      <c r="N23"/>
      <c r="O23"/>
      <c r="P23"/>
      <c r="T23"/>
      <c r="U23"/>
      <c r="V23"/>
      <c r="W23"/>
      <c r="X23"/>
      <c r="Y23"/>
      <c r="Z23"/>
      <c r="AA23"/>
      <c r="AB23"/>
      <c r="AC23"/>
      <c r="AD23"/>
      <c r="AE23"/>
      <c r="AF23"/>
      <c r="AG23"/>
      <c r="AH23"/>
    </row>
    <row r="24" spans="2:35" x14ac:dyDescent="0.25">
      <c r="B24"/>
      <c r="C24"/>
      <c r="D24"/>
      <c r="E24"/>
      <c r="F24"/>
      <c r="G24"/>
      <c r="H24" s="82">
        <v>82371466</v>
      </c>
      <c r="I24" s="82" t="s">
        <v>227</v>
      </c>
      <c r="J24">
        <v>83.058557604012151</v>
      </c>
      <c r="K24"/>
      <c r="L24"/>
      <c r="M24"/>
      <c r="N24"/>
      <c r="O24"/>
      <c r="P24"/>
      <c r="T24"/>
      <c r="U24"/>
      <c r="V24"/>
      <c r="W24"/>
      <c r="X24"/>
      <c r="Y24"/>
      <c r="Z24"/>
      <c r="AA24"/>
      <c r="AB24"/>
      <c r="AC24"/>
      <c r="AD24"/>
      <c r="AE24"/>
      <c r="AF24"/>
      <c r="AG24"/>
      <c r="AH24"/>
    </row>
    <row r="25" spans="2:35" x14ac:dyDescent="0.25">
      <c r="B25"/>
      <c r="C25"/>
      <c r="D25"/>
      <c r="E25"/>
      <c r="F25"/>
      <c r="G25"/>
      <c r="H25"/>
      <c r="I25"/>
      <c r="J25"/>
      <c r="K25"/>
      <c r="L25"/>
      <c r="M25"/>
      <c r="N25"/>
      <c r="O25"/>
      <c r="P25"/>
      <c r="T25"/>
      <c r="U25"/>
      <c r="V25"/>
      <c r="W25"/>
      <c r="X25"/>
      <c r="Y25"/>
      <c r="Z25"/>
      <c r="AA25"/>
      <c r="AB25"/>
      <c r="AC25"/>
      <c r="AD25"/>
      <c r="AE25"/>
      <c r="AF25"/>
      <c r="AG25"/>
      <c r="AH25"/>
    </row>
    <row r="26" spans="2:35" x14ac:dyDescent="0.25">
      <c r="B26"/>
      <c r="C26"/>
      <c r="D26"/>
      <c r="E26"/>
      <c r="F26"/>
      <c r="G26"/>
      <c r="H26"/>
      <c r="I26"/>
      <c r="J26"/>
      <c r="K26"/>
      <c r="L26"/>
      <c r="M26"/>
      <c r="N26"/>
      <c r="O26"/>
      <c r="P26"/>
      <c r="T26"/>
      <c r="U26"/>
      <c r="V26"/>
      <c r="W26"/>
      <c r="X26"/>
      <c r="Y26"/>
      <c r="Z26"/>
      <c r="AA26"/>
      <c r="AB26"/>
      <c r="AC26"/>
      <c r="AD26"/>
      <c r="AE26"/>
      <c r="AF26"/>
      <c r="AG26"/>
      <c r="AH26"/>
    </row>
    <row r="27" spans="2:35" x14ac:dyDescent="0.25">
      <c r="B27"/>
      <c r="C27"/>
      <c r="D27"/>
      <c r="E27"/>
      <c r="F27"/>
      <c r="G27"/>
      <c r="H27"/>
      <c r="I27"/>
      <c r="J27"/>
      <c r="K27"/>
      <c r="L27"/>
      <c r="M27"/>
      <c r="N27"/>
      <c r="O27"/>
      <c r="P27"/>
      <c r="T27"/>
      <c r="U27"/>
      <c r="V27"/>
      <c r="W27"/>
      <c r="Y27"/>
      <c r="Z27"/>
      <c r="AA27"/>
      <c r="AB27"/>
      <c r="AC27"/>
      <c r="AD27"/>
      <c r="AE27"/>
      <c r="AF27"/>
      <c r="AG27"/>
      <c r="AH27"/>
    </row>
    <row r="28" spans="2:35" x14ac:dyDescent="0.25">
      <c r="B28"/>
      <c r="C28"/>
      <c r="D28"/>
      <c r="E28"/>
      <c r="F28"/>
      <c r="G28"/>
      <c r="H28"/>
      <c r="I28"/>
      <c r="J28"/>
      <c r="K28"/>
      <c r="L28"/>
      <c r="M28"/>
      <c r="N28"/>
      <c r="O28"/>
      <c r="P28"/>
      <c r="T28"/>
      <c r="U28"/>
      <c r="V28"/>
      <c r="W28"/>
      <c r="Y28"/>
      <c r="Z28"/>
      <c r="AA28"/>
      <c r="AB28"/>
      <c r="AC28"/>
      <c r="AD28"/>
      <c r="AE28"/>
      <c r="AF28"/>
      <c r="AG28"/>
      <c r="AH28"/>
    </row>
    <row r="29" spans="2:35" x14ac:dyDescent="0.25">
      <c r="B29"/>
      <c r="C29"/>
      <c r="D29"/>
      <c r="E29"/>
      <c r="F29"/>
      <c r="G29"/>
      <c r="H29"/>
      <c r="I29"/>
      <c r="J29"/>
      <c r="K29"/>
      <c r="L29"/>
      <c r="M29"/>
      <c r="N29"/>
      <c r="O29"/>
      <c r="P29"/>
      <c r="T29"/>
      <c r="U29"/>
      <c r="V29"/>
      <c r="W29"/>
      <c r="Y29"/>
      <c r="Z29"/>
      <c r="AA29"/>
      <c r="AB29"/>
      <c r="AC29"/>
      <c r="AD29"/>
      <c r="AE29"/>
      <c r="AF29"/>
      <c r="AG29"/>
      <c r="AH29"/>
    </row>
    <row r="30" spans="2:35" x14ac:dyDescent="0.25">
      <c r="B30"/>
      <c r="C30"/>
      <c r="D30"/>
      <c r="E30"/>
      <c r="F30"/>
      <c r="G30"/>
      <c r="H30"/>
      <c r="I30"/>
      <c r="J30"/>
      <c r="K30"/>
      <c r="L30"/>
      <c r="M30"/>
      <c r="N30"/>
      <c r="O30"/>
      <c r="P30"/>
      <c r="T30"/>
      <c r="U30"/>
      <c r="V30"/>
      <c r="W30"/>
      <c r="Y30"/>
      <c r="Z30"/>
      <c r="AA30"/>
      <c r="AB30"/>
      <c r="AC30"/>
      <c r="AD30"/>
      <c r="AE30"/>
      <c r="AF30"/>
      <c r="AG30"/>
      <c r="AH30"/>
    </row>
    <row r="31" spans="2:35" x14ac:dyDescent="0.25">
      <c r="B31"/>
      <c r="C31"/>
      <c r="D31"/>
      <c r="E31"/>
      <c r="F31"/>
      <c r="G31"/>
      <c r="H31"/>
      <c r="I31"/>
      <c r="J31"/>
      <c r="K31"/>
      <c r="L31"/>
      <c r="M31"/>
      <c r="N31"/>
      <c r="O31"/>
      <c r="P31"/>
      <c r="T31"/>
      <c r="U31"/>
      <c r="V31"/>
      <c r="W31"/>
      <c r="Y31"/>
      <c r="Z31"/>
      <c r="AA31"/>
      <c r="AB31"/>
      <c r="AC31"/>
      <c r="AD31"/>
      <c r="AE31"/>
      <c r="AF31"/>
      <c r="AG31"/>
      <c r="AH31"/>
    </row>
    <row r="32" spans="2:35" x14ac:dyDescent="0.25">
      <c r="B32"/>
      <c r="C32"/>
      <c r="D32"/>
      <c r="E32"/>
      <c r="F32"/>
      <c r="G32"/>
      <c r="H32"/>
      <c r="I32"/>
      <c r="J32"/>
      <c r="K32"/>
      <c r="L32"/>
      <c r="M32"/>
      <c r="N32"/>
      <c r="O32"/>
      <c r="P32"/>
      <c r="T32"/>
      <c r="U32"/>
      <c r="V32"/>
      <c r="W32"/>
      <c r="Y32"/>
      <c r="Z32"/>
      <c r="AA32"/>
      <c r="AB32"/>
      <c r="AC32"/>
      <c r="AD32"/>
      <c r="AE32"/>
      <c r="AF32"/>
      <c r="AG32"/>
      <c r="AH32"/>
    </row>
    <row r="33" spans="2:34" x14ac:dyDescent="0.25">
      <c r="B33"/>
      <c r="C33"/>
      <c r="D33"/>
      <c r="E33"/>
      <c r="F33"/>
      <c r="G33"/>
      <c r="H33"/>
      <c r="I33"/>
      <c r="J33"/>
      <c r="K33"/>
      <c r="L33"/>
      <c r="M33"/>
      <c r="N33"/>
      <c r="O33"/>
      <c r="P33"/>
      <c r="T33"/>
      <c r="U33"/>
      <c r="V33"/>
      <c r="W33"/>
      <c r="Y33"/>
      <c r="Z33"/>
      <c r="AA33"/>
      <c r="AB33"/>
      <c r="AC33"/>
      <c r="AD33"/>
      <c r="AE33"/>
      <c r="AF33"/>
      <c r="AG33"/>
      <c r="AH33"/>
    </row>
    <row r="34" spans="2:34" x14ac:dyDescent="0.25">
      <c r="B34"/>
      <c r="C34"/>
      <c r="D34"/>
      <c r="E34"/>
      <c r="F34"/>
      <c r="G34"/>
      <c r="H34"/>
      <c r="I34"/>
      <c r="J34"/>
      <c r="K34"/>
      <c r="L34"/>
      <c r="M34"/>
      <c r="N34"/>
      <c r="O34"/>
      <c r="P34"/>
      <c r="T34"/>
      <c r="U34"/>
      <c r="V34"/>
      <c r="W34"/>
      <c r="Y34"/>
      <c r="Z34"/>
      <c r="AA34"/>
      <c r="AB34"/>
      <c r="AC34"/>
      <c r="AD34"/>
      <c r="AE34"/>
      <c r="AF34"/>
      <c r="AG34"/>
      <c r="AH34"/>
    </row>
    <row r="35" spans="2:34" x14ac:dyDescent="0.25">
      <c r="B35"/>
      <c r="C35"/>
      <c r="D35"/>
      <c r="E35"/>
      <c r="F35"/>
      <c r="G35"/>
      <c r="H35"/>
      <c r="I35"/>
      <c r="J35"/>
      <c r="K35"/>
      <c r="L35"/>
      <c r="M35"/>
      <c r="N35"/>
      <c r="O35"/>
      <c r="P35"/>
      <c r="T35"/>
      <c r="U35"/>
      <c r="V35"/>
      <c r="W35"/>
      <c r="Y35"/>
      <c r="Z35"/>
      <c r="AA35"/>
      <c r="AB35"/>
      <c r="AC35"/>
      <c r="AD35"/>
      <c r="AE35"/>
      <c r="AF35"/>
      <c r="AG35"/>
      <c r="AH35"/>
    </row>
    <row r="36" spans="2:34" x14ac:dyDescent="0.25">
      <c r="B36"/>
      <c r="C36"/>
      <c r="D36"/>
      <c r="E36"/>
      <c r="F36"/>
      <c r="G36"/>
      <c r="H36"/>
      <c r="I36"/>
      <c r="J36"/>
      <c r="K36"/>
      <c r="L36"/>
      <c r="M36"/>
      <c r="N36"/>
      <c r="O36"/>
      <c r="P36"/>
      <c r="T36"/>
      <c r="U36"/>
      <c r="V36"/>
      <c r="W36"/>
      <c r="Y36"/>
      <c r="Z36"/>
      <c r="AA36"/>
      <c r="AB36"/>
      <c r="AC36"/>
      <c r="AD36"/>
      <c r="AE36"/>
      <c r="AF36"/>
      <c r="AG36"/>
      <c r="AH36"/>
    </row>
    <row r="37" spans="2:34" x14ac:dyDescent="0.25">
      <c r="B37"/>
      <c r="C37"/>
      <c r="D37"/>
      <c r="E37"/>
      <c r="F37"/>
      <c r="G37"/>
      <c r="H37"/>
      <c r="I37"/>
      <c r="J37"/>
      <c r="K37"/>
      <c r="L37"/>
      <c r="M37"/>
      <c r="N37"/>
      <c r="O37"/>
      <c r="P37"/>
      <c r="T37"/>
      <c r="U37"/>
      <c r="V37"/>
      <c r="W37"/>
      <c r="Y37"/>
      <c r="Z37"/>
      <c r="AA37"/>
      <c r="AB37"/>
      <c r="AC37"/>
      <c r="AD37"/>
      <c r="AE37"/>
      <c r="AF37"/>
      <c r="AG37"/>
      <c r="AH37"/>
    </row>
    <row r="38" spans="2:34" x14ac:dyDescent="0.25">
      <c r="B38"/>
      <c r="C38"/>
      <c r="D38"/>
      <c r="E38"/>
      <c r="F38"/>
      <c r="H38"/>
      <c r="I38"/>
      <c r="J38"/>
      <c r="K38"/>
      <c r="L38"/>
      <c r="M38"/>
      <c r="N38"/>
      <c r="O38"/>
      <c r="P38"/>
      <c r="T38"/>
      <c r="U38"/>
      <c r="V38"/>
      <c r="Y38"/>
      <c r="Z38"/>
      <c r="AA38"/>
      <c r="AB38"/>
      <c r="AC38"/>
      <c r="AE38"/>
      <c r="AF38"/>
      <c r="AG38"/>
      <c r="AH38"/>
    </row>
    <row r="39" spans="2:34" x14ac:dyDescent="0.25">
      <c r="B39"/>
      <c r="C39"/>
      <c r="D39"/>
      <c r="E39"/>
      <c r="F39"/>
      <c r="H39"/>
      <c r="I39"/>
      <c r="J39"/>
      <c r="K39"/>
      <c r="L39"/>
      <c r="M39"/>
      <c r="N39"/>
      <c r="O39"/>
      <c r="P39"/>
      <c r="T39"/>
      <c r="U39"/>
      <c r="V39"/>
      <c r="Y39"/>
      <c r="Z39"/>
      <c r="AA39"/>
      <c r="AB39"/>
      <c r="AC39"/>
      <c r="AE39"/>
      <c r="AF39"/>
      <c r="AG39"/>
      <c r="AH39"/>
    </row>
    <row r="40" spans="2:34" x14ac:dyDescent="0.25">
      <c r="B40"/>
      <c r="C40"/>
      <c r="D40"/>
      <c r="E40"/>
      <c r="F40"/>
      <c r="H40"/>
      <c r="I40"/>
      <c r="J40"/>
      <c r="K40"/>
      <c r="L40"/>
      <c r="M40"/>
      <c r="N40"/>
      <c r="O40"/>
      <c r="P40"/>
      <c r="T40"/>
      <c r="U40"/>
      <c r="V40"/>
      <c r="Y40"/>
      <c r="Z40"/>
      <c r="AA40"/>
      <c r="AB40"/>
      <c r="AC40"/>
      <c r="AE40"/>
      <c r="AF40"/>
      <c r="AG40"/>
      <c r="AH40"/>
    </row>
    <row r="41" spans="2:34" x14ac:dyDescent="0.25">
      <c r="B41"/>
      <c r="C41"/>
      <c r="D41"/>
      <c r="E41"/>
      <c r="F41"/>
      <c r="H41"/>
      <c r="I41"/>
      <c r="J41"/>
      <c r="K41"/>
      <c r="L41"/>
      <c r="M41"/>
      <c r="N41"/>
      <c r="O41"/>
      <c r="P41"/>
      <c r="T41"/>
      <c r="U41"/>
      <c r="V41"/>
      <c r="Y41"/>
      <c r="Z41"/>
      <c r="AA41"/>
      <c r="AB41"/>
      <c r="AC41"/>
      <c r="AE41"/>
      <c r="AF41"/>
      <c r="AG41"/>
      <c r="AH41"/>
    </row>
    <row r="42" spans="2:34" x14ac:dyDescent="0.25">
      <c r="B42"/>
      <c r="C42"/>
      <c r="D42"/>
      <c r="E42"/>
      <c r="F42"/>
      <c r="H42"/>
      <c r="I42"/>
      <c r="J42"/>
      <c r="K42"/>
      <c r="L42"/>
      <c r="M42"/>
      <c r="N42"/>
      <c r="O42"/>
      <c r="P42"/>
      <c r="T42"/>
      <c r="U42"/>
      <c r="V42"/>
      <c r="Y42"/>
      <c r="Z42"/>
      <c r="AA42"/>
      <c r="AB42"/>
      <c r="AC42"/>
      <c r="AE42"/>
      <c r="AF42"/>
      <c r="AG42"/>
      <c r="AH42"/>
    </row>
    <row r="43" spans="2:34" x14ac:dyDescent="0.25">
      <c r="B43"/>
      <c r="D43"/>
      <c r="E43"/>
      <c r="F43"/>
      <c r="H43"/>
      <c r="I43"/>
      <c r="J43"/>
      <c r="K43"/>
      <c r="L43"/>
      <c r="M43"/>
      <c r="N43"/>
      <c r="O43"/>
      <c r="P43"/>
      <c r="T43"/>
      <c r="U43"/>
      <c r="V43"/>
      <c r="Y43"/>
      <c r="Z43"/>
      <c r="AA43"/>
      <c r="AB43"/>
      <c r="AC43"/>
      <c r="AE43"/>
      <c r="AF43"/>
      <c r="AG43"/>
      <c r="AH43"/>
    </row>
    <row r="44" spans="2:34" x14ac:dyDescent="0.25">
      <c r="B44"/>
      <c r="D44"/>
      <c r="E44"/>
      <c r="F44"/>
      <c r="H44"/>
      <c r="I44"/>
      <c r="J44"/>
      <c r="K44"/>
      <c r="L44"/>
      <c r="M44"/>
      <c r="N44"/>
      <c r="O44"/>
      <c r="P44"/>
      <c r="T44"/>
      <c r="U44"/>
      <c r="V44"/>
      <c r="Y44"/>
      <c r="Z44"/>
      <c r="AA44"/>
      <c r="AB44"/>
      <c r="AC44"/>
      <c r="AE44"/>
      <c r="AF44"/>
      <c r="AG44"/>
      <c r="AH44"/>
    </row>
    <row r="45" spans="2:34" x14ac:dyDescent="0.25">
      <c r="D45"/>
      <c r="E45"/>
      <c r="H45"/>
      <c r="I45"/>
      <c r="J45"/>
      <c r="K45"/>
      <c r="L45"/>
      <c r="M45"/>
      <c r="N45"/>
      <c r="O45"/>
      <c r="P45"/>
      <c r="T45"/>
      <c r="U45"/>
      <c r="V45"/>
      <c r="Y45"/>
      <c r="Z45"/>
      <c r="AA45"/>
      <c r="AB45"/>
      <c r="AC45"/>
      <c r="AE45"/>
      <c r="AF45"/>
      <c r="AG45"/>
      <c r="AH45"/>
    </row>
    <row r="46" spans="2:34" x14ac:dyDescent="0.25">
      <c r="D46"/>
      <c r="E46"/>
      <c r="H46"/>
      <c r="I46"/>
      <c r="J46"/>
      <c r="K46"/>
      <c r="L46"/>
      <c r="M46"/>
      <c r="N46"/>
      <c r="O46"/>
      <c r="P46"/>
      <c r="T46"/>
      <c r="U46"/>
      <c r="V46"/>
      <c r="Y46"/>
      <c r="Z46"/>
      <c r="AA46"/>
      <c r="AB46"/>
      <c r="AE46"/>
      <c r="AF46"/>
      <c r="AG46"/>
      <c r="AH46"/>
    </row>
    <row r="47" spans="2:34" x14ac:dyDescent="0.25">
      <c r="D47"/>
      <c r="E47"/>
      <c r="H47"/>
      <c r="I47"/>
      <c r="J47"/>
      <c r="K47"/>
      <c r="L47"/>
      <c r="M47"/>
      <c r="N47"/>
      <c r="O47"/>
      <c r="P47"/>
      <c r="T47"/>
      <c r="U47"/>
      <c r="V47"/>
      <c r="Y47"/>
      <c r="Z47"/>
      <c r="AA47"/>
      <c r="AB47"/>
      <c r="AE47"/>
      <c r="AF47"/>
      <c r="AG47"/>
      <c r="AH47"/>
    </row>
    <row r="48" spans="2:34" x14ac:dyDescent="0.25">
      <c r="D48"/>
      <c r="E48"/>
      <c r="H48"/>
      <c r="I48"/>
      <c r="J48"/>
      <c r="K48"/>
      <c r="L48"/>
      <c r="M48"/>
      <c r="N48"/>
      <c r="O48"/>
      <c r="P48"/>
      <c r="T48"/>
      <c r="U48"/>
      <c r="V48"/>
      <c r="Y48"/>
      <c r="Z48"/>
      <c r="AA48"/>
      <c r="AB48"/>
      <c r="AE48"/>
      <c r="AF48"/>
      <c r="AG48"/>
      <c r="AH48"/>
    </row>
    <row r="49" spans="4:34" x14ac:dyDescent="0.25">
      <c r="D49"/>
      <c r="E49"/>
      <c r="H49"/>
      <c r="I49"/>
      <c r="J49"/>
      <c r="K49"/>
      <c r="L49"/>
      <c r="M49"/>
      <c r="N49"/>
      <c r="O49"/>
      <c r="P49"/>
      <c r="T49"/>
      <c r="U49"/>
      <c r="V49"/>
      <c r="Y49"/>
      <c r="Z49"/>
      <c r="AA49"/>
      <c r="AB49"/>
      <c r="AE49"/>
      <c r="AF49"/>
      <c r="AG49"/>
      <c r="AH49"/>
    </row>
    <row r="50" spans="4:34" x14ac:dyDescent="0.25">
      <c r="D50"/>
      <c r="E50"/>
      <c r="H50"/>
      <c r="I50"/>
      <c r="J50"/>
      <c r="K50"/>
      <c r="L50"/>
      <c r="M50"/>
      <c r="N50"/>
      <c r="O50"/>
      <c r="P50"/>
      <c r="T50"/>
      <c r="U50"/>
      <c r="V50"/>
      <c r="Y50"/>
      <c r="Z50"/>
      <c r="AA50"/>
      <c r="AB50"/>
      <c r="AE50"/>
      <c r="AF50"/>
      <c r="AG50"/>
      <c r="AH50"/>
    </row>
    <row r="51" spans="4:34" x14ac:dyDescent="0.25">
      <c r="D51"/>
      <c r="E51"/>
      <c r="F51"/>
      <c r="H51"/>
      <c r="I51"/>
      <c r="J51"/>
      <c r="K51"/>
      <c r="L51"/>
      <c r="M51"/>
      <c r="N51"/>
      <c r="O51"/>
      <c r="P51"/>
      <c r="T51"/>
      <c r="U51"/>
      <c r="V51"/>
      <c r="Y51"/>
      <c r="Z51"/>
      <c r="AA51"/>
      <c r="AB51"/>
      <c r="AE51"/>
      <c r="AF51"/>
      <c r="AG51"/>
      <c r="AH51"/>
    </row>
    <row r="52" spans="4:34" x14ac:dyDescent="0.25">
      <c r="D52"/>
      <c r="E52"/>
      <c r="F52"/>
      <c r="H52"/>
      <c r="I52"/>
      <c r="J52"/>
      <c r="K52"/>
      <c r="L52"/>
      <c r="M52"/>
      <c r="N52"/>
      <c r="O52"/>
      <c r="P52"/>
      <c r="T52"/>
      <c r="U52"/>
      <c r="V52"/>
      <c r="Y52"/>
      <c r="Z52"/>
      <c r="AA52"/>
      <c r="AB52"/>
      <c r="AE52"/>
      <c r="AF52"/>
      <c r="AG52"/>
      <c r="AH52"/>
    </row>
    <row r="53" spans="4:34" x14ac:dyDescent="0.25">
      <c r="D53"/>
      <c r="E53"/>
      <c r="F53"/>
      <c r="H53"/>
      <c r="I53"/>
      <c r="J53"/>
      <c r="K53"/>
      <c r="L53"/>
      <c r="M53"/>
      <c r="N53"/>
      <c r="O53"/>
      <c r="P53"/>
      <c r="T53"/>
      <c r="U53"/>
      <c r="V53"/>
      <c r="Y53"/>
      <c r="Z53"/>
      <c r="AA53"/>
      <c r="AB53"/>
      <c r="AE53"/>
      <c r="AF53"/>
      <c r="AG53"/>
      <c r="AH53"/>
    </row>
    <row r="54" spans="4:34" x14ac:dyDescent="0.25">
      <c r="D54"/>
      <c r="E54"/>
      <c r="F54"/>
      <c r="H54"/>
      <c r="I54"/>
      <c r="J54"/>
      <c r="K54"/>
      <c r="L54"/>
      <c r="M54"/>
      <c r="N54"/>
      <c r="O54"/>
      <c r="P54"/>
      <c r="T54"/>
      <c r="U54"/>
      <c r="V54"/>
      <c r="Y54"/>
      <c r="Z54"/>
      <c r="AA54"/>
      <c r="AB54"/>
      <c r="AE54"/>
      <c r="AF54"/>
      <c r="AG54"/>
      <c r="AH54"/>
    </row>
    <row r="55" spans="4:34" x14ac:dyDescent="0.25">
      <c r="D55"/>
      <c r="E55"/>
      <c r="F55"/>
      <c r="H55"/>
      <c r="I55"/>
      <c r="J55"/>
      <c r="K55"/>
      <c r="L55"/>
      <c r="M55"/>
      <c r="N55"/>
      <c r="O55"/>
      <c r="P55"/>
      <c r="T55"/>
      <c r="U55"/>
      <c r="V55"/>
      <c r="Y55"/>
      <c r="Z55"/>
      <c r="AA55"/>
      <c r="AB55"/>
      <c r="AE55"/>
      <c r="AF55"/>
      <c r="AG55"/>
      <c r="AH55"/>
    </row>
    <row r="56" spans="4:34" x14ac:dyDescent="0.25">
      <c r="D56"/>
      <c r="E56"/>
      <c r="F56"/>
      <c r="H56"/>
      <c r="I56"/>
      <c r="J56"/>
      <c r="K56"/>
      <c r="L56"/>
      <c r="M56"/>
      <c r="N56"/>
      <c r="O56"/>
      <c r="P56"/>
      <c r="T56"/>
      <c r="U56"/>
      <c r="V56"/>
      <c r="Y56"/>
      <c r="Z56"/>
      <c r="AA56"/>
      <c r="AB56"/>
      <c r="AE56"/>
      <c r="AF56"/>
      <c r="AG56"/>
      <c r="AH56"/>
    </row>
    <row r="57" spans="4:34" x14ac:dyDescent="0.25">
      <c r="D57"/>
      <c r="E57"/>
      <c r="F57"/>
      <c r="H57"/>
      <c r="I57"/>
      <c r="J57"/>
      <c r="K57"/>
      <c r="L57"/>
      <c r="M57"/>
      <c r="N57"/>
      <c r="O57"/>
      <c r="P57"/>
      <c r="T57"/>
      <c r="U57"/>
      <c r="V57"/>
      <c r="Y57"/>
      <c r="Z57"/>
      <c r="AA57"/>
      <c r="AB57"/>
      <c r="AE57"/>
      <c r="AF57"/>
      <c r="AG57"/>
      <c r="AH57"/>
    </row>
    <row r="58" spans="4:34" x14ac:dyDescent="0.25">
      <c r="D58"/>
      <c r="E58"/>
      <c r="F58"/>
      <c r="H58"/>
      <c r="I58"/>
      <c r="J58"/>
      <c r="K58"/>
      <c r="L58"/>
      <c r="M58"/>
      <c r="N58"/>
      <c r="O58"/>
      <c r="P58"/>
      <c r="T58"/>
      <c r="U58"/>
      <c r="V58"/>
      <c r="Y58"/>
      <c r="Z58"/>
      <c r="AA58"/>
      <c r="AB58"/>
      <c r="AE58"/>
      <c r="AF58"/>
      <c r="AG58"/>
      <c r="AH58"/>
    </row>
    <row r="59" spans="4:34" x14ac:dyDescent="0.25">
      <c r="D59"/>
      <c r="E59"/>
      <c r="F59"/>
      <c r="H59"/>
      <c r="I59"/>
      <c r="J59"/>
      <c r="K59"/>
      <c r="L59"/>
      <c r="M59"/>
      <c r="N59"/>
      <c r="O59"/>
      <c r="P59"/>
      <c r="T59"/>
      <c r="U59"/>
      <c r="V59"/>
      <c r="Y59"/>
      <c r="Z59"/>
      <c r="AA59"/>
      <c r="AB59"/>
      <c r="AE59"/>
      <c r="AF59"/>
      <c r="AG59"/>
      <c r="AH59"/>
    </row>
    <row r="60" spans="4:34" x14ac:dyDescent="0.25">
      <c r="D60"/>
      <c r="E60"/>
      <c r="F60"/>
      <c r="H60"/>
      <c r="I60"/>
      <c r="J60"/>
      <c r="K60"/>
      <c r="L60"/>
      <c r="M60"/>
      <c r="N60"/>
      <c r="O60"/>
      <c r="P60"/>
      <c r="T60"/>
      <c r="U60"/>
      <c r="V60"/>
      <c r="Y60"/>
      <c r="Z60"/>
      <c r="AA60"/>
      <c r="AB60"/>
      <c r="AE60"/>
      <c r="AF60"/>
      <c r="AG60"/>
      <c r="AH60"/>
    </row>
    <row r="61" spans="4:34" x14ac:dyDescent="0.25">
      <c r="D61"/>
      <c r="E61"/>
      <c r="F61"/>
      <c r="H61"/>
      <c r="I61"/>
      <c r="J61"/>
      <c r="K61"/>
      <c r="L61"/>
      <c r="M61"/>
      <c r="N61"/>
      <c r="O61"/>
      <c r="P61"/>
      <c r="T61"/>
      <c r="U61"/>
      <c r="V61"/>
      <c r="Y61"/>
      <c r="Z61"/>
      <c r="AA61"/>
      <c r="AB61"/>
      <c r="AE61"/>
      <c r="AF61"/>
      <c r="AG61"/>
      <c r="AH61"/>
    </row>
    <row r="62" spans="4:34" x14ac:dyDescent="0.25">
      <c r="D62"/>
      <c r="E62"/>
      <c r="F62"/>
      <c r="H62"/>
      <c r="I62"/>
      <c r="J62"/>
      <c r="K62"/>
      <c r="L62"/>
      <c r="M62"/>
      <c r="N62"/>
      <c r="O62"/>
      <c r="P62"/>
      <c r="T62"/>
      <c r="U62"/>
      <c r="V62"/>
      <c r="Y62"/>
      <c r="Z62"/>
      <c r="AA62"/>
      <c r="AB62"/>
      <c r="AE62"/>
      <c r="AF62"/>
      <c r="AG62"/>
      <c r="AH62"/>
    </row>
    <row r="63" spans="4:34" x14ac:dyDescent="0.25">
      <c r="D63"/>
      <c r="E63"/>
      <c r="F63"/>
      <c r="H63"/>
      <c r="I63"/>
      <c r="J63"/>
      <c r="K63"/>
      <c r="L63"/>
      <c r="M63"/>
      <c r="N63"/>
      <c r="O63"/>
      <c r="P63"/>
      <c r="T63"/>
      <c r="U63"/>
      <c r="V63"/>
      <c r="Y63"/>
      <c r="Z63"/>
      <c r="AA63"/>
      <c r="AB63"/>
      <c r="AE63"/>
      <c r="AF63"/>
      <c r="AG63"/>
      <c r="AH63"/>
    </row>
    <row r="64" spans="4:34" x14ac:dyDescent="0.25">
      <c r="D64"/>
      <c r="E64"/>
      <c r="F64"/>
      <c r="H64"/>
      <c r="I64"/>
      <c r="J64"/>
      <c r="K64"/>
      <c r="L64"/>
      <c r="M64"/>
      <c r="N64"/>
      <c r="O64"/>
      <c r="P64"/>
      <c r="T64"/>
      <c r="U64"/>
      <c r="V64"/>
      <c r="Y64"/>
      <c r="Z64"/>
      <c r="AA64"/>
      <c r="AB64"/>
      <c r="AE64"/>
      <c r="AF64"/>
      <c r="AG64"/>
      <c r="AH64"/>
    </row>
    <row r="65" spans="4:34" x14ac:dyDescent="0.25">
      <c r="D65"/>
      <c r="E65"/>
      <c r="F65"/>
      <c r="H65"/>
      <c r="I65"/>
      <c r="J65"/>
      <c r="K65"/>
      <c r="L65"/>
      <c r="M65"/>
      <c r="N65"/>
      <c r="O65"/>
      <c r="P65"/>
      <c r="T65"/>
      <c r="U65"/>
      <c r="V65"/>
      <c r="Y65"/>
      <c r="Z65"/>
      <c r="AA65"/>
      <c r="AB65"/>
      <c r="AE65"/>
      <c r="AF65"/>
      <c r="AG65"/>
      <c r="AH65"/>
    </row>
    <row r="66" spans="4:34" x14ac:dyDescent="0.25">
      <c r="D66"/>
      <c r="E66"/>
      <c r="F66"/>
      <c r="H66"/>
      <c r="I66"/>
      <c r="J66"/>
      <c r="K66"/>
      <c r="L66"/>
      <c r="M66"/>
      <c r="N66"/>
      <c r="O66"/>
      <c r="P66"/>
      <c r="T66"/>
      <c r="U66"/>
      <c r="V66"/>
      <c r="Y66"/>
      <c r="Z66"/>
      <c r="AA66"/>
      <c r="AB66"/>
      <c r="AE66"/>
      <c r="AF66"/>
      <c r="AG66"/>
      <c r="AH66"/>
    </row>
    <row r="67" spans="4:34" x14ac:dyDescent="0.25">
      <c r="D67"/>
      <c r="E67"/>
      <c r="F67"/>
      <c r="H67"/>
      <c r="I67"/>
      <c r="J67"/>
      <c r="K67"/>
      <c r="L67"/>
      <c r="M67"/>
      <c r="N67"/>
      <c r="O67"/>
      <c r="P67"/>
      <c r="T67"/>
      <c r="U67"/>
      <c r="V67"/>
      <c r="Y67"/>
      <c r="Z67"/>
      <c r="AA67"/>
      <c r="AB67"/>
      <c r="AE67"/>
      <c r="AF67"/>
      <c r="AG67"/>
      <c r="AH67"/>
    </row>
    <row r="68" spans="4:34" x14ac:dyDescent="0.25">
      <c r="D68"/>
      <c r="E68"/>
      <c r="F68"/>
      <c r="H68"/>
      <c r="I68"/>
      <c r="J68"/>
      <c r="K68"/>
      <c r="L68"/>
      <c r="M68"/>
      <c r="N68"/>
      <c r="O68"/>
      <c r="P68"/>
      <c r="T68"/>
      <c r="U68"/>
      <c r="V68"/>
      <c r="Y68"/>
      <c r="Z68"/>
      <c r="AA68"/>
      <c r="AB68"/>
      <c r="AE68"/>
      <c r="AF68"/>
      <c r="AG68"/>
      <c r="AH68"/>
    </row>
    <row r="69" spans="4:34" x14ac:dyDescent="0.25">
      <c r="D69"/>
      <c r="E69"/>
      <c r="H69"/>
      <c r="I69"/>
      <c r="J69"/>
      <c r="K69"/>
      <c r="L69"/>
      <c r="M69"/>
      <c r="N69"/>
      <c r="O69"/>
      <c r="P69"/>
      <c r="T69"/>
      <c r="U69"/>
      <c r="V69"/>
      <c r="Y69"/>
      <c r="Z69"/>
      <c r="AA69"/>
      <c r="AB69"/>
      <c r="AE69"/>
      <c r="AF69"/>
      <c r="AG69"/>
      <c r="AH69"/>
    </row>
    <row r="70" spans="4:34" x14ac:dyDescent="0.25">
      <c r="D70"/>
      <c r="E70"/>
      <c r="H70"/>
      <c r="I70"/>
      <c r="J70"/>
      <c r="K70"/>
      <c r="L70"/>
      <c r="M70"/>
      <c r="N70"/>
      <c r="O70"/>
      <c r="P70"/>
      <c r="T70"/>
      <c r="U70"/>
      <c r="V70"/>
      <c r="Y70"/>
      <c r="Z70"/>
      <c r="AA70"/>
      <c r="AB70"/>
      <c r="AE70"/>
      <c r="AF70"/>
      <c r="AG70"/>
      <c r="AH70"/>
    </row>
    <row r="71" spans="4:34" x14ac:dyDescent="0.25">
      <c r="D71"/>
      <c r="H71"/>
      <c r="I71"/>
      <c r="J71"/>
      <c r="K71"/>
      <c r="L71"/>
      <c r="M71"/>
      <c r="N71"/>
      <c r="O71"/>
      <c r="P71"/>
      <c r="T71"/>
      <c r="U71"/>
      <c r="V71"/>
      <c r="Y71"/>
      <c r="Z71"/>
      <c r="AA71"/>
      <c r="AB71"/>
      <c r="AE71"/>
      <c r="AF71"/>
      <c r="AG71"/>
      <c r="AH71"/>
    </row>
    <row r="72" spans="4:34" x14ac:dyDescent="0.25">
      <c r="D72"/>
      <c r="H72"/>
      <c r="I72"/>
      <c r="J72"/>
      <c r="K72"/>
      <c r="L72"/>
      <c r="M72"/>
      <c r="N72"/>
      <c r="O72"/>
      <c r="P72"/>
      <c r="T72"/>
      <c r="U72"/>
      <c r="V72"/>
      <c r="Y72"/>
      <c r="Z72"/>
      <c r="AA72"/>
      <c r="AB72"/>
      <c r="AE72"/>
      <c r="AF72"/>
      <c r="AG72"/>
      <c r="AH72"/>
    </row>
    <row r="73" spans="4:34" x14ac:dyDescent="0.25">
      <c r="H73"/>
      <c r="I73"/>
      <c r="J73"/>
      <c r="K73"/>
      <c r="L73"/>
      <c r="M73"/>
      <c r="N73"/>
      <c r="O73"/>
      <c r="P73"/>
      <c r="T73"/>
      <c r="U73"/>
      <c r="V73"/>
      <c r="Y73"/>
      <c r="Z73"/>
      <c r="AA73"/>
      <c r="AB73"/>
      <c r="AE73"/>
      <c r="AF73"/>
      <c r="AG73"/>
      <c r="AH73"/>
    </row>
    <row r="74" spans="4:34" x14ac:dyDescent="0.25">
      <c r="H74"/>
      <c r="I74"/>
      <c r="J74"/>
      <c r="K74"/>
      <c r="L74"/>
      <c r="M74"/>
      <c r="N74"/>
      <c r="O74"/>
      <c r="P74"/>
      <c r="T74"/>
      <c r="U74"/>
      <c r="V74"/>
      <c r="Y74"/>
      <c r="Z74"/>
      <c r="AA74"/>
      <c r="AB74"/>
      <c r="AE74"/>
      <c r="AF74"/>
      <c r="AG74"/>
      <c r="AH74"/>
    </row>
    <row r="75" spans="4:34" x14ac:dyDescent="0.25">
      <c r="H75"/>
      <c r="I75"/>
      <c r="J75"/>
      <c r="K75"/>
      <c r="L75"/>
      <c r="M75"/>
      <c r="N75"/>
      <c r="O75"/>
      <c r="P75"/>
      <c r="T75"/>
      <c r="U75"/>
      <c r="V75"/>
      <c r="Y75"/>
      <c r="Z75"/>
      <c r="AA75"/>
      <c r="AB75"/>
      <c r="AE75"/>
      <c r="AF75"/>
      <c r="AG75"/>
      <c r="AH75"/>
    </row>
    <row r="76" spans="4:34" x14ac:dyDescent="0.25">
      <c r="H76"/>
      <c r="I76"/>
      <c r="J76"/>
      <c r="K76"/>
      <c r="L76"/>
      <c r="M76"/>
      <c r="N76"/>
      <c r="O76"/>
      <c r="P76"/>
      <c r="T76"/>
      <c r="U76"/>
      <c r="V76"/>
      <c r="Y76"/>
      <c r="Z76"/>
      <c r="AA76"/>
      <c r="AB76"/>
      <c r="AE76"/>
      <c r="AF76"/>
      <c r="AG76"/>
      <c r="AH76"/>
    </row>
    <row r="77" spans="4:34" x14ac:dyDescent="0.25">
      <c r="H77"/>
      <c r="I77"/>
      <c r="J77"/>
      <c r="K77"/>
      <c r="L77"/>
      <c r="M77"/>
      <c r="N77"/>
      <c r="O77"/>
      <c r="P77"/>
      <c r="T77"/>
      <c r="U77"/>
      <c r="V77"/>
      <c r="Y77"/>
      <c r="Z77"/>
      <c r="AA77"/>
      <c r="AB77"/>
      <c r="AE77"/>
      <c r="AF77"/>
      <c r="AG77"/>
      <c r="AH77"/>
    </row>
    <row r="78" spans="4:34" x14ac:dyDescent="0.25">
      <c r="H78"/>
      <c r="I78"/>
      <c r="J78"/>
      <c r="K78"/>
      <c r="L78"/>
      <c r="M78"/>
      <c r="N78"/>
      <c r="O78"/>
      <c r="P78"/>
      <c r="T78"/>
      <c r="U78"/>
      <c r="V78"/>
      <c r="Y78"/>
      <c r="Z78"/>
      <c r="AA78"/>
      <c r="AB78"/>
      <c r="AE78"/>
      <c r="AF78"/>
      <c r="AG78"/>
      <c r="AH78"/>
    </row>
    <row r="79" spans="4:34" x14ac:dyDescent="0.25">
      <c r="H79"/>
      <c r="I79"/>
      <c r="J79"/>
      <c r="K79"/>
      <c r="L79"/>
      <c r="M79"/>
      <c r="N79"/>
      <c r="O79"/>
      <c r="P79"/>
      <c r="T79"/>
      <c r="U79"/>
      <c r="V79"/>
      <c r="Y79"/>
      <c r="Z79"/>
      <c r="AA79"/>
      <c r="AB79"/>
      <c r="AE79"/>
      <c r="AF79"/>
      <c r="AG79"/>
      <c r="AH79"/>
    </row>
    <row r="80" spans="4:34" x14ac:dyDescent="0.25">
      <c r="H80"/>
      <c r="I80"/>
      <c r="J80"/>
      <c r="K80"/>
      <c r="L80"/>
      <c r="M80"/>
      <c r="N80"/>
      <c r="O80"/>
      <c r="P80"/>
      <c r="T80"/>
      <c r="U80"/>
      <c r="V80"/>
      <c r="Y80"/>
      <c r="Z80"/>
      <c r="AA80"/>
      <c r="AB80"/>
      <c r="AE80"/>
      <c r="AF80"/>
      <c r="AG80"/>
      <c r="AH80"/>
    </row>
    <row r="81" spans="8:34" x14ac:dyDescent="0.25">
      <c r="H81"/>
      <c r="I81"/>
      <c r="J81"/>
      <c r="K81"/>
      <c r="L81"/>
      <c r="M81"/>
      <c r="N81"/>
      <c r="O81"/>
      <c r="P81"/>
      <c r="T81"/>
      <c r="U81"/>
      <c r="V81"/>
      <c r="Y81"/>
      <c r="Z81"/>
      <c r="AA81"/>
      <c r="AB81"/>
      <c r="AE81"/>
      <c r="AF81"/>
      <c r="AG81"/>
      <c r="AH81"/>
    </row>
    <row r="82" spans="8:34" x14ac:dyDescent="0.25">
      <c r="H82"/>
      <c r="I82"/>
      <c r="J82"/>
      <c r="K82"/>
      <c r="L82"/>
      <c r="M82"/>
      <c r="N82"/>
      <c r="O82"/>
      <c r="P82"/>
      <c r="T82"/>
      <c r="U82"/>
      <c r="V82"/>
      <c r="Y82"/>
      <c r="Z82"/>
      <c r="AA82"/>
      <c r="AB82"/>
      <c r="AE82"/>
      <c r="AF82"/>
      <c r="AG82"/>
      <c r="AH82"/>
    </row>
    <row r="83" spans="8:34" x14ac:dyDescent="0.25">
      <c r="H83"/>
      <c r="I83"/>
      <c r="J83"/>
      <c r="K83"/>
      <c r="L83"/>
      <c r="M83"/>
      <c r="N83"/>
      <c r="O83"/>
      <c r="P83"/>
      <c r="T83"/>
      <c r="U83"/>
      <c r="V83"/>
      <c r="Y83"/>
      <c r="Z83"/>
      <c r="AA83"/>
      <c r="AB83"/>
      <c r="AE83"/>
      <c r="AF83"/>
      <c r="AG83"/>
      <c r="AH83"/>
    </row>
    <row r="84" spans="8:34" x14ac:dyDescent="0.25">
      <c r="H84"/>
      <c r="I84"/>
      <c r="J84"/>
      <c r="K84"/>
      <c r="L84"/>
      <c r="M84"/>
      <c r="N84"/>
      <c r="O84"/>
      <c r="P84"/>
      <c r="T84"/>
      <c r="U84"/>
      <c r="V84"/>
      <c r="Y84"/>
      <c r="Z84"/>
      <c r="AA84"/>
      <c r="AB84"/>
      <c r="AE84"/>
      <c r="AF84"/>
      <c r="AG84"/>
      <c r="AH84"/>
    </row>
    <row r="85" spans="8:34" x14ac:dyDescent="0.25">
      <c r="H85"/>
      <c r="I85"/>
      <c r="J85"/>
      <c r="K85"/>
      <c r="L85"/>
      <c r="M85"/>
      <c r="N85"/>
      <c r="O85"/>
      <c r="P85"/>
      <c r="T85"/>
      <c r="U85"/>
      <c r="V85"/>
      <c r="Y85"/>
      <c r="Z85"/>
      <c r="AA85"/>
      <c r="AB85"/>
      <c r="AE85"/>
      <c r="AF85"/>
      <c r="AG85"/>
      <c r="AH85"/>
    </row>
    <row r="86" spans="8:34" x14ac:dyDescent="0.25">
      <c r="H86"/>
      <c r="I86"/>
      <c r="J86"/>
      <c r="K86"/>
      <c r="L86"/>
      <c r="M86"/>
      <c r="N86"/>
      <c r="O86"/>
      <c r="P86"/>
      <c r="T86"/>
      <c r="U86"/>
      <c r="V86"/>
      <c r="Y86"/>
      <c r="Z86"/>
      <c r="AA86"/>
      <c r="AB86"/>
      <c r="AE86"/>
      <c r="AF86"/>
      <c r="AG86"/>
      <c r="AH86"/>
    </row>
    <row r="87" spans="8:34" x14ac:dyDescent="0.25">
      <c r="H87"/>
      <c r="I87"/>
      <c r="J87"/>
      <c r="K87"/>
      <c r="L87"/>
      <c r="M87"/>
      <c r="N87"/>
      <c r="O87"/>
      <c r="P87"/>
      <c r="T87"/>
      <c r="U87"/>
      <c r="V87"/>
      <c r="Y87"/>
      <c r="Z87"/>
      <c r="AA87"/>
      <c r="AB87"/>
      <c r="AE87"/>
      <c r="AF87"/>
      <c r="AG87"/>
      <c r="AH87"/>
    </row>
    <row r="88" spans="8:34" x14ac:dyDescent="0.25">
      <c r="H88"/>
      <c r="I88"/>
      <c r="J88"/>
      <c r="K88"/>
      <c r="L88"/>
      <c r="M88"/>
      <c r="N88"/>
      <c r="O88"/>
      <c r="P88"/>
      <c r="T88"/>
      <c r="U88"/>
      <c r="V88"/>
      <c r="Y88"/>
      <c r="Z88"/>
      <c r="AA88"/>
      <c r="AB88"/>
      <c r="AE88"/>
      <c r="AF88"/>
      <c r="AG88"/>
      <c r="AH88"/>
    </row>
    <row r="89" spans="8:34" x14ac:dyDescent="0.25">
      <c r="H89"/>
      <c r="I89"/>
      <c r="J89"/>
      <c r="K89"/>
      <c r="L89"/>
      <c r="M89"/>
      <c r="N89"/>
      <c r="O89"/>
      <c r="P89"/>
      <c r="T89"/>
      <c r="U89"/>
      <c r="V89"/>
      <c r="Y89"/>
      <c r="Z89"/>
      <c r="AA89"/>
      <c r="AB89"/>
      <c r="AE89"/>
      <c r="AF89"/>
      <c r="AG89"/>
      <c r="AH89"/>
    </row>
    <row r="90" spans="8:34" x14ac:dyDescent="0.25">
      <c r="H90"/>
      <c r="I90"/>
      <c r="J90"/>
      <c r="K90"/>
      <c r="L90"/>
      <c r="M90"/>
      <c r="N90"/>
      <c r="O90"/>
      <c r="P90"/>
      <c r="T90"/>
      <c r="U90"/>
      <c r="V90"/>
      <c r="Y90"/>
      <c r="Z90"/>
      <c r="AA90"/>
      <c r="AB90"/>
      <c r="AE90"/>
      <c r="AF90"/>
      <c r="AG90"/>
      <c r="AH90"/>
    </row>
    <row r="91" spans="8:34" x14ac:dyDescent="0.25">
      <c r="H91"/>
      <c r="I91"/>
      <c r="J91"/>
      <c r="K91"/>
      <c r="L91"/>
      <c r="M91"/>
      <c r="N91"/>
      <c r="O91"/>
      <c r="P91"/>
      <c r="T91"/>
      <c r="U91"/>
      <c r="V91"/>
      <c r="Y91"/>
      <c r="Z91"/>
      <c r="AA91"/>
      <c r="AB91"/>
      <c r="AE91"/>
      <c r="AF91"/>
      <c r="AG91"/>
      <c r="AH91"/>
    </row>
    <row r="92" spans="8:34" x14ac:dyDescent="0.25">
      <c r="H92"/>
      <c r="I92"/>
      <c r="J92"/>
      <c r="K92"/>
      <c r="L92"/>
      <c r="M92"/>
      <c r="N92"/>
      <c r="O92"/>
      <c r="P92"/>
      <c r="T92"/>
      <c r="U92"/>
      <c r="V92"/>
      <c r="Y92"/>
      <c r="Z92"/>
      <c r="AA92"/>
      <c r="AB92"/>
      <c r="AE92"/>
      <c r="AF92"/>
      <c r="AG92"/>
      <c r="AH92"/>
    </row>
    <row r="93" spans="8:34" x14ac:dyDescent="0.25">
      <c r="H93"/>
      <c r="I93"/>
      <c r="J93"/>
      <c r="K93"/>
      <c r="L93"/>
      <c r="M93"/>
      <c r="N93"/>
      <c r="O93"/>
      <c r="P93"/>
      <c r="T93"/>
      <c r="U93"/>
      <c r="V93"/>
      <c r="Y93"/>
      <c r="Z93"/>
      <c r="AA93"/>
      <c r="AB93"/>
      <c r="AE93"/>
      <c r="AF93"/>
      <c r="AG93"/>
      <c r="AH93"/>
    </row>
    <row r="94" spans="8:34" x14ac:dyDescent="0.25">
      <c r="H94"/>
      <c r="I94"/>
      <c r="J94"/>
      <c r="K94"/>
      <c r="L94"/>
      <c r="M94"/>
      <c r="N94"/>
      <c r="O94"/>
      <c r="P94"/>
      <c r="T94"/>
      <c r="U94"/>
      <c r="V94"/>
      <c r="Y94"/>
      <c r="Z94"/>
      <c r="AA94"/>
      <c r="AB94"/>
      <c r="AE94"/>
      <c r="AF94"/>
      <c r="AG94"/>
      <c r="AH94"/>
    </row>
    <row r="95" spans="8:34" x14ac:dyDescent="0.25">
      <c r="H95"/>
      <c r="I95"/>
      <c r="J95"/>
      <c r="K95"/>
      <c r="L95"/>
      <c r="M95"/>
      <c r="N95"/>
      <c r="O95"/>
      <c r="P95"/>
      <c r="T95"/>
      <c r="U95"/>
      <c r="V95"/>
      <c r="Y95"/>
      <c r="Z95"/>
      <c r="AA95"/>
      <c r="AB95"/>
    </row>
    <row r="96" spans="8:34" x14ac:dyDescent="0.25">
      <c r="H96"/>
      <c r="I96"/>
      <c r="J96"/>
      <c r="K96"/>
      <c r="L96"/>
      <c r="M96"/>
      <c r="N96"/>
      <c r="O96"/>
      <c r="P96"/>
      <c r="T96"/>
      <c r="U96"/>
      <c r="V96"/>
      <c r="Y96"/>
      <c r="Z96"/>
      <c r="AA96"/>
      <c r="AB96"/>
    </row>
    <row r="97" spans="8:28" x14ac:dyDescent="0.25">
      <c r="H97"/>
      <c r="I97"/>
      <c r="J97"/>
      <c r="K97"/>
      <c r="L97"/>
      <c r="M97"/>
      <c r="N97"/>
      <c r="O97"/>
      <c r="P97"/>
      <c r="T97"/>
      <c r="U97"/>
      <c r="V97"/>
      <c r="Y97"/>
      <c r="Z97"/>
      <c r="AA97"/>
      <c r="AB97"/>
    </row>
    <row r="98" spans="8:28" x14ac:dyDescent="0.25">
      <c r="H98"/>
      <c r="I98"/>
      <c r="J98"/>
      <c r="K98"/>
      <c r="L98"/>
      <c r="M98"/>
      <c r="N98"/>
      <c r="O98"/>
      <c r="P98"/>
      <c r="T98"/>
      <c r="U98"/>
      <c r="V98"/>
      <c r="Y98"/>
      <c r="Z98"/>
      <c r="AA98"/>
      <c r="AB98"/>
    </row>
    <row r="99" spans="8:28" x14ac:dyDescent="0.25">
      <c r="H99"/>
      <c r="I99"/>
      <c r="J99"/>
      <c r="K99"/>
      <c r="L99"/>
      <c r="M99"/>
      <c r="N99"/>
      <c r="O99"/>
      <c r="P99"/>
      <c r="T99"/>
      <c r="U99"/>
      <c r="V99"/>
      <c r="Y99"/>
      <c r="Z99"/>
      <c r="AA99"/>
      <c r="AB99"/>
    </row>
    <row r="100" spans="8:28" x14ac:dyDescent="0.25">
      <c r="H100"/>
      <c r="I100"/>
      <c r="J100"/>
      <c r="K100"/>
      <c r="L100"/>
      <c r="M100"/>
      <c r="N100"/>
      <c r="O100"/>
      <c r="P100"/>
      <c r="T100"/>
      <c r="U100"/>
      <c r="V100"/>
      <c r="Y100"/>
      <c r="Z100"/>
      <c r="AA100"/>
      <c r="AB100"/>
    </row>
    <row r="101" spans="8:28" x14ac:dyDescent="0.25">
      <c r="H101"/>
      <c r="I101"/>
      <c r="T101"/>
      <c r="U101"/>
      <c r="V101"/>
      <c r="Y101"/>
      <c r="Z101"/>
      <c r="AA101"/>
      <c r="AB101"/>
    </row>
    <row r="102" spans="8:28" x14ac:dyDescent="0.25">
      <c r="H102"/>
      <c r="I102"/>
      <c r="T102"/>
      <c r="U102"/>
      <c r="V102"/>
      <c r="Y102"/>
      <c r="Z102"/>
      <c r="AA102"/>
      <c r="AB102"/>
    </row>
    <row r="103" spans="8:28" x14ac:dyDescent="0.25">
      <c r="T103"/>
      <c r="U103"/>
      <c r="V103"/>
      <c r="Y103"/>
      <c r="Z103"/>
      <c r="AA103"/>
      <c r="AB103"/>
    </row>
    <row r="104" spans="8:28" x14ac:dyDescent="0.25">
      <c r="T104"/>
      <c r="U104"/>
      <c r="V104"/>
      <c r="Y104"/>
      <c r="Z104"/>
      <c r="AA104"/>
      <c r="AB104"/>
    </row>
    <row r="105" spans="8:28" x14ac:dyDescent="0.25">
      <c r="T105"/>
      <c r="U105"/>
      <c r="V105"/>
      <c r="Y105"/>
      <c r="Z105"/>
      <c r="AA105"/>
      <c r="AB105"/>
    </row>
    <row r="106" spans="8:28" x14ac:dyDescent="0.25">
      <c r="T106"/>
      <c r="U106"/>
      <c r="V106"/>
      <c r="Y106"/>
      <c r="Z106"/>
      <c r="AA106"/>
      <c r="AB106"/>
    </row>
    <row r="107" spans="8:28" x14ac:dyDescent="0.25">
      <c r="T107"/>
      <c r="U107"/>
      <c r="V107"/>
      <c r="Y107"/>
      <c r="Z107"/>
      <c r="AA107"/>
      <c r="AB107"/>
    </row>
    <row r="108" spans="8:28" x14ac:dyDescent="0.25">
      <c r="T108"/>
      <c r="U108"/>
      <c r="V108"/>
      <c r="Y108"/>
      <c r="Z108"/>
      <c r="AA108"/>
      <c r="AB108"/>
    </row>
    <row r="109" spans="8:28" x14ac:dyDescent="0.25">
      <c r="T109"/>
      <c r="U109"/>
      <c r="V109"/>
      <c r="Y109"/>
      <c r="Z109"/>
      <c r="AA109"/>
      <c r="AB109"/>
    </row>
    <row r="110" spans="8:28" x14ac:dyDescent="0.25">
      <c r="T110"/>
      <c r="U110"/>
      <c r="V110"/>
      <c r="Y110"/>
      <c r="Z110"/>
      <c r="AA110"/>
      <c r="AB110"/>
    </row>
    <row r="111" spans="8:28" x14ac:dyDescent="0.25">
      <c r="T111"/>
      <c r="U111"/>
      <c r="V111"/>
      <c r="Y111"/>
      <c r="Z111"/>
      <c r="AA111"/>
      <c r="AB111"/>
    </row>
    <row r="112" spans="8:28" x14ac:dyDescent="0.25">
      <c r="T112"/>
      <c r="U112"/>
      <c r="V112"/>
      <c r="Y112"/>
      <c r="Z112"/>
      <c r="AA112"/>
      <c r="AB112"/>
    </row>
    <row r="113" spans="20:28" x14ac:dyDescent="0.25">
      <c r="T113"/>
      <c r="U113"/>
      <c r="V113"/>
      <c r="Y113"/>
      <c r="Z113"/>
      <c r="AA113"/>
      <c r="AB113"/>
    </row>
    <row r="114" spans="20:28" x14ac:dyDescent="0.25">
      <c r="T114"/>
      <c r="U114"/>
      <c r="V114"/>
      <c r="Y114"/>
      <c r="Z114"/>
      <c r="AA114"/>
      <c r="AB114"/>
    </row>
    <row r="115" spans="20:28" x14ac:dyDescent="0.25">
      <c r="T115"/>
      <c r="U115"/>
      <c r="V115"/>
      <c r="Y115"/>
      <c r="Z115"/>
      <c r="AA115"/>
      <c r="AB115"/>
    </row>
    <row r="116" spans="20:28" x14ac:dyDescent="0.25">
      <c r="T116"/>
      <c r="U116"/>
      <c r="V116"/>
      <c r="Y116"/>
      <c r="Z116"/>
      <c r="AA116"/>
      <c r="AB116"/>
    </row>
    <row r="117" spans="20:28" x14ac:dyDescent="0.25">
      <c r="T117"/>
      <c r="U117"/>
      <c r="V117"/>
      <c r="Y117"/>
      <c r="Z117"/>
      <c r="AA117"/>
      <c r="AB117"/>
    </row>
    <row r="118" spans="20:28" x14ac:dyDescent="0.25">
      <c r="T118"/>
      <c r="U118"/>
      <c r="V118"/>
      <c r="Y118"/>
      <c r="Z118"/>
      <c r="AA118"/>
      <c r="AB118"/>
    </row>
    <row r="119" spans="20:28" x14ac:dyDescent="0.25">
      <c r="T119"/>
      <c r="U119"/>
      <c r="V119"/>
      <c r="Y119"/>
      <c r="Z119"/>
      <c r="AA119"/>
      <c r="AB119"/>
    </row>
    <row r="120" spans="20:28" x14ac:dyDescent="0.25">
      <c r="T120"/>
      <c r="U120"/>
      <c r="V120"/>
      <c r="Y120"/>
      <c r="Z120"/>
      <c r="AA120"/>
      <c r="AB120"/>
    </row>
    <row r="121" spans="20:28" x14ac:dyDescent="0.25">
      <c r="T121"/>
      <c r="U121"/>
      <c r="V121"/>
      <c r="Y121"/>
      <c r="Z121"/>
      <c r="AA121"/>
      <c r="AB121"/>
    </row>
    <row r="122" spans="20:28" x14ac:dyDescent="0.25">
      <c r="T122"/>
      <c r="U122"/>
      <c r="V122"/>
      <c r="Y122"/>
      <c r="Z122"/>
      <c r="AA122"/>
      <c r="AB122"/>
    </row>
    <row r="123" spans="20:28" x14ac:dyDescent="0.25">
      <c r="T123"/>
      <c r="U123"/>
      <c r="V123"/>
      <c r="Y123"/>
      <c r="Z123"/>
      <c r="AA123"/>
      <c r="AB123"/>
    </row>
    <row r="124" spans="20:28" x14ac:dyDescent="0.25">
      <c r="T124"/>
      <c r="U124"/>
      <c r="V124"/>
      <c r="Y124"/>
      <c r="Z124"/>
      <c r="AA124"/>
      <c r="AB124"/>
    </row>
    <row r="125" spans="20:28" x14ac:dyDescent="0.25">
      <c r="T125"/>
      <c r="U125"/>
      <c r="V125"/>
      <c r="Y125"/>
      <c r="Z125"/>
      <c r="AA125"/>
      <c r="AB125"/>
    </row>
    <row r="126" spans="20:28" x14ac:dyDescent="0.25">
      <c r="T126"/>
      <c r="U126"/>
      <c r="V126"/>
      <c r="Y126"/>
      <c r="Z126"/>
      <c r="AA126"/>
      <c r="AB126"/>
    </row>
    <row r="127" spans="20:28" x14ac:dyDescent="0.25">
      <c r="T127"/>
      <c r="U127"/>
      <c r="V127"/>
      <c r="Y127"/>
      <c r="Z127"/>
      <c r="AA127"/>
      <c r="AB127"/>
    </row>
    <row r="128" spans="20:28" x14ac:dyDescent="0.25">
      <c r="T128"/>
      <c r="U128"/>
      <c r="V128"/>
      <c r="Y128"/>
      <c r="Z128"/>
      <c r="AA128"/>
      <c r="AB128"/>
    </row>
    <row r="129" spans="20:28" x14ac:dyDescent="0.25">
      <c r="T129"/>
      <c r="U129"/>
      <c r="V129"/>
      <c r="Y129"/>
      <c r="Z129"/>
      <c r="AA129"/>
      <c r="AB129"/>
    </row>
    <row r="130" spans="20:28" x14ac:dyDescent="0.25">
      <c r="T130"/>
      <c r="U130"/>
      <c r="V130"/>
      <c r="Y130"/>
      <c r="Z130"/>
      <c r="AA130"/>
      <c r="AB130"/>
    </row>
    <row r="131" spans="20:28" x14ac:dyDescent="0.25">
      <c r="T131"/>
      <c r="U131"/>
      <c r="V131"/>
      <c r="Y131"/>
      <c r="Z131"/>
      <c r="AA131"/>
      <c r="AB131"/>
    </row>
    <row r="132" spans="20:28" x14ac:dyDescent="0.25">
      <c r="T132"/>
      <c r="U132"/>
      <c r="V132"/>
      <c r="Y132"/>
      <c r="Z132"/>
      <c r="AA132"/>
      <c r="AB132"/>
    </row>
    <row r="133" spans="20:28" x14ac:dyDescent="0.25">
      <c r="T133"/>
      <c r="U133"/>
      <c r="V133"/>
      <c r="Y133"/>
      <c r="Z133"/>
      <c r="AA133"/>
      <c r="AB133"/>
    </row>
    <row r="134" spans="20:28" x14ac:dyDescent="0.25">
      <c r="T134"/>
      <c r="U134"/>
      <c r="V134"/>
      <c r="Y134"/>
      <c r="Z134"/>
      <c r="AA134"/>
      <c r="AB134"/>
    </row>
    <row r="135" spans="20:28" x14ac:dyDescent="0.25">
      <c r="T135"/>
      <c r="U135"/>
      <c r="V135"/>
      <c r="Y135"/>
      <c r="Z135"/>
      <c r="AA135"/>
      <c r="AB135"/>
    </row>
    <row r="136" spans="20:28" x14ac:dyDescent="0.25">
      <c r="T136"/>
      <c r="U136"/>
      <c r="V136"/>
      <c r="Y136"/>
      <c r="Z136"/>
      <c r="AA136"/>
      <c r="AB136"/>
    </row>
    <row r="137" spans="20:28" x14ac:dyDescent="0.25">
      <c r="T137"/>
      <c r="U137"/>
      <c r="V137"/>
      <c r="Y137"/>
      <c r="Z137"/>
      <c r="AA137"/>
      <c r="AB137"/>
    </row>
    <row r="138" spans="20:28" x14ac:dyDescent="0.25">
      <c r="T138"/>
      <c r="U138"/>
      <c r="V138"/>
      <c r="Y138"/>
      <c r="Z138"/>
      <c r="AA138"/>
      <c r="AB138"/>
    </row>
    <row r="139" spans="20:28" x14ac:dyDescent="0.25">
      <c r="T139"/>
      <c r="U139"/>
      <c r="V139"/>
      <c r="Y139"/>
      <c r="Z139"/>
      <c r="AA139"/>
      <c r="AB139"/>
    </row>
    <row r="140" spans="20:28" x14ac:dyDescent="0.25">
      <c r="T140"/>
      <c r="U140"/>
      <c r="V140"/>
      <c r="Y140"/>
      <c r="Z140"/>
      <c r="AA140"/>
      <c r="AB140"/>
    </row>
    <row r="141" spans="20:28" x14ac:dyDescent="0.25">
      <c r="T141"/>
      <c r="U141"/>
      <c r="V141"/>
      <c r="Y141"/>
      <c r="Z141"/>
      <c r="AA141"/>
      <c r="AB141"/>
    </row>
    <row r="142" spans="20:28" x14ac:dyDescent="0.25">
      <c r="T142"/>
      <c r="U142"/>
      <c r="V142"/>
      <c r="Y142"/>
      <c r="Z142"/>
      <c r="AA142"/>
      <c r="AB142"/>
    </row>
    <row r="143" spans="20:28" x14ac:dyDescent="0.25">
      <c r="T143"/>
      <c r="U143"/>
      <c r="V143"/>
      <c r="Y143"/>
      <c r="Z143"/>
      <c r="AA143"/>
      <c r="AB143"/>
    </row>
    <row r="144" spans="20:28" x14ac:dyDescent="0.25">
      <c r="T144"/>
      <c r="U144"/>
      <c r="V144"/>
      <c r="Y144"/>
      <c r="Z144"/>
      <c r="AA144"/>
      <c r="AB144"/>
    </row>
    <row r="145" spans="20:28" x14ac:dyDescent="0.25">
      <c r="T145"/>
      <c r="U145"/>
      <c r="V145"/>
      <c r="Y145"/>
      <c r="Z145"/>
      <c r="AA145"/>
      <c r="AB145"/>
    </row>
    <row r="146" spans="20:28" x14ac:dyDescent="0.25">
      <c r="T146"/>
      <c r="U146"/>
      <c r="V146"/>
      <c r="Y146"/>
      <c r="Z146"/>
      <c r="AA146"/>
      <c r="AB146"/>
    </row>
    <row r="147" spans="20:28" x14ac:dyDescent="0.25">
      <c r="T147"/>
      <c r="U147"/>
      <c r="V147"/>
      <c r="Y147"/>
      <c r="Z147"/>
      <c r="AA147"/>
      <c r="AB147"/>
    </row>
    <row r="148" spans="20:28" x14ac:dyDescent="0.25">
      <c r="T148"/>
      <c r="U148"/>
      <c r="V148"/>
      <c r="Y148"/>
      <c r="Z148"/>
      <c r="AA148"/>
      <c r="AB148"/>
    </row>
    <row r="149" spans="20:28" x14ac:dyDescent="0.25">
      <c r="T149"/>
      <c r="U149"/>
      <c r="V149"/>
      <c r="Y149"/>
      <c r="Z149"/>
      <c r="AA149"/>
      <c r="AB149"/>
    </row>
    <row r="150" spans="20:28" x14ac:dyDescent="0.25">
      <c r="T150"/>
      <c r="U150"/>
      <c r="V150"/>
      <c r="Y150"/>
      <c r="Z150"/>
      <c r="AA150"/>
      <c r="AB150"/>
    </row>
    <row r="151" spans="20:28" x14ac:dyDescent="0.25">
      <c r="T151"/>
      <c r="U151"/>
      <c r="V151"/>
      <c r="Y151"/>
      <c r="Z151"/>
      <c r="AA151"/>
      <c r="AB151"/>
    </row>
    <row r="152" spans="20:28" x14ac:dyDescent="0.25">
      <c r="T152"/>
      <c r="U152"/>
      <c r="V152"/>
      <c r="Y152"/>
      <c r="Z152"/>
      <c r="AA152"/>
      <c r="AB152"/>
    </row>
    <row r="153" spans="20:28" x14ac:dyDescent="0.25">
      <c r="T153"/>
      <c r="U153"/>
      <c r="V153"/>
      <c r="Y153"/>
      <c r="Z153"/>
      <c r="AA153"/>
      <c r="AB153"/>
    </row>
    <row r="154" spans="20:28" x14ac:dyDescent="0.25">
      <c r="T154"/>
      <c r="U154"/>
      <c r="V154"/>
      <c r="Y154"/>
      <c r="Z154"/>
      <c r="AA154"/>
      <c r="AB154"/>
    </row>
    <row r="155" spans="20:28" x14ac:dyDescent="0.25">
      <c r="T155"/>
      <c r="U155"/>
      <c r="V155"/>
      <c r="Y155"/>
      <c r="Z155"/>
      <c r="AA155"/>
      <c r="AB155"/>
    </row>
    <row r="156" spans="20:28" x14ac:dyDescent="0.25">
      <c r="T156"/>
      <c r="U156"/>
      <c r="V156"/>
      <c r="Y156"/>
      <c r="Z156"/>
      <c r="AA156"/>
      <c r="AB156"/>
    </row>
    <row r="157" spans="20:28" x14ac:dyDescent="0.25">
      <c r="T157"/>
      <c r="U157"/>
      <c r="V157"/>
      <c r="Y157"/>
      <c r="Z157"/>
      <c r="AA157"/>
      <c r="AB157"/>
    </row>
    <row r="158" spans="20:28" x14ac:dyDescent="0.25">
      <c r="T158"/>
      <c r="U158"/>
      <c r="V158"/>
      <c r="Y158"/>
      <c r="Z158"/>
      <c r="AA158"/>
      <c r="AB158"/>
    </row>
    <row r="159" spans="20:28" x14ac:dyDescent="0.25">
      <c r="T159"/>
      <c r="U159"/>
      <c r="V159"/>
      <c r="Y159"/>
      <c r="Z159"/>
      <c r="AA159"/>
      <c r="AB159"/>
    </row>
    <row r="160" spans="20:28" x14ac:dyDescent="0.25">
      <c r="T160"/>
      <c r="U160"/>
      <c r="V160"/>
      <c r="Y160"/>
      <c r="Z160"/>
      <c r="AA160"/>
      <c r="AB160"/>
    </row>
    <row r="161" spans="20:28" x14ac:dyDescent="0.25">
      <c r="T161"/>
      <c r="U161"/>
      <c r="V161"/>
      <c r="Y161"/>
      <c r="Z161"/>
      <c r="AA161"/>
      <c r="AB161"/>
    </row>
    <row r="162" spans="20:28" x14ac:dyDescent="0.25">
      <c r="T162"/>
      <c r="U162"/>
      <c r="V162"/>
      <c r="Y162"/>
      <c r="Z162"/>
      <c r="AA162"/>
      <c r="AB162"/>
    </row>
    <row r="163" spans="20:28" x14ac:dyDescent="0.25">
      <c r="T163"/>
      <c r="U163"/>
      <c r="V163"/>
      <c r="Y163"/>
      <c r="Z163"/>
      <c r="AA163"/>
      <c r="AB163"/>
    </row>
    <row r="164" spans="20:28" x14ac:dyDescent="0.25">
      <c r="T164"/>
      <c r="U164"/>
      <c r="V164"/>
      <c r="Y164"/>
      <c r="Z164"/>
      <c r="AA164"/>
      <c r="AB164"/>
    </row>
    <row r="165" spans="20:28" x14ac:dyDescent="0.25">
      <c r="T165"/>
      <c r="U165"/>
      <c r="V165"/>
      <c r="Y165"/>
      <c r="Z165"/>
      <c r="AA165"/>
      <c r="AB165"/>
    </row>
    <row r="166" spans="20:28" x14ac:dyDescent="0.25">
      <c r="T166"/>
      <c r="U166"/>
      <c r="V166"/>
      <c r="Y166"/>
      <c r="Z166"/>
      <c r="AA166"/>
      <c r="AB166"/>
    </row>
    <row r="167" spans="20:28" x14ac:dyDescent="0.25">
      <c r="T167"/>
      <c r="U167"/>
      <c r="V167"/>
      <c r="Y167"/>
      <c r="Z167"/>
      <c r="AA167"/>
      <c r="AB167"/>
    </row>
    <row r="168" spans="20:28" x14ac:dyDescent="0.25">
      <c r="T168"/>
      <c r="U168"/>
      <c r="V168"/>
      <c r="Y168"/>
      <c r="Z168"/>
      <c r="AA168"/>
      <c r="AB168"/>
    </row>
    <row r="169" spans="20:28" x14ac:dyDescent="0.25">
      <c r="T169"/>
      <c r="U169"/>
      <c r="V169"/>
      <c r="Y169"/>
      <c r="Z169"/>
      <c r="AA169"/>
      <c r="AB169"/>
    </row>
    <row r="170" spans="20:28" x14ac:dyDescent="0.25">
      <c r="T170"/>
      <c r="U170"/>
      <c r="V170"/>
      <c r="Y170"/>
      <c r="Z170"/>
      <c r="AA170"/>
      <c r="AB170"/>
    </row>
    <row r="171" spans="20:28" x14ac:dyDescent="0.25">
      <c r="T171"/>
      <c r="U171"/>
      <c r="V171"/>
      <c r="Y171"/>
      <c r="Z171"/>
      <c r="AA171"/>
      <c r="AB171"/>
    </row>
    <row r="172" spans="20:28" x14ac:dyDescent="0.25">
      <c r="T172"/>
      <c r="U172"/>
      <c r="V172"/>
      <c r="Y172"/>
      <c r="Z172"/>
      <c r="AA172"/>
      <c r="AB172"/>
    </row>
    <row r="173" spans="20:28" x14ac:dyDescent="0.25">
      <c r="T173"/>
      <c r="U173"/>
      <c r="V173"/>
      <c r="Y173"/>
      <c r="Z173"/>
      <c r="AA173"/>
      <c r="AB173"/>
    </row>
    <row r="174" spans="20:28" x14ac:dyDescent="0.25">
      <c r="T174"/>
      <c r="U174"/>
      <c r="V174"/>
      <c r="Y174"/>
      <c r="Z174"/>
      <c r="AA174"/>
      <c r="AB174"/>
    </row>
    <row r="175" spans="20:28" x14ac:dyDescent="0.25">
      <c r="T175"/>
      <c r="U175"/>
      <c r="V175"/>
      <c r="Y175"/>
      <c r="Z175"/>
      <c r="AA175"/>
      <c r="AB175"/>
    </row>
    <row r="176" spans="20:28" x14ac:dyDescent="0.25">
      <c r="T176"/>
      <c r="U176"/>
      <c r="V176"/>
      <c r="Y176"/>
      <c r="Z176"/>
      <c r="AA176"/>
      <c r="AB176"/>
    </row>
    <row r="177" spans="20:28" x14ac:dyDescent="0.25">
      <c r="T177"/>
      <c r="U177"/>
      <c r="V177"/>
      <c r="Y177"/>
      <c r="Z177"/>
      <c r="AA177"/>
      <c r="AB177"/>
    </row>
    <row r="178" spans="20:28" x14ac:dyDescent="0.25">
      <c r="T178"/>
      <c r="U178"/>
      <c r="V178"/>
      <c r="Y178"/>
      <c r="Z178"/>
      <c r="AA178"/>
      <c r="AB178"/>
    </row>
    <row r="179" spans="20:28" x14ac:dyDescent="0.25">
      <c r="T179"/>
      <c r="U179"/>
      <c r="V179"/>
      <c r="Y179"/>
      <c r="Z179"/>
      <c r="AA179"/>
      <c r="AB179"/>
    </row>
    <row r="180" spans="20:28" x14ac:dyDescent="0.25">
      <c r="T180"/>
      <c r="U180"/>
      <c r="V180"/>
      <c r="Y180"/>
      <c r="Z180"/>
      <c r="AA180"/>
      <c r="AB180"/>
    </row>
    <row r="181" spans="20:28" x14ac:dyDescent="0.25">
      <c r="T181"/>
      <c r="U181"/>
      <c r="V181"/>
      <c r="Y181"/>
      <c r="Z181"/>
      <c r="AA181"/>
      <c r="AB181"/>
    </row>
    <row r="182" spans="20:28" x14ac:dyDescent="0.25">
      <c r="T182"/>
      <c r="U182"/>
      <c r="V182"/>
      <c r="Y182"/>
      <c r="Z182"/>
      <c r="AA182"/>
      <c r="AB182"/>
    </row>
    <row r="183" spans="20:28" x14ac:dyDescent="0.25">
      <c r="T183"/>
      <c r="U183"/>
      <c r="V183"/>
      <c r="Y183"/>
      <c r="Z183"/>
      <c r="AA183"/>
      <c r="AB183"/>
    </row>
    <row r="184" spans="20:28" x14ac:dyDescent="0.25">
      <c r="T184"/>
      <c r="U184"/>
      <c r="V184"/>
      <c r="Y184"/>
      <c r="Z184"/>
      <c r="AA184"/>
      <c r="AB184"/>
    </row>
    <row r="185" spans="20:28" x14ac:dyDescent="0.25">
      <c r="T185"/>
      <c r="U185"/>
      <c r="V185"/>
      <c r="Y185"/>
      <c r="Z185"/>
      <c r="AA185"/>
      <c r="AB185"/>
    </row>
    <row r="186" spans="20:28" x14ac:dyDescent="0.25">
      <c r="T186"/>
      <c r="U186"/>
      <c r="V186"/>
      <c r="Y186"/>
      <c r="Z186"/>
      <c r="AA186"/>
      <c r="AB186"/>
    </row>
    <row r="187" spans="20:28" x14ac:dyDescent="0.25">
      <c r="T187"/>
      <c r="U187"/>
      <c r="V187"/>
      <c r="Y187"/>
      <c r="Z187"/>
      <c r="AA187"/>
      <c r="AB187"/>
    </row>
    <row r="188" spans="20:28" x14ac:dyDescent="0.25">
      <c r="T188"/>
      <c r="U188"/>
      <c r="V188"/>
      <c r="Y188"/>
      <c r="Z188"/>
      <c r="AA188"/>
      <c r="AB188"/>
    </row>
    <row r="189" spans="20:28" x14ac:dyDescent="0.25">
      <c r="T189"/>
      <c r="U189"/>
      <c r="V189"/>
      <c r="Y189"/>
      <c r="Z189"/>
      <c r="AA189"/>
      <c r="AB189"/>
    </row>
    <row r="190" spans="20:28" x14ac:dyDescent="0.25">
      <c r="T190"/>
      <c r="U190"/>
      <c r="V190"/>
      <c r="Y190"/>
      <c r="Z190"/>
      <c r="AA190"/>
      <c r="AB190"/>
    </row>
    <row r="191" spans="20:28" x14ac:dyDescent="0.25">
      <c r="T191"/>
      <c r="U191"/>
      <c r="V191"/>
      <c r="Y191"/>
      <c r="Z191"/>
      <c r="AA191"/>
      <c r="AB191"/>
    </row>
    <row r="192" spans="20:28" x14ac:dyDescent="0.25">
      <c r="T192"/>
      <c r="U192"/>
      <c r="V192"/>
      <c r="Y192"/>
      <c r="Z192"/>
      <c r="AA192"/>
      <c r="AB192"/>
    </row>
    <row r="193" spans="20:28" x14ac:dyDescent="0.25">
      <c r="T193"/>
      <c r="U193"/>
      <c r="V193"/>
      <c r="Y193"/>
      <c r="Z193"/>
      <c r="AA193"/>
      <c r="AB193"/>
    </row>
    <row r="194" spans="20:28" x14ac:dyDescent="0.25">
      <c r="T194"/>
      <c r="U194"/>
      <c r="V194"/>
      <c r="Y194"/>
      <c r="Z194"/>
      <c r="AA194"/>
      <c r="AB194"/>
    </row>
    <row r="195" spans="20:28" x14ac:dyDescent="0.25">
      <c r="T195"/>
      <c r="U195"/>
      <c r="V195"/>
      <c r="Y195"/>
      <c r="Z195"/>
      <c r="AA195"/>
      <c r="AB195"/>
    </row>
    <row r="196" spans="20:28" x14ac:dyDescent="0.25">
      <c r="T196"/>
      <c r="U196"/>
      <c r="V196"/>
      <c r="Y196"/>
      <c r="Z196"/>
      <c r="AA196"/>
      <c r="AB196"/>
    </row>
    <row r="197" spans="20:28" x14ac:dyDescent="0.25">
      <c r="T197"/>
      <c r="U197"/>
      <c r="V197"/>
      <c r="Y197"/>
      <c r="Z197"/>
      <c r="AA197"/>
      <c r="AB197"/>
    </row>
    <row r="198" spans="20:28" x14ac:dyDescent="0.25">
      <c r="T198"/>
      <c r="U198"/>
      <c r="V198"/>
      <c r="Y198"/>
      <c r="Z198"/>
      <c r="AA198"/>
      <c r="AB198"/>
    </row>
    <row r="199" spans="20:28" x14ac:dyDescent="0.25">
      <c r="T199"/>
      <c r="U199"/>
      <c r="V199"/>
      <c r="Y199"/>
      <c r="Z199"/>
      <c r="AA199"/>
      <c r="AB199"/>
    </row>
    <row r="200" spans="20:28" x14ac:dyDescent="0.25">
      <c r="T200"/>
      <c r="U200"/>
      <c r="V200"/>
      <c r="Y200"/>
      <c r="Z200"/>
      <c r="AA200"/>
      <c r="AB200"/>
    </row>
    <row r="201" spans="20:28" x14ac:dyDescent="0.25">
      <c r="T201"/>
      <c r="U201"/>
      <c r="V201"/>
      <c r="Y201"/>
      <c r="Z201"/>
      <c r="AA201"/>
      <c r="AB201"/>
    </row>
    <row r="202" spans="20:28" x14ac:dyDescent="0.25">
      <c r="T202"/>
      <c r="U202"/>
      <c r="V202"/>
      <c r="Y202"/>
      <c r="Z202"/>
      <c r="AA202"/>
      <c r="AB202"/>
    </row>
    <row r="203" spans="20:28" x14ac:dyDescent="0.25">
      <c r="T203"/>
      <c r="U203"/>
      <c r="V203"/>
      <c r="Y203"/>
      <c r="Z203"/>
      <c r="AA203"/>
      <c r="AB203"/>
    </row>
    <row r="204" spans="20:28" x14ac:dyDescent="0.25">
      <c r="T204"/>
      <c r="U204"/>
      <c r="V204"/>
      <c r="Y204"/>
      <c r="Z204"/>
      <c r="AA204"/>
      <c r="AB204"/>
    </row>
    <row r="205" spans="20:28" x14ac:dyDescent="0.25">
      <c r="T205"/>
      <c r="U205"/>
      <c r="V205"/>
      <c r="Y205"/>
      <c r="Z205"/>
      <c r="AA205"/>
      <c r="AB205"/>
    </row>
    <row r="206" spans="20:28" x14ac:dyDescent="0.25">
      <c r="T206"/>
      <c r="U206"/>
      <c r="V206"/>
      <c r="Y206"/>
      <c r="Z206"/>
      <c r="AA206"/>
      <c r="AB206"/>
    </row>
    <row r="207" spans="20:28" x14ac:dyDescent="0.25">
      <c r="T207"/>
      <c r="U207"/>
      <c r="V207"/>
      <c r="Y207"/>
      <c r="Z207"/>
      <c r="AA207"/>
      <c r="AB207"/>
    </row>
    <row r="208" spans="20:28" x14ac:dyDescent="0.25">
      <c r="T208"/>
      <c r="U208"/>
      <c r="V208"/>
      <c r="Y208"/>
      <c r="Z208"/>
      <c r="AA208"/>
      <c r="AB208"/>
    </row>
    <row r="209" spans="20:28" x14ac:dyDescent="0.25">
      <c r="T209"/>
      <c r="U209"/>
      <c r="V209"/>
      <c r="Y209"/>
      <c r="Z209"/>
      <c r="AA209"/>
      <c r="AB209"/>
    </row>
    <row r="210" spans="20:28" x14ac:dyDescent="0.25">
      <c r="T210"/>
      <c r="U210"/>
      <c r="V210"/>
      <c r="Y210"/>
      <c r="Z210"/>
      <c r="AA210"/>
      <c r="AB210"/>
    </row>
    <row r="211" spans="20:28" x14ac:dyDescent="0.25">
      <c r="T211"/>
      <c r="U211"/>
      <c r="V211"/>
      <c r="Y211"/>
      <c r="Z211"/>
      <c r="AA211"/>
      <c r="AB211"/>
    </row>
    <row r="212" spans="20:28" x14ac:dyDescent="0.25">
      <c r="T212"/>
      <c r="U212"/>
      <c r="V212"/>
      <c r="Y212"/>
      <c r="Z212"/>
      <c r="AA212"/>
      <c r="AB212"/>
    </row>
    <row r="213" spans="20:28" x14ac:dyDescent="0.25">
      <c r="T213"/>
      <c r="U213"/>
      <c r="V213"/>
      <c r="Y213"/>
      <c r="Z213"/>
      <c r="AA213"/>
      <c r="AB213"/>
    </row>
    <row r="214" spans="20:28" x14ac:dyDescent="0.25">
      <c r="T214"/>
      <c r="U214"/>
      <c r="V214"/>
      <c r="Y214"/>
      <c r="Z214"/>
      <c r="AA214"/>
      <c r="AB214"/>
    </row>
    <row r="215" spans="20:28" x14ac:dyDescent="0.25">
      <c r="T215"/>
      <c r="U215"/>
      <c r="V215"/>
      <c r="Y215"/>
      <c r="Z215"/>
      <c r="AA215"/>
      <c r="AB215"/>
    </row>
    <row r="216" spans="20:28" x14ac:dyDescent="0.25">
      <c r="T216"/>
      <c r="U216"/>
      <c r="V216"/>
      <c r="Y216"/>
      <c r="Z216"/>
      <c r="AA216"/>
      <c r="AB216"/>
    </row>
    <row r="217" spans="20:28" x14ac:dyDescent="0.25">
      <c r="T217"/>
      <c r="U217"/>
      <c r="V217"/>
      <c r="Y217"/>
      <c r="Z217"/>
      <c r="AA217"/>
      <c r="AB217"/>
    </row>
    <row r="218" spans="20:28" x14ac:dyDescent="0.25">
      <c r="T218"/>
      <c r="U218"/>
      <c r="V218"/>
      <c r="Y218"/>
      <c r="Z218"/>
      <c r="AA218"/>
      <c r="AB218"/>
    </row>
    <row r="219" spans="20:28" x14ac:dyDescent="0.25">
      <c r="T219"/>
      <c r="U219"/>
      <c r="V219"/>
      <c r="Y219"/>
      <c r="Z219"/>
      <c r="AA219"/>
      <c r="AB219"/>
    </row>
    <row r="220" spans="20:28" x14ac:dyDescent="0.25">
      <c r="T220"/>
      <c r="U220"/>
      <c r="V220"/>
      <c r="Y220"/>
      <c r="Z220"/>
      <c r="AA220"/>
      <c r="AB220"/>
    </row>
    <row r="221" spans="20:28" x14ac:dyDescent="0.25">
      <c r="T221"/>
      <c r="U221"/>
      <c r="V221"/>
      <c r="Y221"/>
      <c r="Z221"/>
      <c r="AA221"/>
      <c r="AB221"/>
    </row>
    <row r="222" spans="20:28" x14ac:dyDescent="0.25">
      <c r="T222"/>
      <c r="U222"/>
      <c r="V222"/>
      <c r="Y222"/>
      <c r="Z222"/>
      <c r="AA222"/>
      <c r="AB222"/>
    </row>
    <row r="223" spans="20:28" x14ac:dyDescent="0.25">
      <c r="T223"/>
      <c r="U223"/>
      <c r="V223"/>
      <c r="Y223"/>
      <c r="Z223"/>
      <c r="AA223"/>
      <c r="AB223"/>
    </row>
    <row r="224" spans="20:28" x14ac:dyDescent="0.25">
      <c r="T224"/>
      <c r="U224"/>
      <c r="V224"/>
      <c r="Y224"/>
      <c r="Z224"/>
      <c r="AA224"/>
      <c r="AB224"/>
    </row>
    <row r="225" spans="20:28" x14ac:dyDescent="0.25">
      <c r="T225"/>
      <c r="U225"/>
      <c r="V225"/>
      <c r="Y225"/>
      <c r="Z225"/>
      <c r="AA225"/>
      <c r="AB225"/>
    </row>
    <row r="226" spans="20:28" x14ac:dyDescent="0.25">
      <c r="T226"/>
      <c r="U226"/>
      <c r="V226"/>
      <c r="Y226"/>
      <c r="Z226"/>
      <c r="AA226"/>
      <c r="AB226"/>
    </row>
    <row r="227" spans="20:28" x14ac:dyDescent="0.25">
      <c r="T227"/>
      <c r="U227"/>
      <c r="V227"/>
      <c r="Y227"/>
      <c r="Z227"/>
      <c r="AA227"/>
      <c r="AB227"/>
    </row>
    <row r="228" spans="20:28" x14ac:dyDescent="0.25">
      <c r="T228"/>
      <c r="U228"/>
      <c r="V228"/>
      <c r="Y228"/>
      <c r="Z228"/>
      <c r="AA228"/>
      <c r="AB228"/>
    </row>
    <row r="229" spans="20:28" x14ac:dyDescent="0.25">
      <c r="T229"/>
      <c r="U229"/>
      <c r="V229"/>
      <c r="Y229"/>
      <c r="Z229"/>
      <c r="AA229"/>
      <c r="AB229"/>
    </row>
    <row r="230" spans="20:28" x14ac:dyDescent="0.25">
      <c r="T230"/>
      <c r="U230"/>
      <c r="V230"/>
      <c r="Y230"/>
      <c r="Z230"/>
      <c r="AA230"/>
      <c r="AB230"/>
    </row>
    <row r="231" spans="20:28" x14ac:dyDescent="0.25">
      <c r="T231"/>
      <c r="U231"/>
      <c r="V231"/>
      <c r="Y231"/>
      <c r="Z231"/>
      <c r="AA231"/>
      <c r="AB231"/>
    </row>
    <row r="232" spans="20:28" x14ac:dyDescent="0.25">
      <c r="T232"/>
      <c r="U232"/>
      <c r="V232"/>
      <c r="Y232"/>
      <c r="Z232"/>
      <c r="AA232"/>
      <c r="AB232"/>
    </row>
    <row r="233" spans="20:28" x14ac:dyDescent="0.25">
      <c r="T233"/>
      <c r="U233"/>
      <c r="V233"/>
      <c r="Y233"/>
      <c r="Z233"/>
      <c r="AA233"/>
      <c r="AB233"/>
    </row>
    <row r="234" spans="20:28" x14ac:dyDescent="0.25">
      <c r="T234"/>
      <c r="U234"/>
      <c r="V234"/>
      <c r="Y234"/>
      <c r="Z234"/>
      <c r="AA234"/>
      <c r="AB234"/>
    </row>
    <row r="235" spans="20:28" x14ac:dyDescent="0.25">
      <c r="T235"/>
      <c r="U235"/>
      <c r="V235"/>
      <c r="Y235"/>
      <c r="Z235"/>
      <c r="AA235"/>
      <c r="AB235"/>
    </row>
    <row r="236" spans="20:28" x14ac:dyDescent="0.25">
      <c r="T236"/>
      <c r="U236"/>
      <c r="V236"/>
      <c r="Y236"/>
      <c r="Z236"/>
      <c r="AA236"/>
      <c r="AB236"/>
    </row>
    <row r="237" spans="20:28" x14ac:dyDescent="0.25">
      <c r="T237"/>
      <c r="U237"/>
      <c r="V237"/>
      <c r="Y237"/>
      <c r="Z237"/>
      <c r="AA237"/>
      <c r="AB237"/>
    </row>
    <row r="238" spans="20:28" x14ac:dyDescent="0.25">
      <c r="T238"/>
      <c r="U238"/>
      <c r="V238"/>
      <c r="Y238"/>
      <c r="Z238"/>
      <c r="AA238"/>
      <c r="AB238"/>
    </row>
    <row r="239" spans="20:28" x14ac:dyDescent="0.25">
      <c r="T239"/>
      <c r="U239"/>
      <c r="V239"/>
      <c r="Y239"/>
      <c r="Z239"/>
      <c r="AA239"/>
      <c r="AB239"/>
    </row>
    <row r="240" spans="20:28" x14ac:dyDescent="0.25">
      <c r="T240"/>
      <c r="U240"/>
      <c r="V240"/>
      <c r="Y240"/>
      <c r="Z240"/>
      <c r="AA240"/>
      <c r="AB240"/>
    </row>
    <row r="241" spans="20:28" x14ac:dyDescent="0.25">
      <c r="T241"/>
      <c r="U241"/>
      <c r="V241"/>
      <c r="Y241"/>
      <c r="Z241"/>
      <c r="AA241"/>
      <c r="AB241"/>
    </row>
    <row r="242" spans="20:28" x14ac:dyDescent="0.25">
      <c r="T242"/>
      <c r="U242"/>
      <c r="V242"/>
      <c r="Y242"/>
      <c r="Z242"/>
      <c r="AA242"/>
      <c r="AB242"/>
    </row>
    <row r="243" spans="20:28" x14ac:dyDescent="0.25">
      <c r="T243"/>
      <c r="U243"/>
      <c r="V243"/>
      <c r="Y243"/>
      <c r="Z243"/>
      <c r="AA243"/>
      <c r="AB243"/>
    </row>
    <row r="244" spans="20:28" x14ac:dyDescent="0.25">
      <c r="T244"/>
      <c r="U244"/>
      <c r="V244"/>
      <c r="Y244"/>
      <c r="Z244"/>
      <c r="AA244"/>
      <c r="AB244"/>
    </row>
    <row r="245" spans="20:28" x14ac:dyDescent="0.25">
      <c r="T245"/>
      <c r="U245"/>
      <c r="V245"/>
      <c r="Y245"/>
      <c r="Z245"/>
      <c r="AA245"/>
      <c r="AB245"/>
    </row>
    <row r="246" spans="20:28" x14ac:dyDescent="0.25">
      <c r="T246"/>
      <c r="U246"/>
      <c r="V246"/>
      <c r="Y246"/>
      <c r="Z246"/>
      <c r="AA246"/>
      <c r="AB246"/>
    </row>
    <row r="247" spans="20:28" x14ac:dyDescent="0.25">
      <c r="T247"/>
      <c r="U247"/>
      <c r="V247"/>
      <c r="Y247"/>
      <c r="Z247"/>
      <c r="AA247"/>
      <c r="AB247"/>
    </row>
    <row r="248" spans="20:28" x14ac:dyDescent="0.25">
      <c r="T248"/>
      <c r="U248"/>
      <c r="V248"/>
      <c r="Y248"/>
      <c r="Z248"/>
      <c r="AA248"/>
      <c r="AB248"/>
    </row>
    <row r="249" spans="20:28" x14ac:dyDescent="0.25">
      <c r="T249"/>
      <c r="U249"/>
      <c r="V249"/>
      <c r="Y249"/>
      <c r="Z249"/>
      <c r="AA249"/>
      <c r="AB249"/>
    </row>
    <row r="250" spans="20:28" x14ac:dyDescent="0.25">
      <c r="T250"/>
      <c r="U250"/>
      <c r="V250"/>
      <c r="Y250"/>
      <c r="Z250"/>
      <c r="AA250"/>
      <c r="AB250"/>
    </row>
    <row r="251" spans="20:28" x14ac:dyDescent="0.25">
      <c r="T251"/>
      <c r="U251"/>
      <c r="V251"/>
      <c r="Y251"/>
      <c r="Z251"/>
      <c r="AA251"/>
      <c r="AB251"/>
    </row>
    <row r="252" spans="20:28" x14ac:dyDescent="0.25">
      <c r="T252"/>
      <c r="U252"/>
      <c r="V252"/>
      <c r="Y252"/>
      <c r="Z252"/>
      <c r="AA252"/>
      <c r="AB252"/>
    </row>
    <row r="253" spans="20:28" x14ac:dyDescent="0.25">
      <c r="T253"/>
      <c r="U253"/>
      <c r="V253"/>
      <c r="Y253"/>
      <c r="Z253"/>
      <c r="AA253"/>
      <c r="AB253"/>
    </row>
    <row r="254" spans="20:28" x14ac:dyDescent="0.25">
      <c r="T254"/>
      <c r="U254"/>
      <c r="V254"/>
      <c r="Y254"/>
      <c r="Z254"/>
      <c r="AA254"/>
      <c r="AB254"/>
    </row>
    <row r="255" spans="20:28" x14ac:dyDescent="0.25">
      <c r="T255"/>
      <c r="U255"/>
      <c r="V255"/>
      <c r="Y255"/>
      <c r="Z255"/>
      <c r="AA255"/>
      <c r="AB255"/>
    </row>
    <row r="256" spans="20:28" x14ac:dyDescent="0.25">
      <c r="T256"/>
      <c r="U256"/>
      <c r="V256"/>
      <c r="Y256"/>
      <c r="Z256"/>
      <c r="AA256"/>
      <c r="AB256"/>
    </row>
    <row r="257" spans="20:28" x14ac:dyDescent="0.25">
      <c r="T257"/>
      <c r="U257"/>
      <c r="V257"/>
      <c r="Y257"/>
      <c r="Z257"/>
      <c r="AA257"/>
      <c r="AB257"/>
    </row>
    <row r="258" spans="20:28" x14ac:dyDescent="0.25">
      <c r="T258"/>
      <c r="U258"/>
      <c r="V258"/>
      <c r="Y258"/>
      <c r="Z258"/>
      <c r="AA258"/>
      <c r="AB258"/>
    </row>
    <row r="259" spans="20:28" x14ac:dyDescent="0.25">
      <c r="T259"/>
      <c r="U259"/>
      <c r="V259"/>
      <c r="Y259"/>
      <c r="Z259"/>
      <c r="AA259"/>
      <c r="AB259"/>
    </row>
    <row r="260" spans="20:28" x14ac:dyDescent="0.25">
      <c r="T260"/>
      <c r="U260"/>
      <c r="V260"/>
      <c r="Y260"/>
      <c r="Z260"/>
      <c r="AA260"/>
      <c r="AB260"/>
    </row>
    <row r="261" spans="20:28" x14ac:dyDescent="0.25">
      <c r="T261"/>
      <c r="U261"/>
      <c r="V261"/>
      <c r="Y261"/>
      <c r="Z261"/>
      <c r="AA261"/>
      <c r="AB261"/>
    </row>
    <row r="262" spans="20:28" x14ac:dyDescent="0.25">
      <c r="T262"/>
      <c r="U262"/>
      <c r="V262"/>
      <c r="Y262"/>
      <c r="Z262"/>
      <c r="AA262"/>
      <c r="AB262"/>
    </row>
    <row r="263" spans="20:28" x14ac:dyDescent="0.25">
      <c r="T263"/>
      <c r="U263"/>
      <c r="V263"/>
      <c r="Y263"/>
      <c r="Z263"/>
      <c r="AA263"/>
      <c r="AB263"/>
    </row>
    <row r="264" spans="20:28" x14ac:dyDescent="0.25">
      <c r="T264"/>
      <c r="U264"/>
      <c r="V264"/>
      <c r="Y264"/>
      <c r="Z264"/>
      <c r="AA264"/>
      <c r="AB264"/>
    </row>
    <row r="265" spans="20:28" x14ac:dyDescent="0.25">
      <c r="T265"/>
      <c r="U265"/>
      <c r="V265"/>
      <c r="Y265"/>
      <c r="Z265"/>
      <c r="AA265"/>
      <c r="AB265"/>
    </row>
    <row r="266" spans="20:28" x14ac:dyDescent="0.25">
      <c r="T266"/>
      <c r="U266"/>
      <c r="V266"/>
      <c r="Y266"/>
      <c r="Z266"/>
      <c r="AA266"/>
      <c r="AB266"/>
    </row>
    <row r="267" spans="20:28" x14ac:dyDescent="0.25">
      <c r="T267"/>
      <c r="U267"/>
      <c r="V267"/>
      <c r="Y267"/>
      <c r="Z267"/>
      <c r="AA267"/>
      <c r="AB267"/>
    </row>
    <row r="268" spans="20:28" x14ac:dyDescent="0.25">
      <c r="T268"/>
      <c r="U268"/>
      <c r="V268"/>
      <c r="Y268"/>
      <c r="Z268"/>
      <c r="AA268"/>
      <c r="AB268"/>
    </row>
    <row r="269" spans="20:28" x14ac:dyDescent="0.25">
      <c r="T269"/>
      <c r="U269"/>
      <c r="V269"/>
      <c r="Y269"/>
      <c r="Z269"/>
      <c r="AA269"/>
      <c r="AB269"/>
    </row>
    <row r="270" spans="20:28" x14ac:dyDescent="0.25">
      <c r="T270"/>
      <c r="U270"/>
      <c r="V270"/>
      <c r="Y270"/>
      <c r="Z270"/>
      <c r="AA270"/>
      <c r="AB270"/>
    </row>
    <row r="271" spans="20:28" x14ac:dyDescent="0.25">
      <c r="T271"/>
      <c r="U271"/>
      <c r="V271"/>
      <c r="Y271"/>
      <c r="Z271"/>
      <c r="AA271"/>
      <c r="AB271"/>
    </row>
    <row r="272" spans="20:28" x14ac:dyDescent="0.25">
      <c r="T272"/>
      <c r="U272"/>
      <c r="V272"/>
      <c r="Y272"/>
      <c r="Z272"/>
      <c r="AA272"/>
      <c r="AB272"/>
    </row>
    <row r="273" spans="20:28" x14ac:dyDescent="0.25">
      <c r="T273"/>
      <c r="U273"/>
      <c r="V273"/>
      <c r="Y273"/>
      <c r="Z273"/>
      <c r="AA273"/>
      <c r="AB273"/>
    </row>
    <row r="274" spans="20:28" x14ac:dyDescent="0.25">
      <c r="T274"/>
      <c r="U274"/>
      <c r="V274"/>
      <c r="Y274"/>
      <c r="Z274"/>
      <c r="AA274"/>
      <c r="AB274"/>
    </row>
    <row r="275" spans="20:28" x14ac:dyDescent="0.25">
      <c r="T275"/>
      <c r="U275"/>
      <c r="V275"/>
      <c r="Y275"/>
      <c r="Z275"/>
      <c r="AA275"/>
      <c r="AB275"/>
    </row>
    <row r="276" spans="20:28" x14ac:dyDescent="0.25">
      <c r="T276"/>
      <c r="U276"/>
      <c r="V276"/>
      <c r="Y276"/>
      <c r="Z276"/>
      <c r="AA276"/>
      <c r="AB276"/>
    </row>
    <row r="277" spans="20:28" x14ac:dyDescent="0.25">
      <c r="T277"/>
      <c r="U277"/>
      <c r="V277"/>
      <c r="Y277"/>
      <c r="Z277"/>
      <c r="AA277"/>
      <c r="AB277"/>
    </row>
    <row r="278" spans="20:28" x14ac:dyDescent="0.25">
      <c r="T278"/>
      <c r="U278"/>
      <c r="V278"/>
      <c r="Y278"/>
      <c r="Z278"/>
      <c r="AA278"/>
      <c r="AB278"/>
    </row>
    <row r="279" spans="20:28" x14ac:dyDescent="0.25">
      <c r="T279"/>
      <c r="U279"/>
      <c r="V279"/>
      <c r="Y279"/>
      <c r="Z279"/>
      <c r="AA279"/>
      <c r="AB279"/>
    </row>
    <row r="280" spans="20:28" x14ac:dyDescent="0.25">
      <c r="T280"/>
      <c r="U280"/>
      <c r="V280"/>
      <c r="Y280"/>
      <c r="Z280"/>
      <c r="AA280"/>
      <c r="AB280"/>
    </row>
    <row r="281" spans="20:28" x14ac:dyDescent="0.25">
      <c r="T281"/>
      <c r="U281"/>
      <c r="V281"/>
      <c r="Y281"/>
      <c r="Z281"/>
      <c r="AA281"/>
      <c r="AB281"/>
    </row>
    <row r="282" spans="20:28" x14ac:dyDescent="0.25">
      <c r="T282"/>
      <c r="U282"/>
      <c r="V282"/>
      <c r="Y282"/>
      <c r="Z282"/>
      <c r="AA282"/>
      <c r="AB282"/>
    </row>
    <row r="283" spans="20:28" x14ac:dyDescent="0.25">
      <c r="T283"/>
      <c r="U283"/>
      <c r="V283"/>
      <c r="Y283"/>
      <c r="Z283"/>
      <c r="AA283"/>
      <c r="AB283"/>
    </row>
    <row r="284" spans="20:28" x14ac:dyDescent="0.25">
      <c r="T284"/>
      <c r="U284"/>
      <c r="V284"/>
      <c r="Y284"/>
      <c r="Z284"/>
      <c r="AA284"/>
      <c r="AB284"/>
    </row>
    <row r="285" spans="20:28" x14ac:dyDescent="0.25">
      <c r="T285"/>
      <c r="U285"/>
      <c r="V285"/>
      <c r="Y285"/>
      <c r="Z285"/>
      <c r="AA285"/>
      <c r="AB285"/>
    </row>
    <row r="286" spans="20:28" x14ac:dyDescent="0.25">
      <c r="T286"/>
      <c r="U286"/>
      <c r="V286"/>
      <c r="Y286"/>
      <c r="Z286"/>
      <c r="AA286"/>
      <c r="AB286"/>
    </row>
    <row r="287" spans="20:28" x14ac:dyDescent="0.25">
      <c r="T287"/>
      <c r="U287"/>
      <c r="V287"/>
      <c r="Y287"/>
      <c r="Z287"/>
      <c r="AA287"/>
      <c r="AB287"/>
    </row>
    <row r="288" spans="20:28" x14ac:dyDescent="0.25">
      <c r="T288"/>
      <c r="U288"/>
      <c r="V288"/>
      <c r="Y288"/>
      <c r="Z288"/>
      <c r="AA288"/>
      <c r="AB288"/>
    </row>
    <row r="289" spans="20:28" x14ac:dyDescent="0.25">
      <c r="T289"/>
      <c r="U289"/>
      <c r="V289"/>
      <c r="Y289"/>
      <c r="Z289"/>
      <c r="AA289"/>
      <c r="AB289"/>
    </row>
    <row r="290" spans="20:28" x14ac:dyDescent="0.25">
      <c r="T290"/>
      <c r="U290"/>
      <c r="V290"/>
      <c r="Y290"/>
      <c r="Z290"/>
      <c r="AA290"/>
      <c r="AB290"/>
    </row>
    <row r="291" spans="20:28" x14ac:dyDescent="0.25">
      <c r="T291"/>
      <c r="U291"/>
      <c r="V291"/>
      <c r="Y291"/>
      <c r="Z291"/>
      <c r="AA291"/>
      <c r="AB291"/>
    </row>
    <row r="292" spans="20:28" x14ac:dyDescent="0.25">
      <c r="T292"/>
      <c r="U292"/>
      <c r="V292"/>
      <c r="Y292"/>
      <c r="Z292"/>
      <c r="AA292"/>
      <c r="AB292"/>
    </row>
    <row r="293" spans="20:28" x14ac:dyDescent="0.25">
      <c r="T293"/>
      <c r="U293"/>
      <c r="V293"/>
      <c r="Y293"/>
      <c r="Z293"/>
      <c r="AA293"/>
      <c r="AB293"/>
    </row>
    <row r="294" spans="20:28" x14ac:dyDescent="0.25">
      <c r="T294"/>
      <c r="U294"/>
      <c r="V294"/>
      <c r="Y294"/>
      <c r="Z294"/>
      <c r="AA294"/>
      <c r="AB294"/>
    </row>
    <row r="295" spans="20:28" x14ac:dyDescent="0.25">
      <c r="T295"/>
      <c r="U295"/>
      <c r="V295"/>
      <c r="Y295"/>
      <c r="Z295"/>
      <c r="AA295"/>
      <c r="AB295"/>
    </row>
    <row r="296" spans="20:28" x14ac:dyDescent="0.25">
      <c r="T296"/>
      <c r="U296"/>
      <c r="V296"/>
      <c r="Y296"/>
      <c r="Z296"/>
      <c r="AA296"/>
      <c r="AB296"/>
    </row>
    <row r="297" spans="20:28" x14ac:dyDescent="0.25">
      <c r="T297"/>
      <c r="U297"/>
      <c r="V297"/>
      <c r="Y297"/>
      <c r="Z297"/>
      <c r="AA297"/>
      <c r="AB297"/>
    </row>
    <row r="298" spans="20:28" x14ac:dyDescent="0.25">
      <c r="T298"/>
      <c r="U298"/>
      <c r="V298"/>
      <c r="Y298"/>
      <c r="Z298"/>
      <c r="AA298"/>
      <c r="AB298"/>
    </row>
    <row r="299" spans="20:28" x14ac:dyDescent="0.25">
      <c r="T299"/>
      <c r="U299"/>
      <c r="V299"/>
      <c r="Y299"/>
      <c r="Z299"/>
      <c r="AA299"/>
      <c r="AB299"/>
    </row>
    <row r="300" spans="20:28" x14ac:dyDescent="0.25">
      <c r="T300"/>
      <c r="U300"/>
      <c r="V300"/>
      <c r="Y300"/>
      <c r="Z300"/>
      <c r="AA300"/>
      <c r="AB300"/>
    </row>
    <row r="301" spans="20:28" x14ac:dyDescent="0.25">
      <c r="T301"/>
      <c r="U301"/>
      <c r="V301"/>
      <c r="Y301"/>
      <c r="Z301"/>
      <c r="AA301"/>
      <c r="AB301"/>
    </row>
    <row r="302" spans="20:28" x14ac:dyDescent="0.25">
      <c r="T302"/>
      <c r="U302"/>
      <c r="V302"/>
      <c r="Y302"/>
      <c r="Z302"/>
      <c r="AA302"/>
      <c r="AB302"/>
    </row>
    <row r="303" spans="20:28" x14ac:dyDescent="0.25">
      <c r="T303"/>
      <c r="U303"/>
      <c r="V303"/>
      <c r="Y303"/>
      <c r="Z303"/>
      <c r="AA303"/>
      <c r="AB303"/>
    </row>
    <row r="304" spans="20:28" x14ac:dyDescent="0.25">
      <c r="T304"/>
      <c r="U304"/>
      <c r="V304"/>
      <c r="Y304"/>
      <c r="Z304"/>
      <c r="AA304"/>
      <c r="AB304"/>
    </row>
    <row r="305" spans="20:28" x14ac:dyDescent="0.25">
      <c r="T305"/>
      <c r="U305"/>
      <c r="V305"/>
      <c r="Y305"/>
      <c r="Z305"/>
      <c r="AA305"/>
      <c r="AB305"/>
    </row>
    <row r="306" spans="20:28" x14ac:dyDescent="0.25">
      <c r="T306"/>
      <c r="U306"/>
      <c r="V306"/>
      <c r="Y306"/>
      <c r="Z306"/>
      <c r="AA306"/>
      <c r="AB306"/>
    </row>
    <row r="307" spans="20:28" x14ac:dyDescent="0.25">
      <c r="T307"/>
      <c r="U307"/>
      <c r="V307"/>
      <c r="Y307"/>
      <c r="Z307"/>
      <c r="AA307"/>
      <c r="AB307"/>
    </row>
    <row r="308" spans="20:28" x14ac:dyDescent="0.25">
      <c r="T308"/>
      <c r="U308"/>
      <c r="V308"/>
      <c r="Y308"/>
      <c r="Z308"/>
      <c r="AA308"/>
      <c r="AB308"/>
    </row>
    <row r="309" spans="20:28" x14ac:dyDescent="0.25">
      <c r="T309"/>
      <c r="U309"/>
      <c r="V309"/>
      <c r="Y309"/>
      <c r="Z309"/>
      <c r="AA309"/>
      <c r="AB309"/>
    </row>
    <row r="310" spans="20:28" x14ac:dyDescent="0.25">
      <c r="T310"/>
      <c r="U310"/>
      <c r="V310"/>
      <c r="Y310"/>
      <c r="Z310"/>
      <c r="AA310"/>
      <c r="AB310"/>
    </row>
    <row r="311" spans="20:28" x14ac:dyDescent="0.25">
      <c r="T311"/>
      <c r="U311"/>
      <c r="V311"/>
      <c r="Y311"/>
      <c r="Z311"/>
      <c r="AA311"/>
      <c r="AB311"/>
    </row>
    <row r="312" spans="20:28" x14ac:dyDescent="0.25">
      <c r="T312"/>
      <c r="U312"/>
      <c r="V312"/>
      <c r="Y312"/>
      <c r="Z312"/>
      <c r="AA312"/>
      <c r="AB312"/>
    </row>
    <row r="313" spans="20:28" x14ac:dyDescent="0.25">
      <c r="T313"/>
      <c r="U313"/>
      <c r="V313"/>
      <c r="Y313"/>
      <c r="Z313"/>
      <c r="AA313"/>
      <c r="AB313"/>
    </row>
    <row r="314" spans="20:28" x14ac:dyDescent="0.25">
      <c r="T314"/>
      <c r="U314"/>
      <c r="V314"/>
      <c r="Y314"/>
      <c r="Z314"/>
      <c r="AA314"/>
      <c r="AB314"/>
    </row>
    <row r="315" spans="20:28" x14ac:dyDescent="0.25">
      <c r="T315"/>
      <c r="U315"/>
      <c r="V315"/>
      <c r="Y315"/>
      <c r="Z315"/>
      <c r="AA315"/>
      <c r="AB315"/>
    </row>
    <row r="316" spans="20:28" x14ac:dyDescent="0.25">
      <c r="T316"/>
      <c r="U316"/>
      <c r="V316"/>
      <c r="Y316"/>
      <c r="Z316"/>
      <c r="AA316"/>
      <c r="AB316"/>
    </row>
    <row r="317" spans="20:28" x14ac:dyDescent="0.25">
      <c r="T317"/>
      <c r="U317"/>
      <c r="V317"/>
      <c r="Y317"/>
      <c r="Z317"/>
      <c r="AA317"/>
      <c r="AB317"/>
    </row>
    <row r="318" spans="20:28" x14ac:dyDescent="0.25">
      <c r="T318"/>
      <c r="U318"/>
      <c r="V318"/>
      <c r="Y318"/>
      <c r="Z318"/>
      <c r="AA318"/>
      <c r="AB318"/>
    </row>
    <row r="319" spans="20:28" x14ac:dyDescent="0.25">
      <c r="T319"/>
      <c r="U319"/>
      <c r="V319"/>
      <c r="Y319"/>
      <c r="Z319"/>
      <c r="AA319"/>
      <c r="AB319"/>
    </row>
    <row r="320" spans="20:28" x14ac:dyDescent="0.25">
      <c r="T320"/>
      <c r="U320"/>
      <c r="V320"/>
      <c r="Y320"/>
      <c r="Z320"/>
      <c r="AA320"/>
      <c r="AB320"/>
    </row>
    <row r="321" spans="20:28" x14ac:dyDescent="0.25">
      <c r="T321"/>
      <c r="U321"/>
      <c r="V321"/>
      <c r="Y321"/>
      <c r="Z321"/>
      <c r="AA321"/>
      <c r="AB321"/>
    </row>
    <row r="322" spans="20:28" x14ac:dyDescent="0.25">
      <c r="T322"/>
      <c r="U322"/>
      <c r="V322"/>
      <c r="Y322"/>
      <c r="Z322"/>
      <c r="AA322"/>
      <c r="AB322"/>
    </row>
    <row r="323" spans="20:28" x14ac:dyDescent="0.25">
      <c r="T323"/>
      <c r="U323"/>
      <c r="V323"/>
      <c r="Y323"/>
      <c r="Z323"/>
      <c r="AA323"/>
      <c r="AB323"/>
    </row>
    <row r="324" spans="20:28" x14ac:dyDescent="0.25">
      <c r="T324"/>
      <c r="U324"/>
      <c r="V324"/>
      <c r="Y324"/>
      <c r="Z324"/>
      <c r="AA324"/>
      <c r="AB324"/>
    </row>
    <row r="325" spans="20:28" x14ac:dyDescent="0.25">
      <c r="T325"/>
      <c r="U325"/>
      <c r="V325"/>
      <c r="Y325"/>
      <c r="Z325"/>
      <c r="AA325"/>
      <c r="AB325"/>
    </row>
    <row r="326" spans="20:28" x14ac:dyDescent="0.25">
      <c r="T326"/>
      <c r="U326"/>
      <c r="V326"/>
      <c r="Y326"/>
      <c r="Z326"/>
      <c r="AA326"/>
      <c r="AB326"/>
    </row>
    <row r="327" spans="20:28" x14ac:dyDescent="0.25">
      <c r="T327"/>
      <c r="U327"/>
      <c r="V327"/>
      <c r="Y327"/>
      <c r="Z327"/>
      <c r="AA327"/>
      <c r="AB327"/>
    </row>
    <row r="328" spans="20:28" x14ac:dyDescent="0.25">
      <c r="T328"/>
      <c r="U328"/>
      <c r="V328"/>
      <c r="Y328"/>
      <c r="Z328"/>
      <c r="AA328"/>
      <c r="AB328"/>
    </row>
    <row r="329" spans="20:28" x14ac:dyDescent="0.25">
      <c r="T329"/>
      <c r="U329"/>
      <c r="V329"/>
      <c r="Y329"/>
      <c r="Z329"/>
      <c r="AA329"/>
      <c r="AB329"/>
    </row>
    <row r="330" spans="20:28" x14ac:dyDescent="0.25">
      <c r="T330"/>
      <c r="U330"/>
      <c r="V330"/>
      <c r="Y330"/>
      <c r="Z330"/>
      <c r="AA330"/>
      <c r="AB330"/>
    </row>
    <row r="331" spans="20:28" x14ac:dyDescent="0.25">
      <c r="T331"/>
      <c r="U331"/>
      <c r="V331"/>
      <c r="Y331"/>
      <c r="Z331"/>
      <c r="AA331"/>
      <c r="AB331"/>
    </row>
    <row r="332" spans="20:28" x14ac:dyDescent="0.25">
      <c r="T332"/>
      <c r="U332"/>
      <c r="V332"/>
      <c r="Y332"/>
      <c r="Z332"/>
      <c r="AA332"/>
      <c r="AB332"/>
    </row>
    <row r="333" spans="20:28" x14ac:dyDescent="0.25">
      <c r="T333"/>
      <c r="U333"/>
      <c r="V333"/>
      <c r="Y333"/>
      <c r="Z333"/>
      <c r="AA333"/>
      <c r="AB333"/>
    </row>
    <row r="334" spans="20:28" x14ac:dyDescent="0.25">
      <c r="T334"/>
      <c r="U334"/>
      <c r="V334"/>
      <c r="Y334"/>
      <c r="Z334"/>
      <c r="AA334"/>
      <c r="AB334"/>
    </row>
    <row r="335" spans="20:28" x14ac:dyDescent="0.25">
      <c r="T335"/>
      <c r="U335"/>
      <c r="V335"/>
      <c r="Y335"/>
      <c r="Z335"/>
      <c r="AA335"/>
      <c r="AB335"/>
    </row>
    <row r="336" spans="20:28" x14ac:dyDescent="0.25">
      <c r="T336"/>
      <c r="U336"/>
      <c r="V336"/>
      <c r="Y336"/>
      <c r="Z336"/>
      <c r="AA336"/>
      <c r="AB336"/>
    </row>
    <row r="337" spans="20:28" x14ac:dyDescent="0.25">
      <c r="T337"/>
      <c r="U337"/>
      <c r="V337"/>
      <c r="Y337"/>
      <c r="Z337"/>
      <c r="AA337"/>
      <c r="AB337"/>
    </row>
    <row r="338" spans="20:28" x14ac:dyDescent="0.25">
      <c r="T338"/>
      <c r="U338"/>
      <c r="V338"/>
      <c r="Y338"/>
      <c r="Z338"/>
      <c r="AA338"/>
      <c r="AB338"/>
    </row>
    <row r="339" spans="20:28" x14ac:dyDescent="0.25">
      <c r="T339"/>
      <c r="U339"/>
      <c r="V339"/>
      <c r="Y339"/>
      <c r="Z339"/>
      <c r="AA339"/>
      <c r="AB339"/>
    </row>
    <row r="340" spans="20:28" x14ac:dyDescent="0.25">
      <c r="T340"/>
      <c r="U340"/>
      <c r="V340"/>
      <c r="Y340"/>
      <c r="Z340"/>
      <c r="AA340"/>
      <c r="AB340"/>
    </row>
    <row r="341" spans="20:28" x14ac:dyDescent="0.25">
      <c r="T341"/>
      <c r="U341"/>
      <c r="V341"/>
      <c r="Y341"/>
      <c r="Z341"/>
      <c r="AA341"/>
      <c r="AB341"/>
    </row>
    <row r="342" spans="20:28" x14ac:dyDescent="0.25">
      <c r="T342"/>
      <c r="U342"/>
      <c r="V342"/>
      <c r="Y342"/>
      <c r="Z342"/>
      <c r="AA342"/>
      <c r="AB342"/>
    </row>
    <row r="343" spans="20:28" x14ac:dyDescent="0.25">
      <c r="T343"/>
      <c r="U343"/>
      <c r="V343"/>
      <c r="Y343"/>
      <c r="Z343"/>
      <c r="AA343"/>
      <c r="AB343"/>
    </row>
    <row r="344" spans="20:28" x14ac:dyDescent="0.25">
      <c r="T344"/>
      <c r="U344"/>
      <c r="V344"/>
      <c r="Y344"/>
      <c r="Z344"/>
      <c r="AA344"/>
      <c r="AB344"/>
    </row>
    <row r="345" spans="20:28" x14ac:dyDescent="0.25">
      <c r="T345"/>
      <c r="U345"/>
      <c r="V345"/>
      <c r="Y345"/>
      <c r="Z345"/>
      <c r="AA345"/>
      <c r="AB345"/>
    </row>
    <row r="346" spans="20:28" x14ac:dyDescent="0.25">
      <c r="T346"/>
      <c r="U346"/>
      <c r="V346"/>
      <c r="Y346"/>
      <c r="Z346"/>
      <c r="AA346"/>
      <c r="AB346"/>
    </row>
    <row r="347" spans="20:28" x14ac:dyDescent="0.25">
      <c r="T347"/>
      <c r="U347"/>
      <c r="V347"/>
      <c r="Y347"/>
      <c r="Z347"/>
      <c r="AA347"/>
      <c r="AB347"/>
    </row>
    <row r="348" spans="20:28" x14ac:dyDescent="0.25">
      <c r="T348"/>
      <c r="U348"/>
      <c r="V348"/>
      <c r="Y348"/>
      <c r="Z348"/>
      <c r="AA348"/>
      <c r="AB348"/>
    </row>
    <row r="349" spans="20:28" x14ac:dyDescent="0.25">
      <c r="T349"/>
      <c r="U349"/>
      <c r="V349"/>
      <c r="Y349"/>
      <c r="Z349"/>
      <c r="AA349"/>
      <c r="AB349"/>
    </row>
    <row r="350" spans="20:28" x14ac:dyDescent="0.25">
      <c r="T350"/>
      <c r="U350"/>
      <c r="V350"/>
      <c r="Y350"/>
      <c r="Z350"/>
      <c r="AA350"/>
      <c r="AB350"/>
    </row>
    <row r="351" spans="20:28" x14ac:dyDescent="0.25">
      <c r="T351"/>
      <c r="U351"/>
      <c r="V351"/>
      <c r="Y351"/>
      <c r="Z351"/>
      <c r="AA351"/>
      <c r="AB351"/>
    </row>
    <row r="352" spans="20:28" x14ac:dyDescent="0.25">
      <c r="T352"/>
      <c r="U352"/>
      <c r="V352"/>
      <c r="Y352"/>
      <c r="Z352"/>
      <c r="AA352"/>
      <c r="AB352"/>
    </row>
    <row r="353" spans="20:28" x14ac:dyDescent="0.25">
      <c r="T353"/>
      <c r="U353"/>
      <c r="V353"/>
      <c r="Y353"/>
      <c r="Z353"/>
      <c r="AA353"/>
      <c r="AB353"/>
    </row>
    <row r="354" spans="20:28" x14ac:dyDescent="0.25">
      <c r="T354"/>
      <c r="U354"/>
      <c r="V354"/>
      <c r="Y354"/>
      <c r="Z354"/>
      <c r="AA354"/>
      <c r="AB354"/>
    </row>
    <row r="355" spans="20:28" x14ac:dyDescent="0.25">
      <c r="T355"/>
      <c r="U355"/>
      <c r="V355"/>
      <c r="Y355"/>
      <c r="Z355"/>
      <c r="AA355"/>
      <c r="AB355"/>
    </row>
    <row r="356" spans="20:28" x14ac:dyDescent="0.25">
      <c r="T356"/>
      <c r="U356"/>
      <c r="V356"/>
      <c r="Y356"/>
      <c r="Z356"/>
      <c r="AA356"/>
      <c r="AB356"/>
    </row>
    <row r="357" spans="20:28" x14ac:dyDescent="0.25">
      <c r="T357"/>
      <c r="U357"/>
      <c r="V357"/>
      <c r="Y357"/>
      <c r="Z357"/>
      <c r="AA357"/>
      <c r="AB357"/>
    </row>
    <row r="358" spans="20:28" x14ac:dyDescent="0.25">
      <c r="T358"/>
      <c r="U358"/>
      <c r="V358"/>
      <c r="Y358"/>
      <c r="Z358"/>
      <c r="AA358"/>
      <c r="AB358"/>
    </row>
    <row r="359" spans="20:28" x14ac:dyDescent="0.25">
      <c r="T359"/>
      <c r="U359"/>
      <c r="V359"/>
      <c r="Y359"/>
      <c r="Z359"/>
      <c r="AA359"/>
      <c r="AB359"/>
    </row>
    <row r="360" spans="20:28" x14ac:dyDescent="0.25">
      <c r="T360"/>
      <c r="U360"/>
      <c r="V360"/>
      <c r="Y360"/>
      <c r="Z360"/>
      <c r="AA360"/>
      <c r="AB360"/>
    </row>
    <row r="361" spans="20:28" x14ac:dyDescent="0.25">
      <c r="T361"/>
      <c r="U361"/>
      <c r="V361"/>
      <c r="Y361"/>
      <c r="Z361"/>
      <c r="AA361"/>
      <c r="AB361"/>
    </row>
    <row r="362" spans="20:28" x14ac:dyDescent="0.25">
      <c r="T362"/>
      <c r="U362"/>
      <c r="V362"/>
      <c r="Y362"/>
      <c r="Z362"/>
      <c r="AA362"/>
      <c r="AB362"/>
    </row>
    <row r="363" spans="20:28" x14ac:dyDescent="0.25">
      <c r="T363"/>
      <c r="U363"/>
      <c r="V363"/>
      <c r="Y363"/>
      <c r="Z363"/>
      <c r="AA363"/>
      <c r="AB363"/>
    </row>
    <row r="364" spans="20:28" x14ac:dyDescent="0.25">
      <c r="T364"/>
      <c r="U364"/>
      <c r="V364"/>
      <c r="Y364"/>
      <c r="Z364"/>
      <c r="AA364"/>
      <c r="AB364"/>
    </row>
    <row r="365" spans="20:28" x14ac:dyDescent="0.25">
      <c r="T365"/>
      <c r="U365"/>
      <c r="V365"/>
      <c r="Y365"/>
      <c r="Z365"/>
      <c r="AA365"/>
      <c r="AB365"/>
    </row>
    <row r="366" spans="20:28" x14ac:dyDescent="0.25">
      <c r="T366"/>
      <c r="U366"/>
      <c r="V366"/>
      <c r="Y366"/>
      <c r="Z366"/>
      <c r="AA366"/>
      <c r="AB366"/>
    </row>
    <row r="367" spans="20:28" x14ac:dyDescent="0.25">
      <c r="T367"/>
      <c r="U367"/>
      <c r="V367"/>
      <c r="Y367"/>
      <c r="Z367"/>
      <c r="AA367"/>
      <c r="AB367"/>
    </row>
    <row r="368" spans="20:28" x14ac:dyDescent="0.25">
      <c r="T368"/>
      <c r="U368"/>
      <c r="V368"/>
      <c r="Y368"/>
      <c r="Z368"/>
      <c r="AA368"/>
      <c r="AB368"/>
    </row>
    <row r="369" spans="20:28" x14ac:dyDescent="0.25">
      <c r="T369"/>
      <c r="U369"/>
      <c r="V369"/>
      <c r="Y369"/>
      <c r="Z369"/>
      <c r="AA369"/>
      <c r="AB369"/>
    </row>
    <row r="370" spans="20:28" x14ac:dyDescent="0.25">
      <c r="T370"/>
      <c r="U370"/>
      <c r="V370"/>
      <c r="Y370"/>
      <c r="Z370"/>
      <c r="AA370"/>
      <c r="AB370"/>
    </row>
    <row r="371" spans="20:28" x14ac:dyDescent="0.25">
      <c r="T371"/>
      <c r="U371"/>
      <c r="V371"/>
      <c r="Y371"/>
      <c r="Z371"/>
      <c r="AA371"/>
      <c r="AB371"/>
    </row>
    <row r="372" spans="20:28" x14ac:dyDescent="0.25">
      <c r="T372"/>
      <c r="U372"/>
      <c r="V372"/>
      <c r="Y372"/>
      <c r="Z372"/>
      <c r="AA372"/>
      <c r="AB372"/>
    </row>
    <row r="373" spans="20:28" x14ac:dyDescent="0.25">
      <c r="T373"/>
      <c r="U373"/>
      <c r="V373"/>
      <c r="Y373"/>
      <c r="Z373"/>
      <c r="AA373"/>
      <c r="AB373"/>
    </row>
    <row r="374" spans="20:28" x14ac:dyDescent="0.25">
      <c r="T374"/>
      <c r="U374"/>
      <c r="V374"/>
      <c r="Y374"/>
      <c r="Z374"/>
      <c r="AA374"/>
      <c r="AB374"/>
    </row>
    <row r="375" spans="20:28" x14ac:dyDescent="0.25">
      <c r="T375"/>
      <c r="U375"/>
      <c r="V375"/>
      <c r="Y375"/>
      <c r="Z375"/>
      <c r="AA375"/>
      <c r="AB375"/>
    </row>
    <row r="376" spans="20:28" x14ac:dyDescent="0.25">
      <c r="T376"/>
      <c r="U376"/>
      <c r="V376"/>
      <c r="Y376"/>
      <c r="Z376"/>
      <c r="AA376"/>
      <c r="AB376"/>
    </row>
    <row r="377" spans="20:28" x14ac:dyDescent="0.25">
      <c r="T377"/>
      <c r="U377"/>
      <c r="V377"/>
      <c r="Y377"/>
      <c r="Z377"/>
      <c r="AA377"/>
      <c r="AB377"/>
    </row>
    <row r="378" spans="20:28" x14ac:dyDescent="0.25">
      <c r="T378"/>
      <c r="U378"/>
      <c r="V378"/>
      <c r="Y378"/>
      <c r="Z378"/>
      <c r="AA378"/>
      <c r="AB378"/>
    </row>
    <row r="379" spans="20:28" x14ac:dyDescent="0.25">
      <c r="T379"/>
      <c r="U379"/>
      <c r="V379"/>
      <c r="Y379"/>
      <c r="Z379"/>
      <c r="AA379"/>
      <c r="AB379"/>
    </row>
    <row r="380" spans="20:28" x14ac:dyDescent="0.25">
      <c r="T380"/>
      <c r="U380"/>
      <c r="V380"/>
      <c r="Y380"/>
      <c r="Z380"/>
      <c r="AA380"/>
      <c r="AB380"/>
    </row>
    <row r="381" spans="20:28" x14ac:dyDescent="0.25">
      <c r="T381"/>
      <c r="U381"/>
      <c r="V381"/>
      <c r="Y381"/>
      <c r="Z381"/>
      <c r="AA381"/>
      <c r="AB381"/>
    </row>
    <row r="382" spans="20:28" x14ac:dyDescent="0.25">
      <c r="T382"/>
      <c r="U382"/>
      <c r="V382"/>
      <c r="Y382"/>
      <c r="Z382"/>
      <c r="AA382"/>
      <c r="AB382"/>
    </row>
    <row r="383" spans="20:28" x14ac:dyDescent="0.25">
      <c r="T383"/>
      <c r="U383"/>
      <c r="V383"/>
      <c r="Y383"/>
      <c r="Z383"/>
      <c r="AA383"/>
      <c r="AB383"/>
    </row>
    <row r="384" spans="20:28" x14ac:dyDescent="0.25">
      <c r="T384"/>
      <c r="U384"/>
      <c r="V384"/>
      <c r="Y384"/>
      <c r="Z384"/>
      <c r="AA384"/>
      <c r="AB384"/>
    </row>
    <row r="385" spans="20:28" x14ac:dyDescent="0.25">
      <c r="T385"/>
      <c r="U385"/>
      <c r="V385"/>
      <c r="Y385"/>
      <c r="Z385"/>
      <c r="AA385"/>
      <c r="AB385"/>
    </row>
    <row r="386" spans="20:28" x14ac:dyDescent="0.25">
      <c r="T386"/>
      <c r="U386"/>
      <c r="V386"/>
      <c r="Y386"/>
      <c r="Z386"/>
      <c r="AA386"/>
      <c r="AB386"/>
    </row>
    <row r="387" spans="20:28" x14ac:dyDescent="0.25">
      <c r="T387"/>
      <c r="U387"/>
      <c r="V387"/>
      <c r="Y387"/>
      <c r="Z387"/>
      <c r="AA387"/>
      <c r="AB387"/>
    </row>
    <row r="388" spans="20:28" x14ac:dyDescent="0.25">
      <c r="T388"/>
      <c r="U388"/>
      <c r="V388"/>
      <c r="Y388"/>
      <c r="Z388"/>
      <c r="AA388"/>
      <c r="AB388"/>
    </row>
    <row r="389" spans="20:28" x14ac:dyDescent="0.25">
      <c r="T389"/>
      <c r="U389"/>
      <c r="V389"/>
      <c r="Y389"/>
      <c r="Z389"/>
      <c r="AA389"/>
      <c r="AB389"/>
    </row>
    <row r="390" spans="20:28" x14ac:dyDescent="0.25">
      <c r="T390"/>
      <c r="U390"/>
      <c r="V390"/>
      <c r="Y390"/>
      <c r="Z390"/>
      <c r="AA390"/>
      <c r="AB390"/>
    </row>
    <row r="391" spans="20:28" x14ac:dyDescent="0.25">
      <c r="T391"/>
      <c r="U391"/>
      <c r="V391"/>
      <c r="Y391"/>
      <c r="Z391"/>
      <c r="AA391"/>
      <c r="AB391"/>
    </row>
    <row r="392" spans="20:28" x14ac:dyDescent="0.25">
      <c r="T392"/>
      <c r="U392"/>
      <c r="V392"/>
      <c r="Y392"/>
      <c r="Z392"/>
      <c r="AA392"/>
      <c r="AB392"/>
    </row>
    <row r="393" spans="20:28" x14ac:dyDescent="0.25">
      <c r="T393"/>
      <c r="U393"/>
      <c r="V393"/>
      <c r="Y393"/>
      <c r="Z393"/>
      <c r="AA393"/>
      <c r="AB393"/>
    </row>
    <row r="394" spans="20:28" x14ac:dyDescent="0.25">
      <c r="T394"/>
      <c r="U394"/>
      <c r="V394"/>
      <c r="Y394"/>
      <c r="Z394"/>
      <c r="AA394"/>
      <c r="AB394"/>
    </row>
    <row r="395" spans="20:28" x14ac:dyDescent="0.25">
      <c r="T395"/>
      <c r="U395"/>
      <c r="V395"/>
      <c r="Y395"/>
      <c r="Z395"/>
      <c r="AA395"/>
      <c r="AB395"/>
    </row>
    <row r="396" spans="20:28" x14ac:dyDescent="0.25">
      <c r="T396"/>
      <c r="U396"/>
      <c r="V396"/>
      <c r="Y396"/>
      <c r="Z396"/>
      <c r="AA396"/>
      <c r="AB396"/>
    </row>
    <row r="397" spans="20:28" x14ac:dyDescent="0.25">
      <c r="T397"/>
      <c r="U397"/>
      <c r="V397"/>
      <c r="Y397"/>
      <c r="Z397"/>
      <c r="AA397"/>
      <c r="AB397"/>
    </row>
    <row r="398" spans="20:28" x14ac:dyDescent="0.25">
      <c r="T398"/>
      <c r="U398"/>
      <c r="V398"/>
      <c r="Y398"/>
      <c r="Z398"/>
      <c r="AA398"/>
      <c r="AB398"/>
    </row>
    <row r="399" spans="20:28" x14ac:dyDescent="0.25">
      <c r="T399"/>
      <c r="U399"/>
      <c r="V399"/>
      <c r="Y399"/>
      <c r="Z399"/>
      <c r="AA399"/>
      <c r="AB399"/>
    </row>
    <row r="400" spans="20:28" x14ac:dyDescent="0.25">
      <c r="T400"/>
      <c r="U400"/>
      <c r="V400"/>
      <c r="Y400"/>
      <c r="Z400"/>
      <c r="AA400"/>
      <c r="AB400"/>
    </row>
    <row r="401" spans="20:28" x14ac:dyDescent="0.25">
      <c r="T401"/>
      <c r="U401"/>
      <c r="V401"/>
      <c r="Y401"/>
      <c r="Z401"/>
      <c r="AA401"/>
      <c r="AB401"/>
    </row>
    <row r="402" spans="20:28" x14ac:dyDescent="0.25">
      <c r="T402"/>
      <c r="U402"/>
      <c r="V402"/>
      <c r="Y402"/>
      <c r="Z402"/>
      <c r="AA402"/>
      <c r="AB402"/>
    </row>
    <row r="403" spans="20:28" x14ac:dyDescent="0.25">
      <c r="T403"/>
      <c r="U403"/>
      <c r="V403"/>
      <c r="Y403"/>
      <c r="Z403"/>
      <c r="AA403"/>
      <c r="AB403"/>
    </row>
    <row r="404" spans="20:28" x14ac:dyDescent="0.25">
      <c r="T404"/>
      <c r="U404"/>
      <c r="V404"/>
      <c r="Y404"/>
      <c r="Z404"/>
      <c r="AA404"/>
      <c r="AB404"/>
    </row>
    <row r="405" spans="20:28" x14ac:dyDescent="0.25">
      <c r="T405"/>
      <c r="U405"/>
      <c r="V405"/>
      <c r="Y405"/>
      <c r="Z405"/>
      <c r="AA405"/>
      <c r="AB405"/>
    </row>
    <row r="406" spans="20:28" x14ac:dyDescent="0.25">
      <c r="T406"/>
      <c r="U406"/>
      <c r="V406"/>
      <c r="Y406"/>
      <c r="Z406"/>
      <c r="AA406"/>
      <c r="AB406"/>
    </row>
    <row r="407" spans="20:28" x14ac:dyDescent="0.25">
      <c r="T407"/>
      <c r="U407"/>
      <c r="V407"/>
      <c r="Y407"/>
      <c r="Z407"/>
      <c r="AA407"/>
      <c r="AB407"/>
    </row>
    <row r="408" spans="20:28" x14ac:dyDescent="0.25">
      <c r="T408"/>
      <c r="U408"/>
      <c r="V408"/>
      <c r="Y408"/>
      <c r="Z408"/>
      <c r="AA408"/>
      <c r="AB408"/>
    </row>
    <row r="409" spans="20:28" x14ac:dyDescent="0.25">
      <c r="T409"/>
      <c r="U409"/>
      <c r="V409"/>
      <c r="Y409"/>
      <c r="Z409"/>
      <c r="AA409"/>
      <c r="AB409"/>
    </row>
    <row r="410" spans="20:28" x14ac:dyDescent="0.25">
      <c r="T410"/>
      <c r="U410"/>
      <c r="V410"/>
      <c r="Y410"/>
      <c r="Z410"/>
      <c r="AA410"/>
      <c r="AB410"/>
    </row>
    <row r="411" spans="20:28" x14ac:dyDescent="0.25">
      <c r="T411"/>
      <c r="U411"/>
      <c r="V411"/>
      <c r="Y411"/>
      <c r="Z411"/>
      <c r="AA411"/>
      <c r="AB411"/>
    </row>
    <row r="412" spans="20:28" x14ac:dyDescent="0.25">
      <c r="T412"/>
      <c r="U412"/>
      <c r="V412"/>
      <c r="Y412"/>
      <c r="Z412"/>
      <c r="AA412"/>
      <c r="AB412"/>
    </row>
    <row r="413" spans="20:28" x14ac:dyDescent="0.25">
      <c r="T413"/>
      <c r="U413"/>
      <c r="V413"/>
      <c r="Y413"/>
      <c r="Z413"/>
      <c r="AA413"/>
      <c r="AB413"/>
    </row>
    <row r="414" spans="20:28" x14ac:dyDescent="0.25">
      <c r="T414"/>
      <c r="U414"/>
      <c r="V414"/>
      <c r="Y414"/>
      <c r="Z414"/>
      <c r="AA414"/>
      <c r="AB414"/>
    </row>
    <row r="415" spans="20:28" x14ac:dyDescent="0.25">
      <c r="T415"/>
      <c r="U415"/>
      <c r="V415"/>
      <c r="Y415"/>
      <c r="Z415"/>
      <c r="AA415"/>
      <c r="AB415"/>
    </row>
    <row r="416" spans="20:28" x14ac:dyDescent="0.25">
      <c r="T416"/>
      <c r="U416"/>
      <c r="V416"/>
      <c r="Y416"/>
      <c r="Z416"/>
      <c r="AA416"/>
      <c r="AB416"/>
    </row>
    <row r="417" spans="20:28" x14ac:dyDescent="0.25">
      <c r="T417"/>
      <c r="U417"/>
      <c r="V417"/>
      <c r="Y417"/>
      <c r="Z417"/>
      <c r="AA417"/>
      <c r="AB417"/>
    </row>
    <row r="418" spans="20:28" x14ac:dyDescent="0.25">
      <c r="T418"/>
      <c r="U418"/>
      <c r="V418"/>
      <c r="Y418"/>
      <c r="Z418"/>
      <c r="AA418"/>
      <c r="AB418"/>
    </row>
    <row r="419" spans="20:28" x14ac:dyDescent="0.25">
      <c r="T419"/>
      <c r="U419"/>
      <c r="V419"/>
      <c r="Y419"/>
      <c r="Z419"/>
      <c r="AA419"/>
      <c r="AB419"/>
    </row>
    <row r="420" spans="20:28" x14ac:dyDescent="0.25">
      <c r="T420"/>
      <c r="U420"/>
      <c r="V420"/>
      <c r="Y420"/>
      <c r="Z420"/>
      <c r="AA420"/>
      <c r="AB420"/>
    </row>
    <row r="421" spans="20:28" x14ac:dyDescent="0.25">
      <c r="T421"/>
      <c r="U421"/>
      <c r="V421"/>
      <c r="Y421"/>
      <c r="Z421"/>
      <c r="AA421"/>
      <c r="AB421"/>
    </row>
    <row r="422" spans="20:28" x14ac:dyDescent="0.25">
      <c r="T422"/>
      <c r="U422"/>
      <c r="V422"/>
      <c r="Y422"/>
      <c r="Z422"/>
      <c r="AA422"/>
      <c r="AB422"/>
    </row>
    <row r="423" spans="20:28" x14ac:dyDescent="0.25">
      <c r="T423"/>
      <c r="U423"/>
      <c r="V423"/>
      <c r="Y423"/>
      <c r="Z423"/>
      <c r="AA423"/>
      <c r="AB423"/>
    </row>
    <row r="424" spans="20:28" x14ac:dyDescent="0.25">
      <c r="T424"/>
      <c r="U424"/>
      <c r="V424"/>
      <c r="Y424"/>
      <c r="Z424"/>
      <c r="AA424"/>
      <c r="AB424"/>
    </row>
    <row r="425" spans="20:28" x14ac:dyDescent="0.25">
      <c r="T425"/>
      <c r="U425"/>
      <c r="V425"/>
      <c r="Y425"/>
      <c r="Z425"/>
      <c r="AA425"/>
      <c r="AB425"/>
    </row>
    <row r="426" spans="20:28" x14ac:dyDescent="0.25">
      <c r="T426"/>
      <c r="U426"/>
      <c r="V426"/>
      <c r="Y426"/>
      <c r="Z426"/>
      <c r="AA426"/>
      <c r="AB426"/>
    </row>
    <row r="427" spans="20:28" x14ac:dyDescent="0.25">
      <c r="T427"/>
      <c r="U427"/>
      <c r="V427"/>
      <c r="Y427"/>
      <c r="Z427"/>
      <c r="AA427"/>
      <c r="AB427"/>
    </row>
    <row r="428" spans="20:28" x14ac:dyDescent="0.25">
      <c r="T428"/>
      <c r="U428"/>
      <c r="V428"/>
      <c r="Y428"/>
      <c r="Z428"/>
      <c r="AA428"/>
      <c r="AB428"/>
    </row>
    <row r="429" spans="20:28" x14ac:dyDescent="0.25">
      <c r="T429"/>
      <c r="U429"/>
      <c r="V429"/>
      <c r="Y429"/>
      <c r="Z429"/>
      <c r="AA429"/>
      <c r="AB429"/>
    </row>
    <row r="430" spans="20:28" x14ac:dyDescent="0.25">
      <c r="T430"/>
      <c r="U430"/>
      <c r="V430"/>
      <c r="Y430"/>
      <c r="Z430"/>
      <c r="AA430"/>
      <c r="AB430"/>
    </row>
    <row r="431" spans="20:28" x14ac:dyDescent="0.25">
      <c r="T431"/>
      <c r="U431"/>
      <c r="V431"/>
      <c r="Y431"/>
      <c r="Z431"/>
      <c r="AA431"/>
      <c r="AB431"/>
    </row>
    <row r="432" spans="20:28" x14ac:dyDescent="0.25">
      <c r="T432"/>
      <c r="U432"/>
      <c r="V432"/>
      <c r="Y432"/>
      <c r="Z432"/>
      <c r="AA432"/>
      <c r="AB432"/>
    </row>
    <row r="433" spans="20:28" x14ac:dyDescent="0.25">
      <c r="T433"/>
      <c r="U433"/>
      <c r="V433"/>
      <c r="Y433"/>
      <c r="Z433"/>
      <c r="AA433"/>
      <c r="AB433"/>
    </row>
    <row r="434" spans="20:28" x14ac:dyDescent="0.25">
      <c r="T434"/>
      <c r="U434"/>
      <c r="V434"/>
      <c r="Y434"/>
      <c r="Z434"/>
      <c r="AA434"/>
      <c r="AB434"/>
    </row>
    <row r="435" spans="20:28" x14ac:dyDescent="0.25">
      <c r="T435"/>
      <c r="U435"/>
      <c r="V435"/>
      <c r="Y435"/>
      <c r="Z435"/>
      <c r="AA435"/>
      <c r="AB435"/>
    </row>
    <row r="436" spans="20:28" x14ac:dyDescent="0.25">
      <c r="T436"/>
      <c r="U436"/>
      <c r="V436"/>
      <c r="Y436"/>
      <c r="Z436"/>
      <c r="AA436"/>
      <c r="AB436"/>
    </row>
    <row r="437" spans="20:28" x14ac:dyDescent="0.25">
      <c r="T437"/>
      <c r="U437"/>
      <c r="V437"/>
      <c r="Y437"/>
      <c r="Z437"/>
      <c r="AA437"/>
      <c r="AB437"/>
    </row>
    <row r="438" spans="20:28" x14ac:dyDescent="0.25">
      <c r="T438"/>
      <c r="U438"/>
      <c r="V438"/>
      <c r="Y438"/>
      <c r="Z438"/>
      <c r="AA438"/>
      <c r="AB438"/>
    </row>
    <row r="439" spans="20:28" x14ac:dyDescent="0.25">
      <c r="T439"/>
      <c r="U439"/>
      <c r="V439"/>
      <c r="Y439"/>
      <c r="Z439"/>
      <c r="AA439"/>
      <c r="AB439"/>
    </row>
    <row r="440" spans="20:28" x14ac:dyDescent="0.25">
      <c r="T440"/>
      <c r="U440"/>
      <c r="V440"/>
      <c r="Y440"/>
      <c r="Z440"/>
      <c r="AA440"/>
      <c r="AB440"/>
    </row>
    <row r="441" spans="20:28" x14ac:dyDescent="0.25">
      <c r="T441"/>
      <c r="U441"/>
      <c r="V441"/>
      <c r="Y441"/>
      <c r="Z441"/>
      <c r="AA441"/>
      <c r="AB441"/>
    </row>
    <row r="442" spans="20:28" x14ac:dyDescent="0.25">
      <c r="T442"/>
      <c r="U442"/>
      <c r="V442"/>
      <c r="Y442"/>
      <c r="Z442"/>
      <c r="AA442"/>
      <c r="AB442"/>
    </row>
    <row r="443" spans="20:28" x14ac:dyDescent="0.25">
      <c r="T443"/>
      <c r="U443"/>
      <c r="V443"/>
      <c r="Y443"/>
      <c r="Z443"/>
      <c r="AA443"/>
      <c r="AB443"/>
    </row>
    <row r="444" spans="20:28" x14ac:dyDescent="0.25">
      <c r="T444"/>
      <c r="U444"/>
      <c r="V444"/>
      <c r="Y444"/>
      <c r="Z444"/>
      <c r="AA444"/>
      <c r="AB444"/>
    </row>
    <row r="445" spans="20:28" x14ac:dyDescent="0.25">
      <c r="T445"/>
      <c r="U445"/>
      <c r="V445"/>
      <c r="Y445"/>
      <c r="Z445"/>
      <c r="AA445"/>
      <c r="AB445"/>
    </row>
    <row r="446" spans="20:28" x14ac:dyDescent="0.25">
      <c r="T446"/>
      <c r="U446"/>
      <c r="V446"/>
      <c r="Y446"/>
      <c r="Z446"/>
      <c r="AA446"/>
      <c r="AB446"/>
    </row>
    <row r="447" spans="20:28" x14ac:dyDescent="0.25">
      <c r="T447"/>
      <c r="U447"/>
      <c r="V447"/>
      <c r="Y447"/>
      <c r="Z447"/>
      <c r="AA447"/>
      <c r="AB447"/>
    </row>
    <row r="448" spans="20:28" x14ac:dyDescent="0.25">
      <c r="T448"/>
      <c r="U448"/>
      <c r="V448"/>
      <c r="Y448"/>
      <c r="Z448"/>
      <c r="AA448"/>
      <c r="AB448"/>
    </row>
    <row r="449" spans="20:28" x14ac:dyDescent="0.25">
      <c r="T449"/>
      <c r="U449"/>
      <c r="V449"/>
      <c r="Y449"/>
      <c r="Z449"/>
      <c r="AA449"/>
      <c r="AB449"/>
    </row>
    <row r="450" spans="20:28" x14ac:dyDescent="0.25">
      <c r="T450"/>
      <c r="U450"/>
      <c r="V450"/>
      <c r="Y450"/>
      <c r="Z450"/>
      <c r="AA450"/>
      <c r="AB450"/>
    </row>
    <row r="451" spans="20:28" x14ac:dyDescent="0.25">
      <c r="T451"/>
      <c r="U451"/>
      <c r="V451"/>
      <c r="Y451"/>
      <c r="Z451"/>
      <c r="AA451"/>
      <c r="AB451"/>
    </row>
    <row r="452" spans="20:28" x14ac:dyDescent="0.25">
      <c r="T452"/>
      <c r="U452"/>
      <c r="V452"/>
      <c r="Y452"/>
      <c r="Z452"/>
      <c r="AA452"/>
      <c r="AB452"/>
    </row>
    <row r="453" spans="20:28" x14ac:dyDescent="0.25">
      <c r="T453"/>
      <c r="U453"/>
      <c r="V453"/>
      <c r="Y453"/>
      <c r="Z453"/>
      <c r="AA453"/>
      <c r="AB453"/>
    </row>
    <row r="454" spans="20:28" x14ac:dyDescent="0.25">
      <c r="T454"/>
      <c r="U454"/>
      <c r="V454"/>
      <c r="Y454"/>
      <c r="Z454"/>
      <c r="AA454"/>
      <c r="AB454"/>
    </row>
    <row r="455" spans="20:28" x14ac:dyDescent="0.25">
      <c r="T455"/>
      <c r="U455"/>
      <c r="V455"/>
      <c r="Y455"/>
      <c r="Z455"/>
      <c r="AA455"/>
      <c r="AB455"/>
    </row>
    <row r="456" spans="20:28" x14ac:dyDescent="0.25">
      <c r="T456"/>
      <c r="U456"/>
      <c r="V456"/>
      <c r="Y456"/>
      <c r="Z456"/>
      <c r="AA456"/>
      <c r="AB456"/>
    </row>
    <row r="457" spans="20:28" x14ac:dyDescent="0.25">
      <c r="T457"/>
      <c r="U457"/>
      <c r="V457"/>
      <c r="Y457"/>
      <c r="Z457"/>
      <c r="AA457"/>
      <c r="AB457"/>
    </row>
    <row r="458" spans="20:28" x14ac:dyDescent="0.25">
      <c r="T458"/>
      <c r="U458"/>
      <c r="V458"/>
      <c r="Y458"/>
      <c r="Z458"/>
      <c r="AA458"/>
      <c r="AB458"/>
    </row>
    <row r="459" spans="20:28" x14ac:dyDescent="0.25">
      <c r="T459"/>
      <c r="U459"/>
      <c r="V459"/>
      <c r="Y459"/>
      <c r="Z459"/>
      <c r="AA459"/>
      <c r="AB459"/>
    </row>
    <row r="460" spans="20:28" x14ac:dyDescent="0.25">
      <c r="T460"/>
      <c r="U460"/>
      <c r="V460"/>
      <c r="Y460"/>
      <c r="Z460"/>
      <c r="AA460"/>
      <c r="AB460"/>
    </row>
    <row r="461" spans="20:28" x14ac:dyDescent="0.25">
      <c r="T461"/>
      <c r="U461"/>
      <c r="V461"/>
      <c r="Y461"/>
      <c r="Z461"/>
      <c r="AA461"/>
      <c r="AB461"/>
    </row>
    <row r="462" spans="20:28" x14ac:dyDescent="0.25">
      <c r="T462"/>
      <c r="U462"/>
      <c r="V462"/>
      <c r="Y462"/>
      <c r="Z462"/>
      <c r="AA462"/>
      <c r="AB462"/>
    </row>
    <row r="463" spans="20:28" x14ac:dyDescent="0.25">
      <c r="T463"/>
      <c r="U463"/>
      <c r="V463"/>
      <c r="Y463"/>
      <c r="Z463"/>
      <c r="AA463"/>
      <c r="AB463"/>
    </row>
    <row r="464" spans="20:28" x14ac:dyDescent="0.25">
      <c r="T464"/>
      <c r="U464"/>
      <c r="V464"/>
      <c r="Y464"/>
      <c r="Z464"/>
      <c r="AA464"/>
      <c r="AB464"/>
    </row>
    <row r="465" spans="20:28" x14ac:dyDescent="0.25">
      <c r="T465"/>
      <c r="U465"/>
      <c r="V465"/>
      <c r="Y465"/>
      <c r="Z465"/>
      <c r="AA465"/>
      <c r="AB465"/>
    </row>
    <row r="466" spans="20:28" x14ac:dyDescent="0.25">
      <c r="T466"/>
      <c r="U466"/>
      <c r="V466"/>
      <c r="Y466"/>
      <c r="Z466"/>
      <c r="AA466"/>
      <c r="AB466"/>
    </row>
    <row r="467" spans="20:28" x14ac:dyDescent="0.25">
      <c r="T467"/>
      <c r="U467"/>
      <c r="V467"/>
      <c r="Y467"/>
      <c r="Z467"/>
      <c r="AA467"/>
      <c r="AB467"/>
    </row>
    <row r="468" spans="20:28" x14ac:dyDescent="0.25">
      <c r="T468"/>
      <c r="U468"/>
      <c r="V468"/>
      <c r="Y468"/>
      <c r="Z468"/>
      <c r="AA468"/>
      <c r="AB468"/>
    </row>
    <row r="469" spans="20:28" x14ac:dyDescent="0.25">
      <c r="T469"/>
      <c r="U469"/>
      <c r="V469"/>
      <c r="Y469"/>
      <c r="Z469"/>
      <c r="AA469"/>
      <c r="AB469"/>
    </row>
    <row r="470" spans="20:28" x14ac:dyDescent="0.25">
      <c r="T470"/>
      <c r="U470"/>
      <c r="V470"/>
      <c r="Y470"/>
      <c r="Z470"/>
      <c r="AA470"/>
      <c r="AB470"/>
    </row>
    <row r="471" spans="20:28" x14ac:dyDescent="0.25">
      <c r="T471"/>
      <c r="U471"/>
      <c r="V471"/>
      <c r="Y471"/>
      <c r="Z471"/>
      <c r="AA471"/>
      <c r="AB471"/>
    </row>
    <row r="472" spans="20:28" x14ac:dyDescent="0.25">
      <c r="T472"/>
      <c r="U472"/>
      <c r="V472"/>
      <c r="Y472"/>
      <c r="Z472"/>
      <c r="AA472"/>
      <c r="AB472"/>
    </row>
    <row r="473" spans="20:28" x14ac:dyDescent="0.25">
      <c r="T473"/>
      <c r="U473"/>
      <c r="V473"/>
      <c r="Y473"/>
      <c r="Z473"/>
      <c r="AA473"/>
      <c r="AB473"/>
    </row>
    <row r="474" spans="20:28" x14ac:dyDescent="0.25">
      <c r="T474"/>
      <c r="U474"/>
      <c r="V474"/>
      <c r="Y474"/>
      <c r="Z474"/>
      <c r="AA474"/>
      <c r="AB474"/>
    </row>
    <row r="475" spans="20:28" x14ac:dyDescent="0.25">
      <c r="T475"/>
      <c r="U475"/>
      <c r="V475"/>
      <c r="Y475"/>
      <c r="Z475"/>
      <c r="AA475"/>
      <c r="AB475"/>
    </row>
    <row r="476" spans="20:28" x14ac:dyDescent="0.25">
      <c r="T476"/>
      <c r="U476"/>
      <c r="V476"/>
      <c r="Y476"/>
      <c r="Z476"/>
      <c r="AA476"/>
      <c r="AB476"/>
    </row>
    <row r="477" spans="20:28" x14ac:dyDescent="0.25">
      <c r="T477"/>
      <c r="U477"/>
      <c r="V477"/>
      <c r="Y477"/>
      <c r="Z477"/>
      <c r="AA477"/>
      <c r="AB477"/>
    </row>
    <row r="478" spans="20:28" x14ac:dyDescent="0.25">
      <c r="T478"/>
      <c r="U478"/>
      <c r="V478"/>
      <c r="Y478"/>
      <c r="Z478"/>
      <c r="AA478"/>
      <c r="AB478"/>
    </row>
    <row r="479" spans="20:28" x14ac:dyDescent="0.25">
      <c r="T479"/>
      <c r="U479"/>
      <c r="V479"/>
      <c r="Y479"/>
      <c r="Z479"/>
      <c r="AA479"/>
      <c r="AB479"/>
    </row>
    <row r="480" spans="20:28" x14ac:dyDescent="0.25">
      <c r="T480"/>
      <c r="U480"/>
      <c r="V480"/>
      <c r="Y480"/>
      <c r="Z480"/>
      <c r="AA480"/>
      <c r="AB480"/>
    </row>
    <row r="481" spans="20:28" x14ac:dyDescent="0.25">
      <c r="T481"/>
      <c r="U481"/>
      <c r="V481"/>
      <c r="Y481"/>
      <c r="Z481"/>
      <c r="AA481"/>
      <c r="AB481"/>
    </row>
    <row r="482" spans="20:28" x14ac:dyDescent="0.25">
      <c r="T482"/>
      <c r="U482"/>
      <c r="V482"/>
      <c r="Y482"/>
      <c r="Z482"/>
      <c r="AA482"/>
      <c r="AB482"/>
    </row>
    <row r="483" spans="20:28" x14ac:dyDescent="0.25">
      <c r="T483"/>
      <c r="U483"/>
      <c r="V483"/>
      <c r="Y483"/>
      <c r="Z483"/>
      <c r="AA483"/>
      <c r="AB483"/>
    </row>
    <row r="484" spans="20:28" x14ac:dyDescent="0.25">
      <c r="T484"/>
      <c r="U484"/>
      <c r="V484"/>
      <c r="Y484"/>
      <c r="Z484"/>
      <c r="AA484"/>
      <c r="AB484"/>
    </row>
    <row r="485" spans="20:28" x14ac:dyDescent="0.25">
      <c r="T485"/>
      <c r="U485"/>
      <c r="V485"/>
      <c r="Y485"/>
      <c r="Z485"/>
      <c r="AA485"/>
      <c r="AB485"/>
    </row>
    <row r="486" spans="20:28" x14ac:dyDescent="0.25">
      <c r="T486"/>
      <c r="U486"/>
      <c r="V486"/>
      <c r="Y486"/>
      <c r="Z486"/>
      <c r="AA486"/>
      <c r="AB486"/>
    </row>
    <row r="487" spans="20:28" x14ac:dyDescent="0.25">
      <c r="T487"/>
      <c r="U487"/>
      <c r="V487"/>
      <c r="Y487"/>
      <c r="Z487"/>
      <c r="AA487"/>
      <c r="AB487"/>
    </row>
    <row r="488" spans="20:28" x14ac:dyDescent="0.25">
      <c r="T488"/>
      <c r="U488"/>
      <c r="V488"/>
      <c r="Y488"/>
      <c r="Z488"/>
      <c r="AA488"/>
      <c r="AB488"/>
    </row>
    <row r="489" spans="20:28" x14ac:dyDescent="0.25">
      <c r="T489"/>
      <c r="U489"/>
      <c r="V489"/>
      <c r="Y489"/>
      <c r="Z489"/>
      <c r="AA489"/>
      <c r="AB489"/>
    </row>
    <row r="490" spans="20:28" x14ac:dyDescent="0.25">
      <c r="T490"/>
      <c r="U490"/>
      <c r="V490"/>
      <c r="Y490"/>
      <c r="Z490"/>
      <c r="AA490"/>
      <c r="AB490"/>
    </row>
    <row r="491" spans="20:28" x14ac:dyDescent="0.25">
      <c r="T491"/>
      <c r="U491"/>
      <c r="V491"/>
      <c r="Y491"/>
      <c r="Z491"/>
      <c r="AA491"/>
      <c r="AB491"/>
    </row>
    <row r="492" spans="20:28" x14ac:dyDescent="0.25">
      <c r="T492"/>
      <c r="U492"/>
      <c r="V492"/>
      <c r="Y492"/>
      <c r="Z492"/>
      <c r="AA492"/>
      <c r="AB492"/>
    </row>
    <row r="493" spans="20:28" x14ac:dyDescent="0.25">
      <c r="T493"/>
      <c r="U493"/>
      <c r="V493"/>
      <c r="Y493"/>
      <c r="Z493"/>
      <c r="AA493"/>
      <c r="AB493"/>
    </row>
    <row r="494" spans="20:28" x14ac:dyDescent="0.25">
      <c r="T494"/>
      <c r="U494"/>
      <c r="V494"/>
      <c r="Y494"/>
      <c r="Z494"/>
      <c r="AA494"/>
      <c r="AB494"/>
    </row>
    <row r="495" spans="20:28" x14ac:dyDescent="0.25">
      <c r="T495"/>
      <c r="U495"/>
      <c r="V495"/>
      <c r="Y495"/>
      <c r="Z495"/>
      <c r="AA495"/>
      <c r="AB495"/>
    </row>
    <row r="496" spans="20:28" x14ac:dyDescent="0.25">
      <c r="T496"/>
      <c r="U496"/>
      <c r="V496"/>
      <c r="Y496"/>
      <c r="Z496"/>
      <c r="AA496"/>
      <c r="AB496"/>
    </row>
    <row r="497" spans="20:28" x14ac:dyDescent="0.25">
      <c r="T497"/>
      <c r="U497"/>
      <c r="V497"/>
      <c r="Y497"/>
      <c r="Z497"/>
      <c r="AA497"/>
      <c r="AB497"/>
    </row>
    <row r="498" spans="20:28" x14ac:dyDescent="0.25">
      <c r="T498"/>
      <c r="U498"/>
      <c r="V498"/>
      <c r="Y498"/>
      <c r="Z498"/>
      <c r="AA498"/>
      <c r="AB498"/>
    </row>
    <row r="499" spans="20:28" x14ac:dyDescent="0.25">
      <c r="T499"/>
      <c r="U499"/>
      <c r="V499"/>
      <c r="Y499"/>
      <c r="Z499"/>
      <c r="AA499"/>
      <c r="AB499"/>
    </row>
    <row r="500" spans="20:28" x14ac:dyDescent="0.25">
      <c r="T500"/>
      <c r="U500"/>
      <c r="V500"/>
      <c r="Y500"/>
      <c r="Z500"/>
      <c r="AA500"/>
      <c r="AB500"/>
    </row>
    <row r="501" spans="20:28" x14ac:dyDescent="0.25">
      <c r="T501"/>
      <c r="U501"/>
      <c r="V501"/>
      <c r="Y501"/>
      <c r="Z501"/>
      <c r="AA501"/>
      <c r="AB501"/>
    </row>
    <row r="502" spans="20:28" x14ac:dyDescent="0.25">
      <c r="T502"/>
      <c r="U502"/>
      <c r="V502"/>
      <c r="Y502"/>
      <c r="Z502"/>
      <c r="AA502"/>
      <c r="AB502"/>
    </row>
    <row r="503" spans="20:28" x14ac:dyDescent="0.25">
      <c r="T503"/>
      <c r="U503"/>
      <c r="V503"/>
      <c r="Y503"/>
      <c r="Z503"/>
      <c r="AA503"/>
      <c r="AB503"/>
    </row>
    <row r="504" spans="20:28" x14ac:dyDescent="0.25">
      <c r="T504"/>
      <c r="U504"/>
      <c r="V504"/>
      <c r="Y504"/>
      <c r="Z504"/>
      <c r="AA504"/>
      <c r="AB504"/>
    </row>
    <row r="505" spans="20:28" x14ac:dyDescent="0.25">
      <c r="T505"/>
      <c r="U505"/>
      <c r="V505"/>
      <c r="Y505"/>
      <c r="Z505"/>
      <c r="AA505"/>
      <c r="AB505"/>
    </row>
    <row r="506" spans="20:28" x14ac:dyDescent="0.25">
      <c r="T506"/>
      <c r="U506"/>
      <c r="V506"/>
      <c r="Y506"/>
      <c r="Z506"/>
      <c r="AA506"/>
      <c r="AB506"/>
    </row>
    <row r="507" spans="20:28" x14ac:dyDescent="0.25">
      <c r="T507"/>
      <c r="U507"/>
      <c r="V507"/>
      <c r="Y507"/>
      <c r="Z507"/>
      <c r="AA507"/>
      <c r="AB507"/>
    </row>
    <row r="508" spans="20:28" x14ac:dyDescent="0.25">
      <c r="T508"/>
      <c r="U508"/>
      <c r="V508"/>
      <c r="Y508"/>
      <c r="Z508"/>
      <c r="AA508"/>
      <c r="AB508"/>
    </row>
    <row r="509" spans="20:28" x14ac:dyDescent="0.25">
      <c r="T509"/>
      <c r="U509"/>
      <c r="V509"/>
      <c r="Y509"/>
      <c r="Z509"/>
      <c r="AA509"/>
      <c r="AB509"/>
    </row>
    <row r="510" spans="20:28" x14ac:dyDescent="0.25">
      <c r="T510"/>
      <c r="U510"/>
      <c r="V510"/>
      <c r="Y510"/>
      <c r="Z510"/>
      <c r="AA510"/>
      <c r="AB510"/>
    </row>
    <row r="511" spans="20:28" x14ac:dyDescent="0.25">
      <c r="T511"/>
      <c r="U511"/>
      <c r="V511"/>
      <c r="Y511"/>
      <c r="Z511"/>
      <c r="AA511"/>
      <c r="AB511"/>
    </row>
    <row r="512" spans="20:28" x14ac:dyDescent="0.25">
      <c r="T512"/>
      <c r="U512"/>
      <c r="V512"/>
      <c r="Y512"/>
      <c r="Z512"/>
      <c r="AA512"/>
      <c r="AB512"/>
    </row>
    <row r="513" spans="20:28" x14ac:dyDescent="0.25">
      <c r="T513"/>
      <c r="U513"/>
      <c r="V513"/>
      <c r="Y513"/>
      <c r="Z513"/>
      <c r="AA513"/>
      <c r="AB513"/>
    </row>
    <row r="514" spans="20:28" x14ac:dyDescent="0.25">
      <c r="T514"/>
      <c r="U514"/>
      <c r="V514"/>
      <c r="Y514"/>
      <c r="Z514"/>
      <c r="AA514"/>
      <c r="AB514"/>
    </row>
    <row r="515" spans="20:28" x14ac:dyDescent="0.25">
      <c r="T515"/>
      <c r="U515"/>
      <c r="V515"/>
      <c r="Y515"/>
      <c r="Z515"/>
      <c r="AA515"/>
      <c r="AB515"/>
    </row>
    <row r="516" spans="20:28" x14ac:dyDescent="0.25">
      <c r="T516"/>
      <c r="U516"/>
      <c r="V516"/>
      <c r="Y516"/>
      <c r="Z516"/>
      <c r="AA516"/>
      <c r="AB516"/>
    </row>
    <row r="517" spans="20:28" x14ac:dyDescent="0.25">
      <c r="T517"/>
      <c r="U517"/>
      <c r="V517"/>
      <c r="Y517"/>
      <c r="Z517"/>
      <c r="AA517"/>
      <c r="AB517"/>
    </row>
    <row r="518" spans="20:28" x14ac:dyDescent="0.25">
      <c r="T518"/>
      <c r="U518"/>
      <c r="V518"/>
      <c r="Y518"/>
      <c r="Z518"/>
      <c r="AA518"/>
      <c r="AB518"/>
    </row>
    <row r="519" spans="20:28" x14ac:dyDescent="0.25">
      <c r="T519"/>
      <c r="U519"/>
      <c r="V519"/>
      <c r="Y519"/>
      <c r="Z519"/>
      <c r="AA519"/>
      <c r="AB519"/>
    </row>
    <row r="520" spans="20:28" x14ac:dyDescent="0.25">
      <c r="T520"/>
      <c r="U520"/>
      <c r="V520"/>
      <c r="Y520"/>
      <c r="Z520"/>
      <c r="AA520"/>
      <c r="AB520"/>
    </row>
    <row r="521" spans="20:28" x14ac:dyDescent="0.25">
      <c r="T521"/>
      <c r="U521"/>
      <c r="V521"/>
      <c r="Y521"/>
      <c r="Z521"/>
      <c r="AA521"/>
      <c r="AB521"/>
    </row>
    <row r="522" spans="20:28" x14ac:dyDescent="0.25">
      <c r="T522"/>
      <c r="U522"/>
      <c r="V522"/>
      <c r="Y522"/>
      <c r="Z522"/>
      <c r="AA522"/>
      <c r="AB522"/>
    </row>
    <row r="523" spans="20:28" x14ac:dyDescent="0.25">
      <c r="T523"/>
      <c r="U523"/>
      <c r="V523"/>
      <c r="Y523"/>
      <c r="Z523"/>
      <c r="AA523"/>
      <c r="AB523"/>
    </row>
    <row r="524" spans="20:28" x14ac:dyDescent="0.25">
      <c r="T524"/>
      <c r="U524"/>
      <c r="V524"/>
      <c r="Y524"/>
      <c r="Z524"/>
      <c r="AA524"/>
      <c r="AB524"/>
    </row>
    <row r="525" spans="20:28" x14ac:dyDescent="0.25">
      <c r="T525"/>
      <c r="U525"/>
      <c r="V525"/>
      <c r="Y525"/>
      <c r="Z525"/>
      <c r="AA525"/>
      <c r="AB525"/>
    </row>
    <row r="526" spans="20:28" x14ac:dyDescent="0.25">
      <c r="T526"/>
      <c r="U526"/>
      <c r="V526"/>
      <c r="Y526"/>
      <c r="Z526"/>
      <c r="AA526"/>
      <c r="AB526"/>
    </row>
    <row r="527" spans="20:28" x14ac:dyDescent="0.25">
      <c r="T527"/>
      <c r="U527"/>
      <c r="V527"/>
      <c r="Y527"/>
      <c r="Z527"/>
      <c r="AA527"/>
      <c r="AB527"/>
    </row>
    <row r="528" spans="20:28" x14ac:dyDescent="0.25">
      <c r="T528"/>
      <c r="U528"/>
      <c r="V528"/>
      <c r="Y528"/>
      <c r="Z528"/>
      <c r="AA528"/>
      <c r="AB528"/>
    </row>
    <row r="529" spans="20:28" x14ac:dyDescent="0.25">
      <c r="T529"/>
      <c r="U529"/>
      <c r="V529"/>
      <c r="Y529"/>
      <c r="Z529"/>
      <c r="AA529"/>
      <c r="AB529"/>
    </row>
    <row r="530" spans="20:28" x14ac:dyDescent="0.25">
      <c r="T530"/>
      <c r="U530"/>
      <c r="V530"/>
      <c r="Y530"/>
      <c r="Z530"/>
      <c r="AA530"/>
      <c r="AB530"/>
    </row>
    <row r="531" spans="20:28" x14ac:dyDescent="0.25">
      <c r="T531"/>
      <c r="U531"/>
      <c r="V531"/>
      <c r="Y531"/>
      <c r="Z531"/>
      <c r="AA531"/>
      <c r="AB531"/>
    </row>
    <row r="532" spans="20:28" x14ac:dyDescent="0.25">
      <c r="T532"/>
      <c r="U532"/>
      <c r="V532"/>
      <c r="Y532"/>
      <c r="Z532"/>
      <c r="AA532"/>
      <c r="AB532"/>
    </row>
    <row r="533" spans="20:28" x14ac:dyDescent="0.25">
      <c r="T533"/>
      <c r="U533"/>
      <c r="V533"/>
      <c r="Y533"/>
      <c r="Z533"/>
      <c r="AA533"/>
      <c r="AB533"/>
    </row>
    <row r="534" spans="20:28" x14ac:dyDescent="0.25">
      <c r="T534"/>
      <c r="U534"/>
      <c r="V534"/>
      <c r="Y534"/>
      <c r="Z534"/>
      <c r="AA534"/>
      <c r="AB534"/>
    </row>
    <row r="535" spans="20:28" x14ac:dyDescent="0.25">
      <c r="T535"/>
      <c r="U535"/>
      <c r="V535"/>
      <c r="Y535"/>
      <c r="Z535"/>
      <c r="AA535"/>
      <c r="AB535"/>
    </row>
    <row r="536" spans="20:28" x14ac:dyDescent="0.25">
      <c r="T536"/>
      <c r="U536"/>
      <c r="V536"/>
      <c r="Y536"/>
      <c r="Z536"/>
      <c r="AA536"/>
      <c r="AB536"/>
    </row>
    <row r="537" spans="20:28" x14ac:dyDescent="0.25">
      <c r="T537"/>
      <c r="U537"/>
      <c r="V537"/>
      <c r="Y537"/>
      <c r="Z537"/>
      <c r="AA537"/>
      <c r="AB537"/>
    </row>
    <row r="538" spans="20:28" x14ac:dyDescent="0.25">
      <c r="T538"/>
      <c r="U538"/>
      <c r="V538"/>
      <c r="Y538"/>
      <c r="Z538"/>
      <c r="AA538"/>
      <c r="AB538"/>
    </row>
    <row r="539" spans="20:28" x14ac:dyDescent="0.25">
      <c r="T539"/>
      <c r="U539"/>
      <c r="V539"/>
      <c r="Y539"/>
      <c r="Z539"/>
      <c r="AA539"/>
      <c r="AB539"/>
    </row>
    <row r="540" spans="20:28" x14ac:dyDescent="0.25">
      <c r="T540"/>
      <c r="U540"/>
      <c r="V540"/>
      <c r="Y540"/>
      <c r="Z540"/>
      <c r="AA540"/>
      <c r="AB540"/>
    </row>
    <row r="541" spans="20:28" x14ac:dyDescent="0.25">
      <c r="T541"/>
      <c r="U541"/>
      <c r="V541"/>
      <c r="Y541"/>
      <c r="Z541"/>
      <c r="AA541"/>
      <c r="AB541"/>
    </row>
    <row r="542" spans="20:28" x14ac:dyDescent="0.25">
      <c r="T542"/>
      <c r="U542"/>
      <c r="V542"/>
      <c r="Y542"/>
      <c r="Z542"/>
      <c r="AA542"/>
      <c r="AB542"/>
    </row>
    <row r="543" spans="20:28" x14ac:dyDescent="0.25">
      <c r="T543"/>
      <c r="U543"/>
      <c r="V543"/>
      <c r="Y543"/>
      <c r="Z543"/>
      <c r="AA543"/>
      <c r="AB543"/>
    </row>
    <row r="544" spans="20:28" x14ac:dyDescent="0.25">
      <c r="T544"/>
      <c r="U544"/>
      <c r="V544"/>
      <c r="Y544"/>
      <c r="Z544"/>
      <c r="AA544"/>
      <c r="AB544"/>
    </row>
    <row r="545" spans="20:28" x14ac:dyDescent="0.25">
      <c r="T545"/>
      <c r="U545"/>
      <c r="V545"/>
      <c r="Y545"/>
      <c r="Z545"/>
      <c r="AA545"/>
      <c r="AB545"/>
    </row>
    <row r="546" spans="20:28" x14ac:dyDescent="0.25">
      <c r="T546"/>
      <c r="U546"/>
      <c r="V546"/>
      <c r="Y546"/>
      <c r="Z546"/>
      <c r="AA546"/>
      <c r="AB546"/>
    </row>
    <row r="547" spans="20:28" x14ac:dyDescent="0.25">
      <c r="T547"/>
      <c r="U547"/>
      <c r="V547"/>
      <c r="Y547"/>
      <c r="Z547"/>
      <c r="AA547"/>
      <c r="AB547"/>
    </row>
    <row r="548" spans="20:28" x14ac:dyDescent="0.25">
      <c r="T548"/>
      <c r="U548"/>
      <c r="V548"/>
      <c r="Y548"/>
      <c r="Z548"/>
      <c r="AA548"/>
      <c r="AB548"/>
    </row>
    <row r="549" spans="20:28" x14ac:dyDescent="0.25">
      <c r="T549"/>
      <c r="U549"/>
      <c r="V549"/>
      <c r="Y549"/>
      <c r="Z549"/>
      <c r="AA549"/>
      <c r="AB549"/>
    </row>
    <row r="550" spans="20:28" x14ac:dyDescent="0.25">
      <c r="T550"/>
      <c r="U550"/>
      <c r="V550"/>
      <c r="Y550"/>
      <c r="Z550"/>
      <c r="AA550"/>
      <c r="AB550"/>
    </row>
    <row r="551" spans="20:28" x14ac:dyDescent="0.25">
      <c r="T551"/>
      <c r="U551"/>
      <c r="V551"/>
      <c r="Y551"/>
      <c r="Z551"/>
      <c r="AA551"/>
      <c r="AB551"/>
    </row>
    <row r="552" spans="20:28" x14ac:dyDescent="0.25">
      <c r="T552"/>
      <c r="U552"/>
      <c r="V552"/>
      <c r="Y552"/>
      <c r="Z552"/>
      <c r="AA552"/>
      <c r="AB552"/>
    </row>
    <row r="553" spans="20:28" x14ac:dyDescent="0.25">
      <c r="T553"/>
      <c r="U553"/>
      <c r="V553"/>
      <c r="Y553"/>
      <c r="Z553"/>
      <c r="AA553"/>
      <c r="AB553"/>
    </row>
    <row r="554" spans="20:28" x14ac:dyDescent="0.25">
      <c r="T554"/>
      <c r="U554"/>
      <c r="V554"/>
      <c r="Y554"/>
      <c r="Z554"/>
      <c r="AA554"/>
      <c r="AB554"/>
    </row>
    <row r="555" spans="20:28" x14ac:dyDescent="0.25">
      <c r="T555"/>
      <c r="U555"/>
      <c r="V555"/>
      <c r="Y555"/>
      <c r="Z555"/>
      <c r="AA555"/>
      <c r="AB555"/>
    </row>
    <row r="556" spans="20:28" x14ac:dyDescent="0.25">
      <c r="T556"/>
      <c r="U556"/>
      <c r="V556"/>
      <c r="Y556"/>
      <c r="Z556"/>
      <c r="AA556"/>
      <c r="AB556"/>
    </row>
    <row r="557" spans="20:28" x14ac:dyDescent="0.25">
      <c r="T557"/>
      <c r="U557"/>
      <c r="V557"/>
      <c r="Y557"/>
      <c r="Z557"/>
      <c r="AA557"/>
      <c r="AB557"/>
    </row>
    <row r="558" spans="20:28" x14ac:dyDescent="0.25">
      <c r="T558"/>
      <c r="U558"/>
      <c r="V558"/>
      <c r="Y558"/>
      <c r="Z558"/>
      <c r="AA558"/>
      <c r="AB558"/>
    </row>
    <row r="559" spans="20:28" x14ac:dyDescent="0.25">
      <c r="T559"/>
      <c r="U559"/>
      <c r="V559"/>
      <c r="Y559"/>
      <c r="Z559"/>
      <c r="AA559"/>
      <c r="AB559"/>
    </row>
    <row r="560" spans="20:28" x14ac:dyDescent="0.25">
      <c r="T560"/>
      <c r="U560"/>
      <c r="V560"/>
      <c r="Y560"/>
      <c r="Z560"/>
      <c r="AA560"/>
      <c r="AB560"/>
    </row>
    <row r="561" spans="20:28" x14ac:dyDescent="0.25">
      <c r="T561"/>
      <c r="U561"/>
      <c r="V561"/>
      <c r="Y561"/>
      <c r="Z561"/>
      <c r="AA561"/>
      <c r="AB561"/>
    </row>
    <row r="562" spans="20:28" x14ac:dyDescent="0.25">
      <c r="T562"/>
      <c r="U562"/>
      <c r="V562"/>
      <c r="Y562"/>
      <c r="Z562"/>
      <c r="AA562"/>
      <c r="AB562"/>
    </row>
    <row r="563" spans="20:28" x14ac:dyDescent="0.25">
      <c r="T563"/>
      <c r="U563"/>
      <c r="V563"/>
      <c r="Y563"/>
      <c r="Z563"/>
      <c r="AA563"/>
      <c r="AB563"/>
    </row>
    <row r="564" spans="20:28" x14ac:dyDescent="0.25">
      <c r="T564"/>
      <c r="U564"/>
      <c r="V564"/>
      <c r="Y564"/>
      <c r="Z564"/>
      <c r="AA564"/>
      <c r="AB564"/>
    </row>
    <row r="565" spans="20:28" x14ac:dyDescent="0.25">
      <c r="T565"/>
      <c r="U565"/>
      <c r="V565"/>
      <c r="Y565"/>
      <c r="Z565"/>
      <c r="AA565"/>
      <c r="AB565"/>
    </row>
    <row r="566" spans="20:28" x14ac:dyDescent="0.25">
      <c r="T566"/>
      <c r="U566"/>
      <c r="V566"/>
      <c r="Y566"/>
      <c r="Z566"/>
      <c r="AA566"/>
      <c r="AB566"/>
    </row>
    <row r="567" spans="20:28" x14ac:dyDescent="0.25">
      <c r="T567"/>
      <c r="U567"/>
      <c r="V567"/>
      <c r="Y567"/>
      <c r="Z567"/>
      <c r="AA567"/>
      <c r="AB567"/>
    </row>
    <row r="568" spans="20:28" x14ac:dyDescent="0.25">
      <c r="T568"/>
      <c r="U568"/>
      <c r="V568"/>
      <c r="Y568"/>
      <c r="Z568"/>
      <c r="AA568"/>
      <c r="AB568"/>
    </row>
    <row r="569" spans="20:28" x14ac:dyDescent="0.25">
      <c r="T569"/>
      <c r="U569"/>
      <c r="V569"/>
      <c r="Y569"/>
      <c r="Z569"/>
      <c r="AA569"/>
      <c r="AB569"/>
    </row>
    <row r="570" spans="20:28" x14ac:dyDescent="0.25">
      <c r="T570"/>
      <c r="U570"/>
      <c r="V570"/>
      <c r="Y570"/>
      <c r="Z570"/>
      <c r="AA570"/>
      <c r="AB570"/>
    </row>
    <row r="571" spans="20:28" x14ac:dyDescent="0.25">
      <c r="T571"/>
      <c r="U571"/>
      <c r="V571"/>
      <c r="Y571"/>
      <c r="Z571"/>
      <c r="AA571"/>
      <c r="AB571"/>
    </row>
    <row r="572" spans="20:28" x14ac:dyDescent="0.25">
      <c r="T572"/>
      <c r="U572"/>
      <c r="V572"/>
      <c r="Y572"/>
      <c r="Z572"/>
      <c r="AA572"/>
      <c r="AB572"/>
    </row>
    <row r="573" spans="20:28" x14ac:dyDescent="0.25">
      <c r="T573"/>
      <c r="U573"/>
      <c r="V573"/>
      <c r="Y573"/>
      <c r="Z573"/>
      <c r="AA573"/>
      <c r="AB573"/>
    </row>
    <row r="574" spans="20:28" x14ac:dyDescent="0.25">
      <c r="T574"/>
      <c r="U574"/>
      <c r="V574"/>
      <c r="Y574"/>
      <c r="Z574"/>
      <c r="AA574"/>
      <c r="AB574"/>
    </row>
    <row r="575" spans="20:28" x14ac:dyDescent="0.25">
      <c r="T575"/>
      <c r="U575"/>
      <c r="V575"/>
      <c r="Y575"/>
      <c r="Z575"/>
      <c r="AA575"/>
      <c r="AB575"/>
    </row>
    <row r="576" spans="20:28" x14ac:dyDescent="0.25">
      <c r="T576"/>
      <c r="U576"/>
      <c r="V576"/>
      <c r="Y576"/>
      <c r="Z576"/>
      <c r="AA576"/>
      <c r="AB576"/>
    </row>
    <row r="577" spans="20:28" x14ac:dyDescent="0.25">
      <c r="T577"/>
      <c r="U577"/>
      <c r="V577"/>
      <c r="Y577"/>
      <c r="Z577"/>
      <c r="AA577"/>
      <c r="AB577"/>
    </row>
    <row r="578" spans="20:28" x14ac:dyDescent="0.25">
      <c r="T578"/>
      <c r="U578"/>
      <c r="V578"/>
      <c r="Y578"/>
      <c r="Z578"/>
      <c r="AA578"/>
      <c r="AB578"/>
    </row>
    <row r="579" spans="20:28" x14ac:dyDescent="0.25">
      <c r="T579"/>
      <c r="U579"/>
      <c r="V579"/>
      <c r="Y579"/>
      <c r="Z579"/>
      <c r="AA579"/>
      <c r="AB579"/>
    </row>
    <row r="580" spans="20:28" x14ac:dyDescent="0.25">
      <c r="T580"/>
      <c r="U580"/>
      <c r="V580"/>
      <c r="Y580"/>
      <c r="Z580"/>
      <c r="AA580"/>
      <c r="AB580"/>
    </row>
    <row r="581" spans="20:28" x14ac:dyDescent="0.25">
      <c r="T581"/>
      <c r="U581"/>
      <c r="V581"/>
      <c r="Y581"/>
      <c r="Z581"/>
      <c r="AA581"/>
      <c r="AB581"/>
    </row>
    <row r="582" spans="20:28" x14ac:dyDescent="0.25">
      <c r="T582"/>
      <c r="U582"/>
      <c r="V582"/>
      <c r="Y582"/>
      <c r="Z582"/>
      <c r="AA582"/>
      <c r="AB582"/>
    </row>
    <row r="583" spans="20:28" x14ac:dyDescent="0.25">
      <c r="T583"/>
      <c r="U583"/>
      <c r="V583"/>
      <c r="Y583"/>
      <c r="Z583"/>
      <c r="AA583"/>
      <c r="AB583"/>
    </row>
    <row r="584" spans="20:28" x14ac:dyDescent="0.25">
      <c r="T584"/>
      <c r="U584"/>
      <c r="V584"/>
      <c r="Y584"/>
      <c r="Z584"/>
      <c r="AA584"/>
      <c r="AB584"/>
    </row>
    <row r="585" spans="20:28" x14ac:dyDescent="0.25">
      <c r="T585"/>
      <c r="U585"/>
      <c r="V585"/>
      <c r="Y585"/>
      <c r="Z585"/>
      <c r="AA585"/>
      <c r="AB585"/>
    </row>
    <row r="586" spans="20:28" x14ac:dyDescent="0.25">
      <c r="T586"/>
      <c r="U586"/>
      <c r="V586"/>
      <c r="Y586"/>
      <c r="Z586"/>
      <c r="AA586"/>
      <c r="AB586"/>
    </row>
    <row r="587" spans="20:28" x14ac:dyDescent="0.25">
      <c r="T587"/>
      <c r="U587"/>
      <c r="V587"/>
      <c r="Y587"/>
      <c r="Z587"/>
      <c r="AA587"/>
      <c r="AB587"/>
    </row>
    <row r="588" spans="20:28" x14ac:dyDescent="0.25">
      <c r="T588"/>
      <c r="U588"/>
      <c r="V588"/>
      <c r="Y588"/>
      <c r="Z588"/>
      <c r="AA588"/>
      <c r="AB588"/>
    </row>
    <row r="589" spans="20:28" x14ac:dyDescent="0.25">
      <c r="T589"/>
      <c r="U589"/>
      <c r="V589"/>
      <c r="Y589"/>
      <c r="Z589"/>
      <c r="AA589"/>
      <c r="AB589"/>
    </row>
    <row r="590" spans="20:28" x14ac:dyDescent="0.25">
      <c r="T590"/>
      <c r="U590"/>
      <c r="V590"/>
      <c r="Y590"/>
      <c r="Z590"/>
      <c r="AA590"/>
      <c r="AB590"/>
    </row>
    <row r="591" spans="20:28" x14ac:dyDescent="0.25">
      <c r="T591"/>
      <c r="U591"/>
      <c r="V591"/>
      <c r="Y591"/>
      <c r="Z591"/>
      <c r="AA591"/>
      <c r="AB591"/>
    </row>
    <row r="592" spans="20:28" x14ac:dyDescent="0.25">
      <c r="T592"/>
      <c r="U592"/>
      <c r="V592"/>
      <c r="Y592"/>
      <c r="Z592"/>
      <c r="AA592"/>
      <c r="AB592"/>
    </row>
    <row r="593" spans="20:28" x14ac:dyDescent="0.25">
      <c r="T593"/>
      <c r="U593"/>
      <c r="V593"/>
      <c r="Y593"/>
      <c r="Z593"/>
      <c r="AA593"/>
      <c r="AB593"/>
    </row>
    <row r="594" spans="20:28" x14ac:dyDescent="0.25">
      <c r="T594"/>
      <c r="U594"/>
      <c r="V594"/>
      <c r="Y594"/>
      <c r="Z594"/>
      <c r="AA594"/>
      <c r="AB594"/>
    </row>
    <row r="595" spans="20:28" x14ac:dyDescent="0.25">
      <c r="T595"/>
      <c r="U595"/>
      <c r="V595"/>
      <c r="Y595"/>
      <c r="Z595"/>
      <c r="AA595"/>
      <c r="AB595"/>
    </row>
    <row r="596" spans="20:28" x14ac:dyDescent="0.25">
      <c r="T596"/>
      <c r="U596"/>
      <c r="V596"/>
      <c r="Y596"/>
      <c r="Z596"/>
      <c r="AA596"/>
      <c r="AB596"/>
    </row>
    <row r="597" spans="20:28" x14ac:dyDescent="0.25">
      <c r="T597"/>
      <c r="U597"/>
      <c r="V597"/>
      <c r="Y597"/>
      <c r="Z597"/>
      <c r="AA597"/>
      <c r="AB597"/>
    </row>
    <row r="598" spans="20:28" x14ac:dyDescent="0.25">
      <c r="T598"/>
      <c r="U598"/>
      <c r="V598"/>
      <c r="Y598"/>
      <c r="Z598"/>
      <c r="AA598"/>
      <c r="AB598"/>
    </row>
    <row r="599" spans="20:28" x14ac:dyDescent="0.25">
      <c r="T599"/>
      <c r="U599"/>
      <c r="V599"/>
      <c r="Y599"/>
      <c r="Z599"/>
      <c r="AA599"/>
      <c r="AB599"/>
    </row>
    <row r="600" spans="20:28" x14ac:dyDescent="0.25">
      <c r="T600"/>
      <c r="U600"/>
      <c r="V600"/>
      <c r="Y600"/>
      <c r="Z600"/>
      <c r="AA600"/>
      <c r="AB600"/>
    </row>
    <row r="601" spans="20:28" x14ac:dyDescent="0.25">
      <c r="T601"/>
      <c r="U601"/>
      <c r="V601"/>
      <c r="Y601"/>
      <c r="Z601"/>
      <c r="AA601"/>
      <c r="AB601"/>
    </row>
    <row r="602" spans="20:28" x14ac:dyDescent="0.25">
      <c r="T602"/>
      <c r="U602"/>
      <c r="V602"/>
      <c r="Y602"/>
      <c r="Z602"/>
      <c r="AA602"/>
      <c r="AB602"/>
    </row>
    <row r="603" spans="20:28" x14ac:dyDescent="0.25">
      <c r="T603"/>
      <c r="U603"/>
      <c r="V603"/>
      <c r="Y603"/>
      <c r="Z603"/>
      <c r="AA603"/>
      <c r="AB603"/>
    </row>
    <row r="604" spans="20:28" x14ac:dyDescent="0.25">
      <c r="T604"/>
      <c r="U604"/>
      <c r="V604"/>
      <c r="Y604"/>
      <c r="Z604"/>
      <c r="AA604"/>
      <c r="AB604"/>
    </row>
    <row r="605" spans="20:28" x14ac:dyDescent="0.25">
      <c r="T605"/>
      <c r="U605"/>
      <c r="V605"/>
      <c r="Y605"/>
      <c r="Z605"/>
      <c r="AA605"/>
      <c r="AB605"/>
    </row>
    <row r="606" spans="20:28" x14ac:dyDescent="0.25">
      <c r="T606"/>
      <c r="U606"/>
      <c r="V606"/>
      <c r="Y606"/>
      <c r="Z606"/>
      <c r="AA606"/>
      <c r="AB606"/>
    </row>
    <row r="607" spans="20:28" x14ac:dyDescent="0.25">
      <c r="T607"/>
      <c r="U607"/>
      <c r="V607"/>
      <c r="Y607"/>
      <c r="Z607"/>
      <c r="AA607"/>
      <c r="AB607"/>
    </row>
    <row r="608" spans="20:28" x14ac:dyDescent="0.25">
      <c r="T608"/>
      <c r="U608"/>
      <c r="V608"/>
      <c r="Y608"/>
      <c r="Z608"/>
      <c r="AA608"/>
      <c r="AB608"/>
    </row>
    <row r="609" spans="20:28" x14ac:dyDescent="0.25">
      <c r="T609"/>
      <c r="U609"/>
      <c r="V609"/>
      <c r="Y609"/>
      <c r="Z609"/>
      <c r="AA609"/>
      <c r="AB609"/>
    </row>
    <row r="610" spans="20:28" x14ac:dyDescent="0.25">
      <c r="T610"/>
      <c r="U610"/>
      <c r="V610"/>
      <c r="Y610"/>
      <c r="Z610"/>
      <c r="AA610"/>
      <c r="AB610"/>
    </row>
    <row r="611" spans="20:28" x14ac:dyDescent="0.25">
      <c r="T611"/>
      <c r="U611"/>
      <c r="V611"/>
      <c r="Y611"/>
      <c r="Z611"/>
      <c r="AA611"/>
      <c r="AB611"/>
    </row>
    <row r="612" spans="20:28" x14ac:dyDescent="0.25">
      <c r="T612"/>
      <c r="U612"/>
      <c r="V612"/>
      <c r="Y612"/>
      <c r="Z612"/>
      <c r="AA612"/>
      <c r="AB612"/>
    </row>
    <row r="613" spans="20:28" x14ac:dyDescent="0.25">
      <c r="T613"/>
      <c r="U613"/>
      <c r="V613"/>
      <c r="Y613"/>
      <c r="Z613"/>
      <c r="AA613"/>
      <c r="AB613"/>
    </row>
    <row r="614" spans="20:28" x14ac:dyDescent="0.25">
      <c r="T614"/>
      <c r="U614"/>
      <c r="V614"/>
      <c r="Y614"/>
      <c r="Z614"/>
      <c r="AA614"/>
      <c r="AB614"/>
    </row>
    <row r="615" spans="20:28" x14ac:dyDescent="0.25">
      <c r="T615"/>
      <c r="U615"/>
      <c r="V615"/>
      <c r="Y615"/>
      <c r="Z615"/>
      <c r="AA615"/>
      <c r="AB615"/>
    </row>
    <row r="616" spans="20:28" x14ac:dyDescent="0.25">
      <c r="T616"/>
      <c r="U616"/>
      <c r="V616"/>
      <c r="Y616"/>
      <c r="Z616"/>
      <c r="AA616"/>
      <c r="AB616"/>
    </row>
    <row r="617" spans="20:28" x14ac:dyDescent="0.25">
      <c r="T617"/>
      <c r="U617"/>
      <c r="V617"/>
      <c r="Y617"/>
      <c r="Z617"/>
      <c r="AA617"/>
      <c r="AB617"/>
    </row>
    <row r="618" spans="20:28" x14ac:dyDescent="0.25">
      <c r="T618"/>
      <c r="U618"/>
      <c r="V618"/>
      <c r="Y618"/>
      <c r="Z618"/>
      <c r="AA618"/>
      <c r="AB618"/>
    </row>
    <row r="619" spans="20:28" x14ac:dyDescent="0.25">
      <c r="T619"/>
      <c r="U619"/>
      <c r="V619"/>
      <c r="Y619"/>
      <c r="Z619"/>
      <c r="AA619"/>
      <c r="AB619"/>
    </row>
    <row r="620" spans="20:28" x14ac:dyDescent="0.25">
      <c r="T620"/>
      <c r="U620"/>
      <c r="V620"/>
      <c r="Y620"/>
      <c r="Z620"/>
      <c r="AA620"/>
      <c r="AB620"/>
    </row>
    <row r="621" spans="20:28" x14ac:dyDescent="0.25">
      <c r="T621"/>
      <c r="U621"/>
      <c r="V621"/>
      <c r="Y621"/>
      <c r="Z621"/>
      <c r="AA621"/>
      <c r="AB621"/>
    </row>
    <row r="622" spans="20:28" x14ac:dyDescent="0.25">
      <c r="T622"/>
      <c r="U622"/>
      <c r="V622"/>
      <c r="Y622"/>
      <c r="Z622"/>
      <c r="AA622"/>
      <c r="AB622"/>
    </row>
    <row r="623" spans="20:28" x14ac:dyDescent="0.25">
      <c r="T623"/>
      <c r="U623"/>
      <c r="V623"/>
      <c r="Y623"/>
      <c r="Z623"/>
      <c r="AA623"/>
      <c r="AB623"/>
    </row>
    <row r="624" spans="20:28" x14ac:dyDescent="0.25">
      <c r="T624"/>
      <c r="U624"/>
      <c r="V624"/>
      <c r="Y624"/>
      <c r="Z624"/>
      <c r="AA624"/>
      <c r="AB624"/>
    </row>
    <row r="625" spans="20:28" x14ac:dyDescent="0.25">
      <c r="T625"/>
      <c r="U625"/>
      <c r="V625"/>
      <c r="Y625"/>
      <c r="Z625"/>
      <c r="AA625"/>
      <c r="AB625"/>
    </row>
    <row r="626" spans="20:28" x14ac:dyDescent="0.25">
      <c r="T626"/>
      <c r="U626"/>
      <c r="V626"/>
      <c r="Y626"/>
      <c r="Z626"/>
      <c r="AA626"/>
      <c r="AB626"/>
    </row>
    <row r="627" spans="20:28" x14ac:dyDescent="0.25">
      <c r="T627"/>
      <c r="U627"/>
      <c r="V627"/>
      <c r="Y627"/>
      <c r="Z627"/>
      <c r="AA627"/>
      <c r="AB627"/>
    </row>
    <row r="628" spans="20:28" x14ac:dyDescent="0.25">
      <c r="T628"/>
      <c r="U628"/>
      <c r="V628"/>
      <c r="Y628"/>
      <c r="Z628"/>
      <c r="AA628"/>
      <c r="AB628"/>
    </row>
    <row r="629" spans="20:28" x14ac:dyDescent="0.25">
      <c r="T629"/>
      <c r="U629"/>
      <c r="V629"/>
      <c r="Y629"/>
      <c r="Z629"/>
      <c r="AA629"/>
      <c r="AB629"/>
    </row>
    <row r="630" spans="20:28" x14ac:dyDescent="0.25">
      <c r="T630"/>
      <c r="U630"/>
      <c r="V630"/>
      <c r="Y630"/>
      <c r="Z630"/>
      <c r="AA630"/>
      <c r="AB630"/>
    </row>
    <row r="631" spans="20:28" x14ac:dyDescent="0.25">
      <c r="T631"/>
      <c r="U631"/>
      <c r="V631"/>
      <c r="Y631"/>
      <c r="Z631"/>
      <c r="AA631"/>
      <c r="AB631"/>
    </row>
    <row r="632" spans="20:28" x14ac:dyDescent="0.25">
      <c r="T632"/>
      <c r="U632"/>
      <c r="V632"/>
      <c r="Y632"/>
      <c r="Z632"/>
      <c r="AA632"/>
      <c r="AB632"/>
    </row>
    <row r="633" spans="20:28" x14ac:dyDescent="0.25">
      <c r="T633"/>
      <c r="U633"/>
      <c r="V633"/>
      <c r="Y633"/>
      <c r="Z633"/>
      <c r="AA633"/>
      <c r="AB633"/>
    </row>
    <row r="634" spans="20:28" x14ac:dyDescent="0.25">
      <c r="T634"/>
      <c r="U634"/>
      <c r="V634"/>
      <c r="Y634"/>
      <c r="Z634"/>
      <c r="AA634"/>
      <c r="AB634"/>
    </row>
    <row r="635" spans="20:28" x14ac:dyDescent="0.25">
      <c r="T635"/>
      <c r="U635"/>
      <c r="V635"/>
      <c r="Y635"/>
      <c r="Z635"/>
      <c r="AA635"/>
      <c r="AB635"/>
    </row>
    <row r="636" spans="20:28" x14ac:dyDescent="0.25">
      <c r="T636"/>
      <c r="U636"/>
      <c r="V636"/>
      <c r="Y636"/>
      <c r="Z636"/>
      <c r="AA636"/>
      <c r="AB636"/>
    </row>
    <row r="637" spans="20:28" x14ac:dyDescent="0.25">
      <c r="T637"/>
      <c r="U637"/>
      <c r="V637"/>
      <c r="Y637"/>
      <c r="Z637"/>
      <c r="AA637"/>
      <c r="AB637"/>
    </row>
    <row r="638" spans="20:28" x14ac:dyDescent="0.25">
      <c r="T638"/>
      <c r="U638"/>
      <c r="V638"/>
      <c r="Y638"/>
      <c r="Z638"/>
      <c r="AA638"/>
      <c r="AB638"/>
    </row>
    <row r="639" spans="20:28" x14ac:dyDescent="0.25">
      <c r="T639"/>
      <c r="U639"/>
      <c r="V639"/>
      <c r="Y639"/>
      <c r="Z639"/>
      <c r="AA639"/>
      <c r="AB639"/>
    </row>
    <row r="640" spans="20:28" x14ac:dyDescent="0.25">
      <c r="T640"/>
      <c r="U640"/>
      <c r="V640"/>
      <c r="Y640"/>
      <c r="Z640"/>
      <c r="AA640"/>
      <c r="AB640"/>
    </row>
    <row r="641" spans="20:28" x14ac:dyDescent="0.25">
      <c r="T641"/>
      <c r="U641"/>
      <c r="V641"/>
      <c r="Y641"/>
      <c r="Z641"/>
      <c r="AA641"/>
      <c r="AB641"/>
    </row>
    <row r="642" spans="20:28" x14ac:dyDescent="0.25">
      <c r="T642"/>
      <c r="U642"/>
      <c r="V642"/>
      <c r="Y642"/>
      <c r="Z642"/>
      <c r="AA642"/>
      <c r="AB642"/>
    </row>
    <row r="643" spans="20:28" x14ac:dyDescent="0.25">
      <c r="T643"/>
      <c r="U643"/>
      <c r="V643"/>
      <c r="Y643"/>
      <c r="Z643"/>
      <c r="AA643"/>
      <c r="AB643"/>
    </row>
    <row r="644" spans="20:28" x14ac:dyDescent="0.25">
      <c r="T644"/>
      <c r="U644"/>
      <c r="V644"/>
      <c r="Y644"/>
      <c r="Z644"/>
      <c r="AA644"/>
      <c r="AB644"/>
    </row>
    <row r="645" spans="20:28" x14ac:dyDescent="0.25">
      <c r="T645"/>
      <c r="U645"/>
      <c r="V645"/>
      <c r="Y645"/>
      <c r="Z645"/>
      <c r="AA645"/>
      <c r="AB645"/>
    </row>
    <row r="646" spans="20:28" x14ac:dyDescent="0.25">
      <c r="T646"/>
      <c r="U646"/>
      <c r="V646"/>
      <c r="Y646"/>
      <c r="Z646"/>
      <c r="AA646"/>
      <c r="AB646"/>
    </row>
    <row r="647" spans="20:28" x14ac:dyDescent="0.25">
      <c r="T647"/>
      <c r="U647"/>
      <c r="V647"/>
      <c r="Y647"/>
      <c r="Z647"/>
      <c r="AA647"/>
      <c r="AB647"/>
    </row>
    <row r="648" spans="20:28" x14ac:dyDescent="0.25">
      <c r="T648"/>
      <c r="U648"/>
      <c r="V648"/>
      <c r="Y648"/>
      <c r="Z648"/>
      <c r="AA648"/>
      <c r="AB648"/>
    </row>
    <row r="649" spans="20:28" x14ac:dyDescent="0.25">
      <c r="T649"/>
      <c r="U649"/>
      <c r="V649"/>
      <c r="Y649"/>
      <c r="Z649"/>
      <c r="AA649"/>
      <c r="AB649"/>
    </row>
    <row r="650" spans="20:28" x14ac:dyDescent="0.25">
      <c r="T650"/>
      <c r="U650"/>
      <c r="V650"/>
      <c r="Y650"/>
      <c r="Z650"/>
      <c r="AA650"/>
      <c r="AB650"/>
    </row>
    <row r="651" spans="20:28" x14ac:dyDescent="0.25">
      <c r="T651"/>
      <c r="U651"/>
      <c r="V651"/>
      <c r="Y651"/>
      <c r="Z651"/>
      <c r="AA651"/>
      <c r="AB651"/>
    </row>
    <row r="652" spans="20:28" x14ac:dyDescent="0.25">
      <c r="T652"/>
      <c r="U652"/>
      <c r="V652"/>
      <c r="Y652"/>
      <c r="Z652"/>
      <c r="AA652"/>
      <c r="AB652"/>
    </row>
    <row r="653" spans="20:28" x14ac:dyDescent="0.25">
      <c r="T653"/>
      <c r="U653"/>
      <c r="V653"/>
      <c r="Y653"/>
      <c r="Z653"/>
      <c r="AA653"/>
      <c r="AB653"/>
    </row>
    <row r="654" spans="20:28" x14ac:dyDescent="0.25">
      <c r="T654"/>
      <c r="U654"/>
      <c r="V654"/>
      <c r="Y654"/>
      <c r="Z654"/>
      <c r="AA654"/>
      <c r="AB654"/>
    </row>
    <row r="655" spans="20:28" x14ac:dyDescent="0.25">
      <c r="T655"/>
      <c r="U655"/>
      <c r="V655"/>
      <c r="Y655"/>
      <c r="Z655"/>
      <c r="AA655"/>
      <c r="AB655"/>
    </row>
    <row r="656" spans="20:28" x14ac:dyDescent="0.25">
      <c r="T656"/>
      <c r="U656"/>
      <c r="V656"/>
      <c r="Y656"/>
      <c r="Z656"/>
      <c r="AA656"/>
      <c r="AB656"/>
    </row>
    <row r="657" spans="20:28" x14ac:dyDescent="0.25">
      <c r="T657"/>
      <c r="U657"/>
      <c r="V657"/>
      <c r="Y657"/>
      <c r="Z657"/>
      <c r="AA657"/>
      <c r="AB657"/>
    </row>
    <row r="658" spans="20:28" x14ac:dyDescent="0.25">
      <c r="T658"/>
      <c r="U658"/>
      <c r="V658"/>
      <c r="Y658"/>
      <c r="Z658"/>
      <c r="AA658"/>
      <c r="AB658"/>
    </row>
    <row r="659" spans="20:28" x14ac:dyDescent="0.25">
      <c r="T659"/>
      <c r="U659"/>
      <c r="V659"/>
      <c r="Y659"/>
      <c r="Z659"/>
      <c r="AA659"/>
      <c r="AB659"/>
    </row>
    <row r="660" spans="20:28" x14ac:dyDescent="0.25">
      <c r="T660"/>
      <c r="U660"/>
      <c r="V660"/>
      <c r="Y660"/>
      <c r="Z660"/>
      <c r="AA660"/>
      <c r="AB660"/>
    </row>
    <row r="661" spans="20:28" x14ac:dyDescent="0.25">
      <c r="T661"/>
      <c r="U661"/>
      <c r="V661"/>
      <c r="Y661"/>
      <c r="Z661"/>
      <c r="AA661"/>
      <c r="AB661"/>
    </row>
    <row r="662" spans="20:28" x14ac:dyDescent="0.25">
      <c r="T662"/>
      <c r="U662"/>
      <c r="V662"/>
      <c r="Y662"/>
      <c r="Z662"/>
      <c r="AA662"/>
      <c r="AB662"/>
    </row>
    <row r="663" spans="20:28" x14ac:dyDescent="0.25">
      <c r="T663"/>
      <c r="U663"/>
      <c r="V663"/>
      <c r="Y663"/>
      <c r="Z663"/>
      <c r="AA663"/>
      <c r="AB663"/>
    </row>
    <row r="664" spans="20:28" x14ac:dyDescent="0.25">
      <c r="T664"/>
      <c r="U664"/>
      <c r="V664"/>
      <c r="Y664"/>
      <c r="Z664"/>
      <c r="AA664"/>
      <c r="AB664"/>
    </row>
    <row r="665" spans="20:28" x14ac:dyDescent="0.25">
      <c r="T665"/>
      <c r="U665"/>
      <c r="V665"/>
      <c r="Y665"/>
      <c r="Z665"/>
      <c r="AA665"/>
      <c r="AB665"/>
    </row>
    <row r="666" spans="20:28" x14ac:dyDescent="0.25">
      <c r="T666"/>
      <c r="U666"/>
      <c r="V666"/>
      <c r="Y666"/>
      <c r="Z666"/>
      <c r="AA666"/>
      <c r="AB666"/>
    </row>
    <row r="667" spans="20:28" x14ac:dyDescent="0.25">
      <c r="T667"/>
      <c r="U667"/>
      <c r="V667"/>
      <c r="Y667"/>
      <c r="Z667"/>
      <c r="AA667"/>
      <c r="AB667"/>
    </row>
    <row r="668" spans="20:28" x14ac:dyDescent="0.25">
      <c r="T668"/>
      <c r="U668"/>
      <c r="V668"/>
      <c r="Y668"/>
      <c r="Z668"/>
      <c r="AA668"/>
      <c r="AB668"/>
    </row>
    <row r="669" spans="20:28" x14ac:dyDescent="0.25">
      <c r="T669"/>
      <c r="U669"/>
      <c r="V669"/>
      <c r="Y669"/>
      <c r="Z669"/>
      <c r="AA669"/>
      <c r="AB669"/>
    </row>
    <row r="670" spans="20:28" x14ac:dyDescent="0.25">
      <c r="T670"/>
      <c r="U670"/>
      <c r="V670"/>
      <c r="Y670"/>
      <c r="Z670"/>
      <c r="AA670"/>
      <c r="AB670"/>
    </row>
    <row r="671" spans="20:28" x14ac:dyDescent="0.25">
      <c r="T671"/>
      <c r="U671"/>
      <c r="V671"/>
      <c r="Y671"/>
      <c r="Z671"/>
      <c r="AA671"/>
      <c r="AB671"/>
    </row>
    <row r="672" spans="20:28" x14ac:dyDescent="0.25">
      <c r="T672"/>
      <c r="U672"/>
      <c r="V672"/>
      <c r="Y672"/>
      <c r="Z672"/>
      <c r="AA672"/>
      <c r="AB672"/>
    </row>
    <row r="673" spans="20:28" x14ac:dyDescent="0.25">
      <c r="T673"/>
      <c r="U673"/>
      <c r="V673"/>
      <c r="Y673"/>
      <c r="Z673"/>
      <c r="AA673"/>
      <c r="AB673"/>
    </row>
    <row r="674" spans="20:28" x14ac:dyDescent="0.25">
      <c r="T674"/>
      <c r="U674"/>
      <c r="V674"/>
      <c r="Y674"/>
      <c r="Z674"/>
      <c r="AA674"/>
      <c r="AB674"/>
    </row>
    <row r="675" spans="20:28" x14ac:dyDescent="0.25">
      <c r="T675"/>
      <c r="U675"/>
      <c r="V675"/>
      <c r="Y675"/>
      <c r="Z675"/>
      <c r="AA675"/>
      <c r="AB675"/>
    </row>
    <row r="676" spans="20:28" x14ac:dyDescent="0.25">
      <c r="T676"/>
      <c r="U676"/>
      <c r="V676"/>
      <c r="Y676"/>
      <c r="Z676"/>
      <c r="AA676"/>
      <c r="AB676"/>
    </row>
    <row r="677" spans="20:28" x14ac:dyDescent="0.25">
      <c r="T677"/>
      <c r="U677"/>
      <c r="V677"/>
      <c r="Y677"/>
      <c r="Z677"/>
      <c r="AA677"/>
      <c r="AB677"/>
    </row>
    <row r="678" spans="20:28" x14ac:dyDescent="0.25">
      <c r="T678"/>
      <c r="U678"/>
      <c r="V678"/>
      <c r="Y678"/>
      <c r="Z678"/>
      <c r="AA678"/>
      <c r="AB678"/>
    </row>
    <row r="679" spans="20:28" x14ac:dyDescent="0.25">
      <c r="T679"/>
      <c r="U679"/>
      <c r="V679"/>
      <c r="Y679"/>
      <c r="Z679"/>
      <c r="AA679"/>
      <c r="AB679"/>
    </row>
    <row r="680" spans="20:28" x14ac:dyDescent="0.25">
      <c r="T680"/>
      <c r="U680"/>
      <c r="V680"/>
      <c r="Y680"/>
      <c r="Z680"/>
      <c r="AA680"/>
      <c r="AB680"/>
    </row>
    <row r="681" spans="20:28" x14ac:dyDescent="0.25">
      <c r="T681"/>
      <c r="U681"/>
      <c r="V681"/>
      <c r="Y681"/>
      <c r="Z681"/>
      <c r="AA681"/>
      <c r="AB681"/>
    </row>
    <row r="682" spans="20:28" x14ac:dyDescent="0.25">
      <c r="T682"/>
      <c r="U682"/>
      <c r="V682"/>
      <c r="Y682"/>
      <c r="Z682"/>
      <c r="AA682"/>
      <c r="AB682"/>
    </row>
    <row r="683" spans="20:28" x14ac:dyDescent="0.25">
      <c r="T683"/>
      <c r="U683"/>
      <c r="V683"/>
      <c r="Y683"/>
      <c r="Z683"/>
      <c r="AA683"/>
      <c r="AB683"/>
    </row>
    <row r="684" spans="20:28" x14ac:dyDescent="0.25">
      <c r="T684"/>
      <c r="U684"/>
      <c r="V684"/>
      <c r="Y684"/>
      <c r="Z684"/>
      <c r="AA684"/>
      <c r="AB684"/>
    </row>
    <row r="685" spans="20:28" x14ac:dyDescent="0.25">
      <c r="T685"/>
      <c r="U685"/>
      <c r="V685"/>
      <c r="Y685"/>
      <c r="Z685"/>
      <c r="AA685"/>
      <c r="AB685"/>
    </row>
    <row r="686" spans="20:28" x14ac:dyDescent="0.25">
      <c r="T686"/>
      <c r="U686"/>
      <c r="V686"/>
      <c r="Y686"/>
      <c r="Z686"/>
      <c r="AA686"/>
      <c r="AB686"/>
    </row>
    <row r="687" spans="20:28" x14ac:dyDescent="0.25">
      <c r="T687"/>
      <c r="U687"/>
      <c r="V687"/>
      <c r="Y687"/>
      <c r="Z687"/>
      <c r="AA687"/>
      <c r="AB687"/>
    </row>
    <row r="688" spans="20:28" x14ac:dyDescent="0.25">
      <c r="T688"/>
      <c r="U688"/>
      <c r="V688"/>
      <c r="Y688"/>
      <c r="Z688"/>
      <c r="AA688"/>
      <c r="AB688"/>
    </row>
    <row r="689" spans="20:28" x14ac:dyDescent="0.25">
      <c r="T689"/>
      <c r="U689"/>
      <c r="V689"/>
      <c r="Y689"/>
      <c r="Z689"/>
      <c r="AA689"/>
      <c r="AB689"/>
    </row>
    <row r="690" spans="20:28" x14ac:dyDescent="0.25">
      <c r="T690"/>
      <c r="U690"/>
      <c r="V690"/>
      <c r="Y690"/>
      <c r="Z690"/>
      <c r="AA690"/>
      <c r="AB690"/>
    </row>
    <row r="691" spans="20:28" x14ac:dyDescent="0.25">
      <c r="T691"/>
      <c r="U691"/>
      <c r="V691"/>
      <c r="Y691"/>
      <c r="Z691"/>
      <c r="AA691"/>
      <c r="AB691"/>
    </row>
    <row r="692" spans="20:28" x14ac:dyDescent="0.25">
      <c r="T692"/>
      <c r="U692"/>
      <c r="V692"/>
      <c r="Y692"/>
      <c r="Z692"/>
      <c r="AA692"/>
      <c r="AB692"/>
    </row>
    <row r="693" spans="20:28" x14ac:dyDescent="0.25">
      <c r="T693"/>
      <c r="U693"/>
      <c r="V693"/>
      <c r="Y693"/>
      <c r="Z693"/>
      <c r="AA693"/>
      <c r="AB693"/>
    </row>
    <row r="694" spans="20:28" x14ac:dyDescent="0.25">
      <c r="T694"/>
      <c r="U694"/>
      <c r="V694"/>
      <c r="Y694"/>
      <c r="Z694"/>
      <c r="AA694"/>
      <c r="AB694"/>
    </row>
    <row r="695" spans="20:28" x14ac:dyDescent="0.25">
      <c r="T695"/>
      <c r="U695"/>
      <c r="V695"/>
      <c r="Y695"/>
      <c r="Z695"/>
      <c r="AA695"/>
      <c r="AB695"/>
    </row>
    <row r="696" spans="20:28" x14ac:dyDescent="0.25">
      <c r="T696"/>
      <c r="U696"/>
      <c r="V696"/>
      <c r="Y696"/>
      <c r="Z696"/>
      <c r="AA696"/>
      <c r="AB696"/>
    </row>
    <row r="697" spans="20:28" x14ac:dyDescent="0.25">
      <c r="T697"/>
      <c r="U697"/>
      <c r="V697"/>
      <c r="Y697"/>
      <c r="Z697"/>
      <c r="AA697"/>
      <c r="AB697"/>
    </row>
    <row r="698" spans="20:28" x14ac:dyDescent="0.25">
      <c r="T698"/>
      <c r="U698"/>
      <c r="V698"/>
      <c r="Y698"/>
      <c r="Z698"/>
      <c r="AA698"/>
      <c r="AB698"/>
    </row>
    <row r="699" spans="20:28" x14ac:dyDescent="0.25">
      <c r="T699"/>
      <c r="U699"/>
      <c r="V699"/>
      <c r="Y699"/>
      <c r="Z699"/>
      <c r="AA699"/>
      <c r="AB699"/>
    </row>
    <row r="700" spans="20:28" x14ac:dyDescent="0.25">
      <c r="T700"/>
      <c r="U700"/>
      <c r="V700"/>
      <c r="Y700"/>
      <c r="Z700"/>
      <c r="AA700"/>
      <c r="AB700"/>
    </row>
    <row r="701" spans="20:28" x14ac:dyDescent="0.25">
      <c r="T701"/>
      <c r="U701"/>
      <c r="V701"/>
      <c r="Y701"/>
      <c r="Z701"/>
      <c r="AA701"/>
      <c r="AB701"/>
    </row>
    <row r="702" spans="20:28" x14ac:dyDescent="0.25">
      <c r="T702"/>
      <c r="U702"/>
      <c r="V702"/>
      <c r="Y702"/>
      <c r="Z702"/>
      <c r="AA702"/>
      <c r="AB702"/>
    </row>
    <row r="703" spans="20:28" x14ac:dyDescent="0.25">
      <c r="T703"/>
      <c r="U703"/>
      <c r="V703"/>
      <c r="Y703"/>
      <c r="Z703"/>
      <c r="AA703"/>
      <c r="AB703"/>
    </row>
    <row r="704" spans="20:28" x14ac:dyDescent="0.25">
      <c r="T704"/>
      <c r="U704"/>
      <c r="V704"/>
      <c r="Y704"/>
      <c r="Z704"/>
      <c r="AA704"/>
      <c r="AB704"/>
    </row>
    <row r="705" spans="20:28" x14ac:dyDescent="0.25">
      <c r="T705"/>
      <c r="U705"/>
      <c r="V705"/>
      <c r="Y705"/>
      <c r="Z705"/>
      <c r="AA705"/>
      <c r="AB705"/>
    </row>
    <row r="706" spans="20:28" x14ac:dyDescent="0.25">
      <c r="T706"/>
      <c r="U706"/>
      <c r="V706"/>
      <c r="Y706"/>
      <c r="Z706"/>
      <c r="AA706"/>
      <c r="AB706"/>
    </row>
    <row r="707" spans="20:28" x14ac:dyDescent="0.25">
      <c r="T707"/>
      <c r="U707"/>
      <c r="V707"/>
      <c r="Y707"/>
      <c r="Z707"/>
      <c r="AA707"/>
      <c r="AB707"/>
    </row>
    <row r="708" spans="20:28" x14ac:dyDescent="0.25">
      <c r="T708"/>
      <c r="U708"/>
      <c r="V708"/>
      <c r="Y708"/>
      <c r="Z708"/>
      <c r="AA708"/>
      <c r="AB708"/>
    </row>
    <row r="709" spans="20:28" x14ac:dyDescent="0.25">
      <c r="T709"/>
      <c r="U709"/>
      <c r="V709"/>
      <c r="Y709"/>
      <c r="Z709"/>
      <c r="AA709"/>
      <c r="AB709"/>
    </row>
    <row r="710" spans="20:28" x14ac:dyDescent="0.25">
      <c r="T710"/>
      <c r="U710"/>
      <c r="V710"/>
      <c r="Y710"/>
      <c r="Z710"/>
      <c r="AA710"/>
      <c r="AB710"/>
    </row>
    <row r="711" spans="20:28" x14ac:dyDescent="0.25">
      <c r="T711"/>
      <c r="U711"/>
      <c r="V711"/>
      <c r="Y711"/>
      <c r="Z711"/>
      <c r="AA711"/>
      <c r="AB711"/>
    </row>
    <row r="712" spans="20:28" x14ac:dyDescent="0.25">
      <c r="T712"/>
      <c r="U712"/>
      <c r="V712"/>
      <c r="Y712"/>
      <c r="Z712"/>
      <c r="AA712"/>
      <c r="AB712"/>
    </row>
    <row r="713" spans="20:28" x14ac:dyDescent="0.25">
      <c r="T713"/>
      <c r="U713"/>
      <c r="V713"/>
      <c r="Y713"/>
      <c r="Z713"/>
      <c r="AA713"/>
      <c r="AB713"/>
    </row>
    <row r="714" spans="20:28" x14ac:dyDescent="0.25">
      <c r="T714"/>
      <c r="U714"/>
      <c r="V714"/>
      <c r="Y714"/>
      <c r="Z714"/>
      <c r="AA714"/>
      <c r="AB714"/>
    </row>
    <row r="715" spans="20:28" x14ac:dyDescent="0.25">
      <c r="T715"/>
      <c r="U715"/>
      <c r="V715"/>
      <c r="Y715"/>
      <c r="Z715"/>
      <c r="AA715"/>
      <c r="AB715"/>
    </row>
    <row r="716" spans="20:28" x14ac:dyDescent="0.25">
      <c r="T716"/>
      <c r="U716"/>
      <c r="V716"/>
      <c r="Y716"/>
      <c r="Z716"/>
      <c r="AA716"/>
      <c r="AB716"/>
    </row>
    <row r="717" spans="20:28" x14ac:dyDescent="0.25">
      <c r="T717"/>
      <c r="U717"/>
      <c r="V717"/>
      <c r="Y717"/>
      <c r="Z717"/>
      <c r="AA717"/>
      <c r="AB717"/>
    </row>
    <row r="718" spans="20:28" x14ac:dyDescent="0.25">
      <c r="T718"/>
      <c r="U718"/>
      <c r="V718"/>
      <c r="Y718"/>
      <c r="Z718"/>
      <c r="AA718"/>
      <c r="AB718"/>
    </row>
    <row r="719" spans="20:28" x14ac:dyDescent="0.25">
      <c r="T719"/>
      <c r="U719"/>
      <c r="V719"/>
      <c r="Y719"/>
      <c r="Z719"/>
      <c r="AA719"/>
      <c r="AB719"/>
    </row>
    <row r="720" spans="20:28" x14ac:dyDescent="0.25">
      <c r="T720"/>
      <c r="U720"/>
      <c r="V720"/>
      <c r="Y720"/>
      <c r="Z720"/>
      <c r="AA720"/>
      <c r="AB720"/>
    </row>
    <row r="721" spans="20:28" x14ac:dyDescent="0.25">
      <c r="T721"/>
      <c r="U721"/>
      <c r="V721"/>
      <c r="Y721"/>
      <c r="Z721"/>
      <c r="AA721"/>
      <c r="AB721"/>
    </row>
    <row r="722" spans="20:28" x14ac:dyDescent="0.25">
      <c r="T722"/>
      <c r="U722"/>
      <c r="V722"/>
      <c r="Y722"/>
      <c r="Z722"/>
      <c r="AA722"/>
      <c r="AB722"/>
    </row>
    <row r="723" spans="20:28" x14ac:dyDescent="0.25">
      <c r="T723"/>
      <c r="U723"/>
      <c r="V723"/>
      <c r="Y723"/>
      <c r="Z723"/>
      <c r="AA723"/>
      <c r="AB723"/>
    </row>
    <row r="724" spans="20:28" x14ac:dyDescent="0.25">
      <c r="T724"/>
      <c r="U724"/>
      <c r="V724"/>
      <c r="Y724"/>
      <c r="Z724"/>
      <c r="AA724"/>
      <c r="AB724"/>
    </row>
    <row r="725" spans="20:28" x14ac:dyDescent="0.25">
      <c r="T725"/>
      <c r="U725"/>
      <c r="V725"/>
      <c r="Y725"/>
      <c r="Z725"/>
      <c r="AA725"/>
      <c r="AB725"/>
    </row>
    <row r="726" spans="20:28" x14ac:dyDescent="0.25">
      <c r="T726"/>
      <c r="U726"/>
      <c r="V726"/>
      <c r="Y726"/>
      <c r="Z726"/>
      <c r="AA726"/>
      <c r="AB726"/>
    </row>
    <row r="727" spans="20:28" x14ac:dyDescent="0.25">
      <c r="T727"/>
      <c r="U727"/>
      <c r="V727"/>
      <c r="Y727"/>
      <c r="Z727"/>
      <c r="AA727"/>
      <c r="AB727"/>
    </row>
    <row r="728" spans="20:28" x14ac:dyDescent="0.25">
      <c r="T728"/>
      <c r="U728"/>
      <c r="V728"/>
      <c r="Y728"/>
      <c r="Z728"/>
      <c r="AA728"/>
      <c r="AB728"/>
    </row>
    <row r="729" spans="20:28" x14ac:dyDescent="0.25">
      <c r="T729"/>
      <c r="U729"/>
      <c r="V729"/>
      <c r="Y729"/>
      <c r="Z729"/>
      <c r="AA729"/>
      <c r="AB729"/>
    </row>
    <row r="730" spans="20:28" x14ac:dyDescent="0.25">
      <c r="T730"/>
      <c r="U730"/>
      <c r="V730"/>
      <c r="Y730"/>
      <c r="Z730"/>
      <c r="AA730"/>
      <c r="AB730"/>
    </row>
    <row r="731" spans="20:28" x14ac:dyDescent="0.25">
      <c r="T731"/>
      <c r="U731"/>
      <c r="V731"/>
      <c r="Y731"/>
      <c r="Z731"/>
      <c r="AA731"/>
      <c r="AB731"/>
    </row>
    <row r="732" spans="20:28" x14ac:dyDescent="0.25">
      <c r="T732"/>
      <c r="U732"/>
      <c r="V732"/>
      <c r="Y732"/>
      <c r="Z732"/>
      <c r="AA732"/>
      <c r="AB732"/>
    </row>
    <row r="733" spans="20:28" x14ac:dyDescent="0.25">
      <c r="T733"/>
      <c r="U733"/>
      <c r="V733"/>
      <c r="Y733"/>
      <c r="Z733"/>
      <c r="AA733"/>
      <c r="AB733"/>
    </row>
    <row r="734" spans="20:28" x14ac:dyDescent="0.25">
      <c r="T734"/>
      <c r="U734"/>
      <c r="V734"/>
      <c r="Y734"/>
      <c r="Z734"/>
      <c r="AA734"/>
      <c r="AB734"/>
    </row>
    <row r="735" spans="20:28" x14ac:dyDescent="0.25">
      <c r="T735"/>
      <c r="U735"/>
      <c r="V735"/>
      <c r="Y735"/>
      <c r="Z735"/>
      <c r="AA735"/>
      <c r="AB735"/>
    </row>
    <row r="736" spans="20:28" x14ac:dyDescent="0.25">
      <c r="T736"/>
      <c r="U736"/>
      <c r="V736"/>
      <c r="Y736"/>
      <c r="Z736"/>
      <c r="AA736"/>
      <c r="AB736"/>
    </row>
    <row r="737" spans="20:28" x14ac:dyDescent="0.25">
      <c r="T737"/>
      <c r="U737"/>
      <c r="V737"/>
      <c r="Y737"/>
      <c r="Z737"/>
      <c r="AA737"/>
      <c r="AB737"/>
    </row>
    <row r="738" spans="20:28" x14ac:dyDescent="0.25">
      <c r="T738"/>
      <c r="U738"/>
      <c r="V738"/>
      <c r="Y738"/>
      <c r="Z738"/>
      <c r="AA738"/>
      <c r="AB738"/>
    </row>
    <row r="739" spans="20:28" x14ac:dyDescent="0.25">
      <c r="T739"/>
      <c r="U739"/>
      <c r="V739"/>
      <c r="Y739"/>
      <c r="Z739"/>
      <c r="AA739"/>
      <c r="AB739"/>
    </row>
    <row r="740" spans="20:28" x14ac:dyDescent="0.25">
      <c r="T740"/>
      <c r="U740"/>
      <c r="V740"/>
      <c r="Y740"/>
      <c r="Z740"/>
      <c r="AA740"/>
      <c r="AB740"/>
    </row>
    <row r="741" spans="20:28" x14ac:dyDescent="0.25">
      <c r="T741"/>
      <c r="U741"/>
      <c r="V741"/>
      <c r="Y741"/>
      <c r="Z741"/>
      <c r="AA741"/>
      <c r="AB741"/>
    </row>
    <row r="742" spans="20:28" x14ac:dyDescent="0.25">
      <c r="T742"/>
      <c r="U742"/>
      <c r="V742"/>
      <c r="Y742"/>
      <c r="Z742"/>
      <c r="AA742"/>
      <c r="AB742"/>
    </row>
    <row r="743" spans="20:28" x14ac:dyDescent="0.25">
      <c r="T743"/>
      <c r="U743"/>
      <c r="V743"/>
      <c r="Y743"/>
      <c r="Z743"/>
      <c r="AA743"/>
      <c r="AB743"/>
    </row>
    <row r="744" spans="20:28" x14ac:dyDescent="0.25">
      <c r="T744"/>
      <c r="U744"/>
      <c r="V744"/>
      <c r="Y744"/>
      <c r="Z744"/>
      <c r="AA744"/>
      <c r="AB744"/>
    </row>
    <row r="745" spans="20:28" x14ac:dyDescent="0.25">
      <c r="T745"/>
      <c r="U745"/>
      <c r="V745"/>
      <c r="Y745"/>
      <c r="Z745"/>
      <c r="AA745"/>
      <c r="AB745"/>
    </row>
    <row r="746" spans="20:28" x14ac:dyDescent="0.25">
      <c r="T746"/>
      <c r="U746"/>
      <c r="V746"/>
      <c r="Y746"/>
      <c r="Z746"/>
      <c r="AA746"/>
      <c r="AB746"/>
    </row>
    <row r="747" spans="20:28" x14ac:dyDescent="0.25">
      <c r="T747"/>
      <c r="U747"/>
      <c r="V747"/>
      <c r="Y747"/>
      <c r="Z747"/>
      <c r="AA747"/>
      <c r="AB747"/>
    </row>
    <row r="748" spans="20:28" x14ac:dyDescent="0.25">
      <c r="T748"/>
      <c r="U748"/>
      <c r="V748"/>
      <c r="Y748"/>
      <c r="Z748"/>
      <c r="AA748"/>
      <c r="AB748"/>
    </row>
    <row r="749" spans="20:28" x14ac:dyDescent="0.25">
      <c r="T749"/>
      <c r="U749"/>
      <c r="V749"/>
      <c r="Y749"/>
      <c r="Z749"/>
      <c r="AA749"/>
      <c r="AB749"/>
    </row>
    <row r="750" spans="20:28" x14ac:dyDescent="0.25">
      <c r="T750"/>
      <c r="U750"/>
      <c r="V750"/>
      <c r="Y750"/>
      <c r="Z750"/>
      <c r="AA750"/>
      <c r="AB750"/>
    </row>
    <row r="751" spans="20:28" x14ac:dyDescent="0.25">
      <c r="T751"/>
      <c r="U751"/>
      <c r="V751"/>
      <c r="Y751"/>
      <c r="Z751"/>
      <c r="AA751"/>
      <c r="AB751"/>
    </row>
    <row r="752" spans="20:28" x14ac:dyDescent="0.25">
      <c r="T752"/>
      <c r="U752"/>
      <c r="V752"/>
      <c r="Y752"/>
      <c r="Z752"/>
      <c r="AA752"/>
      <c r="AB752"/>
    </row>
    <row r="753" spans="20:28" x14ac:dyDescent="0.25">
      <c r="T753"/>
      <c r="U753"/>
      <c r="V753"/>
      <c r="Y753"/>
      <c r="Z753"/>
      <c r="AA753"/>
      <c r="AB753"/>
    </row>
    <row r="754" spans="20:28" x14ac:dyDescent="0.25">
      <c r="T754"/>
      <c r="U754"/>
      <c r="V754"/>
      <c r="Y754"/>
      <c r="Z754"/>
      <c r="AA754"/>
      <c r="AB754"/>
    </row>
    <row r="755" spans="20:28" x14ac:dyDescent="0.25">
      <c r="T755"/>
      <c r="U755"/>
      <c r="V755"/>
      <c r="Y755"/>
      <c r="Z755"/>
      <c r="AA755"/>
      <c r="AB755"/>
    </row>
    <row r="756" spans="20:28" x14ac:dyDescent="0.25">
      <c r="T756"/>
      <c r="U756"/>
      <c r="V756"/>
      <c r="Y756"/>
      <c r="Z756"/>
      <c r="AA756"/>
      <c r="AB756"/>
    </row>
    <row r="757" spans="20:28" x14ac:dyDescent="0.25">
      <c r="T757"/>
      <c r="U757"/>
      <c r="V757"/>
      <c r="Y757"/>
      <c r="Z757"/>
      <c r="AA757"/>
      <c r="AB757"/>
    </row>
    <row r="758" spans="20:28" x14ac:dyDescent="0.25">
      <c r="T758"/>
      <c r="U758"/>
      <c r="V758"/>
      <c r="Y758"/>
      <c r="Z758"/>
      <c r="AA758"/>
      <c r="AB758"/>
    </row>
    <row r="759" spans="20:28" x14ac:dyDescent="0.25">
      <c r="T759"/>
      <c r="U759"/>
      <c r="V759"/>
      <c r="Y759"/>
      <c r="Z759"/>
      <c r="AA759"/>
      <c r="AB759"/>
    </row>
    <row r="760" spans="20:28" x14ac:dyDescent="0.25">
      <c r="T760"/>
      <c r="U760"/>
      <c r="V760"/>
      <c r="Y760"/>
      <c r="Z760"/>
      <c r="AA760"/>
      <c r="AB760"/>
    </row>
    <row r="761" spans="20:28" x14ac:dyDescent="0.25">
      <c r="T761"/>
      <c r="U761"/>
      <c r="V761"/>
      <c r="Y761"/>
      <c r="Z761"/>
      <c r="AA761"/>
      <c r="AB761"/>
    </row>
    <row r="762" spans="20:28" x14ac:dyDescent="0.25">
      <c r="T762"/>
      <c r="U762"/>
      <c r="V762"/>
      <c r="Y762"/>
      <c r="Z762"/>
      <c r="AA762"/>
      <c r="AB762"/>
    </row>
    <row r="763" spans="20:28" x14ac:dyDescent="0.25">
      <c r="T763"/>
      <c r="U763"/>
      <c r="V763"/>
      <c r="Y763"/>
      <c r="Z763"/>
      <c r="AA763"/>
      <c r="AB763"/>
    </row>
    <row r="764" spans="20:28" x14ac:dyDescent="0.25">
      <c r="T764"/>
      <c r="U764"/>
      <c r="V764"/>
      <c r="Y764"/>
      <c r="Z764"/>
      <c r="AA764"/>
      <c r="AB764"/>
    </row>
    <row r="765" spans="20:28" x14ac:dyDescent="0.25">
      <c r="T765"/>
      <c r="U765"/>
      <c r="V765"/>
      <c r="Y765"/>
      <c r="Z765"/>
      <c r="AA765"/>
      <c r="AB765"/>
    </row>
    <row r="766" spans="20:28" x14ac:dyDescent="0.25">
      <c r="T766"/>
      <c r="U766"/>
      <c r="V766"/>
      <c r="Y766"/>
      <c r="Z766"/>
      <c r="AA766"/>
      <c r="AB766"/>
    </row>
    <row r="767" spans="20:28" x14ac:dyDescent="0.25">
      <c r="T767"/>
      <c r="U767"/>
      <c r="V767"/>
      <c r="Y767"/>
      <c r="Z767"/>
      <c r="AA767"/>
      <c r="AB767"/>
    </row>
    <row r="768" spans="20:28" x14ac:dyDescent="0.25">
      <c r="T768"/>
      <c r="U768"/>
      <c r="V768"/>
      <c r="Y768"/>
      <c r="Z768"/>
      <c r="AA768"/>
      <c r="AB768"/>
    </row>
    <row r="769" spans="20:28" x14ac:dyDescent="0.25">
      <c r="T769"/>
      <c r="U769"/>
      <c r="V769"/>
      <c r="Y769"/>
      <c r="Z769"/>
      <c r="AA769"/>
      <c r="AB769"/>
    </row>
    <row r="770" spans="20:28" x14ac:dyDescent="0.25">
      <c r="T770"/>
      <c r="U770"/>
      <c r="V770"/>
      <c r="Y770"/>
      <c r="Z770"/>
      <c r="AA770"/>
      <c r="AB770"/>
    </row>
    <row r="771" spans="20:28" x14ac:dyDescent="0.25">
      <c r="T771"/>
      <c r="U771"/>
      <c r="V771"/>
      <c r="Y771"/>
      <c r="Z771"/>
      <c r="AA771"/>
      <c r="AB771"/>
    </row>
    <row r="772" spans="20:28" x14ac:dyDescent="0.25">
      <c r="T772"/>
      <c r="U772"/>
      <c r="V772"/>
      <c r="Y772"/>
      <c r="Z772"/>
      <c r="AA772"/>
      <c r="AB772"/>
    </row>
    <row r="773" spans="20:28" x14ac:dyDescent="0.25">
      <c r="T773"/>
      <c r="U773"/>
      <c r="V773"/>
      <c r="Y773"/>
      <c r="Z773"/>
      <c r="AA773"/>
      <c r="AB773"/>
    </row>
    <row r="774" spans="20:28" x14ac:dyDescent="0.25">
      <c r="T774"/>
      <c r="U774"/>
      <c r="V774"/>
      <c r="Y774"/>
      <c r="Z774"/>
      <c r="AA774"/>
      <c r="AB774"/>
    </row>
    <row r="775" spans="20:28" x14ac:dyDescent="0.25">
      <c r="T775"/>
      <c r="U775"/>
      <c r="V775"/>
      <c r="Y775"/>
      <c r="Z775"/>
      <c r="AA775"/>
      <c r="AB775"/>
    </row>
    <row r="776" spans="20:28" x14ac:dyDescent="0.25">
      <c r="T776"/>
      <c r="U776"/>
      <c r="V776"/>
      <c r="Y776"/>
      <c r="Z776"/>
      <c r="AA776"/>
      <c r="AB776"/>
    </row>
    <row r="777" spans="20:28" x14ac:dyDescent="0.25">
      <c r="T777"/>
      <c r="U777"/>
      <c r="V777"/>
      <c r="Y777"/>
      <c r="Z777"/>
      <c r="AA777"/>
      <c r="AB777"/>
    </row>
    <row r="778" spans="20:28" x14ac:dyDescent="0.25">
      <c r="T778"/>
      <c r="U778"/>
      <c r="V778"/>
      <c r="Y778"/>
      <c r="Z778"/>
      <c r="AA778"/>
      <c r="AB778"/>
    </row>
    <row r="779" spans="20:28" x14ac:dyDescent="0.25">
      <c r="T779"/>
      <c r="U779"/>
      <c r="V779"/>
      <c r="Y779"/>
      <c r="Z779"/>
      <c r="AA779"/>
      <c r="AB779"/>
    </row>
    <row r="780" spans="20:28" x14ac:dyDescent="0.25">
      <c r="T780"/>
      <c r="U780"/>
      <c r="V780"/>
      <c r="Y780"/>
      <c r="Z780"/>
      <c r="AA780"/>
      <c r="AB780"/>
    </row>
    <row r="781" spans="20:28" x14ac:dyDescent="0.25">
      <c r="T781"/>
      <c r="U781"/>
      <c r="V781"/>
      <c r="Y781"/>
      <c r="Z781"/>
      <c r="AA781"/>
      <c r="AB781"/>
    </row>
    <row r="782" spans="20:28" x14ac:dyDescent="0.25">
      <c r="T782"/>
      <c r="U782"/>
      <c r="V782"/>
      <c r="Y782"/>
      <c r="Z782"/>
      <c r="AA782"/>
      <c r="AB782"/>
    </row>
    <row r="783" spans="20:28" x14ac:dyDescent="0.25">
      <c r="T783"/>
      <c r="U783"/>
      <c r="V783"/>
      <c r="Y783"/>
      <c r="Z783"/>
      <c r="AA783"/>
      <c r="AB783"/>
    </row>
    <row r="784" spans="20:28" x14ac:dyDescent="0.25">
      <c r="T784"/>
      <c r="U784"/>
      <c r="V784"/>
      <c r="Y784"/>
      <c r="Z784"/>
      <c r="AA784"/>
      <c r="AB784"/>
    </row>
    <row r="785" spans="20:28" x14ac:dyDescent="0.25">
      <c r="T785"/>
      <c r="U785"/>
      <c r="V785"/>
      <c r="Y785"/>
      <c r="Z785"/>
      <c r="AA785"/>
      <c r="AB785"/>
    </row>
    <row r="786" spans="20:28" x14ac:dyDescent="0.25">
      <c r="T786"/>
      <c r="U786"/>
      <c r="V786"/>
      <c r="Y786"/>
      <c r="Z786"/>
      <c r="AA786"/>
      <c r="AB786"/>
    </row>
    <row r="787" spans="20:28" x14ac:dyDescent="0.25">
      <c r="T787"/>
      <c r="U787"/>
      <c r="V787"/>
      <c r="Y787"/>
      <c r="Z787"/>
      <c r="AA787"/>
      <c r="AB787"/>
    </row>
    <row r="788" spans="20:28" x14ac:dyDescent="0.25">
      <c r="T788"/>
      <c r="U788"/>
      <c r="V788"/>
      <c r="Y788"/>
      <c r="Z788"/>
      <c r="AA788"/>
      <c r="AB788"/>
    </row>
    <row r="789" spans="20:28" x14ac:dyDescent="0.25">
      <c r="T789"/>
      <c r="U789"/>
      <c r="V789"/>
      <c r="Y789"/>
      <c r="Z789"/>
      <c r="AA789"/>
      <c r="AB789"/>
    </row>
    <row r="790" spans="20:28" x14ac:dyDescent="0.25">
      <c r="T790"/>
      <c r="U790"/>
      <c r="V790"/>
      <c r="Y790"/>
      <c r="Z790"/>
      <c r="AA790"/>
      <c r="AB790"/>
    </row>
    <row r="791" spans="20:28" x14ac:dyDescent="0.25">
      <c r="T791"/>
      <c r="U791"/>
      <c r="V791"/>
      <c r="Y791"/>
      <c r="Z791"/>
      <c r="AA791"/>
      <c r="AB791"/>
    </row>
    <row r="792" spans="20:28" x14ac:dyDescent="0.25">
      <c r="T792"/>
      <c r="U792"/>
      <c r="V792"/>
      <c r="Y792"/>
      <c r="Z792"/>
      <c r="AA792"/>
      <c r="AB792"/>
    </row>
    <row r="793" spans="20:28" x14ac:dyDescent="0.25">
      <c r="T793"/>
      <c r="U793"/>
      <c r="V793"/>
      <c r="Y793"/>
      <c r="Z793"/>
      <c r="AA793"/>
      <c r="AB793"/>
    </row>
    <row r="794" spans="20:28" x14ac:dyDescent="0.25">
      <c r="T794"/>
      <c r="U794"/>
      <c r="V794"/>
      <c r="Y794"/>
      <c r="Z794"/>
      <c r="AA794"/>
      <c r="AB794"/>
    </row>
    <row r="795" spans="20:28" x14ac:dyDescent="0.25">
      <c r="T795"/>
      <c r="U795"/>
      <c r="V795"/>
      <c r="Y795"/>
      <c r="Z795"/>
      <c r="AA795"/>
      <c r="AB795"/>
    </row>
    <row r="796" spans="20:28" x14ac:dyDescent="0.25">
      <c r="T796"/>
      <c r="U796"/>
      <c r="V796"/>
      <c r="Y796"/>
      <c r="Z796"/>
      <c r="AA796"/>
      <c r="AB796"/>
    </row>
    <row r="797" spans="20:28" x14ac:dyDescent="0.25">
      <c r="T797"/>
      <c r="U797"/>
      <c r="V797"/>
      <c r="Y797"/>
      <c r="Z797"/>
      <c r="AA797"/>
      <c r="AB797"/>
    </row>
    <row r="798" spans="20:28" x14ac:dyDescent="0.25">
      <c r="T798"/>
      <c r="U798"/>
      <c r="V798"/>
      <c r="Y798"/>
      <c r="Z798"/>
      <c r="AA798"/>
      <c r="AB798"/>
    </row>
    <row r="799" spans="20:28" x14ac:dyDescent="0.25">
      <c r="T799"/>
      <c r="U799"/>
      <c r="V799"/>
      <c r="Y799"/>
      <c r="Z799"/>
      <c r="AA799"/>
      <c r="AB799"/>
    </row>
    <row r="800" spans="20:28" x14ac:dyDescent="0.25">
      <c r="T800"/>
      <c r="U800"/>
      <c r="V800"/>
      <c r="Y800"/>
      <c r="Z800"/>
      <c r="AA800"/>
      <c r="AB800"/>
    </row>
    <row r="801" spans="20:28" x14ac:dyDescent="0.25">
      <c r="T801"/>
      <c r="U801"/>
      <c r="V801"/>
      <c r="Y801"/>
      <c r="Z801"/>
      <c r="AA801"/>
      <c r="AB801"/>
    </row>
    <row r="802" spans="20:28" x14ac:dyDescent="0.25">
      <c r="T802"/>
      <c r="U802"/>
      <c r="V802"/>
      <c r="Y802"/>
      <c r="Z802"/>
      <c r="AA802"/>
      <c r="AB802"/>
    </row>
    <row r="803" spans="20:28" x14ac:dyDescent="0.25">
      <c r="T803"/>
      <c r="U803"/>
      <c r="V803"/>
      <c r="Y803"/>
      <c r="Z803"/>
      <c r="AA803"/>
      <c r="AB803"/>
    </row>
    <row r="804" spans="20:28" x14ac:dyDescent="0.25">
      <c r="T804"/>
      <c r="U804"/>
      <c r="V804"/>
      <c r="Y804"/>
      <c r="Z804"/>
      <c r="AA804"/>
      <c r="AB804"/>
    </row>
    <row r="805" spans="20:28" x14ac:dyDescent="0.25">
      <c r="T805"/>
      <c r="U805"/>
      <c r="V805"/>
      <c r="Y805"/>
      <c r="Z805"/>
      <c r="AA805"/>
      <c r="AB805"/>
    </row>
    <row r="806" spans="20:28" x14ac:dyDescent="0.25">
      <c r="T806"/>
      <c r="U806"/>
      <c r="V806"/>
      <c r="Y806"/>
      <c r="Z806"/>
      <c r="AA806"/>
      <c r="AB806"/>
    </row>
    <row r="807" spans="20:28" x14ac:dyDescent="0.25">
      <c r="T807"/>
      <c r="U807"/>
      <c r="V807"/>
      <c r="Y807"/>
      <c r="Z807"/>
      <c r="AA807"/>
      <c r="AB807"/>
    </row>
    <row r="808" spans="20:28" x14ac:dyDescent="0.25">
      <c r="T808"/>
      <c r="U808"/>
      <c r="V808"/>
      <c r="Y808"/>
      <c r="Z808"/>
      <c r="AA808"/>
      <c r="AB808"/>
    </row>
    <row r="809" spans="20:28" x14ac:dyDescent="0.25">
      <c r="T809"/>
      <c r="U809"/>
      <c r="V809"/>
      <c r="Y809"/>
      <c r="Z809"/>
      <c r="AA809"/>
      <c r="AB809"/>
    </row>
    <row r="810" spans="20:28" x14ac:dyDescent="0.25">
      <c r="T810"/>
      <c r="U810"/>
      <c r="V810"/>
      <c r="Y810"/>
      <c r="Z810"/>
      <c r="AA810"/>
      <c r="AB810"/>
    </row>
    <row r="811" spans="20:28" x14ac:dyDescent="0.25">
      <c r="T811"/>
      <c r="U811"/>
      <c r="V811"/>
      <c r="Y811"/>
      <c r="Z811"/>
      <c r="AA811"/>
      <c r="AB811"/>
    </row>
    <row r="812" spans="20:28" x14ac:dyDescent="0.25">
      <c r="T812"/>
      <c r="U812"/>
      <c r="V812"/>
      <c r="Y812"/>
      <c r="Z812"/>
      <c r="AA812"/>
      <c r="AB812"/>
    </row>
    <row r="813" spans="20:28" x14ac:dyDescent="0.25">
      <c r="T813"/>
      <c r="U813"/>
      <c r="V813"/>
      <c r="Y813"/>
      <c r="Z813"/>
      <c r="AA813"/>
      <c r="AB813"/>
    </row>
    <row r="814" spans="20:28" x14ac:dyDescent="0.25">
      <c r="T814"/>
      <c r="U814"/>
      <c r="V814"/>
      <c r="Y814"/>
      <c r="Z814"/>
      <c r="AA814"/>
      <c r="AB814"/>
    </row>
    <row r="815" spans="20:28" x14ac:dyDescent="0.25">
      <c r="T815"/>
      <c r="U815"/>
      <c r="V815"/>
      <c r="Y815"/>
      <c r="Z815"/>
      <c r="AA815"/>
      <c r="AB815"/>
    </row>
    <row r="816" spans="20:28" x14ac:dyDescent="0.25">
      <c r="T816"/>
      <c r="U816"/>
      <c r="V816"/>
      <c r="Y816"/>
      <c r="Z816"/>
      <c r="AA816"/>
      <c r="AB816"/>
    </row>
    <row r="817" spans="20:28" x14ac:dyDescent="0.25">
      <c r="T817"/>
      <c r="U817"/>
      <c r="V817"/>
      <c r="Y817"/>
      <c r="Z817"/>
      <c r="AA817"/>
      <c r="AB817"/>
    </row>
    <row r="818" spans="20:28" x14ac:dyDescent="0.25">
      <c r="T818"/>
      <c r="U818"/>
      <c r="V818"/>
      <c r="Y818"/>
      <c r="Z818"/>
      <c r="AA818"/>
      <c r="AB818"/>
    </row>
    <row r="819" spans="20:28" x14ac:dyDescent="0.25">
      <c r="T819"/>
      <c r="U819"/>
      <c r="V819"/>
      <c r="Y819"/>
      <c r="Z819"/>
      <c r="AA819"/>
      <c r="AB819"/>
    </row>
    <row r="820" spans="20:28" x14ac:dyDescent="0.25">
      <c r="T820"/>
      <c r="U820"/>
      <c r="V820"/>
      <c r="Y820"/>
      <c r="Z820"/>
      <c r="AA820"/>
      <c r="AB820"/>
    </row>
    <row r="821" spans="20:28" x14ac:dyDescent="0.25">
      <c r="T821"/>
      <c r="U821"/>
      <c r="V821"/>
      <c r="Y821"/>
      <c r="Z821"/>
      <c r="AA821"/>
      <c r="AB821"/>
    </row>
    <row r="822" spans="20:28" x14ac:dyDescent="0.25">
      <c r="T822"/>
      <c r="U822"/>
      <c r="V822"/>
      <c r="Y822"/>
      <c r="Z822"/>
      <c r="AA822"/>
      <c r="AB822"/>
    </row>
    <row r="823" spans="20:28" x14ac:dyDescent="0.25">
      <c r="T823"/>
      <c r="U823"/>
      <c r="V823"/>
      <c r="Y823"/>
      <c r="Z823"/>
      <c r="AA823"/>
      <c r="AB823"/>
    </row>
    <row r="824" spans="20:28" x14ac:dyDescent="0.25">
      <c r="T824"/>
      <c r="U824"/>
      <c r="V824"/>
      <c r="Y824"/>
      <c r="Z824"/>
      <c r="AA824"/>
      <c r="AB824"/>
    </row>
    <row r="825" spans="20:28" x14ac:dyDescent="0.25">
      <c r="T825"/>
      <c r="U825"/>
      <c r="V825"/>
      <c r="Y825"/>
      <c r="Z825"/>
      <c r="AA825"/>
      <c r="AB825"/>
    </row>
    <row r="826" spans="20:28" x14ac:dyDescent="0.25">
      <c r="T826"/>
      <c r="U826"/>
      <c r="V826"/>
      <c r="Y826"/>
      <c r="Z826"/>
      <c r="AA826"/>
      <c r="AB826"/>
    </row>
    <row r="827" spans="20:28" x14ac:dyDescent="0.25">
      <c r="T827"/>
      <c r="U827"/>
      <c r="V827"/>
      <c r="Y827"/>
      <c r="Z827"/>
      <c r="AA827"/>
      <c r="AB827"/>
    </row>
    <row r="828" spans="20:28" x14ac:dyDescent="0.25">
      <c r="T828"/>
      <c r="U828"/>
      <c r="V828"/>
      <c r="Y828"/>
      <c r="Z828"/>
      <c r="AA828"/>
      <c r="AB828"/>
    </row>
    <row r="829" spans="20:28" x14ac:dyDescent="0.25">
      <c r="T829"/>
      <c r="U829"/>
      <c r="V829"/>
      <c r="Y829"/>
      <c r="Z829"/>
      <c r="AA829"/>
      <c r="AB829"/>
    </row>
    <row r="830" spans="20:28" x14ac:dyDescent="0.25">
      <c r="T830"/>
      <c r="U830"/>
      <c r="V830"/>
      <c r="Y830"/>
      <c r="Z830"/>
      <c r="AA830"/>
      <c r="AB830"/>
    </row>
    <row r="831" spans="20:28" x14ac:dyDescent="0.25">
      <c r="T831"/>
      <c r="U831"/>
      <c r="V831"/>
      <c r="Y831"/>
      <c r="Z831"/>
      <c r="AA831"/>
      <c r="AB831"/>
    </row>
    <row r="832" spans="20:28" x14ac:dyDescent="0.25">
      <c r="T832"/>
      <c r="U832"/>
      <c r="V832"/>
      <c r="Y832"/>
      <c r="Z832"/>
      <c r="AA832"/>
      <c r="AB832"/>
    </row>
    <row r="833" spans="20:28" x14ac:dyDescent="0.25">
      <c r="T833"/>
      <c r="U833"/>
      <c r="V833"/>
      <c r="Y833"/>
      <c r="Z833"/>
      <c r="AA833"/>
      <c r="AB833"/>
    </row>
    <row r="834" spans="20:28" x14ac:dyDescent="0.25">
      <c r="T834"/>
      <c r="U834"/>
      <c r="V834"/>
      <c r="Y834"/>
      <c r="Z834"/>
      <c r="AA834"/>
      <c r="AB834"/>
    </row>
    <row r="835" spans="20:28" x14ac:dyDescent="0.25">
      <c r="T835"/>
      <c r="U835"/>
      <c r="V835"/>
      <c r="Y835"/>
      <c r="Z835"/>
      <c r="AA835"/>
      <c r="AB835"/>
    </row>
    <row r="836" spans="20:28" x14ac:dyDescent="0.25">
      <c r="T836"/>
      <c r="U836"/>
      <c r="V836"/>
      <c r="Y836"/>
      <c r="Z836"/>
      <c r="AA836"/>
      <c r="AB836"/>
    </row>
    <row r="837" spans="20:28" x14ac:dyDescent="0.25">
      <c r="T837"/>
      <c r="U837"/>
      <c r="V837"/>
      <c r="Y837"/>
      <c r="Z837"/>
      <c r="AA837"/>
      <c r="AB837"/>
    </row>
    <row r="838" spans="20:28" x14ac:dyDescent="0.25">
      <c r="T838"/>
      <c r="U838"/>
      <c r="V838"/>
      <c r="Y838"/>
      <c r="Z838"/>
      <c r="AA838"/>
      <c r="AB838"/>
    </row>
    <row r="839" spans="20:28" x14ac:dyDescent="0.25">
      <c r="T839"/>
      <c r="U839"/>
      <c r="V839"/>
      <c r="Y839"/>
      <c r="Z839"/>
      <c r="AA839"/>
      <c r="AB839"/>
    </row>
    <row r="840" spans="20:28" x14ac:dyDescent="0.25">
      <c r="T840"/>
      <c r="U840"/>
      <c r="V840"/>
      <c r="Y840"/>
      <c r="Z840"/>
      <c r="AA840"/>
      <c r="AB840"/>
    </row>
    <row r="841" spans="20:28" x14ac:dyDescent="0.25">
      <c r="T841"/>
      <c r="U841"/>
      <c r="V841"/>
      <c r="Y841"/>
      <c r="Z841"/>
      <c r="AA841"/>
      <c r="AB841"/>
    </row>
    <row r="842" spans="20:28" x14ac:dyDescent="0.25">
      <c r="T842"/>
      <c r="U842"/>
      <c r="V842"/>
      <c r="Y842"/>
      <c r="Z842"/>
      <c r="AA842"/>
      <c r="AB842"/>
    </row>
    <row r="843" spans="20:28" x14ac:dyDescent="0.25">
      <c r="T843"/>
      <c r="U843"/>
      <c r="V843"/>
      <c r="Y843"/>
      <c r="Z843"/>
      <c r="AA843"/>
      <c r="AB843"/>
    </row>
    <row r="844" spans="20:28" x14ac:dyDescent="0.25">
      <c r="T844"/>
      <c r="U844"/>
      <c r="V844"/>
      <c r="Y844"/>
      <c r="Z844"/>
      <c r="AA844"/>
      <c r="AB844"/>
    </row>
    <row r="845" spans="20:28" x14ac:dyDescent="0.25">
      <c r="T845"/>
      <c r="U845"/>
      <c r="V845"/>
      <c r="Y845"/>
      <c r="Z845"/>
      <c r="AA845"/>
      <c r="AB845"/>
    </row>
    <row r="846" spans="20:28" x14ac:dyDescent="0.25">
      <c r="T846"/>
      <c r="U846"/>
      <c r="V846"/>
      <c r="Y846"/>
      <c r="Z846"/>
      <c r="AA846"/>
      <c r="AB846"/>
    </row>
    <row r="847" spans="20:28" x14ac:dyDescent="0.25">
      <c r="T847"/>
      <c r="U847"/>
      <c r="V847"/>
      <c r="Y847"/>
      <c r="Z847"/>
      <c r="AA847"/>
      <c r="AB847"/>
    </row>
    <row r="848" spans="20:28" x14ac:dyDescent="0.25">
      <c r="T848"/>
      <c r="U848"/>
      <c r="V848"/>
      <c r="Y848"/>
      <c r="Z848"/>
      <c r="AA848"/>
      <c r="AB848"/>
    </row>
    <row r="849" spans="20:28" x14ac:dyDescent="0.25">
      <c r="T849"/>
      <c r="U849"/>
      <c r="V849"/>
      <c r="Y849"/>
      <c r="Z849"/>
      <c r="AA849"/>
      <c r="AB849"/>
    </row>
    <row r="850" spans="20:28" x14ac:dyDescent="0.25">
      <c r="T850"/>
      <c r="U850"/>
      <c r="V850"/>
      <c r="Y850"/>
      <c r="Z850"/>
      <c r="AA850"/>
      <c r="AB850"/>
    </row>
    <row r="851" spans="20:28" x14ac:dyDescent="0.25">
      <c r="T851"/>
      <c r="U851"/>
      <c r="V851"/>
      <c r="Y851"/>
      <c r="Z851"/>
      <c r="AA851"/>
      <c r="AB851"/>
    </row>
    <row r="852" spans="20:28" x14ac:dyDescent="0.25">
      <c r="T852"/>
      <c r="U852"/>
      <c r="V852"/>
      <c r="Y852"/>
      <c r="Z852"/>
      <c r="AA852"/>
      <c r="AB852"/>
    </row>
    <row r="853" spans="20:28" x14ac:dyDescent="0.25">
      <c r="T853"/>
      <c r="U853"/>
      <c r="V853"/>
      <c r="Y853"/>
      <c r="Z853"/>
      <c r="AA853"/>
      <c r="AB853"/>
    </row>
    <row r="854" spans="20:28" x14ac:dyDescent="0.25">
      <c r="T854"/>
      <c r="U854"/>
      <c r="V854"/>
      <c r="Y854"/>
      <c r="Z854"/>
      <c r="AA854"/>
      <c r="AB854"/>
    </row>
    <row r="855" spans="20:28" x14ac:dyDescent="0.25">
      <c r="T855"/>
      <c r="U855"/>
      <c r="V855"/>
      <c r="Y855"/>
      <c r="Z855"/>
      <c r="AA855"/>
      <c r="AB855"/>
    </row>
    <row r="856" spans="20:28" x14ac:dyDescent="0.25">
      <c r="T856"/>
      <c r="U856"/>
      <c r="V856"/>
      <c r="Y856"/>
      <c r="Z856"/>
      <c r="AA856"/>
      <c r="AB856"/>
    </row>
    <row r="857" spans="20:28" x14ac:dyDescent="0.25">
      <c r="T857"/>
      <c r="U857"/>
      <c r="V857"/>
      <c r="Y857"/>
      <c r="Z857"/>
      <c r="AA857"/>
      <c r="AB857"/>
    </row>
    <row r="858" spans="20:28" x14ac:dyDescent="0.25">
      <c r="T858"/>
      <c r="U858"/>
      <c r="V858"/>
      <c r="Y858"/>
      <c r="Z858"/>
      <c r="AA858"/>
      <c r="AB858"/>
    </row>
    <row r="859" spans="20:28" x14ac:dyDescent="0.25">
      <c r="T859"/>
      <c r="U859"/>
      <c r="V859"/>
      <c r="Y859"/>
      <c r="Z859"/>
      <c r="AA859"/>
      <c r="AB859"/>
    </row>
    <row r="860" spans="20:28" x14ac:dyDescent="0.25">
      <c r="T860"/>
      <c r="U860"/>
      <c r="V860"/>
      <c r="Y860"/>
      <c r="Z860"/>
      <c r="AA860"/>
      <c r="AB860"/>
    </row>
    <row r="861" spans="20:28" x14ac:dyDescent="0.25">
      <c r="T861"/>
      <c r="U861"/>
      <c r="V861"/>
      <c r="Y861"/>
      <c r="Z861"/>
      <c r="AA861"/>
      <c r="AB861"/>
    </row>
    <row r="862" spans="20:28" x14ac:dyDescent="0.25">
      <c r="T862"/>
      <c r="U862"/>
      <c r="V862"/>
      <c r="Y862"/>
      <c r="Z862"/>
      <c r="AA862"/>
      <c r="AB862"/>
    </row>
    <row r="863" spans="20:28" x14ac:dyDescent="0.25">
      <c r="T863"/>
      <c r="U863"/>
      <c r="V863"/>
      <c r="Y863"/>
      <c r="Z863"/>
      <c r="AA863"/>
      <c r="AB863"/>
    </row>
    <row r="864" spans="20:28" x14ac:dyDescent="0.25">
      <c r="T864"/>
      <c r="U864"/>
      <c r="V864"/>
      <c r="Y864"/>
      <c r="Z864"/>
      <c r="AA864"/>
      <c r="AB864"/>
    </row>
    <row r="865" spans="20:28" x14ac:dyDescent="0.25">
      <c r="T865"/>
      <c r="U865"/>
      <c r="V865"/>
      <c r="Y865"/>
      <c r="Z865"/>
      <c r="AA865"/>
      <c r="AB865"/>
    </row>
    <row r="866" spans="20:28" x14ac:dyDescent="0.25">
      <c r="T866"/>
      <c r="U866"/>
      <c r="V866"/>
      <c r="Y866"/>
      <c r="Z866"/>
      <c r="AA866"/>
      <c r="AB866"/>
    </row>
    <row r="867" spans="20:28" x14ac:dyDescent="0.25">
      <c r="T867"/>
      <c r="U867"/>
      <c r="V867"/>
      <c r="Y867"/>
      <c r="Z867"/>
      <c r="AA867"/>
      <c r="AB867"/>
    </row>
    <row r="868" spans="20:28" x14ac:dyDescent="0.25">
      <c r="T868"/>
      <c r="U868"/>
      <c r="V868"/>
      <c r="Y868"/>
      <c r="Z868"/>
      <c r="AA868"/>
      <c r="AB868"/>
    </row>
    <row r="869" spans="20:28" x14ac:dyDescent="0.25">
      <c r="T869"/>
      <c r="U869"/>
      <c r="V869"/>
      <c r="Y869"/>
      <c r="Z869"/>
      <c r="AA869"/>
      <c r="AB869"/>
    </row>
    <row r="870" spans="20:28" x14ac:dyDescent="0.25">
      <c r="T870"/>
      <c r="U870"/>
      <c r="V870"/>
      <c r="Y870"/>
      <c r="Z870"/>
      <c r="AA870"/>
      <c r="AB870"/>
    </row>
    <row r="871" spans="20:28" x14ac:dyDescent="0.25">
      <c r="T871"/>
      <c r="U871"/>
      <c r="V871"/>
      <c r="Y871"/>
      <c r="Z871"/>
      <c r="AA871"/>
      <c r="AB871"/>
    </row>
    <row r="872" spans="20:28" x14ac:dyDescent="0.25">
      <c r="T872"/>
      <c r="U872"/>
      <c r="V872"/>
      <c r="Y872"/>
      <c r="Z872"/>
      <c r="AA872"/>
      <c r="AB872"/>
    </row>
    <row r="873" spans="20:28" x14ac:dyDescent="0.25">
      <c r="T873"/>
      <c r="U873"/>
      <c r="V873"/>
      <c r="Y873"/>
      <c r="Z873"/>
      <c r="AA873"/>
      <c r="AB873"/>
    </row>
    <row r="874" spans="20:28" x14ac:dyDescent="0.25">
      <c r="T874"/>
      <c r="U874"/>
      <c r="V874"/>
      <c r="Y874"/>
      <c r="Z874"/>
      <c r="AA874"/>
      <c r="AB874"/>
    </row>
    <row r="875" spans="20:28" x14ac:dyDescent="0.25">
      <c r="T875"/>
      <c r="U875"/>
      <c r="V875"/>
      <c r="Y875"/>
      <c r="Z875"/>
      <c r="AA875"/>
      <c r="AB875"/>
    </row>
    <row r="876" spans="20:28" x14ac:dyDescent="0.25">
      <c r="T876"/>
      <c r="U876"/>
      <c r="V876"/>
      <c r="Y876"/>
      <c r="Z876"/>
      <c r="AA876"/>
      <c r="AB876"/>
    </row>
    <row r="877" spans="20:28" x14ac:dyDescent="0.25">
      <c r="T877"/>
      <c r="U877"/>
      <c r="V877"/>
      <c r="Y877"/>
      <c r="Z877"/>
      <c r="AA877"/>
      <c r="AB877"/>
    </row>
    <row r="878" spans="20:28" x14ac:dyDescent="0.25">
      <c r="T878"/>
      <c r="U878"/>
      <c r="V878"/>
      <c r="Y878"/>
      <c r="Z878"/>
      <c r="AA878"/>
      <c r="AB878"/>
    </row>
    <row r="879" spans="20:28" x14ac:dyDescent="0.25">
      <c r="T879"/>
      <c r="U879"/>
      <c r="V879"/>
      <c r="Y879"/>
      <c r="Z879"/>
      <c r="AA879"/>
      <c r="AB879"/>
    </row>
    <row r="880" spans="20:28" x14ac:dyDescent="0.25">
      <c r="T880"/>
      <c r="U880"/>
      <c r="V880"/>
      <c r="Y880"/>
      <c r="Z880"/>
      <c r="AA880"/>
      <c r="AB880"/>
    </row>
    <row r="881" spans="20:28" x14ac:dyDescent="0.25">
      <c r="T881"/>
      <c r="U881"/>
      <c r="V881"/>
      <c r="Y881"/>
      <c r="Z881"/>
      <c r="AA881"/>
      <c r="AB881"/>
    </row>
    <row r="882" spans="20:28" x14ac:dyDescent="0.25">
      <c r="T882"/>
      <c r="U882"/>
      <c r="V882"/>
      <c r="Y882"/>
      <c r="Z882"/>
      <c r="AA882"/>
      <c r="AB882"/>
    </row>
    <row r="883" spans="20:28" x14ac:dyDescent="0.25">
      <c r="T883"/>
      <c r="U883"/>
      <c r="V883"/>
      <c r="Y883"/>
      <c r="Z883"/>
      <c r="AA883"/>
      <c r="AB883"/>
    </row>
    <row r="884" spans="20:28" x14ac:dyDescent="0.25">
      <c r="T884"/>
      <c r="U884"/>
      <c r="V884"/>
      <c r="Y884"/>
      <c r="Z884"/>
      <c r="AA884"/>
      <c r="AB884"/>
    </row>
    <row r="885" spans="20:28" x14ac:dyDescent="0.25">
      <c r="T885"/>
      <c r="U885"/>
      <c r="V885"/>
      <c r="Y885"/>
      <c r="Z885"/>
      <c r="AA885"/>
      <c r="AB885"/>
    </row>
    <row r="886" spans="20:28" x14ac:dyDescent="0.25">
      <c r="T886"/>
      <c r="U886"/>
      <c r="V886"/>
      <c r="Y886"/>
      <c r="Z886"/>
      <c r="AA886"/>
      <c r="AB886"/>
    </row>
    <row r="887" spans="20:28" x14ac:dyDescent="0.25">
      <c r="T887"/>
      <c r="U887"/>
      <c r="V887"/>
      <c r="Y887"/>
      <c r="Z887"/>
      <c r="AA887"/>
      <c r="AB887"/>
    </row>
    <row r="888" spans="20:28" x14ac:dyDescent="0.25">
      <c r="T888"/>
      <c r="U888"/>
      <c r="V888"/>
      <c r="Y888"/>
      <c r="Z888"/>
      <c r="AA888"/>
      <c r="AB888"/>
    </row>
    <row r="889" spans="20:28" x14ac:dyDescent="0.25">
      <c r="T889"/>
      <c r="U889"/>
      <c r="V889"/>
      <c r="Y889"/>
      <c r="Z889"/>
      <c r="AA889"/>
      <c r="AB889"/>
    </row>
    <row r="890" spans="20:28" x14ac:dyDescent="0.25">
      <c r="T890"/>
      <c r="U890"/>
      <c r="V890"/>
      <c r="Y890"/>
      <c r="Z890"/>
      <c r="AA890"/>
      <c r="AB890"/>
    </row>
    <row r="891" spans="20:28" x14ac:dyDescent="0.25">
      <c r="T891"/>
      <c r="U891"/>
      <c r="V891"/>
      <c r="Y891"/>
      <c r="Z891"/>
      <c r="AA891"/>
      <c r="AB891"/>
    </row>
    <row r="892" spans="20:28" x14ac:dyDescent="0.25">
      <c r="T892"/>
      <c r="U892"/>
      <c r="V892"/>
      <c r="Y892"/>
      <c r="Z892"/>
      <c r="AA892"/>
      <c r="AB892"/>
    </row>
    <row r="893" spans="20:28" x14ac:dyDescent="0.25">
      <c r="T893"/>
      <c r="U893"/>
      <c r="V893"/>
      <c r="Y893"/>
      <c r="Z893"/>
      <c r="AA893"/>
      <c r="AB893"/>
    </row>
    <row r="894" spans="20:28" x14ac:dyDescent="0.25">
      <c r="T894"/>
      <c r="U894"/>
      <c r="V894"/>
      <c r="Y894"/>
      <c r="Z894"/>
      <c r="AA894"/>
      <c r="AB894"/>
    </row>
    <row r="895" spans="20:28" x14ac:dyDescent="0.25">
      <c r="T895"/>
      <c r="U895"/>
      <c r="V895"/>
      <c r="Y895"/>
      <c r="Z895"/>
      <c r="AA895"/>
      <c r="AB895"/>
    </row>
    <row r="896" spans="20:28" x14ac:dyDescent="0.25">
      <c r="T896"/>
      <c r="U896"/>
      <c r="V896"/>
      <c r="Y896"/>
      <c r="Z896"/>
      <c r="AA896"/>
      <c r="AB896"/>
    </row>
    <row r="897" spans="20:28" x14ac:dyDescent="0.25">
      <c r="T897"/>
      <c r="U897"/>
      <c r="V897"/>
      <c r="Y897"/>
      <c r="Z897"/>
      <c r="AA897"/>
      <c r="AB897"/>
    </row>
    <row r="898" spans="20:28" x14ac:dyDescent="0.25">
      <c r="T898"/>
      <c r="U898"/>
      <c r="V898"/>
      <c r="Y898"/>
      <c r="Z898"/>
      <c r="AA898"/>
      <c r="AB898"/>
    </row>
    <row r="899" spans="20:28" x14ac:dyDescent="0.25">
      <c r="T899"/>
      <c r="U899"/>
      <c r="V899"/>
      <c r="Y899"/>
      <c r="Z899"/>
      <c r="AA899"/>
      <c r="AB899"/>
    </row>
    <row r="900" spans="20:28" x14ac:dyDescent="0.25">
      <c r="T900"/>
      <c r="U900"/>
      <c r="V900"/>
      <c r="Y900"/>
      <c r="Z900"/>
      <c r="AA900"/>
      <c r="AB900"/>
    </row>
    <row r="901" spans="20:28" x14ac:dyDescent="0.25">
      <c r="T901"/>
      <c r="U901"/>
      <c r="V901"/>
      <c r="Y901"/>
      <c r="Z901"/>
      <c r="AA901"/>
      <c r="AB901"/>
    </row>
    <row r="902" spans="20:28" x14ac:dyDescent="0.25">
      <c r="T902"/>
      <c r="U902"/>
      <c r="V902"/>
      <c r="Y902"/>
      <c r="Z902"/>
      <c r="AA902"/>
      <c r="AB902"/>
    </row>
    <row r="903" spans="20:28" x14ac:dyDescent="0.25">
      <c r="T903"/>
      <c r="U903"/>
      <c r="V903"/>
      <c r="Y903"/>
      <c r="Z903"/>
      <c r="AA903"/>
      <c r="AB903"/>
    </row>
    <row r="904" spans="20:28" x14ac:dyDescent="0.25">
      <c r="T904"/>
      <c r="U904"/>
      <c r="V904"/>
      <c r="Y904"/>
      <c r="Z904"/>
      <c r="AA904"/>
      <c r="AB904"/>
    </row>
    <row r="905" spans="20:28" x14ac:dyDescent="0.25">
      <c r="T905"/>
      <c r="U905"/>
      <c r="V905"/>
      <c r="Y905"/>
      <c r="Z905"/>
      <c r="AA905"/>
      <c r="AB905"/>
    </row>
    <row r="906" spans="20:28" x14ac:dyDescent="0.25">
      <c r="T906"/>
      <c r="U906"/>
      <c r="V906"/>
      <c r="Y906"/>
      <c r="Z906"/>
      <c r="AA906"/>
      <c r="AB906"/>
    </row>
    <row r="907" spans="20:28" x14ac:dyDescent="0.25">
      <c r="T907"/>
      <c r="U907"/>
      <c r="V907"/>
      <c r="Y907"/>
      <c r="Z907"/>
      <c r="AA907"/>
      <c r="AB907"/>
    </row>
    <row r="908" spans="20:28" x14ac:dyDescent="0.25">
      <c r="T908"/>
      <c r="U908"/>
      <c r="V908"/>
      <c r="Y908"/>
      <c r="Z908"/>
      <c r="AA908"/>
      <c r="AB908"/>
    </row>
    <row r="909" spans="20:28" x14ac:dyDescent="0.25">
      <c r="T909"/>
      <c r="U909"/>
      <c r="V909"/>
      <c r="Y909"/>
      <c r="Z909"/>
      <c r="AA909"/>
      <c r="AB909"/>
    </row>
    <row r="910" spans="20:28" x14ac:dyDescent="0.25">
      <c r="T910"/>
      <c r="U910"/>
      <c r="V910"/>
      <c r="Y910"/>
      <c r="Z910"/>
      <c r="AA910"/>
      <c r="AB910"/>
    </row>
    <row r="911" spans="20:28" x14ac:dyDescent="0.25">
      <c r="T911"/>
      <c r="U911"/>
      <c r="V911"/>
      <c r="Y911"/>
      <c r="Z911"/>
      <c r="AA911"/>
      <c r="AB911"/>
    </row>
    <row r="912" spans="20:28" x14ac:dyDescent="0.25">
      <c r="T912"/>
      <c r="U912"/>
      <c r="V912"/>
      <c r="Y912"/>
      <c r="Z912"/>
      <c r="AA912"/>
      <c r="AB912"/>
    </row>
    <row r="913" spans="20:28" x14ac:dyDescent="0.25">
      <c r="T913"/>
      <c r="U913"/>
      <c r="V913"/>
      <c r="Y913"/>
      <c r="Z913"/>
      <c r="AA913"/>
      <c r="AB913"/>
    </row>
    <row r="914" spans="20:28" x14ac:dyDescent="0.25">
      <c r="T914"/>
      <c r="U914"/>
      <c r="V914"/>
      <c r="Y914"/>
      <c r="Z914"/>
      <c r="AA914"/>
      <c r="AB914"/>
    </row>
    <row r="915" spans="20:28" x14ac:dyDescent="0.25">
      <c r="T915"/>
      <c r="U915"/>
      <c r="V915"/>
      <c r="Y915"/>
      <c r="Z915"/>
      <c r="AA915"/>
      <c r="AB915"/>
    </row>
    <row r="916" spans="20:28" x14ac:dyDescent="0.25">
      <c r="T916"/>
      <c r="U916"/>
      <c r="V916"/>
      <c r="Y916"/>
      <c r="Z916"/>
      <c r="AA916"/>
      <c r="AB916"/>
    </row>
    <row r="917" spans="20:28" x14ac:dyDescent="0.25">
      <c r="T917"/>
      <c r="U917"/>
      <c r="V917"/>
      <c r="Y917"/>
      <c r="Z917"/>
      <c r="AA917"/>
      <c r="AB917"/>
    </row>
    <row r="918" spans="20:28" x14ac:dyDescent="0.25">
      <c r="T918"/>
      <c r="U918"/>
      <c r="V918"/>
      <c r="Y918"/>
      <c r="Z918"/>
      <c r="AA918"/>
      <c r="AB918"/>
    </row>
    <row r="919" spans="20:28" x14ac:dyDescent="0.25">
      <c r="T919"/>
      <c r="U919"/>
      <c r="V919"/>
      <c r="Y919"/>
      <c r="Z919"/>
      <c r="AA919"/>
      <c r="AB919"/>
    </row>
    <row r="920" spans="20:28" x14ac:dyDescent="0.25">
      <c r="T920"/>
      <c r="U920"/>
      <c r="V920"/>
      <c r="Y920"/>
      <c r="Z920"/>
      <c r="AA920"/>
      <c r="AB920"/>
    </row>
    <row r="921" spans="20:28" x14ac:dyDescent="0.25">
      <c r="T921"/>
      <c r="U921"/>
      <c r="V921"/>
      <c r="Y921"/>
      <c r="Z921"/>
      <c r="AA921"/>
      <c r="AB921"/>
    </row>
    <row r="922" spans="20:28" x14ac:dyDescent="0.25">
      <c r="T922"/>
      <c r="U922"/>
      <c r="V922"/>
      <c r="Y922"/>
      <c r="Z922"/>
      <c r="AA922"/>
      <c r="AB922"/>
    </row>
    <row r="923" spans="20:28" x14ac:dyDescent="0.25">
      <c r="T923"/>
      <c r="U923"/>
      <c r="V923"/>
      <c r="Y923"/>
      <c r="Z923"/>
      <c r="AA923"/>
      <c r="AB923"/>
    </row>
    <row r="924" spans="20:28" x14ac:dyDescent="0.25">
      <c r="T924"/>
      <c r="U924"/>
      <c r="V924"/>
      <c r="Y924"/>
      <c r="Z924"/>
      <c r="AA924"/>
      <c r="AB924"/>
    </row>
    <row r="925" spans="20:28" x14ac:dyDescent="0.25">
      <c r="T925"/>
      <c r="U925"/>
      <c r="V925"/>
      <c r="Y925"/>
      <c r="Z925"/>
      <c r="AA925"/>
      <c r="AB925"/>
    </row>
    <row r="926" spans="20:28" x14ac:dyDescent="0.25">
      <c r="T926"/>
      <c r="U926"/>
      <c r="V926"/>
      <c r="Y926"/>
      <c r="Z926"/>
      <c r="AA926"/>
      <c r="AB926"/>
    </row>
    <row r="927" spans="20:28" x14ac:dyDescent="0.25">
      <c r="T927"/>
      <c r="U927"/>
      <c r="V927"/>
      <c r="Y927"/>
      <c r="Z927"/>
      <c r="AA927"/>
      <c r="AB927"/>
    </row>
    <row r="928" spans="20:28" x14ac:dyDescent="0.25">
      <c r="T928"/>
      <c r="U928"/>
      <c r="V928"/>
      <c r="Y928"/>
      <c r="Z928"/>
      <c r="AA928"/>
      <c r="AB928"/>
    </row>
    <row r="929" spans="20:28" x14ac:dyDescent="0.25">
      <c r="T929"/>
      <c r="U929"/>
      <c r="V929"/>
      <c r="Y929"/>
      <c r="Z929"/>
      <c r="AA929"/>
      <c r="AB929"/>
    </row>
    <row r="930" spans="20:28" x14ac:dyDescent="0.25">
      <c r="T930"/>
      <c r="U930"/>
      <c r="V930"/>
      <c r="Y930"/>
      <c r="Z930"/>
      <c r="AA930"/>
      <c r="AB930"/>
    </row>
    <row r="931" spans="20:28" x14ac:dyDescent="0.25">
      <c r="T931"/>
      <c r="U931"/>
      <c r="V931"/>
      <c r="Y931"/>
      <c r="Z931"/>
      <c r="AA931"/>
      <c r="AB931"/>
    </row>
    <row r="932" spans="20:28" x14ac:dyDescent="0.25">
      <c r="T932"/>
      <c r="U932"/>
      <c r="V932"/>
      <c r="Y932"/>
      <c r="Z932"/>
      <c r="AA932"/>
      <c r="AB932"/>
    </row>
    <row r="933" spans="20:28" x14ac:dyDescent="0.25">
      <c r="T933"/>
      <c r="U933"/>
      <c r="V933"/>
      <c r="Y933"/>
      <c r="Z933"/>
      <c r="AA933"/>
      <c r="AB933"/>
    </row>
    <row r="934" spans="20:28" x14ac:dyDescent="0.25">
      <c r="T934"/>
      <c r="U934"/>
      <c r="V934"/>
      <c r="Y934"/>
      <c r="Z934"/>
      <c r="AA934"/>
      <c r="AB934"/>
    </row>
    <row r="935" spans="20:28" x14ac:dyDescent="0.25">
      <c r="T935"/>
      <c r="U935"/>
      <c r="V935"/>
      <c r="Y935"/>
      <c r="Z935"/>
      <c r="AA935"/>
      <c r="AB935"/>
    </row>
    <row r="936" spans="20:28" x14ac:dyDescent="0.25">
      <c r="T936"/>
      <c r="U936"/>
      <c r="V936"/>
      <c r="Y936"/>
      <c r="Z936"/>
      <c r="AA936"/>
      <c r="AB936"/>
    </row>
    <row r="937" spans="20:28" x14ac:dyDescent="0.25">
      <c r="T937"/>
      <c r="U937"/>
      <c r="V937"/>
      <c r="Y937"/>
      <c r="Z937"/>
      <c r="AA937"/>
      <c r="AB937"/>
    </row>
    <row r="938" spans="20:28" x14ac:dyDescent="0.25">
      <c r="T938"/>
      <c r="U938"/>
      <c r="V938"/>
      <c r="Y938"/>
      <c r="Z938"/>
      <c r="AA938"/>
      <c r="AB938"/>
    </row>
    <row r="939" spans="20:28" x14ac:dyDescent="0.25">
      <c r="T939"/>
      <c r="U939"/>
      <c r="V939"/>
      <c r="Y939"/>
      <c r="Z939"/>
      <c r="AA939"/>
      <c r="AB939"/>
    </row>
    <row r="940" spans="20:28" x14ac:dyDescent="0.25">
      <c r="T940"/>
      <c r="U940"/>
      <c r="V940"/>
      <c r="Y940"/>
      <c r="Z940"/>
      <c r="AA940"/>
      <c r="AB940"/>
    </row>
    <row r="941" spans="20:28" x14ac:dyDescent="0.25">
      <c r="T941"/>
      <c r="U941"/>
      <c r="V941"/>
      <c r="Y941"/>
      <c r="Z941"/>
      <c r="AA941"/>
      <c r="AB941"/>
    </row>
    <row r="942" spans="20:28" x14ac:dyDescent="0.25">
      <c r="T942"/>
      <c r="U942"/>
      <c r="V942"/>
      <c r="Y942"/>
      <c r="Z942"/>
      <c r="AA942"/>
      <c r="AB942"/>
    </row>
    <row r="943" spans="20:28" x14ac:dyDescent="0.25">
      <c r="T943"/>
      <c r="U943"/>
      <c r="V943"/>
      <c r="Y943"/>
      <c r="Z943"/>
      <c r="AA943"/>
      <c r="AB943"/>
    </row>
    <row r="944" spans="20:28" x14ac:dyDescent="0.25">
      <c r="T944"/>
      <c r="U944"/>
      <c r="V944"/>
      <c r="Y944"/>
      <c r="Z944"/>
      <c r="AA944"/>
      <c r="AB944"/>
    </row>
    <row r="945" spans="20:28" x14ac:dyDescent="0.25">
      <c r="T945"/>
      <c r="U945"/>
      <c r="V945"/>
      <c r="Y945"/>
      <c r="Z945"/>
      <c r="AA945"/>
      <c r="AB945"/>
    </row>
    <row r="946" spans="20:28" x14ac:dyDescent="0.25">
      <c r="T946"/>
      <c r="U946"/>
      <c r="V946"/>
      <c r="Y946"/>
      <c r="Z946"/>
      <c r="AA946"/>
      <c r="AB946"/>
    </row>
    <row r="947" spans="20:28" x14ac:dyDescent="0.25">
      <c r="T947"/>
      <c r="U947"/>
      <c r="V947"/>
      <c r="Y947"/>
      <c r="Z947"/>
      <c r="AA947"/>
      <c r="AB947"/>
    </row>
    <row r="948" spans="20:28" x14ac:dyDescent="0.25">
      <c r="T948"/>
      <c r="U948"/>
      <c r="V948"/>
      <c r="Y948"/>
      <c r="Z948"/>
      <c r="AA948"/>
      <c r="AB948"/>
    </row>
    <row r="949" spans="20:28" x14ac:dyDescent="0.25">
      <c r="T949"/>
      <c r="U949"/>
      <c r="V949"/>
      <c r="Y949"/>
      <c r="Z949"/>
      <c r="AA949"/>
      <c r="AB949"/>
    </row>
    <row r="950" spans="20:28" x14ac:dyDescent="0.25">
      <c r="T950"/>
      <c r="U950"/>
      <c r="V950"/>
      <c r="Y950"/>
      <c r="Z950"/>
      <c r="AA950"/>
      <c r="AB950"/>
    </row>
    <row r="951" spans="20:28" x14ac:dyDescent="0.25">
      <c r="T951"/>
      <c r="U951"/>
      <c r="V951"/>
      <c r="Y951"/>
      <c r="Z951"/>
      <c r="AA951"/>
      <c r="AB951"/>
    </row>
    <row r="952" spans="20:28" x14ac:dyDescent="0.25">
      <c r="T952"/>
      <c r="U952"/>
      <c r="V952"/>
      <c r="Y952"/>
      <c r="Z952"/>
      <c r="AA952"/>
      <c r="AB952"/>
    </row>
    <row r="953" spans="20:28" x14ac:dyDescent="0.25">
      <c r="T953"/>
      <c r="U953"/>
      <c r="V953"/>
      <c r="Y953"/>
      <c r="Z953"/>
      <c r="AA953"/>
      <c r="AB953"/>
    </row>
    <row r="954" spans="20:28" x14ac:dyDescent="0.25">
      <c r="T954"/>
      <c r="U954"/>
      <c r="V954"/>
      <c r="Y954"/>
      <c r="Z954"/>
      <c r="AA954"/>
      <c r="AB954"/>
    </row>
    <row r="955" spans="20:28" x14ac:dyDescent="0.25">
      <c r="T955"/>
      <c r="U955"/>
      <c r="V955"/>
      <c r="Y955"/>
      <c r="Z955"/>
      <c r="AA955"/>
      <c r="AB955"/>
    </row>
    <row r="956" spans="20:28" x14ac:dyDescent="0.25">
      <c r="T956"/>
      <c r="U956"/>
      <c r="V956"/>
      <c r="Y956"/>
      <c r="Z956"/>
      <c r="AA956"/>
      <c r="AB956"/>
    </row>
    <row r="957" spans="20:28" x14ac:dyDescent="0.25">
      <c r="T957"/>
      <c r="U957"/>
      <c r="V957"/>
      <c r="Y957"/>
      <c r="Z957"/>
      <c r="AA957"/>
      <c r="AB957"/>
    </row>
    <row r="958" spans="20:28" x14ac:dyDescent="0.25">
      <c r="T958"/>
      <c r="U958"/>
      <c r="V958"/>
      <c r="Y958"/>
      <c r="Z958"/>
      <c r="AA958"/>
      <c r="AB958"/>
    </row>
    <row r="959" spans="20:28" x14ac:dyDescent="0.25">
      <c r="T959"/>
      <c r="U959"/>
      <c r="V959"/>
      <c r="Y959"/>
      <c r="Z959"/>
      <c r="AA959"/>
      <c r="AB959"/>
    </row>
    <row r="960" spans="20:28" x14ac:dyDescent="0.25">
      <c r="T960"/>
      <c r="U960"/>
      <c r="V960"/>
      <c r="Y960"/>
      <c r="Z960"/>
      <c r="AA960"/>
      <c r="AB960"/>
    </row>
    <row r="961" spans="20:28" x14ac:dyDescent="0.25">
      <c r="T961"/>
      <c r="U961"/>
      <c r="V961"/>
      <c r="Y961"/>
      <c r="Z961"/>
      <c r="AA961"/>
      <c r="AB961"/>
    </row>
    <row r="962" spans="20:28" x14ac:dyDescent="0.25">
      <c r="T962"/>
      <c r="U962"/>
      <c r="V962"/>
      <c r="Y962"/>
      <c r="Z962"/>
      <c r="AA962"/>
      <c r="AB962"/>
    </row>
    <row r="963" spans="20:28" x14ac:dyDescent="0.25">
      <c r="T963"/>
      <c r="U963"/>
      <c r="V963"/>
      <c r="Y963"/>
      <c r="Z963"/>
      <c r="AA963"/>
      <c r="AB963"/>
    </row>
    <row r="964" spans="20:28" x14ac:dyDescent="0.25">
      <c r="T964"/>
      <c r="U964"/>
      <c r="V964"/>
      <c r="Y964"/>
      <c r="Z964"/>
      <c r="AA964"/>
      <c r="AB964"/>
    </row>
    <row r="965" spans="20:28" x14ac:dyDescent="0.25">
      <c r="T965"/>
      <c r="U965"/>
      <c r="V965"/>
      <c r="Y965"/>
      <c r="Z965"/>
      <c r="AA965"/>
      <c r="AB965"/>
    </row>
    <row r="966" spans="20:28" x14ac:dyDescent="0.25">
      <c r="T966"/>
      <c r="U966"/>
      <c r="V966"/>
      <c r="Y966"/>
      <c r="Z966"/>
      <c r="AA966"/>
      <c r="AB966"/>
    </row>
    <row r="967" spans="20:28" x14ac:dyDescent="0.25">
      <c r="T967"/>
      <c r="U967"/>
      <c r="V967"/>
      <c r="Y967"/>
      <c r="Z967"/>
      <c r="AA967"/>
      <c r="AB967"/>
    </row>
    <row r="968" spans="20:28" x14ac:dyDescent="0.25">
      <c r="T968"/>
      <c r="U968"/>
      <c r="V968"/>
      <c r="Y968"/>
      <c r="Z968"/>
      <c r="AA968"/>
      <c r="AB968"/>
    </row>
    <row r="969" spans="20:28" x14ac:dyDescent="0.25">
      <c r="T969"/>
      <c r="U969"/>
      <c r="V969"/>
      <c r="Y969"/>
      <c r="Z969"/>
      <c r="AA969"/>
      <c r="AB969"/>
    </row>
    <row r="970" spans="20:28" x14ac:dyDescent="0.25">
      <c r="T970"/>
      <c r="U970"/>
      <c r="V970"/>
      <c r="Y970"/>
      <c r="Z970"/>
      <c r="AA970"/>
      <c r="AB970"/>
    </row>
    <row r="971" spans="20:28" x14ac:dyDescent="0.25">
      <c r="T971"/>
      <c r="U971"/>
      <c r="V971"/>
      <c r="Y971"/>
      <c r="Z971"/>
      <c r="AA971"/>
      <c r="AB971"/>
    </row>
    <row r="972" spans="20:28" x14ac:dyDescent="0.25">
      <c r="T972"/>
      <c r="U972"/>
      <c r="V972"/>
      <c r="Y972"/>
      <c r="Z972"/>
      <c r="AA972"/>
      <c r="AB972"/>
    </row>
    <row r="973" spans="20:28" x14ac:dyDescent="0.25">
      <c r="T973"/>
      <c r="U973"/>
      <c r="V973"/>
      <c r="Y973"/>
      <c r="Z973"/>
      <c r="AA973"/>
      <c r="AB973"/>
    </row>
    <row r="974" spans="20:28" x14ac:dyDescent="0.25">
      <c r="T974"/>
      <c r="U974"/>
      <c r="V974"/>
      <c r="Y974"/>
      <c r="Z974"/>
      <c r="AA974"/>
      <c r="AB974"/>
    </row>
    <row r="975" spans="20:28" x14ac:dyDescent="0.25">
      <c r="T975"/>
      <c r="U975"/>
      <c r="V975"/>
      <c r="Y975"/>
      <c r="Z975"/>
      <c r="AA975"/>
      <c r="AB975"/>
    </row>
    <row r="976" spans="20:28" x14ac:dyDescent="0.25">
      <c r="T976"/>
      <c r="U976"/>
      <c r="V976"/>
      <c r="Y976"/>
      <c r="Z976"/>
      <c r="AA976"/>
      <c r="AB976"/>
    </row>
    <row r="977" spans="20:28" x14ac:dyDescent="0.25">
      <c r="T977"/>
      <c r="U977"/>
      <c r="V977"/>
      <c r="Y977"/>
      <c r="Z977"/>
      <c r="AA977"/>
      <c r="AB977"/>
    </row>
    <row r="978" spans="20:28" x14ac:dyDescent="0.25">
      <c r="T978"/>
      <c r="U978"/>
      <c r="V978"/>
      <c r="Y978"/>
      <c r="Z978"/>
      <c r="AA978"/>
      <c r="AB978"/>
    </row>
    <row r="979" spans="20:28" x14ac:dyDescent="0.25">
      <c r="T979"/>
      <c r="U979"/>
      <c r="V979"/>
      <c r="Y979"/>
      <c r="Z979"/>
      <c r="AA979"/>
      <c r="AB979"/>
    </row>
    <row r="980" spans="20:28" x14ac:dyDescent="0.25">
      <c r="T980"/>
      <c r="U980"/>
      <c r="V980"/>
      <c r="Y980"/>
      <c r="Z980"/>
      <c r="AA980"/>
      <c r="AB980"/>
    </row>
    <row r="981" spans="20:28" x14ac:dyDescent="0.25">
      <c r="T981"/>
      <c r="U981"/>
      <c r="V981"/>
      <c r="Y981"/>
      <c r="Z981"/>
      <c r="AA981"/>
      <c r="AB981"/>
    </row>
    <row r="982" spans="20:28" x14ac:dyDescent="0.25">
      <c r="T982"/>
      <c r="U982"/>
      <c r="V982"/>
      <c r="Y982"/>
      <c r="Z982"/>
      <c r="AA982"/>
      <c r="AB982"/>
    </row>
    <row r="983" spans="20:28" x14ac:dyDescent="0.25">
      <c r="T983"/>
      <c r="U983"/>
      <c r="V983"/>
      <c r="Y983"/>
      <c r="Z983"/>
      <c r="AA983"/>
      <c r="AB983"/>
    </row>
    <row r="984" spans="20:28" x14ac:dyDescent="0.25">
      <c r="T984"/>
      <c r="U984"/>
      <c r="V984"/>
      <c r="Y984"/>
      <c r="Z984"/>
      <c r="AA984"/>
      <c r="AB984"/>
    </row>
    <row r="985" spans="20:28" x14ac:dyDescent="0.25">
      <c r="T985"/>
      <c r="U985"/>
      <c r="V985"/>
      <c r="Y985"/>
      <c r="Z985"/>
      <c r="AA985"/>
      <c r="AB985"/>
    </row>
    <row r="986" spans="20:28" x14ac:dyDescent="0.25">
      <c r="T986"/>
      <c r="U986"/>
      <c r="V986"/>
      <c r="Y986"/>
      <c r="Z986"/>
      <c r="AA986"/>
      <c r="AB986"/>
    </row>
    <row r="987" spans="20:28" x14ac:dyDescent="0.25">
      <c r="T987"/>
      <c r="U987"/>
      <c r="V987"/>
      <c r="Y987"/>
      <c r="Z987"/>
      <c r="AA987"/>
      <c r="AB987"/>
    </row>
    <row r="988" spans="20:28" x14ac:dyDescent="0.25">
      <c r="T988"/>
      <c r="U988"/>
      <c r="V988"/>
      <c r="Y988"/>
      <c r="Z988"/>
      <c r="AA988"/>
      <c r="AB988"/>
    </row>
    <row r="989" spans="20:28" x14ac:dyDescent="0.25">
      <c r="T989"/>
      <c r="U989"/>
      <c r="V989"/>
      <c r="Y989"/>
      <c r="Z989"/>
      <c r="AA989"/>
      <c r="AB989"/>
    </row>
    <row r="990" spans="20:28" x14ac:dyDescent="0.25">
      <c r="T990"/>
      <c r="U990"/>
      <c r="V990"/>
      <c r="Y990"/>
      <c r="Z990"/>
      <c r="AA990"/>
      <c r="AB990"/>
    </row>
    <row r="991" spans="20:28" x14ac:dyDescent="0.25">
      <c r="T991"/>
      <c r="U991"/>
      <c r="V991"/>
      <c r="Y991"/>
      <c r="Z991"/>
      <c r="AA991"/>
      <c r="AB991"/>
    </row>
    <row r="992" spans="20:28" x14ac:dyDescent="0.25">
      <c r="T992"/>
      <c r="U992"/>
      <c r="V992"/>
      <c r="Y992"/>
      <c r="Z992"/>
      <c r="AA992"/>
      <c r="AB992"/>
    </row>
    <row r="993" spans="20:28" x14ac:dyDescent="0.25">
      <c r="T993"/>
      <c r="U993"/>
      <c r="V993"/>
      <c r="Y993"/>
      <c r="Z993"/>
      <c r="AA993"/>
      <c r="AB993"/>
    </row>
    <row r="994" spans="20:28" x14ac:dyDescent="0.25">
      <c r="T994"/>
      <c r="U994"/>
      <c r="V994"/>
      <c r="Y994"/>
      <c r="Z994"/>
      <c r="AA994"/>
      <c r="AB994"/>
    </row>
    <row r="995" spans="20:28" x14ac:dyDescent="0.25">
      <c r="T995"/>
      <c r="U995"/>
      <c r="V995"/>
      <c r="Y995"/>
      <c r="Z995"/>
      <c r="AA995"/>
      <c r="AB995"/>
    </row>
    <row r="996" spans="20:28" x14ac:dyDescent="0.25">
      <c r="T996"/>
      <c r="U996"/>
      <c r="V996"/>
      <c r="Y996"/>
      <c r="Z996"/>
      <c r="AA996"/>
      <c r="AB996"/>
    </row>
    <row r="997" spans="20:28" x14ac:dyDescent="0.25">
      <c r="T997"/>
      <c r="U997"/>
      <c r="V997"/>
      <c r="Y997"/>
      <c r="Z997"/>
      <c r="AA997"/>
      <c r="AB997"/>
    </row>
    <row r="998" spans="20:28" x14ac:dyDescent="0.25">
      <c r="T998"/>
      <c r="U998"/>
      <c r="V998"/>
      <c r="Y998"/>
      <c r="Z998"/>
      <c r="AA998"/>
      <c r="AB998"/>
    </row>
    <row r="999" spans="20:28" x14ac:dyDescent="0.25">
      <c r="T999"/>
      <c r="U999"/>
      <c r="V999"/>
      <c r="Y999"/>
      <c r="Z999"/>
      <c r="AA999"/>
      <c r="AB999"/>
    </row>
    <row r="1000" spans="20:28" x14ac:dyDescent="0.25">
      <c r="T1000"/>
      <c r="U1000"/>
      <c r="V1000"/>
      <c r="Y1000"/>
      <c r="Z1000"/>
      <c r="AA1000"/>
      <c r="AB1000"/>
    </row>
    <row r="1001" spans="20:28" x14ac:dyDescent="0.25">
      <c r="T1001"/>
      <c r="U1001"/>
      <c r="V1001"/>
      <c r="Y1001"/>
      <c r="Z1001"/>
      <c r="AA1001"/>
      <c r="AB1001"/>
    </row>
    <row r="1002" spans="20:28" x14ac:dyDescent="0.25">
      <c r="T1002"/>
      <c r="U1002"/>
      <c r="V1002"/>
      <c r="Y1002"/>
      <c r="Z1002"/>
      <c r="AA1002"/>
      <c r="AB1002"/>
    </row>
    <row r="1003" spans="20:28" x14ac:dyDescent="0.25">
      <c r="T1003"/>
      <c r="U1003"/>
      <c r="V1003"/>
      <c r="Y1003"/>
      <c r="Z1003"/>
      <c r="AA1003"/>
      <c r="AB1003"/>
    </row>
    <row r="1004" spans="20:28" x14ac:dyDescent="0.25">
      <c r="T1004"/>
      <c r="U1004"/>
      <c r="V1004"/>
      <c r="Y1004"/>
      <c r="Z1004"/>
      <c r="AA1004"/>
      <c r="AB1004"/>
    </row>
    <row r="1005" spans="20:28" x14ac:dyDescent="0.25">
      <c r="T1005"/>
      <c r="U1005"/>
      <c r="V1005"/>
      <c r="Y1005"/>
      <c r="Z1005"/>
      <c r="AA1005"/>
      <c r="AB1005"/>
    </row>
    <row r="1006" spans="20:28" x14ac:dyDescent="0.25">
      <c r="T1006"/>
      <c r="U1006"/>
      <c r="V1006"/>
      <c r="Y1006"/>
      <c r="Z1006"/>
      <c r="AA1006"/>
      <c r="AB1006"/>
    </row>
    <row r="1007" spans="20:28" x14ac:dyDescent="0.25">
      <c r="T1007"/>
      <c r="U1007"/>
      <c r="V1007"/>
      <c r="Y1007"/>
      <c r="Z1007"/>
      <c r="AA1007"/>
      <c r="AB1007"/>
    </row>
    <row r="1008" spans="20:28" x14ac:dyDescent="0.25">
      <c r="T1008"/>
      <c r="U1008"/>
      <c r="V1008"/>
      <c r="Y1008"/>
      <c r="Z1008"/>
      <c r="AA1008"/>
      <c r="AB1008"/>
    </row>
    <row r="1009" spans="20:28" x14ac:dyDescent="0.25">
      <c r="T1009"/>
      <c r="U1009"/>
      <c r="V1009"/>
      <c r="Y1009"/>
      <c r="Z1009"/>
      <c r="AA1009"/>
      <c r="AB1009"/>
    </row>
    <row r="1010" spans="20:28" x14ac:dyDescent="0.25">
      <c r="T1010"/>
      <c r="U1010"/>
      <c r="V1010"/>
      <c r="Y1010"/>
      <c r="Z1010"/>
      <c r="AA1010"/>
      <c r="AB1010"/>
    </row>
    <row r="1011" spans="20:28" x14ac:dyDescent="0.25">
      <c r="T1011"/>
      <c r="U1011"/>
      <c r="V1011"/>
      <c r="Y1011"/>
      <c r="Z1011"/>
      <c r="AA1011"/>
      <c r="AB1011"/>
    </row>
    <row r="1012" spans="20:28" x14ac:dyDescent="0.25">
      <c r="T1012"/>
      <c r="U1012"/>
      <c r="V1012"/>
      <c r="Y1012"/>
      <c r="Z1012"/>
      <c r="AA1012"/>
      <c r="AB1012"/>
    </row>
    <row r="1013" spans="20:28" x14ac:dyDescent="0.25">
      <c r="T1013"/>
      <c r="U1013"/>
      <c r="V1013"/>
      <c r="Y1013"/>
      <c r="Z1013"/>
      <c r="AA1013"/>
      <c r="AB1013"/>
    </row>
    <row r="1014" spans="20:28" x14ac:dyDescent="0.25">
      <c r="T1014"/>
      <c r="U1014"/>
      <c r="V1014"/>
      <c r="Y1014"/>
      <c r="Z1014"/>
      <c r="AA1014"/>
      <c r="AB1014"/>
    </row>
    <row r="1015" spans="20:28" x14ac:dyDescent="0.25">
      <c r="T1015"/>
      <c r="U1015"/>
      <c r="V1015"/>
      <c r="Y1015"/>
      <c r="Z1015"/>
      <c r="AA1015"/>
      <c r="AB1015"/>
    </row>
    <row r="1016" spans="20:28" x14ac:dyDescent="0.25">
      <c r="T1016"/>
      <c r="U1016"/>
      <c r="V1016"/>
      <c r="Y1016"/>
      <c r="Z1016"/>
      <c r="AA1016"/>
      <c r="AB1016"/>
    </row>
    <row r="1017" spans="20:28" x14ac:dyDescent="0.25">
      <c r="T1017"/>
      <c r="U1017"/>
      <c r="V1017"/>
      <c r="Y1017"/>
      <c r="Z1017"/>
      <c r="AA1017"/>
      <c r="AB1017"/>
    </row>
    <row r="1018" spans="20:28" x14ac:dyDescent="0.25">
      <c r="T1018"/>
      <c r="U1018"/>
      <c r="V1018"/>
      <c r="Y1018"/>
      <c r="Z1018"/>
      <c r="AA1018"/>
      <c r="AB1018"/>
    </row>
    <row r="1019" spans="20:28" x14ac:dyDescent="0.25">
      <c r="T1019"/>
      <c r="U1019"/>
      <c r="V1019"/>
      <c r="Y1019"/>
      <c r="Z1019"/>
      <c r="AA1019"/>
      <c r="AB1019"/>
    </row>
    <row r="1020" spans="20:28" x14ac:dyDescent="0.25">
      <c r="T1020"/>
      <c r="U1020"/>
      <c r="V1020"/>
      <c r="Y1020"/>
      <c r="Z1020"/>
      <c r="AA1020"/>
      <c r="AB1020"/>
    </row>
    <row r="1021" spans="20:28" x14ac:dyDescent="0.25">
      <c r="T1021"/>
      <c r="U1021"/>
      <c r="V1021"/>
      <c r="Y1021"/>
      <c r="Z1021"/>
      <c r="AA1021"/>
      <c r="AB1021"/>
    </row>
    <row r="1022" spans="20:28" x14ac:dyDescent="0.25">
      <c r="T1022"/>
      <c r="U1022"/>
      <c r="V1022"/>
      <c r="Y1022"/>
      <c r="Z1022"/>
      <c r="AA1022"/>
      <c r="AB1022"/>
    </row>
    <row r="1023" spans="20:28" x14ac:dyDescent="0.25">
      <c r="T1023"/>
      <c r="U1023"/>
      <c r="V1023"/>
      <c r="Y1023"/>
      <c r="Z1023"/>
      <c r="AA1023"/>
      <c r="AB1023"/>
    </row>
    <row r="1024" spans="20:28" x14ac:dyDescent="0.25">
      <c r="T1024"/>
      <c r="U1024"/>
      <c r="V1024"/>
      <c r="Y1024"/>
      <c r="Z1024"/>
      <c r="AA1024"/>
      <c r="AB1024"/>
    </row>
    <row r="1025" spans="20:28" x14ac:dyDescent="0.25">
      <c r="T1025"/>
      <c r="U1025"/>
      <c r="V1025"/>
      <c r="Y1025"/>
      <c r="Z1025"/>
      <c r="AA1025"/>
      <c r="AB1025"/>
    </row>
    <row r="1026" spans="20:28" x14ac:dyDescent="0.25">
      <c r="T1026"/>
      <c r="U1026"/>
      <c r="V1026"/>
      <c r="Y1026"/>
      <c r="Z1026"/>
      <c r="AA1026"/>
      <c r="AB1026"/>
    </row>
    <row r="1027" spans="20:28" x14ac:dyDescent="0.25">
      <c r="T1027"/>
      <c r="U1027"/>
      <c r="V1027"/>
      <c r="Y1027"/>
      <c r="Z1027"/>
      <c r="AA1027"/>
      <c r="AB1027"/>
    </row>
    <row r="1028" spans="20:28" x14ac:dyDescent="0.25">
      <c r="T1028"/>
      <c r="U1028"/>
      <c r="V1028"/>
      <c r="Y1028"/>
      <c r="Z1028"/>
      <c r="AA1028"/>
      <c r="AB1028"/>
    </row>
    <row r="1029" spans="20:28" x14ac:dyDescent="0.25">
      <c r="T1029"/>
      <c r="U1029"/>
      <c r="V1029"/>
      <c r="Y1029"/>
      <c r="Z1029"/>
      <c r="AA1029"/>
      <c r="AB1029"/>
    </row>
    <row r="1030" spans="20:28" x14ac:dyDescent="0.25">
      <c r="T1030"/>
      <c r="U1030"/>
      <c r="V1030"/>
      <c r="Y1030"/>
      <c r="Z1030"/>
      <c r="AA1030"/>
      <c r="AB1030"/>
    </row>
    <row r="1031" spans="20:28" x14ac:dyDescent="0.25">
      <c r="T1031"/>
      <c r="U1031"/>
      <c r="V1031"/>
      <c r="Y1031"/>
      <c r="Z1031"/>
      <c r="AA1031"/>
      <c r="AB1031"/>
    </row>
    <row r="1032" spans="20:28" x14ac:dyDescent="0.25">
      <c r="T1032"/>
      <c r="U1032"/>
      <c r="V1032"/>
      <c r="Y1032"/>
      <c r="Z1032"/>
      <c r="AA1032"/>
      <c r="AB1032"/>
    </row>
    <row r="1033" spans="20:28" x14ac:dyDescent="0.25">
      <c r="T1033"/>
      <c r="U1033"/>
      <c r="V1033"/>
      <c r="Y1033"/>
      <c r="Z1033"/>
      <c r="AA1033"/>
      <c r="AB1033"/>
    </row>
    <row r="1034" spans="20:28" x14ac:dyDescent="0.25">
      <c r="T1034"/>
      <c r="U1034"/>
      <c r="V1034"/>
      <c r="Y1034"/>
      <c r="Z1034"/>
      <c r="AA1034"/>
      <c r="AB1034"/>
    </row>
    <row r="1035" spans="20:28" x14ac:dyDescent="0.25">
      <c r="T1035"/>
      <c r="U1035"/>
      <c r="V1035"/>
      <c r="Y1035"/>
      <c r="Z1035"/>
      <c r="AA1035"/>
      <c r="AB1035"/>
    </row>
    <row r="1036" spans="20:28" x14ac:dyDescent="0.25">
      <c r="T1036"/>
      <c r="U1036"/>
      <c r="V1036"/>
      <c r="Y1036"/>
      <c r="Z1036"/>
      <c r="AA1036"/>
      <c r="AB1036"/>
    </row>
    <row r="1037" spans="20:28" x14ac:dyDescent="0.25">
      <c r="T1037"/>
      <c r="U1037"/>
      <c r="V1037"/>
      <c r="Y1037"/>
      <c r="Z1037"/>
      <c r="AA1037"/>
      <c r="AB1037"/>
    </row>
    <row r="1038" spans="20:28" x14ac:dyDescent="0.25">
      <c r="T1038"/>
      <c r="U1038"/>
      <c r="V1038"/>
      <c r="Y1038"/>
      <c r="Z1038"/>
      <c r="AA1038"/>
      <c r="AB1038"/>
    </row>
    <row r="1039" spans="20:28" x14ac:dyDescent="0.25">
      <c r="T1039"/>
      <c r="U1039"/>
      <c r="V1039"/>
      <c r="Y1039"/>
      <c r="Z1039"/>
      <c r="AA1039"/>
      <c r="AB1039"/>
    </row>
    <row r="1040" spans="20:28" x14ac:dyDescent="0.25">
      <c r="T1040"/>
      <c r="U1040"/>
      <c r="V1040"/>
      <c r="Y1040"/>
      <c r="Z1040"/>
      <c r="AA1040"/>
      <c r="AB1040"/>
    </row>
    <row r="1041" spans="20:28" x14ac:dyDescent="0.25">
      <c r="T1041"/>
      <c r="U1041"/>
      <c r="V1041"/>
      <c r="Y1041"/>
      <c r="Z1041"/>
      <c r="AA1041"/>
      <c r="AB1041"/>
    </row>
    <row r="1042" spans="20:28" x14ac:dyDescent="0.25">
      <c r="T1042"/>
      <c r="U1042"/>
      <c r="V1042"/>
      <c r="Y1042"/>
      <c r="Z1042"/>
      <c r="AA1042"/>
      <c r="AB1042"/>
    </row>
    <row r="1043" spans="20:28" x14ac:dyDescent="0.25">
      <c r="T1043"/>
      <c r="U1043"/>
      <c r="V1043"/>
      <c r="Y1043"/>
      <c r="Z1043"/>
      <c r="AA1043"/>
      <c r="AB1043"/>
    </row>
    <row r="1044" spans="20:28" x14ac:dyDescent="0.25">
      <c r="T1044"/>
      <c r="U1044"/>
      <c r="V1044"/>
      <c r="Y1044"/>
      <c r="Z1044"/>
      <c r="AA1044"/>
      <c r="AB1044"/>
    </row>
    <row r="1045" spans="20:28" x14ac:dyDescent="0.25">
      <c r="T1045"/>
      <c r="U1045"/>
      <c r="V1045"/>
      <c r="Y1045"/>
      <c r="Z1045"/>
      <c r="AA1045"/>
      <c r="AB1045"/>
    </row>
    <row r="1046" spans="20:28" x14ac:dyDescent="0.25">
      <c r="T1046"/>
      <c r="U1046"/>
      <c r="V1046"/>
      <c r="Y1046"/>
      <c r="Z1046"/>
      <c r="AA1046"/>
      <c r="AB1046"/>
    </row>
    <row r="1047" spans="20:28" x14ac:dyDescent="0.25">
      <c r="T1047"/>
      <c r="U1047"/>
      <c r="V1047"/>
      <c r="Y1047"/>
      <c r="Z1047"/>
      <c r="AA1047"/>
      <c r="AB1047"/>
    </row>
    <row r="1048" spans="20:28" x14ac:dyDescent="0.25">
      <c r="T1048"/>
      <c r="U1048"/>
      <c r="V1048"/>
      <c r="Y1048"/>
      <c r="Z1048"/>
      <c r="AA1048"/>
      <c r="AB1048"/>
    </row>
    <row r="1049" spans="20:28" x14ac:dyDescent="0.25">
      <c r="T1049"/>
      <c r="U1049"/>
      <c r="V1049"/>
      <c r="Y1049"/>
      <c r="Z1049"/>
      <c r="AA1049"/>
      <c r="AB1049"/>
    </row>
    <row r="1050" spans="20:28" x14ac:dyDescent="0.25">
      <c r="T1050"/>
      <c r="U1050"/>
      <c r="V1050"/>
      <c r="Y1050"/>
      <c r="Z1050"/>
      <c r="AA1050"/>
      <c r="AB1050"/>
    </row>
    <row r="1051" spans="20:28" x14ac:dyDescent="0.25">
      <c r="T1051"/>
      <c r="U1051"/>
      <c r="V1051"/>
      <c r="Y1051"/>
      <c r="Z1051"/>
      <c r="AA1051"/>
      <c r="AB1051"/>
    </row>
    <row r="1052" spans="20:28" x14ac:dyDescent="0.25">
      <c r="T1052"/>
      <c r="U1052"/>
      <c r="V1052"/>
      <c r="Y1052"/>
      <c r="Z1052"/>
      <c r="AA1052"/>
      <c r="AB1052"/>
    </row>
    <row r="1053" spans="20:28" x14ac:dyDescent="0.25">
      <c r="T1053"/>
      <c r="U1053"/>
      <c r="V1053"/>
      <c r="Y1053"/>
      <c r="Z1053"/>
      <c r="AA1053"/>
      <c r="AB1053"/>
    </row>
    <row r="1054" spans="20:28" x14ac:dyDescent="0.25">
      <c r="T1054"/>
      <c r="U1054"/>
      <c r="V1054"/>
      <c r="Y1054"/>
      <c r="Z1054"/>
      <c r="AA1054"/>
      <c r="AB1054"/>
    </row>
    <row r="1055" spans="20:28" x14ac:dyDescent="0.25">
      <c r="T1055"/>
      <c r="U1055"/>
      <c r="V1055"/>
      <c r="Y1055"/>
      <c r="Z1055"/>
      <c r="AA1055"/>
      <c r="AB1055"/>
    </row>
    <row r="1056" spans="20:28" x14ac:dyDescent="0.25">
      <c r="T1056"/>
      <c r="U1056"/>
      <c r="V1056"/>
      <c r="Y1056"/>
      <c r="Z1056"/>
      <c r="AA1056"/>
      <c r="AB1056"/>
    </row>
    <row r="1057" spans="20:28" x14ac:dyDescent="0.25">
      <c r="T1057"/>
      <c r="U1057"/>
      <c r="V1057"/>
      <c r="Y1057"/>
      <c r="Z1057"/>
      <c r="AA1057"/>
      <c r="AB1057"/>
    </row>
    <row r="1058" spans="20:28" x14ac:dyDescent="0.25">
      <c r="T1058"/>
      <c r="U1058"/>
      <c r="V1058"/>
      <c r="Y1058"/>
      <c r="Z1058"/>
      <c r="AA1058"/>
      <c r="AB1058"/>
    </row>
    <row r="1059" spans="20:28" x14ac:dyDescent="0.25">
      <c r="T1059"/>
      <c r="U1059"/>
      <c r="V1059"/>
      <c r="Y1059"/>
      <c r="Z1059"/>
      <c r="AA1059"/>
      <c r="AB1059"/>
    </row>
    <row r="1060" spans="20:28" x14ac:dyDescent="0.25">
      <c r="T1060"/>
      <c r="U1060"/>
      <c r="V1060"/>
      <c r="Y1060"/>
      <c r="Z1060"/>
      <c r="AA1060"/>
      <c r="AB1060"/>
    </row>
    <row r="1061" spans="20:28" x14ac:dyDescent="0.25">
      <c r="T1061"/>
      <c r="U1061"/>
      <c r="V1061"/>
      <c r="Y1061"/>
      <c r="Z1061"/>
      <c r="AA1061"/>
      <c r="AB1061"/>
    </row>
    <row r="1062" spans="20:28" x14ac:dyDescent="0.25">
      <c r="T1062"/>
      <c r="U1062"/>
      <c r="V1062"/>
      <c r="Y1062"/>
      <c r="Z1062"/>
      <c r="AA1062"/>
      <c r="AB1062"/>
    </row>
    <row r="1063" spans="20:28" x14ac:dyDescent="0.25">
      <c r="T1063"/>
      <c r="U1063"/>
      <c r="V1063"/>
      <c r="Y1063"/>
      <c r="Z1063"/>
      <c r="AA1063"/>
      <c r="AB1063"/>
    </row>
    <row r="1064" spans="20:28" x14ac:dyDescent="0.25">
      <c r="T1064"/>
      <c r="U1064"/>
      <c r="V1064"/>
      <c r="Y1064"/>
      <c r="Z1064"/>
      <c r="AA1064"/>
      <c r="AB1064"/>
    </row>
    <row r="1065" spans="20:28" x14ac:dyDescent="0.25">
      <c r="T1065"/>
      <c r="U1065"/>
      <c r="V1065"/>
      <c r="Y1065"/>
      <c r="Z1065"/>
      <c r="AA1065"/>
      <c r="AB1065"/>
    </row>
    <row r="1066" spans="20:28" x14ac:dyDescent="0.25">
      <c r="T1066"/>
      <c r="U1066"/>
      <c r="V1066"/>
      <c r="Y1066"/>
      <c r="Z1066"/>
      <c r="AA1066"/>
      <c r="AB1066"/>
    </row>
    <row r="1067" spans="20:28" x14ac:dyDescent="0.25">
      <c r="T1067"/>
      <c r="U1067"/>
      <c r="V1067"/>
      <c r="Y1067"/>
      <c r="Z1067"/>
      <c r="AA1067"/>
      <c r="AB1067"/>
    </row>
    <row r="1068" spans="20:28" x14ac:dyDescent="0.25">
      <c r="T1068"/>
      <c r="U1068"/>
      <c r="V1068"/>
      <c r="Y1068"/>
      <c r="Z1068"/>
      <c r="AA1068"/>
      <c r="AB1068"/>
    </row>
    <row r="1069" spans="20:28" x14ac:dyDescent="0.25">
      <c r="T1069"/>
      <c r="U1069"/>
      <c r="V1069"/>
      <c r="Y1069"/>
      <c r="Z1069"/>
      <c r="AA1069"/>
      <c r="AB1069"/>
    </row>
    <row r="1070" spans="20:28" x14ac:dyDescent="0.25">
      <c r="T1070"/>
      <c r="U1070"/>
      <c r="V1070"/>
      <c r="Y1070"/>
      <c r="Z1070"/>
      <c r="AA1070"/>
      <c r="AB1070"/>
    </row>
    <row r="1071" spans="20:28" x14ac:dyDescent="0.25">
      <c r="T1071"/>
      <c r="U1071"/>
      <c r="V1071"/>
      <c r="Y1071"/>
      <c r="Z1071"/>
      <c r="AA1071"/>
      <c r="AB1071"/>
    </row>
    <row r="1072" spans="20:28" x14ac:dyDescent="0.25">
      <c r="T1072"/>
      <c r="U1072"/>
      <c r="V1072"/>
      <c r="Y1072"/>
      <c r="Z1072"/>
      <c r="AA1072"/>
      <c r="AB1072"/>
    </row>
    <row r="1073" spans="20:28" x14ac:dyDescent="0.25">
      <c r="T1073"/>
      <c r="U1073"/>
      <c r="V1073"/>
      <c r="Y1073"/>
      <c r="Z1073"/>
      <c r="AA1073"/>
      <c r="AB1073"/>
    </row>
    <row r="1074" spans="20:28" x14ac:dyDescent="0.25">
      <c r="T1074"/>
      <c r="U1074"/>
      <c r="V1074"/>
      <c r="Y1074"/>
      <c r="Z1074"/>
      <c r="AA1074"/>
      <c r="AB1074"/>
    </row>
    <row r="1075" spans="20:28" x14ac:dyDescent="0.25">
      <c r="T1075"/>
      <c r="U1075"/>
      <c r="V1075"/>
      <c r="Y1075"/>
      <c r="Z1075"/>
      <c r="AA1075"/>
      <c r="AB1075"/>
    </row>
    <row r="1076" spans="20:28" x14ac:dyDescent="0.25">
      <c r="T1076"/>
      <c r="U1076"/>
      <c r="V1076"/>
      <c r="Y1076"/>
      <c r="Z1076"/>
      <c r="AA1076"/>
      <c r="AB1076"/>
    </row>
    <row r="1077" spans="20:28" x14ac:dyDescent="0.25">
      <c r="T1077"/>
      <c r="U1077"/>
      <c r="V1077"/>
      <c r="Y1077"/>
      <c r="Z1077"/>
      <c r="AA1077"/>
      <c r="AB1077"/>
    </row>
    <row r="1078" spans="20:28" x14ac:dyDescent="0.25">
      <c r="T1078"/>
      <c r="U1078"/>
      <c r="V1078"/>
      <c r="Y1078"/>
      <c r="Z1078"/>
      <c r="AA1078"/>
      <c r="AB1078"/>
    </row>
    <row r="1079" spans="20:28" x14ac:dyDescent="0.25">
      <c r="T1079"/>
      <c r="U1079"/>
      <c r="V1079"/>
      <c r="Y1079"/>
      <c r="Z1079"/>
      <c r="AA1079"/>
      <c r="AB1079"/>
    </row>
    <row r="1080" spans="20:28" x14ac:dyDescent="0.25">
      <c r="T1080"/>
      <c r="U1080"/>
      <c r="V1080"/>
      <c r="Y1080"/>
      <c r="Z1080"/>
      <c r="AA1080"/>
      <c r="AB1080"/>
    </row>
    <row r="1081" spans="20:28" x14ac:dyDescent="0.25">
      <c r="T1081"/>
      <c r="U1081"/>
      <c r="V1081"/>
      <c r="Y1081"/>
      <c r="Z1081"/>
      <c r="AA1081"/>
      <c r="AB1081"/>
    </row>
    <row r="1082" spans="20:28" x14ac:dyDescent="0.25">
      <c r="T1082"/>
      <c r="U1082"/>
      <c r="V1082"/>
      <c r="Y1082"/>
      <c r="Z1082"/>
      <c r="AA1082"/>
      <c r="AB1082"/>
    </row>
    <row r="1083" spans="20:28" x14ac:dyDescent="0.25">
      <c r="T1083"/>
      <c r="U1083"/>
      <c r="V1083"/>
      <c r="Y1083"/>
      <c r="Z1083"/>
      <c r="AA1083"/>
      <c r="AB1083"/>
    </row>
    <row r="1084" spans="20:28" x14ac:dyDescent="0.25">
      <c r="T1084"/>
      <c r="U1084"/>
      <c r="V1084"/>
      <c r="Y1084"/>
      <c r="Z1084"/>
      <c r="AA1084"/>
      <c r="AB1084"/>
    </row>
    <row r="1085" spans="20:28" x14ac:dyDescent="0.25">
      <c r="T1085"/>
      <c r="U1085"/>
      <c r="V1085"/>
      <c r="Y1085"/>
      <c r="Z1085"/>
      <c r="AA1085"/>
      <c r="AB1085"/>
    </row>
    <row r="1086" spans="20:28" x14ac:dyDescent="0.25">
      <c r="T1086"/>
      <c r="U1086"/>
      <c r="V1086"/>
      <c r="Y1086"/>
      <c r="Z1086"/>
      <c r="AA1086"/>
      <c r="AB1086"/>
    </row>
    <row r="1087" spans="20:28" x14ac:dyDescent="0.25">
      <c r="T1087"/>
      <c r="U1087"/>
      <c r="V1087"/>
      <c r="Y1087"/>
      <c r="Z1087"/>
      <c r="AA1087"/>
      <c r="AB1087"/>
    </row>
    <row r="1088" spans="20:28" x14ac:dyDescent="0.25">
      <c r="T1088"/>
      <c r="U1088"/>
      <c r="V1088"/>
      <c r="Y1088"/>
      <c r="Z1088"/>
      <c r="AA1088"/>
      <c r="AB1088"/>
    </row>
    <row r="1089" spans="20:28" x14ac:dyDescent="0.25">
      <c r="T1089"/>
      <c r="U1089"/>
      <c r="V1089"/>
      <c r="Y1089"/>
      <c r="Z1089"/>
      <c r="AA1089"/>
      <c r="AB1089"/>
    </row>
    <row r="1090" spans="20:28" x14ac:dyDescent="0.25">
      <c r="T1090"/>
      <c r="U1090"/>
      <c r="V1090"/>
      <c r="Y1090"/>
      <c r="Z1090"/>
      <c r="AA1090"/>
      <c r="AB1090"/>
    </row>
    <row r="1091" spans="20:28" x14ac:dyDescent="0.25">
      <c r="T1091"/>
      <c r="U1091"/>
      <c r="V1091"/>
      <c r="Y1091"/>
      <c r="Z1091"/>
      <c r="AA1091"/>
      <c r="AB1091"/>
    </row>
    <row r="1092" spans="20:28" x14ac:dyDescent="0.25">
      <c r="T1092"/>
      <c r="U1092"/>
      <c r="V1092"/>
      <c r="Y1092"/>
      <c r="Z1092"/>
      <c r="AA1092"/>
      <c r="AB1092"/>
    </row>
    <row r="1093" spans="20:28" x14ac:dyDescent="0.25">
      <c r="T1093"/>
      <c r="U1093"/>
      <c r="V1093"/>
      <c r="Y1093"/>
      <c r="Z1093"/>
      <c r="AA1093"/>
      <c r="AB1093"/>
    </row>
    <row r="1094" spans="20:28" x14ac:dyDescent="0.25">
      <c r="T1094"/>
      <c r="U1094"/>
      <c r="V1094"/>
      <c r="Y1094"/>
      <c r="Z1094"/>
      <c r="AA1094"/>
      <c r="AB1094"/>
    </row>
    <row r="1095" spans="20:28" x14ac:dyDescent="0.25">
      <c r="T1095"/>
      <c r="U1095"/>
      <c r="V1095"/>
      <c r="Y1095"/>
      <c r="Z1095"/>
      <c r="AA1095"/>
      <c r="AB1095"/>
    </row>
    <row r="1096" spans="20:28" x14ac:dyDescent="0.25">
      <c r="T1096"/>
      <c r="U1096"/>
      <c r="V1096"/>
      <c r="Y1096"/>
      <c r="Z1096"/>
      <c r="AA1096"/>
      <c r="AB1096"/>
    </row>
    <row r="1097" spans="20:28" x14ac:dyDescent="0.25">
      <c r="T1097"/>
      <c r="U1097"/>
      <c r="V1097"/>
      <c r="Y1097"/>
      <c r="Z1097"/>
      <c r="AA1097"/>
      <c r="AB1097"/>
    </row>
    <row r="1098" spans="20:28" x14ac:dyDescent="0.25">
      <c r="T1098"/>
      <c r="U1098"/>
      <c r="V1098"/>
      <c r="Y1098"/>
      <c r="Z1098"/>
      <c r="AA1098"/>
      <c r="AB1098"/>
    </row>
    <row r="1099" spans="20:28" x14ac:dyDescent="0.25">
      <c r="T1099"/>
      <c r="U1099"/>
      <c r="V1099"/>
      <c r="Y1099"/>
      <c r="Z1099"/>
      <c r="AA1099"/>
      <c r="AB1099"/>
    </row>
    <row r="1100" spans="20:28" x14ac:dyDescent="0.25">
      <c r="T1100"/>
      <c r="U1100"/>
      <c r="V1100"/>
      <c r="Y1100"/>
      <c r="Z1100"/>
      <c r="AA1100"/>
      <c r="AB1100"/>
    </row>
    <row r="1101" spans="20:28" x14ac:dyDescent="0.25">
      <c r="T1101"/>
      <c r="U1101"/>
      <c r="V1101"/>
      <c r="Y1101"/>
      <c r="Z1101"/>
      <c r="AA1101"/>
      <c r="AB1101"/>
    </row>
    <row r="1102" spans="20:28" x14ac:dyDescent="0.25">
      <c r="T1102"/>
      <c r="U1102"/>
      <c r="V1102"/>
      <c r="Y1102"/>
      <c r="Z1102"/>
      <c r="AA1102"/>
      <c r="AB1102"/>
    </row>
    <row r="1103" spans="20:28" x14ac:dyDescent="0.25">
      <c r="T1103"/>
      <c r="U1103"/>
      <c r="V1103"/>
      <c r="Y1103"/>
      <c r="Z1103"/>
      <c r="AA1103"/>
      <c r="AB1103"/>
    </row>
    <row r="1104" spans="20:28" x14ac:dyDescent="0.25">
      <c r="T1104"/>
      <c r="U1104"/>
      <c r="V1104"/>
      <c r="Y1104"/>
      <c r="Z1104"/>
      <c r="AA1104"/>
      <c r="AB1104"/>
    </row>
    <row r="1105" spans="20:28" x14ac:dyDescent="0.25">
      <c r="T1105"/>
      <c r="U1105"/>
      <c r="V1105"/>
      <c r="Y1105"/>
      <c r="Z1105"/>
      <c r="AA1105"/>
      <c r="AB1105"/>
    </row>
    <row r="1106" spans="20:28" x14ac:dyDescent="0.25">
      <c r="T1106"/>
      <c r="U1106"/>
      <c r="V1106"/>
      <c r="Y1106"/>
      <c r="Z1106"/>
      <c r="AA1106"/>
      <c r="AB1106"/>
    </row>
    <row r="1107" spans="20:28" x14ac:dyDescent="0.25">
      <c r="T1107"/>
      <c r="U1107"/>
      <c r="V1107"/>
      <c r="Y1107"/>
      <c r="Z1107"/>
      <c r="AA1107"/>
      <c r="AB1107"/>
    </row>
    <row r="1108" spans="20:28" x14ac:dyDescent="0.25">
      <c r="T1108"/>
      <c r="U1108"/>
      <c r="V1108"/>
      <c r="Y1108"/>
      <c r="Z1108"/>
      <c r="AA1108"/>
      <c r="AB1108"/>
    </row>
    <row r="1109" spans="20:28" x14ac:dyDescent="0.25">
      <c r="T1109"/>
      <c r="U1109"/>
      <c r="V1109"/>
      <c r="Y1109"/>
      <c r="Z1109"/>
      <c r="AA1109"/>
      <c r="AB1109"/>
    </row>
    <row r="1110" spans="20:28" x14ac:dyDescent="0.25">
      <c r="T1110"/>
      <c r="U1110"/>
      <c r="V1110"/>
      <c r="Y1110"/>
      <c r="Z1110"/>
      <c r="AA1110"/>
      <c r="AB1110"/>
    </row>
    <row r="1111" spans="20:28" x14ac:dyDescent="0.25">
      <c r="T1111"/>
      <c r="U1111"/>
      <c r="V1111"/>
      <c r="Y1111"/>
      <c r="Z1111"/>
      <c r="AA1111"/>
      <c r="AB1111"/>
    </row>
    <row r="1112" spans="20:28" x14ac:dyDescent="0.25">
      <c r="T1112"/>
      <c r="U1112"/>
      <c r="V1112"/>
      <c r="Y1112"/>
      <c r="Z1112"/>
      <c r="AA1112"/>
      <c r="AB1112"/>
    </row>
    <row r="1113" spans="20:28" x14ac:dyDescent="0.25">
      <c r="T1113"/>
      <c r="U1113"/>
      <c r="V1113"/>
      <c r="Y1113"/>
      <c r="Z1113"/>
      <c r="AA1113"/>
      <c r="AB1113"/>
    </row>
    <row r="1114" spans="20:28" x14ac:dyDescent="0.25">
      <c r="T1114"/>
      <c r="U1114"/>
      <c r="V1114"/>
      <c r="Y1114"/>
      <c r="Z1114"/>
      <c r="AA1114"/>
      <c r="AB1114"/>
    </row>
    <row r="1115" spans="20:28" x14ac:dyDescent="0.25">
      <c r="T1115"/>
      <c r="U1115"/>
      <c r="V1115"/>
      <c r="Y1115"/>
      <c r="Z1115"/>
      <c r="AA1115"/>
      <c r="AB1115"/>
    </row>
    <row r="1116" spans="20:28" x14ac:dyDescent="0.25">
      <c r="T1116"/>
      <c r="U1116"/>
      <c r="V1116"/>
      <c r="Y1116"/>
      <c r="Z1116"/>
      <c r="AA1116"/>
      <c r="AB1116"/>
    </row>
    <row r="1117" spans="20:28" x14ac:dyDescent="0.25">
      <c r="T1117"/>
      <c r="U1117"/>
      <c r="V1117"/>
      <c r="Y1117"/>
      <c r="Z1117"/>
      <c r="AA1117"/>
      <c r="AB1117"/>
    </row>
    <row r="1118" spans="20:28" x14ac:dyDescent="0.25">
      <c r="T1118"/>
      <c r="U1118"/>
      <c r="V1118"/>
      <c r="Y1118"/>
      <c r="Z1118"/>
      <c r="AA1118"/>
      <c r="AB1118"/>
    </row>
    <row r="1119" spans="20:28" x14ac:dyDescent="0.25">
      <c r="T1119"/>
      <c r="U1119"/>
      <c r="V1119"/>
      <c r="Y1119"/>
      <c r="Z1119"/>
      <c r="AA1119"/>
      <c r="AB1119"/>
    </row>
    <row r="1120" spans="20:28" x14ac:dyDescent="0.25">
      <c r="T1120"/>
      <c r="U1120"/>
      <c r="V1120"/>
      <c r="Y1120"/>
      <c r="Z1120"/>
      <c r="AA1120"/>
      <c r="AB1120"/>
    </row>
    <row r="1121" spans="20:28" x14ac:dyDescent="0.25">
      <c r="T1121"/>
      <c r="U1121"/>
      <c r="V1121"/>
      <c r="Y1121"/>
      <c r="Z1121"/>
      <c r="AA1121"/>
      <c r="AB1121"/>
    </row>
    <row r="1122" spans="20:28" x14ac:dyDescent="0.25">
      <c r="T1122"/>
      <c r="U1122"/>
      <c r="V1122"/>
      <c r="Y1122"/>
      <c r="Z1122"/>
      <c r="AA1122"/>
      <c r="AB1122"/>
    </row>
    <row r="1123" spans="20:28" x14ac:dyDescent="0.25">
      <c r="T1123"/>
      <c r="U1123"/>
      <c r="V1123"/>
      <c r="Y1123"/>
      <c r="Z1123"/>
      <c r="AA1123"/>
      <c r="AB1123"/>
    </row>
    <row r="1124" spans="20:28" x14ac:dyDescent="0.25">
      <c r="T1124"/>
      <c r="U1124"/>
      <c r="V1124"/>
      <c r="Y1124"/>
      <c r="Z1124"/>
      <c r="AA1124"/>
      <c r="AB1124"/>
    </row>
    <row r="1125" spans="20:28" x14ac:dyDescent="0.25">
      <c r="T1125"/>
      <c r="U1125"/>
      <c r="V1125"/>
      <c r="Y1125"/>
      <c r="Z1125"/>
      <c r="AA1125"/>
      <c r="AB1125"/>
    </row>
    <row r="1126" spans="20:28" x14ac:dyDescent="0.25">
      <c r="T1126"/>
      <c r="U1126"/>
      <c r="V1126"/>
      <c r="Y1126"/>
      <c r="Z1126"/>
      <c r="AA1126"/>
      <c r="AB1126"/>
    </row>
    <row r="1127" spans="20:28" x14ac:dyDescent="0.25">
      <c r="T1127"/>
      <c r="U1127"/>
      <c r="V1127"/>
      <c r="Y1127"/>
      <c r="Z1127"/>
      <c r="AA1127"/>
      <c r="AB1127"/>
    </row>
    <row r="1128" spans="20:28" x14ac:dyDescent="0.25">
      <c r="T1128"/>
      <c r="U1128"/>
      <c r="V1128"/>
      <c r="Y1128"/>
      <c r="Z1128"/>
      <c r="AA1128"/>
      <c r="AB1128"/>
    </row>
    <row r="1129" spans="20:28" x14ac:dyDescent="0.25">
      <c r="T1129"/>
      <c r="U1129"/>
      <c r="V1129"/>
      <c r="Y1129"/>
      <c r="Z1129"/>
      <c r="AA1129"/>
      <c r="AB1129"/>
    </row>
    <row r="1130" spans="20:28" x14ac:dyDescent="0.25">
      <c r="T1130"/>
      <c r="U1130"/>
      <c r="V1130"/>
      <c r="Y1130"/>
      <c r="Z1130"/>
      <c r="AA1130"/>
      <c r="AB1130"/>
    </row>
    <row r="1131" spans="20:28" x14ac:dyDescent="0.25">
      <c r="T1131"/>
      <c r="U1131"/>
      <c r="V1131"/>
      <c r="Y1131"/>
      <c r="Z1131"/>
      <c r="AA1131"/>
      <c r="AB1131"/>
    </row>
    <row r="1132" spans="20:28" x14ac:dyDescent="0.25">
      <c r="T1132"/>
      <c r="U1132"/>
      <c r="V1132"/>
      <c r="Y1132"/>
      <c r="Z1132"/>
      <c r="AA1132"/>
      <c r="AB1132"/>
    </row>
    <row r="1133" spans="20:28" x14ac:dyDescent="0.25">
      <c r="T1133"/>
      <c r="U1133"/>
      <c r="V1133"/>
      <c r="Y1133"/>
      <c r="Z1133"/>
      <c r="AA1133"/>
      <c r="AB1133"/>
    </row>
    <row r="1134" spans="20:28" x14ac:dyDescent="0.25">
      <c r="T1134"/>
      <c r="U1134"/>
      <c r="V1134"/>
      <c r="Y1134"/>
      <c r="Z1134"/>
      <c r="AA1134"/>
      <c r="AB1134"/>
    </row>
    <row r="1135" spans="20:28" x14ac:dyDescent="0.25">
      <c r="T1135"/>
      <c r="U1135"/>
      <c r="V1135"/>
      <c r="Y1135"/>
      <c r="Z1135"/>
      <c r="AA1135"/>
      <c r="AB1135"/>
    </row>
    <row r="1136" spans="20:28" x14ac:dyDescent="0.25">
      <c r="T1136"/>
      <c r="U1136"/>
      <c r="V1136"/>
      <c r="Y1136"/>
      <c r="Z1136"/>
      <c r="AA1136"/>
      <c r="AB1136"/>
    </row>
    <row r="1137" spans="20:28" x14ac:dyDescent="0.25">
      <c r="T1137"/>
      <c r="U1137"/>
      <c r="V1137"/>
      <c r="Y1137"/>
      <c r="Z1137"/>
      <c r="AA1137"/>
      <c r="AB1137"/>
    </row>
    <row r="1138" spans="20:28" x14ac:dyDescent="0.25">
      <c r="T1138"/>
      <c r="U1138"/>
      <c r="V1138"/>
      <c r="Y1138"/>
      <c r="Z1138"/>
      <c r="AA1138"/>
      <c r="AB1138"/>
    </row>
    <row r="1139" spans="20:28" x14ac:dyDescent="0.25">
      <c r="T1139"/>
      <c r="U1139"/>
      <c r="V1139"/>
      <c r="Y1139"/>
      <c r="Z1139"/>
      <c r="AA1139"/>
      <c r="AB1139"/>
    </row>
    <row r="1140" spans="20:28" x14ac:dyDescent="0.25">
      <c r="T1140"/>
      <c r="U1140"/>
      <c r="V1140"/>
      <c r="Y1140"/>
      <c r="Z1140"/>
      <c r="AA1140"/>
      <c r="AB1140"/>
    </row>
    <row r="1141" spans="20:28" x14ac:dyDescent="0.25">
      <c r="T1141"/>
      <c r="U1141"/>
      <c r="V1141"/>
      <c r="Y1141"/>
      <c r="Z1141"/>
      <c r="AA1141"/>
      <c r="AB1141"/>
    </row>
    <row r="1142" spans="20:28" x14ac:dyDescent="0.25">
      <c r="T1142"/>
      <c r="U1142"/>
      <c r="V1142"/>
      <c r="Y1142"/>
      <c r="Z1142"/>
      <c r="AA1142"/>
      <c r="AB1142"/>
    </row>
    <row r="1143" spans="20:28" x14ac:dyDescent="0.25">
      <c r="T1143"/>
      <c r="U1143"/>
      <c r="V1143"/>
      <c r="Y1143"/>
      <c r="Z1143"/>
      <c r="AA1143"/>
      <c r="AB1143"/>
    </row>
    <row r="1144" spans="20:28" x14ac:dyDescent="0.25">
      <c r="T1144"/>
      <c r="U1144"/>
      <c r="V1144"/>
      <c r="Y1144"/>
      <c r="Z1144"/>
      <c r="AA1144"/>
      <c r="AB1144"/>
    </row>
    <row r="1145" spans="20:28" x14ac:dyDescent="0.25">
      <c r="T1145"/>
      <c r="U1145"/>
      <c r="V1145"/>
      <c r="Y1145"/>
      <c r="Z1145"/>
      <c r="AA1145"/>
      <c r="AB1145"/>
    </row>
    <row r="1146" spans="20:28" x14ac:dyDescent="0.25">
      <c r="T1146"/>
      <c r="U1146"/>
      <c r="V1146"/>
      <c r="Y1146"/>
      <c r="Z1146"/>
      <c r="AA1146"/>
      <c r="AB1146"/>
    </row>
    <row r="1147" spans="20:28" x14ac:dyDescent="0.25">
      <c r="T1147"/>
      <c r="U1147"/>
      <c r="V1147"/>
      <c r="Y1147"/>
      <c r="Z1147"/>
      <c r="AA1147"/>
      <c r="AB1147"/>
    </row>
    <row r="1148" spans="20:28" x14ac:dyDescent="0.25">
      <c r="T1148"/>
      <c r="U1148"/>
      <c r="V1148"/>
      <c r="Y1148"/>
      <c r="Z1148"/>
      <c r="AA1148"/>
      <c r="AB1148"/>
    </row>
    <row r="1149" spans="20:28" x14ac:dyDescent="0.25">
      <c r="T1149"/>
      <c r="U1149"/>
      <c r="V1149"/>
      <c r="Y1149"/>
      <c r="Z1149"/>
      <c r="AA1149"/>
      <c r="AB1149"/>
    </row>
    <row r="1150" spans="20:28" x14ac:dyDescent="0.25">
      <c r="T1150"/>
      <c r="U1150"/>
      <c r="V1150"/>
      <c r="Y1150"/>
      <c r="Z1150"/>
      <c r="AA1150"/>
      <c r="AB1150"/>
    </row>
    <row r="1151" spans="20:28" x14ac:dyDescent="0.25">
      <c r="T1151"/>
      <c r="U1151"/>
      <c r="V1151"/>
      <c r="Y1151"/>
      <c r="Z1151"/>
      <c r="AA1151"/>
      <c r="AB1151"/>
    </row>
    <row r="1152" spans="20:28" x14ac:dyDescent="0.25">
      <c r="T1152"/>
      <c r="U1152"/>
      <c r="V1152"/>
      <c r="Y1152"/>
      <c r="Z1152"/>
      <c r="AA1152"/>
      <c r="AB1152"/>
    </row>
    <row r="1153" spans="20:28" x14ac:dyDescent="0.25">
      <c r="T1153"/>
      <c r="U1153"/>
      <c r="V1153"/>
      <c r="Y1153"/>
      <c r="Z1153"/>
      <c r="AA1153"/>
      <c r="AB1153"/>
    </row>
    <row r="1154" spans="20:28" x14ac:dyDescent="0.25">
      <c r="T1154"/>
      <c r="U1154"/>
      <c r="V1154"/>
      <c r="Y1154"/>
      <c r="Z1154"/>
      <c r="AA1154"/>
      <c r="AB1154"/>
    </row>
    <row r="1155" spans="20:28" x14ac:dyDescent="0.25">
      <c r="T1155"/>
      <c r="U1155"/>
      <c r="V1155"/>
      <c r="Y1155"/>
      <c r="Z1155"/>
      <c r="AA1155"/>
      <c r="AB1155"/>
    </row>
    <row r="1156" spans="20:28" x14ac:dyDescent="0.25">
      <c r="T1156"/>
      <c r="U1156"/>
      <c r="V1156"/>
      <c r="Y1156"/>
      <c r="Z1156"/>
      <c r="AA1156"/>
      <c r="AB1156"/>
    </row>
    <row r="1157" spans="20:28" x14ac:dyDescent="0.25">
      <c r="T1157"/>
      <c r="U1157"/>
      <c r="V1157"/>
      <c r="Y1157"/>
      <c r="Z1157"/>
      <c r="AA1157"/>
      <c r="AB1157"/>
    </row>
    <row r="1158" spans="20:28" x14ac:dyDescent="0.25">
      <c r="T1158"/>
      <c r="U1158"/>
      <c r="V1158"/>
      <c r="Y1158"/>
      <c r="Z1158"/>
      <c r="AA1158"/>
      <c r="AB1158"/>
    </row>
    <row r="1159" spans="20:28" x14ac:dyDescent="0.25">
      <c r="T1159"/>
      <c r="U1159"/>
      <c r="V1159"/>
      <c r="Y1159"/>
      <c r="Z1159"/>
      <c r="AA1159"/>
      <c r="AB1159"/>
    </row>
    <row r="1160" spans="20:28" x14ac:dyDescent="0.25">
      <c r="T1160"/>
      <c r="U1160"/>
      <c r="V1160"/>
      <c r="Y1160"/>
      <c r="Z1160"/>
      <c r="AA1160"/>
      <c r="AB1160"/>
    </row>
    <row r="1161" spans="20:28" x14ac:dyDescent="0.25">
      <c r="T1161"/>
      <c r="U1161"/>
      <c r="V1161"/>
      <c r="Y1161"/>
      <c r="Z1161"/>
      <c r="AA1161"/>
      <c r="AB1161"/>
    </row>
    <row r="1162" spans="20:28" x14ac:dyDescent="0.25">
      <c r="T1162"/>
      <c r="U1162"/>
      <c r="V1162"/>
      <c r="Y1162"/>
      <c r="Z1162"/>
      <c r="AA1162"/>
      <c r="AB1162"/>
    </row>
    <row r="1163" spans="20:28" x14ac:dyDescent="0.25">
      <c r="T1163"/>
      <c r="U1163"/>
      <c r="V1163"/>
      <c r="Y1163"/>
      <c r="Z1163"/>
      <c r="AA1163"/>
      <c r="AB1163"/>
    </row>
    <row r="1164" spans="20:28" x14ac:dyDescent="0.25">
      <c r="T1164"/>
      <c r="U1164"/>
      <c r="V1164"/>
      <c r="Y1164"/>
      <c r="Z1164"/>
      <c r="AA1164"/>
      <c r="AB1164"/>
    </row>
    <row r="1165" spans="20:28" x14ac:dyDescent="0.25">
      <c r="T1165"/>
      <c r="U1165"/>
      <c r="V1165"/>
      <c r="Y1165"/>
      <c r="Z1165"/>
      <c r="AA1165"/>
      <c r="AB1165"/>
    </row>
    <row r="1166" spans="20:28" x14ac:dyDescent="0.25">
      <c r="T1166"/>
      <c r="U1166"/>
      <c r="V1166"/>
      <c r="Y1166"/>
      <c r="Z1166"/>
      <c r="AA1166"/>
      <c r="AB1166"/>
    </row>
    <row r="1167" spans="20:28" x14ac:dyDescent="0.25">
      <c r="T1167"/>
      <c r="U1167"/>
      <c r="V1167"/>
      <c r="Y1167"/>
      <c r="Z1167"/>
      <c r="AA1167"/>
      <c r="AB1167"/>
    </row>
    <row r="1168" spans="20:28" x14ac:dyDescent="0.25">
      <c r="T1168"/>
      <c r="U1168"/>
      <c r="V1168"/>
      <c r="Y1168"/>
      <c r="Z1168"/>
      <c r="AA1168"/>
      <c r="AB1168"/>
    </row>
    <row r="1169" spans="20:28" x14ac:dyDescent="0.25">
      <c r="T1169"/>
      <c r="U1169"/>
      <c r="V1169"/>
      <c r="Y1169"/>
      <c r="Z1169"/>
      <c r="AA1169"/>
      <c r="AB1169"/>
    </row>
    <row r="1170" spans="20:28" x14ac:dyDescent="0.25">
      <c r="T1170"/>
      <c r="U1170"/>
      <c r="V1170"/>
      <c r="Y1170"/>
      <c r="Z1170"/>
      <c r="AA1170"/>
      <c r="AB1170"/>
    </row>
    <row r="1171" spans="20:28" x14ac:dyDescent="0.25">
      <c r="T1171"/>
      <c r="U1171"/>
      <c r="V1171"/>
      <c r="Y1171"/>
      <c r="Z1171"/>
      <c r="AA1171"/>
      <c r="AB1171"/>
    </row>
    <row r="1172" spans="20:28" x14ac:dyDescent="0.25">
      <c r="T1172"/>
      <c r="U1172"/>
      <c r="V1172"/>
      <c r="Y1172"/>
      <c r="Z1172"/>
      <c r="AA1172"/>
      <c r="AB1172"/>
    </row>
    <row r="1173" spans="20:28" x14ac:dyDescent="0.25">
      <c r="T1173"/>
      <c r="U1173"/>
      <c r="V1173"/>
      <c r="Y1173"/>
      <c r="Z1173"/>
      <c r="AA1173"/>
      <c r="AB1173"/>
    </row>
    <row r="1174" spans="20:28" x14ac:dyDescent="0.25">
      <c r="T1174"/>
      <c r="U1174"/>
      <c r="V1174"/>
      <c r="Y1174"/>
      <c r="Z1174"/>
      <c r="AA1174"/>
      <c r="AB1174"/>
    </row>
    <row r="1175" spans="20:28" x14ac:dyDescent="0.25">
      <c r="T1175"/>
      <c r="U1175"/>
      <c r="V1175"/>
      <c r="Y1175"/>
      <c r="Z1175"/>
      <c r="AA1175"/>
      <c r="AB1175"/>
    </row>
    <row r="1176" spans="20:28" x14ac:dyDescent="0.25">
      <c r="T1176"/>
      <c r="U1176"/>
      <c r="V1176"/>
      <c r="Y1176"/>
      <c r="Z1176"/>
      <c r="AA1176"/>
      <c r="AB1176"/>
    </row>
    <row r="1177" spans="20:28" x14ac:dyDescent="0.25">
      <c r="T1177"/>
      <c r="U1177"/>
      <c r="V1177"/>
      <c r="Y1177"/>
      <c r="Z1177"/>
      <c r="AA1177"/>
      <c r="AB1177"/>
    </row>
    <row r="1178" spans="20:28" x14ac:dyDescent="0.25">
      <c r="T1178"/>
      <c r="U1178"/>
      <c r="V1178"/>
      <c r="Y1178"/>
      <c r="Z1178"/>
      <c r="AA1178"/>
      <c r="AB1178"/>
    </row>
    <row r="1179" spans="20:28" x14ac:dyDescent="0.25">
      <c r="T1179"/>
      <c r="U1179"/>
      <c r="V1179"/>
      <c r="Y1179"/>
      <c r="Z1179"/>
      <c r="AA1179"/>
      <c r="AB1179"/>
    </row>
    <row r="1180" spans="20:28" x14ac:dyDescent="0.25">
      <c r="T1180"/>
      <c r="U1180"/>
      <c r="V1180"/>
      <c r="Y1180"/>
      <c r="Z1180"/>
      <c r="AA1180"/>
      <c r="AB1180"/>
    </row>
    <row r="1181" spans="20:28" x14ac:dyDescent="0.25">
      <c r="T1181"/>
      <c r="U1181"/>
      <c r="V1181"/>
      <c r="Y1181"/>
      <c r="Z1181"/>
      <c r="AA1181"/>
      <c r="AB1181"/>
    </row>
    <row r="1182" spans="20:28" x14ac:dyDescent="0.25">
      <c r="T1182"/>
      <c r="U1182"/>
      <c r="V1182"/>
      <c r="Y1182"/>
      <c r="Z1182"/>
      <c r="AA1182"/>
      <c r="AB1182"/>
    </row>
    <row r="1183" spans="20:28" x14ac:dyDescent="0.25">
      <c r="T1183"/>
      <c r="U1183"/>
      <c r="V1183"/>
      <c r="Y1183"/>
      <c r="Z1183"/>
      <c r="AA1183"/>
      <c r="AB1183"/>
    </row>
    <row r="1184" spans="20:28" x14ac:dyDescent="0.25">
      <c r="T1184"/>
      <c r="U1184"/>
      <c r="V1184"/>
      <c r="Y1184"/>
      <c r="Z1184"/>
      <c r="AA1184"/>
      <c r="AB1184"/>
    </row>
    <row r="1185" spans="20:28" x14ac:dyDescent="0.25">
      <c r="T1185"/>
      <c r="U1185"/>
      <c r="V1185"/>
      <c r="Y1185"/>
      <c r="Z1185"/>
      <c r="AA1185"/>
      <c r="AB1185"/>
    </row>
    <row r="1186" spans="20:28" x14ac:dyDescent="0.25">
      <c r="T1186"/>
      <c r="U1186"/>
      <c r="V1186"/>
      <c r="Y1186"/>
      <c r="Z1186"/>
      <c r="AA1186"/>
      <c r="AB1186"/>
    </row>
    <row r="1187" spans="20:28" x14ac:dyDescent="0.25">
      <c r="T1187"/>
      <c r="U1187"/>
      <c r="V1187"/>
      <c r="Y1187"/>
      <c r="Z1187"/>
      <c r="AA1187"/>
      <c r="AB1187"/>
    </row>
    <row r="1188" spans="20:28" x14ac:dyDescent="0.25">
      <c r="T1188"/>
      <c r="U1188"/>
      <c r="V1188"/>
      <c r="Y1188"/>
      <c r="Z1188"/>
      <c r="AA1188"/>
      <c r="AB1188"/>
    </row>
    <row r="1189" spans="20:28" x14ac:dyDescent="0.25">
      <c r="T1189"/>
      <c r="U1189"/>
      <c r="V1189"/>
      <c r="Y1189"/>
      <c r="Z1189"/>
      <c r="AA1189"/>
      <c r="AB1189"/>
    </row>
    <row r="1190" spans="20:28" x14ac:dyDescent="0.25">
      <c r="T1190"/>
      <c r="U1190"/>
      <c r="V1190"/>
      <c r="Y1190"/>
      <c r="Z1190"/>
      <c r="AA1190"/>
      <c r="AB1190"/>
    </row>
    <row r="1191" spans="20:28" x14ac:dyDescent="0.25">
      <c r="T1191"/>
      <c r="U1191"/>
      <c r="V1191"/>
      <c r="Y1191"/>
      <c r="Z1191"/>
      <c r="AA1191"/>
      <c r="AB1191"/>
    </row>
    <row r="1192" spans="20:28" x14ac:dyDescent="0.25">
      <c r="T1192"/>
      <c r="U1192"/>
      <c r="V1192"/>
      <c r="Y1192"/>
      <c r="Z1192"/>
      <c r="AA1192"/>
      <c r="AB1192"/>
    </row>
    <row r="1193" spans="20:28" x14ac:dyDescent="0.25">
      <c r="T1193"/>
      <c r="U1193"/>
      <c r="V1193"/>
      <c r="Y1193"/>
      <c r="Z1193"/>
      <c r="AA1193"/>
      <c r="AB1193"/>
    </row>
    <row r="1194" spans="20:28" x14ac:dyDescent="0.25">
      <c r="T1194"/>
      <c r="U1194"/>
      <c r="V1194"/>
      <c r="Y1194"/>
      <c r="Z1194"/>
      <c r="AA1194"/>
      <c r="AB1194"/>
    </row>
    <row r="1195" spans="20:28" x14ac:dyDescent="0.25">
      <c r="T1195"/>
      <c r="U1195"/>
      <c r="V1195"/>
      <c r="Y1195"/>
      <c r="Z1195"/>
      <c r="AA1195"/>
      <c r="AB1195"/>
    </row>
    <row r="1196" spans="20:28" x14ac:dyDescent="0.25">
      <c r="T1196"/>
      <c r="U1196"/>
      <c r="V1196"/>
      <c r="Y1196"/>
      <c r="Z1196"/>
      <c r="AA1196"/>
      <c r="AB1196"/>
    </row>
    <row r="1197" spans="20:28" x14ac:dyDescent="0.25">
      <c r="T1197"/>
      <c r="U1197"/>
      <c r="V1197"/>
      <c r="Y1197"/>
      <c r="Z1197"/>
      <c r="AA1197"/>
      <c r="AB1197"/>
    </row>
    <row r="1198" spans="20:28" x14ac:dyDescent="0.25">
      <c r="T1198"/>
      <c r="U1198"/>
      <c r="V1198"/>
      <c r="Y1198"/>
      <c r="Z1198"/>
      <c r="AA1198"/>
      <c r="AB1198"/>
    </row>
    <row r="1199" spans="20:28" x14ac:dyDescent="0.25">
      <c r="T1199"/>
      <c r="U1199"/>
      <c r="V1199"/>
      <c r="Y1199"/>
      <c r="Z1199"/>
      <c r="AA1199"/>
      <c r="AB1199"/>
    </row>
    <row r="1200" spans="20:28" x14ac:dyDescent="0.25">
      <c r="T1200"/>
      <c r="U1200"/>
      <c r="V1200"/>
      <c r="Y1200"/>
      <c r="Z1200"/>
      <c r="AA1200"/>
      <c r="AB1200"/>
    </row>
    <row r="1201" spans="20:28" x14ac:dyDescent="0.25">
      <c r="T1201"/>
      <c r="U1201"/>
      <c r="V1201"/>
      <c r="Y1201"/>
      <c r="Z1201"/>
      <c r="AA1201"/>
      <c r="AB1201"/>
    </row>
    <row r="1202" spans="20:28" x14ac:dyDescent="0.25">
      <c r="T1202"/>
      <c r="U1202"/>
      <c r="V1202"/>
      <c r="Y1202"/>
      <c r="Z1202"/>
      <c r="AA1202"/>
      <c r="AB1202"/>
    </row>
    <row r="1203" spans="20:28" x14ac:dyDescent="0.25">
      <c r="T1203"/>
      <c r="U1203"/>
      <c r="V1203"/>
      <c r="Y1203"/>
      <c r="Z1203"/>
      <c r="AA1203"/>
      <c r="AB1203"/>
    </row>
    <row r="1204" spans="20:28" x14ac:dyDescent="0.25">
      <c r="T1204"/>
      <c r="U1204"/>
      <c r="V1204"/>
      <c r="Y1204"/>
      <c r="Z1204"/>
      <c r="AA1204"/>
      <c r="AB1204"/>
    </row>
    <row r="1205" spans="20:28" x14ac:dyDescent="0.25">
      <c r="T1205"/>
      <c r="U1205"/>
      <c r="V1205"/>
      <c r="Y1205"/>
      <c r="Z1205"/>
      <c r="AA1205"/>
      <c r="AB1205"/>
    </row>
    <row r="1206" spans="20:28" x14ac:dyDescent="0.25">
      <c r="T1206"/>
      <c r="U1206"/>
      <c r="V1206"/>
      <c r="Y1206"/>
      <c r="Z1206"/>
      <c r="AA1206"/>
      <c r="AB1206"/>
    </row>
    <row r="1207" spans="20:28" x14ac:dyDescent="0.25">
      <c r="T1207"/>
      <c r="U1207"/>
      <c r="V1207"/>
      <c r="Y1207"/>
      <c r="Z1207"/>
      <c r="AA1207"/>
      <c r="AB1207"/>
    </row>
    <row r="1208" spans="20:28" x14ac:dyDescent="0.25">
      <c r="T1208"/>
      <c r="U1208"/>
      <c r="V1208"/>
      <c r="Y1208"/>
      <c r="Z1208"/>
      <c r="AA1208"/>
      <c r="AB1208"/>
    </row>
    <row r="1209" spans="20:28" x14ac:dyDescent="0.25">
      <c r="T1209"/>
      <c r="U1209"/>
      <c r="V1209"/>
      <c r="Y1209"/>
      <c r="Z1209"/>
      <c r="AA1209"/>
      <c r="AB1209"/>
    </row>
    <row r="1210" spans="20:28" x14ac:dyDescent="0.25">
      <c r="T1210"/>
      <c r="U1210"/>
      <c r="V1210"/>
      <c r="Y1210"/>
      <c r="Z1210"/>
      <c r="AA1210"/>
      <c r="AB1210"/>
    </row>
    <row r="1211" spans="20:28" x14ac:dyDescent="0.25">
      <c r="T1211"/>
      <c r="U1211"/>
      <c r="V1211"/>
      <c r="Y1211"/>
      <c r="Z1211"/>
      <c r="AA1211"/>
      <c r="AB1211"/>
    </row>
    <row r="1212" spans="20:28" x14ac:dyDescent="0.25">
      <c r="T1212"/>
      <c r="U1212"/>
      <c r="V1212"/>
      <c r="Y1212"/>
      <c r="Z1212"/>
      <c r="AA1212"/>
      <c r="AB1212"/>
    </row>
    <row r="1213" spans="20:28" x14ac:dyDescent="0.25">
      <c r="T1213"/>
      <c r="U1213"/>
      <c r="V1213"/>
      <c r="Y1213"/>
      <c r="Z1213"/>
      <c r="AA1213"/>
      <c r="AB1213"/>
    </row>
    <row r="1214" spans="20:28" x14ac:dyDescent="0.25">
      <c r="T1214"/>
      <c r="U1214"/>
      <c r="V1214"/>
      <c r="Y1214"/>
      <c r="Z1214"/>
      <c r="AA1214"/>
      <c r="AB1214"/>
    </row>
    <row r="1215" spans="20:28" x14ac:dyDescent="0.25">
      <c r="T1215"/>
      <c r="U1215"/>
      <c r="V1215"/>
      <c r="Y1215"/>
      <c r="Z1215"/>
      <c r="AA1215"/>
      <c r="AB1215"/>
    </row>
    <row r="1216" spans="20:28" x14ac:dyDescent="0.25">
      <c r="T1216"/>
      <c r="U1216"/>
      <c r="V1216"/>
      <c r="Y1216"/>
      <c r="Z1216"/>
      <c r="AA1216"/>
      <c r="AB1216"/>
    </row>
    <row r="1217" spans="20:28" x14ac:dyDescent="0.25">
      <c r="T1217"/>
      <c r="U1217"/>
      <c r="V1217"/>
      <c r="Y1217"/>
      <c r="Z1217"/>
      <c r="AA1217"/>
      <c r="AB1217"/>
    </row>
    <row r="1218" spans="20:28" x14ac:dyDescent="0.25">
      <c r="T1218"/>
      <c r="U1218"/>
      <c r="V1218"/>
      <c r="Y1218"/>
      <c r="Z1218"/>
      <c r="AA1218"/>
      <c r="AB1218"/>
    </row>
    <row r="1219" spans="20:28" x14ac:dyDescent="0.25">
      <c r="T1219"/>
      <c r="U1219"/>
      <c r="V1219"/>
      <c r="Y1219"/>
      <c r="Z1219"/>
      <c r="AA1219"/>
      <c r="AB1219"/>
    </row>
    <row r="1220" spans="20:28" x14ac:dyDescent="0.25">
      <c r="T1220"/>
      <c r="U1220"/>
      <c r="V1220"/>
      <c r="Y1220"/>
      <c r="Z1220"/>
      <c r="AA1220"/>
      <c r="AB1220"/>
    </row>
    <row r="1221" spans="20:28" x14ac:dyDescent="0.25">
      <c r="T1221"/>
      <c r="U1221"/>
      <c r="V1221"/>
      <c r="Y1221"/>
      <c r="Z1221"/>
      <c r="AA1221"/>
      <c r="AB1221"/>
    </row>
    <row r="1222" spans="20:28" x14ac:dyDescent="0.25">
      <c r="T1222"/>
      <c r="U1222"/>
      <c r="V1222"/>
      <c r="Y1222"/>
      <c r="Z1222"/>
      <c r="AA1222"/>
      <c r="AB1222"/>
    </row>
    <row r="1223" spans="20:28" x14ac:dyDescent="0.25">
      <c r="T1223"/>
      <c r="U1223"/>
      <c r="V1223"/>
      <c r="Y1223"/>
      <c r="Z1223"/>
      <c r="AA1223"/>
      <c r="AB1223"/>
    </row>
    <row r="1224" spans="20:28" x14ac:dyDescent="0.25">
      <c r="T1224"/>
      <c r="U1224"/>
      <c r="V1224"/>
      <c r="Y1224"/>
      <c r="Z1224"/>
      <c r="AA1224"/>
      <c r="AB1224"/>
    </row>
    <row r="1225" spans="20:28" x14ac:dyDescent="0.25">
      <c r="T1225"/>
      <c r="U1225"/>
      <c r="V1225"/>
      <c r="Y1225"/>
      <c r="Z1225"/>
      <c r="AA1225"/>
      <c r="AB1225"/>
    </row>
    <row r="1226" spans="20:28" x14ac:dyDescent="0.25">
      <c r="T1226"/>
      <c r="U1226"/>
      <c r="V1226"/>
      <c r="Y1226"/>
      <c r="Z1226"/>
      <c r="AA1226"/>
      <c r="AB1226"/>
    </row>
    <row r="1227" spans="20:28" x14ac:dyDescent="0.25">
      <c r="T1227"/>
      <c r="U1227"/>
      <c r="V1227"/>
      <c r="Y1227"/>
      <c r="Z1227"/>
      <c r="AA1227"/>
      <c r="AB1227"/>
    </row>
    <row r="1228" spans="20:28" x14ac:dyDescent="0.25">
      <c r="T1228"/>
      <c r="U1228"/>
      <c r="V1228"/>
      <c r="Y1228"/>
      <c r="Z1228"/>
      <c r="AA1228"/>
      <c r="AB1228"/>
    </row>
    <row r="1229" spans="20:28" x14ac:dyDescent="0.25">
      <c r="T1229"/>
      <c r="U1229"/>
      <c r="V1229"/>
      <c r="Y1229"/>
      <c r="Z1229"/>
      <c r="AA1229"/>
      <c r="AB1229"/>
    </row>
    <row r="1230" spans="20:28" x14ac:dyDescent="0.25">
      <c r="T1230"/>
      <c r="U1230"/>
      <c r="V1230"/>
      <c r="Y1230"/>
      <c r="Z1230"/>
      <c r="AA1230"/>
      <c r="AB1230"/>
    </row>
    <row r="1231" spans="20:28" x14ac:dyDescent="0.25">
      <c r="T1231"/>
      <c r="U1231"/>
      <c r="V1231"/>
      <c r="Y1231"/>
      <c r="Z1231"/>
      <c r="AA1231"/>
      <c r="AB1231"/>
    </row>
    <row r="1232" spans="20:28" x14ac:dyDescent="0.25">
      <c r="T1232"/>
      <c r="U1232"/>
      <c r="V1232"/>
      <c r="Y1232"/>
      <c r="Z1232"/>
      <c r="AA1232"/>
      <c r="AB1232"/>
    </row>
    <row r="1233" spans="20:28" x14ac:dyDescent="0.25">
      <c r="T1233"/>
      <c r="U1233"/>
      <c r="V1233"/>
      <c r="Y1233"/>
      <c r="Z1233"/>
      <c r="AA1233"/>
      <c r="AB1233"/>
    </row>
    <row r="1234" spans="20:28" x14ac:dyDescent="0.25">
      <c r="T1234"/>
      <c r="U1234"/>
      <c r="V1234"/>
      <c r="Y1234"/>
      <c r="Z1234"/>
      <c r="AA1234"/>
      <c r="AB1234"/>
    </row>
    <row r="1235" spans="20:28" x14ac:dyDescent="0.25">
      <c r="T1235"/>
      <c r="U1235"/>
      <c r="V1235"/>
      <c r="Y1235"/>
      <c r="Z1235"/>
      <c r="AA1235"/>
      <c r="AB1235"/>
    </row>
    <row r="1236" spans="20:28" x14ac:dyDescent="0.25">
      <c r="T1236"/>
      <c r="U1236"/>
      <c r="V1236"/>
      <c r="Y1236"/>
      <c r="Z1236"/>
      <c r="AA1236"/>
      <c r="AB1236"/>
    </row>
    <row r="1237" spans="20:28" x14ac:dyDescent="0.25">
      <c r="T1237"/>
      <c r="U1237"/>
      <c r="V1237"/>
      <c r="Y1237"/>
      <c r="Z1237"/>
      <c r="AA1237"/>
      <c r="AB1237"/>
    </row>
    <row r="1238" spans="20:28" x14ac:dyDescent="0.25">
      <c r="T1238"/>
      <c r="U1238"/>
      <c r="V1238"/>
      <c r="Y1238"/>
      <c r="Z1238"/>
      <c r="AA1238"/>
      <c r="AB1238"/>
    </row>
    <row r="1239" spans="20:28" x14ac:dyDescent="0.25">
      <c r="T1239"/>
      <c r="U1239"/>
      <c r="V1239"/>
      <c r="Y1239"/>
      <c r="Z1239"/>
      <c r="AA1239"/>
      <c r="AB1239"/>
    </row>
    <row r="1240" spans="20:28" x14ac:dyDescent="0.25">
      <c r="T1240"/>
      <c r="U1240"/>
      <c r="V1240"/>
      <c r="Y1240"/>
      <c r="Z1240"/>
      <c r="AA1240"/>
      <c r="AB1240"/>
    </row>
    <row r="1241" spans="20:28" x14ac:dyDescent="0.25">
      <c r="T1241"/>
      <c r="U1241"/>
      <c r="V1241"/>
      <c r="Y1241"/>
      <c r="Z1241"/>
      <c r="AA1241"/>
      <c r="AB1241"/>
    </row>
    <row r="1242" spans="20:28" x14ac:dyDescent="0.25">
      <c r="T1242"/>
      <c r="U1242"/>
      <c r="V1242"/>
      <c r="Y1242"/>
      <c r="Z1242"/>
      <c r="AA1242"/>
      <c r="AB1242"/>
    </row>
    <row r="1243" spans="20:28" x14ac:dyDescent="0.25">
      <c r="T1243"/>
      <c r="U1243"/>
      <c r="V1243"/>
      <c r="Y1243"/>
      <c r="Z1243"/>
      <c r="AA1243"/>
      <c r="AB1243"/>
    </row>
    <row r="1244" spans="20:28" x14ac:dyDescent="0.25">
      <c r="T1244"/>
      <c r="U1244"/>
      <c r="V1244"/>
      <c r="Y1244"/>
      <c r="Z1244"/>
      <c r="AA1244"/>
      <c r="AB1244"/>
    </row>
    <row r="1245" spans="20:28" x14ac:dyDescent="0.25">
      <c r="T1245"/>
      <c r="U1245"/>
      <c r="V1245"/>
      <c r="Y1245"/>
      <c r="Z1245"/>
      <c r="AA1245"/>
      <c r="AB1245"/>
    </row>
    <row r="1246" spans="20:28" x14ac:dyDescent="0.25">
      <c r="T1246"/>
      <c r="U1246"/>
      <c r="V1246"/>
      <c r="Y1246"/>
      <c r="Z1246"/>
      <c r="AA1246"/>
      <c r="AB1246"/>
    </row>
    <row r="1247" spans="20:28" x14ac:dyDescent="0.25">
      <c r="T1247"/>
      <c r="U1247"/>
      <c r="V1247"/>
      <c r="Y1247"/>
      <c r="Z1247"/>
      <c r="AA1247"/>
      <c r="AB1247"/>
    </row>
    <row r="1248" spans="20:28" x14ac:dyDescent="0.25">
      <c r="T1248"/>
      <c r="U1248"/>
      <c r="V1248"/>
      <c r="Y1248"/>
      <c r="Z1248"/>
      <c r="AA1248"/>
      <c r="AB1248"/>
    </row>
    <row r="1249" spans="20:28" x14ac:dyDescent="0.25">
      <c r="T1249"/>
      <c r="U1249"/>
      <c r="V1249"/>
      <c r="Y1249"/>
      <c r="Z1249"/>
      <c r="AA1249"/>
      <c r="AB1249"/>
    </row>
    <row r="1250" spans="20:28" x14ac:dyDescent="0.25">
      <c r="T1250"/>
      <c r="U1250"/>
      <c r="V1250"/>
      <c r="Y1250"/>
      <c r="Z1250"/>
      <c r="AA1250"/>
      <c r="AB1250"/>
    </row>
    <row r="1251" spans="20:28" x14ac:dyDescent="0.25">
      <c r="T1251"/>
      <c r="U1251"/>
      <c r="V1251"/>
      <c r="Y1251"/>
      <c r="Z1251"/>
      <c r="AA1251"/>
      <c r="AB1251"/>
    </row>
    <row r="1252" spans="20:28" x14ac:dyDescent="0.25">
      <c r="T1252"/>
      <c r="U1252"/>
      <c r="V1252"/>
      <c r="Y1252"/>
      <c r="Z1252"/>
      <c r="AA1252"/>
      <c r="AB1252"/>
    </row>
    <row r="1253" spans="20:28" x14ac:dyDescent="0.25">
      <c r="T1253"/>
      <c r="U1253"/>
      <c r="V1253"/>
      <c r="Y1253"/>
      <c r="Z1253"/>
      <c r="AA1253"/>
      <c r="AB1253"/>
    </row>
    <row r="1254" spans="20:28" x14ac:dyDescent="0.25">
      <c r="T1254"/>
      <c r="U1254"/>
      <c r="V1254"/>
      <c r="Y1254"/>
      <c r="Z1254"/>
      <c r="AA1254"/>
      <c r="AB1254"/>
    </row>
    <row r="1255" spans="20:28" x14ac:dyDescent="0.25">
      <c r="T1255"/>
      <c r="U1255"/>
      <c r="V1255"/>
      <c r="Y1255"/>
      <c r="Z1255"/>
      <c r="AA1255"/>
      <c r="AB1255"/>
    </row>
    <row r="1256" spans="20:28" x14ac:dyDescent="0.25">
      <c r="T1256"/>
      <c r="U1256"/>
      <c r="V1256"/>
      <c r="Y1256"/>
      <c r="Z1256"/>
      <c r="AA1256"/>
      <c r="AB1256"/>
    </row>
    <row r="1257" spans="20:28" x14ac:dyDescent="0.25">
      <c r="T1257"/>
      <c r="U1257"/>
      <c r="V1257"/>
      <c r="Y1257"/>
      <c r="Z1257"/>
      <c r="AA1257"/>
      <c r="AB1257"/>
    </row>
    <row r="1258" spans="20:28" x14ac:dyDescent="0.25">
      <c r="T1258"/>
      <c r="U1258"/>
      <c r="V1258"/>
      <c r="Y1258"/>
      <c r="Z1258"/>
      <c r="AA1258"/>
      <c r="AB1258"/>
    </row>
    <row r="1259" spans="20:28" x14ac:dyDescent="0.25">
      <c r="T1259"/>
      <c r="U1259"/>
      <c r="V1259"/>
      <c r="Y1259"/>
      <c r="Z1259"/>
      <c r="AA1259"/>
      <c r="AB1259"/>
    </row>
    <row r="1260" spans="20:28" x14ac:dyDescent="0.25">
      <c r="T1260"/>
      <c r="U1260"/>
      <c r="V1260"/>
      <c r="Y1260"/>
      <c r="Z1260"/>
      <c r="AA1260"/>
      <c r="AB1260"/>
    </row>
    <row r="1261" spans="20:28" x14ac:dyDescent="0.25">
      <c r="T1261"/>
      <c r="U1261"/>
      <c r="V1261"/>
      <c r="Y1261"/>
      <c r="Z1261"/>
      <c r="AA1261"/>
      <c r="AB1261"/>
    </row>
    <row r="1262" spans="20:28" x14ac:dyDescent="0.25">
      <c r="T1262"/>
      <c r="U1262"/>
      <c r="V1262"/>
      <c r="Y1262"/>
      <c r="Z1262"/>
      <c r="AA1262"/>
      <c r="AB1262"/>
    </row>
    <row r="1263" spans="20:28" x14ac:dyDescent="0.25">
      <c r="T1263"/>
      <c r="U1263"/>
      <c r="V1263"/>
      <c r="Y1263"/>
      <c r="Z1263"/>
      <c r="AA1263"/>
      <c r="AB1263"/>
    </row>
    <row r="1264" spans="20:28" x14ac:dyDescent="0.25">
      <c r="T1264"/>
      <c r="U1264"/>
      <c r="V1264"/>
      <c r="Y1264"/>
      <c r="Z1264"/>
      <c r="AA1264"/>
      <c r="AB1264"/>
    </row>
    <row r="1265" spans="20:28" x14ac:dyDescent="0.25">
      <c r="T1265"/>
      <c r="U1265"/>
      <c r="V1265"/>
      <c r="Y1265"/>
      <c r="Z1265"/>
      <c r="AA1265"/>
      <c r="AB1265"/>
    </row>
    <row r="1266" spans="20:28" x14ac:dyDescent="0.25">
      <c r="T1266"/>
      <c r="U1266"/>
      <c r="V1266"/>
      <c r="Y1266"/>
      <c r="Z1266"/>
      <c r="AA1266"/>
      <c r="AB1266"/>
    </row>
    <row r="1267" spans="20:28" x14ac:dyDescent="0.25">
      <c r="T1267"/>
      <c r="U1267"/>
      <c r="V1267"/>
      <c r="Y1267"/>
      <c r="Z1267"/>
      <c r="AA1267"/>
      <c r="AB1267"/>
    </row>
    <row r="1268" spans="20:28" x14ac:dyDescent="0.25">
      <c r="T1268"/>
      <c r="U1268"/>
      <c r="V1268"/>
      <c r="Y1268"/>
      <c r="Z1268"/>
      <c r="AA1268"/>
      <c r="AB1268"/>
    </row>
    <row r="1269" spans="20:28" x14ac:dyDescent="0.25">
      <c r="T1269"/>
      <c r="U1269"/>
      <c r="V1269"/>
      <c r="Y1269"/>
      <c r="Z1269"/>
      <c r="AA1269"/>
      <c r="AB1269"/>
    </row>
    <row r="1270" spans="20:28" x14ac:dyDescent="0.25">
      <c r="T1270"/>
      <c r="U1270"/>
      <c r="V1270"/>
      <c r="Y1270"/>
      <c r="Z1270"/>
      <c r="AA1270"/>
      <c r="AB1270"/>
    </row>
    <row r="1271" spans="20:28" x14ac:dyDescent="0.25">
      <c r="T1271"/>
      <c r="U1271"/>
      <c r="V1271"/>
      <c r="Y1271"/>
      <c r="Z1271"/>
      <c r="AA1271"/>
      <c r="AB1271"/>
    </row>
    <row r="1272" spans="20:28" x14ac:dyDescent="0.25">
      <c r="T1272"/>
      <c r="U1272"/>
      <c r="V1272"/>
      <c r="Y1272"/>
      <c r="Z1272"/>
      <c r="AA1272"/>
      <c r="AB1272"/>
    </row>
    <row r="1273" spans="20:28" x14ac:dyDescent="0.25">
      <c r="T1273"/>
      <c r="U1273"/>
      <c r="V1273"/>
      <c r="Y1273"/>
      <c r="Z1273"/>
      <c r="AA1273"/>
      <c r="AB1273"/>
    </row>
    <row r="1274" spans="20:28" x14ac:dyDescent="0.25">
      <c r="T1274"/>
      <c r="U1274"/>
      <c r="V1274"/>
      <c r="Y1274"/>
      <c r="Z1274"/>
      <c r="AA1274"/>
      <c r="AB1274"/>
    </row>
    <row r="1275" spans="20:28" x14ac:dyDescent="0.25">
      <c r="T1275"/>
      <c r="U1275"/>
      <c r="V1275"/>
      <c r="Y1275"/>
      <c r="Z1275"/>
      <c r="AA1275"/>
      <c r="AB1275"/>
    </row>
    <row r="1276" spans="20:28" x14ac:dyDescent="0.25">
      <c r="T1276"/>
      <c r="U1276"/>
      <c r="V1276"/>
      <c r="Y1276"/>
      <c r="Z1276"/>
      <c r="AA1276"/>
      <c r="AB1276"/>
    </row>
    <row r="1277" spans="20:28" x14ac:dyDescent="0.25">
      <c r="T1277"/>
      <c r="U1277"/>
      <c r="V1277"/>
      <c r="Y1277"/>
      <c r="Z1277"/>
      <c r="AA1277"/>
      <c r="AB1277"/>
    </row>
    <row r="1278" spans="20:28" x14ac:dyDescent="0.25">
      <c r="T1278"/>
      <c r="U1278"/>
      <c r="V1278"/>
      <c r="Y1278"/>
      <c r="Z1278"/>
      <c r="AA1278"/>
      <c r="AB1278"/>
    </row>
    <row r="1279" spans="20:28" x14ac:dyDescent="0.25">
      <c r="T1279"/>
      <c r="U1279"/>
      <c r="V1279"/>
      <c r="Y1279"/>
      <c r="Z1279"/>
      <c r="AA1279"/>
      <c r="AB1279"/>
    </row>
    <row r="1280" spans="20:28" x14ac:dyDescent="0.25">
      <c r="T1280"/>
      <c r="U1280"/>
      <c r="V1280"/>
      <c r="Y1280"/>
      <c r="Z1280"/>
      <c r="AA1280"/>
      <c r="AB1280"/>
    </row>
    <row r="1281" spans="20:28" x14ac:dyDescent="0.25">
      <c r="T1281"/>
      <c r="U1281"/>
      <c r="V1281"/>
      <c r="Y1281"/>
      <c r="Z1281"/>
      <c r="AA1281"/>
      <c r="AB1281"/>
    </row>
    <row r="1282" spans="20:28" x14ac:dyDescent="0.25">
      <c r="T1282"/>
      <c r="U1282"/>
      <c r="V1282"/>
      <c r="Y1282"/>
      <c r="Z1282"/>
      <c r="AA1282"/>
      <c r="AB1282"/>
    </row>
    <row r="1283" spans="20:28" x14ac:dyDescent="0.25">
      <c r="T1283"/>
      <c r="U1283"/>
      <c r="V1283"/>
      <c r="Y1283"/>
      <c r="Z1283"/>
      <c r="AA1283"/>
      <c r="AB1283"/>
    </row>
    <row r="1284" spans="20:28" x14ac:dyDescent="0.25">
      <c r="T1284"/>
      <c r="U1284"/>
      <c r="V1284"/>
      <c r="Y1284"/>
      <c r="Z1284"/>
      <c r="AA1284"/>
      <c r="AB1284"/>
    </row>
    <row r="1285" spans="20:28" x14ac:dyDescent="0.25">
      <c r="T1285"/>
      <c r="U1285"/>
      <c r="V1285"/>
      <c r="Y1285"/>
      <c r="Z1285"/>
      <c r="AA1285"/>
      <c r="AB1285"/>
    </row>
    <row r="1286" spans="20:28" x14ac:dyDescent="0.25">
      <c r="T1286"/>
      <c r="U1286"/>
      <c r="V1286"/>
      <c r="Y1286"/>
      <c r="Z1286"/>
      <c r="AA1286"/>
      <c r="AB1286"/>
    </row>
    <row r="1287" spans="20:28" x14ac:dyDescent="0.25">
      <c r="T1287"/>
      <c r="U1287"/>
      <c r="V1287"/>
      <c r="Y1287"/>
      <c r="Z1287"/>
      <c r="AA1287"/>
      <c r="AB1287"/>
    </row>
    <row r="1288" spans="20:28" x14ac:dyDescent="0.25">
      <c r="T1288"/>
      <c r="U1288"/>
      <c r="V1288"/>
      <c r="Y1288"/>
      <c r="Z1288"/>
      <c r="AA1288"/>
      <c r="AB1288"/>
    </row>
    <row r="1289" spans="20:28" x14ac:dyDescent="0.25">
      <c r="T1289"/>
      <c r="U1289"/>
      <c r="V1289"/>
      <c r="Y1289"/>
      <c r="Z1289"/>
      <c r="AA1289"/>
      <c r="AB1289"/>
    </row>
    <row r="1290" spans="20:28" x14ac:dyDescent="0.25">
      <c r="T1290"/>
      <c r="U1290"/>
      <c r="V1290"/>
      <c r="Y1290"/>
      <c r="Z1290"/>
      <c r="AA1290"/>
      <c r="AB1290"/>
    </row>
    <row r="1291" spans="20:28" x14ac:dyDescent="0.25">
      <c r="T1291"/>
      <c r="U1291"/>
      <c r="V1291"/>
      <c r="Y1291"/>
      <c r="Z1291"/>
      <c r="AA1291"/>
      <c r="AB1291"/>
    </row>
    <row r="1292" spans="20:28" x14ac:dyDescent="0.25">
      <c r="T1292"/>
      <c r="U1292"/>
      <c r="V1292"/>
      <c r="Y1292"/>
      <c r="Z1292"/>
      <c r="AA1292"/>
      <c r="AB1292"/>
    </row>
    <row r="1293" spans="20:28" x14ac:dyDescent="0.25">
      <c r="T1293"/>
      <c r="U1293"/>
      <c r="V1293"/>
      <c r="Y1293"/>
      <c r="Z1293"/>
      <c r="AA1293"/>
      <c r="AB1293"/>
    </row>
    <row r="1294" spans="20:28" x14ac:dyDescent="0.25">
      <c r="T1294"/>
      <c r="U1294"/>
      <c r="V1294"/>
      <c r="Y1294"/>
      <c r="Z1294"/>
      <c r="AA1294"/>
      <c r="AB1294"/>
    </row>
    <row r="1295" spans="20:28" x14ac:dyDescent="0.25">
      <c r="T1295"/>
      <c r="U1295"/>
      <c r="V1295"/>
      <c r="Y1295"/>
      <c r="Z1295"/>
      <c r="AA1295"/>
      <c r="AB1295"/>
    </row>
    <row r="1296" spans="20:28" x14ac:dyDescent="0.25">
      <c r="T1296"/>
      <c r="U1296"/>
      <c r="V1296"/>
      <c r="Y1296"/>
      <c r="Z1296"/>
      <c r="AA1296"/>
      <c r="AB1296"/>
    </row>
    <row r="1297" spans="20:28" x14ac:dyDescent="0.25">
      <c r="T1297"/>
      <c r="U1297"/>
      <c r="V1297"/>
      <c r="Y1297"/>
      <c r="Z1297"/>
      <c r="AA1297"/>
      <c r="AB1297"/>
    </row>
    <row r="1298" spans="20:28" x14ac:dyDescent="0.25">
      <c r="T1298"/>
      <c r="U1298"/>
      <c r="V1298"/>
      <c r="Y1298"/>
      <c r="Z1298"/>
      <c r="AA1298"/>
      <c r="AB1298"/>
    </row>
    <row r="1299" spans="20:28" x14ac:dyDescent="0.25">
      <c r="T1299"/>
      <c r="U1299"/>
      <c r="V1299"/>
      <c r="Y1299"/>
      <c r="Z1299"/>
      <c r="AA1299"/>
      <c r="AB1299"/>
    </row>
    <row r="1300" spans="20:28" x14ac:dyDescent="0.25">
      <c r="T1300"/>
      <c r="U1300"/>
      <c r="V1300"/>
      <c r="Y1300"/>
      <c r="Z1300"/>
      <c r="AA1300"/>
      <c r="AB1300"/>
    </row>
    <row r="1301" spans="20:28" x14ac:dyDescent="0.25">
      <c r="T1301"/>
      <c r="U1301"/>
      <c r="V1301"/>
      <c r="Y1301"/>
      <c r="Z1301"/>
      <c r="AA1301"/>
      <c r="AB1301"/>
    </row>
    <row r="1302" spans="20:28" x14ac:dyDescent="0.25">
      <c r="T1302"/>
      <c r="U1302"/>
      <c r="V1302"/>
      <c r="Y1302"/>
      <c r="Z1302"/>
      <c r="AA1302"/>
      <c r="AB1302"/>
    </row>
    <row r="1303" spans="20:28" x14ac:dyDescent="0.25">
      <c r="T1303"/>
      <c r="U1303"/>
      <c r="V1303"/>
      <c r="Y1303"/>
      <c r="Z1303"/>
      <c r="AA1303"/>
      <c r="AB1303"/>
    </row>
    <row r="1304" spans="20:28" x14ac:dyDescent="0.25">
      <c r="T1304"/>
      <c r="U1304"/>
      <c r="V1304"/>
      <c r="Y1304"/>
      <c r="Z1304"/>
      <c r="AA1304"/>
      <c r="AB1304"/>
    </row>
    <row r="1305" spans="20:28" x14ac:dyDescent="0.25">
      <c r="T1305"/>
      <c r="U1305"/>
      <c r="V1305"/>
      <c r="Y1305"/>
      <c r="Z1305"/>
      <c r="AA1305"/>
      <c r="AB1305"/>
    </row>
    <row r="1306" spans="20:28" x14ac:dyDescent="0.25">
      <c r="T1306"/>
      <c r="U1306"/>
      <c r="V1306"/>
      <c r="Y1306"/>
      <c r="Z1306"/>
      <c r="AA1306"/>
      <c r="AB1306"/>
    </row>
    <row r="1307" spans="20:28" x14ac:dyDescent="0.25">
      <c r="T1307"/>
      <c r="U1307"/>
      <c r="V1307"/>
      <c r="Y1307"/>
      <c r="Z1307"/>
      <c r="AA1307"/>
      <c r="AB1307"/>
    </row>
    <row r="1308" spans="20:28" x14ac:dyDescent="0.25">
      <c r="T1308"/>
      <c r="U1308"/>
      <c r="V1308"/>
      <c r="Y1308"/>
      <c r="Z1308"/>
      <c r="AA1308"/>
      <c r="AB1308"/>
    </row>
    <row r="1309" spans="20:28" x14ac:dyDescent="0.25">
      <c r="T1309"/>
      <c r="U1309"/>
      <c r="V1309"/>
      <c r="Y1309"/>
      <c r="Z1309"/>
      <c r="AA1309"/>
      <c r="AB1309"/>
    </row>
    <row r="1310" spans="20:28" x14ac:dyDescent="0.25">
      <c r="T1310"/>
      <c r="U1310"/>
      <c r="V1310"/>
      <c r="Y1310"/>
      <c r="Z1310"/>
      <c r="AA1310"/>
      <c r="AB1310"/>
    </row>
    <row r="1311" spans="20:28" x14ac:dyDescent="0.25">
      <c r="T1311"/>
      <c r="U1311"/>
      <c r="V1311"/>
      <c r="Y1311"/>
      <c r="Z1311"/>
      <c r="AA1311"/>
      <c r="AB1311"/>
    </row>
    <row r="1312" spans="20:28" x14ac:dyDescent="0.25">
      <c r="T1312"/>
      <c r="U1312"/>
      <c r="V1312"/>
      <c r="Y1312"/>
      <c r="Z1312"/>
      <c r="AA1312"/>
      <c r="AB1312"/>
    </row>
    <row r="1313" spans="20:28" x14ac:dyDescent="0.25">
      <c r="T1313"/>
      <c r="U1313"/>
      <c r="V1313"/>
      <c r="Y1313"/>
      <c r="Z1313"/>
      <c r="AA1313"/>
      <c r="AB1313"/>
    </row>
    <row r="1314" spans="20:28" x14ac:dyDescent="0.25">
      <c r="T1314"/>
      <c r="U1314"/>
      <c r="V1314"/>
      <c r="Y1314"/>
      <c r="Z1314"/>
      <c r="AA1314"/>
      <c r="AB1314"/>
    </row>
    <row r="1315" spans="20:28" x14ac:dyDescent="0.25">
      <c r="T1315"/>
      <c r="U1315"/>
      <c r="V1315"/>
      <c r="Y1315"/>
      <c r="Z1315"/>
      <c r="AA1315"/>
      <c r="AB1315"/>
    </row>
    <row r="1316" spans="20:28" x14ac:dyDescent="0.25">
      <c r="T1316"/>
      <c r="U1316"/>
      <c r="V1316"/>
      <c r="Y1316"/>
      <c r="Z1316"/>
      <c r="AA1316"/>
      <c r="AB1316"/>
    </row>
    <row r="1317" spans="20:28" x14ac:dyDescent="0.25">
      <c r="T1317"/>
      <c r="U1317"/>
      <c r="V1317"/>
      <c r="Y1317"/>
      <c r="Z1317"/>
      <c r="AA1317"/>
      <c r="AB1317"/>
    </row>
    <row r="1318" spans="20:28" x14ac:dyDescent="0.25">
      <c r="T1318"/>
      <c r="U1318"/>
      <c r="V1318"/>
      <c r="Y1318"/>
      <c r="Z1318"/>
      <c r="AA1318"/>
      <c r="AB1318"/>
    </row>
    <row r="1319" spans="20:28" x14ac:dyDescent="0.25">
      <c r="T1319"/>
      <c r="U1319"/>
      <c r="V1319"/>
      <c r="Y1319"/>
      <c r="Z1319"/>
      <c r="AA1319"/>
      <c r="AB1319"/>
    </row>
    <row r="1320" spans="20:28" x14ac:dyDescent="0.25">
      <c r="T1320"/>
      <c r="U1320"/>
      <c r="V1320"/>
      <c r="Y1320"/>
      <c r="Z1320"/>
      <c r="AA1320"/>
      <c r="AB1320"/>
    </row>
    <row r="1321" spans="20:28" x14ac:dyDescent="0.25">
      <c r="T1321"/>
      <c r="U1321"/>
      <c r="V1321"/>
      <c r="Y1321"/>
      <c r="Z1321"/>
      <c r="AA1321"/>
      <c r="AB1321"/>
    </row>
    <row r="1322" spans="20:28" x14ac:dyDescent="0.25">
      <c r="T1322"/>
      <c r="U1322"/>
      <c r="V1322"/>
      <c r="Y1322"/>
      <c r="Z1322"/>
      <c r="AA1322"/>
      <c r="AB1322"/>
    </row>
    <row r="1323" spans="20:28" x14ac:dyDescent="0.25">
      <c r="T1323"/>
      <c r="U1323"/>
      <c r="V1323"/>
      <c r="Y1323"/>
      <c r="Z1323"/>
      <c r="AA1323"/>
      <c r="AB1323"/>
    </row>
    <row r="1324" spans="20:28" x14ac:dyDescent="0.25">
      <c r="T1324"/>
      <c r="U1324"/>
      <c r="V1324"/>
      <c r="Y1324"/>
      <c r="Z1324"/>
      <c r="AA1324"/>
      <c r="AB1324"/>
    </row>
    <row r="1325" spans="20:28" x14ac:dyDescent="0.25">
      <c r="T1325"/>
      <c r="U1325"/>
      <c r="V1325"/>
      <c r="Y1325"/>
      <c r="Z1325"/>
      <c r="AA1325"/>
      <c r="AB1325"/>
    </row>
    <row r="1326" spans="20:28" x14ac:dyDescent="0.25">
      <c r="T1326"/>
      <c r="U1326"/>
      <c r="V1326"/>
      <c r="Y1326"/>
      <c r="Z1326"/>
      <c r="AA1326"/>
      <c r="AB1326"/>
    </row>
    <row r="1327" spans="20:28" x14ac:dyDescent="0.25">
      <c r="T1327"/>
      <c r="U1327"/>
      <c r="V1327"/>
      <c r="Y1327"/>
      <c r="Z1327"/>
      <c r="AA1327"/>
      <c r="AB1327"/>
    </row>
    <row r="1328" spans="20:28" x14ac:dyDescent="0.25">
      <c r="T1328"/>
      <c r="U1328"/>
      <c r="V1328"/>
      <c r="Y1328"/>
      <c r="Z1328"/>
      <c r="AA1328"/>
      <c r="AB1328"/>
    </row>
    <row r="1329" spans="20:28" x14ac:dyDescent="0.25">
      <c r="T1329"/>
      <c r="U1329"/>
      <c r="V1329"/>
      <c r="Y1329"/>
      <c r="Z1329"/>
      <c r="AA1329"/>
      <c r="AB1329"/>
    </row>
    <row r="1330" spans="20:28" x14ac:dyDescent="0.25">
      <c r="T1330"/>
      <c r="U1330"/>
      <c r="V1330"/>
      <c r="Y1330"/>
      <c r="Z1330"/>
      <c r="AA1330"/>
      <c r="AB1330"/>
    </row>
    <row r="1331" spans="20:28" x14ac:dyDescent="0.25">
      <c r="T1331"/>
      <c r="U1331"/>
      <c r="V1331"/>
      <c r="Y1331"/>
      <c r="Z1331"/>
      <c r="AA1331"/>
      <c r="AB1331"/>
    </row>
    <row r="1332" spans="20:28" x14ac:dyDescent="0.25">
      <c r="T1332"/>
      <c r="U1332"/>
      <c r="V1332"/>
      <c r="Y1332"/>
      <c r="Z1332"/>
      <c r="AA1332"/>
      <c r="AB1332"/>
    </row>
    <row r="1333" spans="20:28" x14ac:dyDescent="0.25">
      <c r="T1333"/>
      <c r="U1333"/>
      <c r="V1333"/>
      <c r="Y1333"/>
      <c r="Z1333"/>
      <c r="AA1333"/>
      <c r="AB1333"/>
    </row>
    <row r="1334" spans="20:28" x14ac:dyDescent="0.25">
      <c r="T1334"/>
      <c r="U1334"/>
      <c r="V1334"/>
      <c r="Y1334"/>
      <c r="Z1334"/>
      <c r="AA1334"/>
      <c r="AB1334"/>
    </row>
    <row r="1335" spans="20:28" x14ac:dyDescent="0.25">
      <c r="T1335"/>
      <c r="U1335"/>
      <c r="V1335"/>
      <c r="Y1335"/>
      <c r="Z1335"/>
      <c r="AA1335"/>
      <c r="AB1335"/>
    </row>
    <row r="1336" spans="20:28" x14ac:dyDescent="0.25">
      <c r="T1336"/>
      <c r="U1336"/>
      <c r="V1336"/>
      <c r="Y1336"/>
      <c r="Z1336"/>
      <c r="AA1336"/>
      <c r="AB1336"/>
    </row>
    <row r="1337" spans="20:28" x14ac:dyDescent="0.25">
      <c r="T1337"/>
      <c r="U1337"/>
      <c r="V1337"/>
      <c r="Y1337"/>
      <c r="Z1337"/>
      <c r="AA1337"/>
      <c r="AB1337"/>
    </row>
    <row r="1338" spans="20:28" x14ac:dyDescent="0.25">
      <c r="T1338"/>
      <c r="U1338"/>
      <c r="V1338"/>
      <c r="Y1338"/>
      <c r="Z1338"/>
      <c r="AA1338"/>
      <c r="AB1338"/>
    </row>
    <row r="1339" spans="20:28" x14ac:dyDescent="0.25">
      <c r="T1339"/>
      <c r="U1339"/>
      <c r="V1339"/>
      <c r="Y1339"/>
      <c r="Z1339"/>
      <c r="AA1339"/>
      <c r="AB1339"/>
    </row>
    <row r="1340" spans="20:28" x14ac:dyDescent="0.25">
      <c r="T1340"/>
      <c r="U1340"/>
      <c r="V1340"/>
      <c r="Y1340"/>
      <c r="Z1340"/>
      <c r="AA1340"/>
      <c r="AB1340"/>
    </row>
    <row r="1341" spans="20:28" x14ac:dyDescent="0.25">
      <c r="T1341"/>
      <c r="U1341"/>
      <c r="V1341"/>
      <c r="Y1341"/>
      <c r="Z1341"/>
      <c r="AA1341"/>
      <c r="AB1341"/>
    </row>
    <row r="1342" spans="20:28" x14ac:dyDescent="0.25">
      <c r="T1342"/>
      <c r="U1342"/>
      <c r="V1342"/>
      <c r="Y1342"/>
      <c r="Z1342"/>
      <c r="AA1342"/>
      <c r="AB1342"/>
    </row>
    <row r="1343" spans="20:28" x14ac:dyDescent="0.25">
      <c r="T1343"/>
      <c r="U1343"/>
      <c r="V1343"/>
      <c r="Y1343"/>
      <c r="Z1343"/>
      <c r="AA1343"/>
      <c r="AB1343"/>
    </row>
    <row r="1344" spans="20:28" x14ac:dyDescent="0.25">
      <c r="T1344"/>
      <c r="U1344"/>
      <c r="V1344"/>
      <c r="Y1344"/>
      <c r="Z1344"/>
      <c r="AA1344"/>
      <c r="AB1344"/>
    </row>
    <row r="1345" spans="20:28" x14ac:dyDescent="0.25">
      <c r="T1345"/>
      <c r="U1345"/>
      <c r="V1345"/>
      <c r="Y1345"/>
      <c r="Z1345"/>
      <c r="AA1345"/>
      <c r="AB1345"/>
    </row>
    <row r="1346" spans="20:28" x14ac:dyDescent="0.25">
      <c r="T1346"/>
      <c r="U1346"/>
      <c r="V1346"/>
      <c r="Y1346"/>
      <c r="Z1346"/>
      <c r="AA1346"/>
      <c r="AB1346"/>
    </row>
    <row r="1347" spans="20:28" x14ac:dyDescent="0.25">
      <c r="T1347"/>
      <c r="U1347"/>
      <c r="V1347"/>
      <c r="Y1347"/>
      <c r="Z1347"/>
      <c r="AA1347"/>
      <c r="AB1347"/>
    </row>
    <row r="1348" spans="20:28" x14ac:dyDescent="0.25">
      <c r="T1348"/>
      <c r="U1348"/>
      <c r="V1348"/>
      <c r="Y1348"/>
      <c r="Z1348"/>
      <c r="AA1348"/>
      <c r="AB1348"/>
    </row>
    <row r="1349" spans="20:28" x14ac:dyDescent="0.25">
      <c r="T1349"/>
      <c r="U1349"/>
      <c r="V1349"/>
      <c r="Y1349"/>
      <c r="Z1349"/>
      <c r="AA1349"/>
      <c r="AB1349"/>
    </row>
    <row r="1350" spans="20:28" x14ac:dyDescent="0.25">
      <c r="T1350"/>
      <c r="U1350"/>
      <c r="V1350"/>
      <c r="Y1350"/>
      <c r="Z1350"/>
      <c r="AA1350"/>
      <c r="AB1350"/>
    </row>
    <row r="1351" spans="20:28" x14ac:dyDescent="0.25">
      <c r="T1351"/>
      <c r="U1351"/>
      <c r="V1351"/>
      <c r="Y1351"/>
      <c r="Z1351"/>
      <c r="AA1351"/>
      <c r="AB1351"/>
    </row>
    <row r="1352" spans="20:28" x14ac:dyDescent="0.25">
      <c r="T1352"/>
      <c r="U1352"/>
      <c r="V1352"/>
      <c r="Y1352"/>
      <c r="Z1352"/>
      <c r="AA1352"/>
      <c r="AB1352"/>
    </row>
    <row r="1353" spans="20:28" x14ac:dyDescent="0.25">
      <c r="T1353"/>
      <c r="U1353"/>
      <c r="V1353"/>
      <c r="Y1353"/>
      <c r="Z1353"/>
      <c r="AA1353"/>
      <c r="AB1353"/>
    </row>
    <row r="1354" spans="20:28" x14ac:dyDescent="0.25">
      <c r="T1354"/>
      <c r="U1354"/>
      <c r="V1354"/>
      <c r="Y1354"/>
      <c r="Z1354"/>
      <c r="AA1354"/>
      <c r="AB1354"/>
    </row>
    <row r="1355" spans="20:28" x14ac:dyDescent="0.25">
      <c r="T1355"/>
      <c r="U1355"/>
      <c r="V1355"/>
      <c r="Y1355"/>
      <c r="Z1355"/>
      <c r="AA1355"/>
      <c r="AB1355"/>
    </row>
    <row r="1356" spans="20:28" x14ac:dyDescent="0.25">
      <c r="T1356"/>
      <c r="U1356"/>
      <c r="V1356"/>
      <c r="Y1356"/>
      <c r="Z1356"/>
      <c r="AA1356"/>
      <c r="AB1356"/>
    </row>
    <row r="1357" spans="20:28" x14ac:dyDescent="0.25">
      <c r="T1357"/>
      <c r="U1357"/>
      <c r="V1357"/>
      <c r="Y1357"/>
      <c r="Z1357"/>
      <c r="AA1357"/>
      <c r="AB1357"/>
    </row>
    <row r="1358" spans="20:28" x14ac:dyDescent="0.25">
      <c r="T1358"/>
      <c r="U1358"/>
      <c r="V1358"/>
      <c r="Y1358"/>
      <c r="Z1358"/>
      <c r="AA1358"/>
      <c r="AB1358"/>
    </row>
    <row r="1359" spans="20:28" x14ac:dyDescent="0.25">
      <c r="T1359"/>
      <c r="U1359"/>
      <c r="V1359"/>
      <c r="Y1359"/>
      <c r="Z1359"/>
      <c r="AA1359"/>
      <c r="AB1359"/>
    </row>
    <row r="1360" spans="20:28" x14ac:dyDescent="0.25">
      <c r="T1360"/>
      <c r="U1360"/>
      <c r="V1360"/>
      <c r="Y1360"/>
      <c r="Z1360"/>
      <c r="AA1360"/>
      <c r="AB1360"/>
    </row>
    <row r="1361" spans="20:28" x14ac:dyDescent="0.25">
      <c r="T1361"/>
      <c r="U1361"/>
      <c r="V1361"/>
      <c r="Y1361"/>
      <c r="Z1361"/>
      <c r="AA1361"/>
      <c r="AB1361"/>
    </row>
    <row r="1362" spans="20:28" x14ac:dyDescent="0.25">
      <c r="T1362"/>
      <c r="U1362"/>
      <c r="V1362"/>
      <c r="Y1362"/>
      <c r="Z1362"/>
      <c r="AA1362"/>
      <c r="AB1362"/>
    </row>
    <row r="1363" spans="20:28" x14ac:dyDescent="0.25">
      <c r="T1363"/>
      <c r="U1363"/>
      <c r="V1363"/>
      <c r="Y1363"/>
      <c r="Z1363"/>
      <c r="AA1363"/>
      <c r="AB1363"/>
    </row>
    <row r="1364" spans="20:28" x14ac:dyDescent="0.25">
      <c r="T1364"/>
      <c r="U1364"/>
      <c r="V1364"/>
      <c r="Y1364"/>
      <c r="Z1364"/>
      <c r="AA1364"/>
      <c r="AB1364"/>
    </row>
    <row r="1365" spans="20:28" x14ac:dyDescent="0.25">
      <c r="T1365"/>
      <c r="U1365"/>
      <c r="V1365"/>
      <c r="Y1365"/>
      <c r="Z1365"/>
      <c r="AA1365"/>
      <c r="AB1365"/>
    </row>
    <row r="1366" spans="20:28" x14ac:dyDescent="0.25">
      <c r="T1366"/>
      <c r="U1366"/>
      <c r="V1366"/>
      <c r="Y1366"/>
      <c r="Z1366"/>
      <c r="AA1366"/>
      <c r="AB1366"/>
    </row>
    <row r="1367" spans="20:28" x14ac:dyDescent="0.25">
      <c r="T1367"/>
      <c r="U1367"/>
      <c r="V1367"/>
      <c r="Y1367"/>
      <c r="Z1367"/>
      <c r="AA1367"/>
      <c r="AB1367"/>
    </row>
    <row r="1368" spans="20:28" x14ac:dyDescent="0.25">
      <c r="T1368"/>
      <c r="U1368"/>
      <c r="V1368"/>
      <c r="Y1368"/>
      <c r="Z1368"/>
      <c r="AA1368"/>
      <c r="AB1368"/>
    </row>
    <row r="1369" spans="20:28" x14ac:dyDescent="0.25">
      <c r="T1369"/>
      <c r="U1369"/>
      <c r="V1369"/>
      <c r="Y1369"/>
      <c r="Z1369"/>
      <c r="AA1369"/>
      <c r="AB1369"/>
    </row>
    <row r="1370" spans="20:28" x14ac:dyDescent="0.25">
      <c r="T1370"/>
      <c r="U1370"/>
      <c r="V1370"/>
      <c r="Y1370"/>
      <c r="Z1370"/>
      <c r="AA1370"/>
      <c r="AB1370"/>
    </row>
    <row r="1371" spans="20:28" x14ac:dyDescent="0.25">
      <c r="T1371"/>
      <c r="U1371"/>
      <c r="V1371"/>
      <c r="Y1371"/>
      <c r="Z1371"/>
      <c r="AA1371"/>
      <c r="AB1371"/>
    </row>
    <row r="1372" spans="20:28" x14ac:dyDescent="0.25">
      <c r="T1372"/>
      <c r="U1372"/>
      <c r="V1372"/>
      <c r="Y1372"/>
      <c r="Z1372"/>
      <c r="AA1372"/>
      <c r="AB1372"/>
    </row>
    <row r="1373" spans="20:28" x14ac:dyDescent="0.25">
      <c r="T1373"/>
      <c r="U1373"/>
      <c r="V1373"/>
      <c r="Y1373"/>
      <c r="Z1373"/>
      <c r="AA1373"/>
      <c r="AB1373"/>
    </row>
    <row r="1374" spans="20:28" x14ac:dyDescent="0.25">
      <c r="T1374"/>
      <c r="U1374"/>
      <c r="V1374"/>
      <c r="Y1374"/>
      <c r="Z1374"/>
      <c r="AA1374"/>
      <c r="AB1374"/>
    </row>
    <row r="1375" spans="20:28" x14ac:dyDescent="0.25">
      <c r="T1375"/>
      <c r="U1375"/>
      <c r="V1375"/>
      <c r="Y1375"/>
      <c r="Z1375"/>
      <c r="AA1375"/>
      <c r="AB1375"/>
    </row>
    <row r="1376" spans="20:28" x14ac:dyDescent="0.25">
      <c r="T1376"/>
      <c r="U1376"/>
      <c r="V1376"/>
      <c r="Y1376"/>
      <c r="Z1376"/>
      <c r="AA1376"/>
      <c r="AB1376"/>
    </row>
    <row r="1377" spans="20:28" x14ac:dyDescent="0.25">
      <c r="T1377"/>
      <c r="U1377"/>
      <c r="V1377"/>
      <c r="Y1377"/>
      <c r="Z1377"/>
      <c r="AA1377"/>
      <c r="AB1377"/>
    </row>
    <row r="1378" spans="20:28" x14ac:dyDescent="0.25">
      <c r="T1378"/>
      <c r="U1378"/>
      <c r="V1378"/>
      <c r="Y1378"/>
      <c r="Z1378"/>
      <c r="AA1378"/>
      <c r="AB1378"/>
    </row>
    <row r="1379" spans="20:28" x14ac:dyDescent="0.25">
      <c r="T1379"/>
      <c r="U1379"/>
      <c r="V1379"/>
      <c r="Y1379"/>
      <c r="Z1379"/>
      <c r="AA1379"/>
      <c r="AB1379"/>
    </row>
    <row r="1380" spans="20:28" x14ac:dyDescent="0.25">
      <c r="T1380"/>
      <c r="U1380"/>
      <c r="V1380"/>
      <c r="Y1380"/>
      <c r="Z1380"/>
      <c r="AA1380"/>
      <c r="AB1380"/>
    </row>
    <row r="1381" spans="20:28" x14ac:dyDescent="0.25">
      <c r="T1381"/>
      <c r="U1381"/>
      <c r="V1381"/>
      <c r="Y1381"/>
      <c r="Z1381"/>
      <c r="AA1381"/>
      <c r="AB1381"/>
    </row>
    <row r="1382" spans="20:28" x14ac:dyDescent="0.25">
      <c r="T1382"/>
      <c r="U1382"/>
      <c r="V1382"/>
      <c r="Y1382"/>
      <c r="Z1382"/>
      <c r="AA1382"/>
      <c r="AB1382"/>
    </row>
    <row r="1383" spans="20:28" x14ac:dyDescent="0.25">
      <c r="T1383"/>
      <c r="U1383"/>
      <c r="V1383"/>
      <c r="Y1383"/>
      <c r="Z1383"/>
      <c r="AA1383"/>
      <c r="AB1383"/>
    </row>
    <row r="1384" spans="20:28" x14ac:dyDescent="0.25">
      <c r="T1384"/>
      <c r="U1384"/>
      <c r="V1384"/>
      <c r="Y1384"/>
      <c r="Z1384"/>
      <c r="AA1384"/>
      <c r="AB1384"/>
    </row>
    <row r="1385" spans="20:28" x14ac:dyDescent="0.25">
      <c r="T1385"/>
      <c r="U1385"/>
      <c r="V1385"/>
      <c r="Y1385"/>
      <c r="Z1385"/>
      <c r="AA1385"/>
      <c r="AB1385"/>
    </row>
    <row r="1386" spans="20:28" x14ac:dyDescent="0.25">
      <c r="T1386"/>
      <c r="U1386"/>
      <c r="V1386"/>
      <c r="Y1386"/>
      <c r="Z1386"/>
      <c r="AA1386"/>
      <c r="AB1386"/>
    </row>
    <row r="1387" spans="20:28" x14ac:dyDescent="0.25">
      <c r="T1387"/>
      <c r="U1387"/>
      <c r="V1387"/>
      <c r="Y1387"/>
      <c r="Z1387"/>
      <c r="AA1387"/>
      <c r="AB1387"/>
    </row>
    <row r="1388" spans="20:28" x14ac:dyDescent="0.25">
      <c r="T1388"/>
      <c r="U1388"/>
      <c r="V1388"/>
      <c r="Y1388"/>
      <c r="Z1388"/>
      <c r="AA1388"/>
      <c r="AB1388"/>
    </row>
    <row r="1389" spans="20:28" x14ac:dyDescent="0.25">
      <c r="T1389"/>
      <c r="U1389"/>
      <c r="V1389"/>
      <c r="Y1389"/>
      <c r="Z1389"/>
      <c r="AA1389"/>
      <c r="AB1389"/>
    </row>
    <row r="1390" spans="20:28" x14ac:dyDescent="0.25">
      <c r="T1390"/>
      <c r="U1390"/>
      <c r="V1390"/>
      <c r="Y1390"/>
      <c r="Z1390"/>
      <c r="AA1390"/>
      <c r="AB1390"/>
    </row>
    <row r="1391" spans="20:28" x14ac:dyDescent="0.25">
      <c r="T1391"/>
      <c r="U1391"/>
      <c r="V1391"/>
      <c r="Y1391"/>
      <c r="Z1391"/>
      <c r="AA1391"/>
      <c r="AB1391"/>
    </row>
    <row r="1392" spans="20:28" x14ac:dyDescent="0.25">
      <c r="T1392"/>
      <c r="U1392"/>
      <c r="V1392"/>
      <c r="Y1392"/>
      <c r="Z1392"/>
      <c r="AA1392"/>
      <c r="AB1392"/>
    </row>
    <row r="1393" spans="20:28" x14ac:dyDescent="0.25">
      <c r="T1393"/>
      <c r="U1393"/>
      <c r="V1393"/>
      <c r="Y1393"/>
      <c r="Z1393"/>
      <c r="AA1393"/>
      <c r="AB1393"/>
    </row>
    <row r="1394" spans="20:28" x14ac:dyDescent="0.25">
      <c r="T1394"/>
      <c r="U1394"/>
      <c r="V1394"/>
      <c r="Y1394"/>
      <c r="Z1394"/>
      <c r="AA1394"/>
      <c r="AB1394"/>
    </row>
    <row r="1395" spans="20:28" x14ac:dyDescent="0.25">
      <c r="T1395"/>
      <c r="U1395"/>
      <c r="V1395"/>
      <c r="Y1395"/>
      <c r="Z1395"/>
      <c r="AA1395"/>
      <c r="AB1395"/>
    </row>
    <row r="1396" spans="20:28" x14ac:dyDescent="0.25">
      <c r="T1396"/>
      <c r="U1396"/>
      <c r="V1396"/>
      <c r="Y1396"/>
      <c r="Z1396"/>
      <c r="AA1396"/>
      <c r="AB1396"/>
    </row>
    <row r="1397" spans="20:28" x14ac:dyDescent="0.25">
      <c r="T1397"/>
      <c r="U1397"/>
      <c r="V1397"/>
      <c r="Y1397"/>
      <c r="Z1397"/>
      <c r="AA1397"/>
      <c r="AB1397"/>
    </row>
    <row r="1398" spans="20:28" x14ac:dyDescent="0.25">
      <c r="T1398"/>
      <c r="U1398"/>
      <c r="V1398"/>
      <c r="Y1398"/>
      <c r="Z1398"/>
      <c r="AA1398"/>
      <c r="AB1398"/>
    </row>
    <row r="1399" spans="20:28" x14ac:dyDescent="0.25">
      <c r="T1399"/>
      <c r="U1399"/>
      <c r="V1399"/>
      <c r="Y1399"/>
      <c r="Z1399"/>
      <c r="AA1399"/>
      <c r="AB1399"/>
    </row>
    <row r="1400" spans="20:28" x14ac:dyDescent="0.25">
      <c r="T1400"/>
      <c r="U1400"/>
      <c r="V1400"/>
      <c r="Y1400"/>
      <c r="Z1400"/>
      <c r="AA1400"/>
      <c r="AB1400"/>
    </row>
    <row r="1401" spans="20:28" x14ac:dyDescent="0.25">
      <c r="T1401"/>
      <c r="U1401"/>
      <c r="V1401"/>
      <c r="Y1401"/>
      <c r="Z1401"/>
      <c r="AA1401"/>
      <c r="AB1401"/>
    </row>
    <row r="1402" spans="20:28" x14ac:dyDescent="0.25">
      <c r="T1402"/>
      <c r="U1402"/>
      <c r="V1402"/>
      <c r="Y1402"/>
      <c r="Z1402"/>
      <c r="AA1402"/>
      <c r="AB1402"/>
    </row>
    <row r="1403" spans="20:28" x14ac:dyDescent="0.25">
      <c r="T1403"/>
      <c r="U1403"/>
      <c r="V1403"/>
      <c r="Y1403"/>
      <c r="Z1403"/>
      <c r="AA1403"/>
      <c r="AB1403"/>
    </row>
    <row r="1404" spans="20:28" x14ac:dyDescent="0.25">
      <c r="T1404"/>
      <c r="U1404"/>
      <c r="V1404"/>
      <c r="Y1404"/>
      <c r="Z1404"/>
      <c r="AA1404"/>
      <c r="AB1404"/>
    </row>
    <row r="1405" spans="20:28" x14ac:dyDescent="0.25">
      <c r="T1405"/>
      <c r="U1405"/>
      <c r="V1405"/>
      <c r="Y1405"/>
      <c r="Z1405"/>
      <c r="AA1405"/>
      <c r="AB1405"/>
    </row>
    <row r="1406" spans="20:28" x14ac:dyDescent="0.25">
      <c r="T1406"/>
      <c r="U1406"/>
      <c r="V1406"/>
      <c r="Y1406"/>
      <c r="Z1406"/>
      <c r="AA1406"/>
      <c r="AB1406"/>
    </row>
    <row r="1407" spans="20:28" x14ac:dyDescent="0.25">
      <c r="T1407"/>
      <c r="U1407"/>
      <c r="V1407"/>
      <c r="Y1407"/>
      <c r="Z1407"/>
      <c r="AA1407"/>
      <c r="AB1407"/>
    </row>
    <row r="1408" spans="20:28" x14ac:dyDescent="0.25">
      <c r="T1408"/>
      <c r="U1408"/>
      <c r="V1408"/>
      <c r="Y1408"/>
      <c r="Z1408"/>
      <c r="AA1408"/>
      <c r="AB1408"/>
    </row>
    <row r="1409" spans="20:28" x14ac:dyDescent="0.25">
      <c r="T1409"/>
      <c r="U1409"/>
      <c r="V1409"/>
      <c r="Y1409"/>
      <c r="Z1409"/>
      <c r="AA1409"/>
      <c r="AB1409"/>
    </row>
    <row r="1410" spans="20:28" x14ac:dyDescent="0.25">
      <c r="T1410"/>
      <c r="U1410"/>
      <c r="V1410"/>
      <c r="Y1410"/>
      <c r="Z1410"/>
      <c r="AA1410"/>
      <c r="AB1410"/>
    </row>
    <row r="1411" spans="20:28" x14ac:dyDescent="0.25">
      <c r="T1411"/>
      <c r="U1411"/>
      <c r="V1411"/>
      <c r="Y1411"/>
      <c r="Z1411"/>
      <c r="AA1411"/>
      <c r="AB1411"/>
    </row>
    <row r="1412" spans="20:28" x14ac:dyDescent="0.25">
      <c r="T1412"/>
      <c r="U1412"/>
      <c r="V1412"/>
      <c r="Y1412"/>
      <c r="Z1412"/>
      <c r="AA1412"/>
      <c r="AB1412"/>
    </row>
    <row r="1413" spans="20:28" x14ac:dyDescent="0.25">
      <c r="T1413"/>
      <c r="U1413"/>
      <c r="V1413"/>
      <c r="Y1413"/>
      <c r="Z1413"/>
      <c r="AA1413"/>
      <c r="AB1413"/>
    </row>
    <row r="1414" spans="20:28" x14ac:dyDescent="0.25">
      <c r="T1414"/>
      <c r="U1414"/>
      <c r="V1414"/>
      <c r="Y1414"/>
      <c r="Z1414"/>
      <c r="AA1414"/>
      <c r="AB1414"/>
    </row>
    <row r="1415" spans="20:28" x14ac:dyDescent="0.25">
      <c r="T1415"/>
      <c r="U1415"/>
      <c r="V1415"/>
      <c r="Y1415"/>
      <c r="Z1415"/>
      <c r="AA1415"/>
      <c r="AB1415"/>
    </row>
    <row r="1416" spans="20:28" x14ac:dyDescent="0.25">
      <c r="T1416"/>
      <c r="U1416"/>
      <c r="V1416"/>
      <c r="Y1416"/>
      <c r="Z1416"/>
      <c r="AA1416"/>
      <c r="AB1416"/>
    </row>
    <row r="1417" spans="20:28" x14ac:dyDescent="0.25">
      <c r="T1417"/>
      <c r="U1417"/>
      <c r="V1417"/>
      <c r="Y1417"/>
      <c r="Z1417"/>
      <c r="AA1417"/>
      <c r="AB1417"/>
    </row>
    <row r="1418" spans="20:28" x14ac:dyDescent="0.25">
      <c r="T1418"/>
      <c r="U1418"/>
      <c r="V1418"/>
      <c r="Y1418"/>
      <c r="Z1418"/>
      <c r="AA1418"/>
      <c r="AB1418"/>
    </row>
    <row r="1419" spans="20:28" x14ac:dyDescent="0.25">
      <c r="T1419"/>
      <c r="U1419"/>
      <c r="V1419"/>
      <c r="Y1419"/>
      <c r="Z1419"/>
      <c r="AA1419"/>
      <c r="AB1419"/>
    </row>
    <row r="1420" spans="20:28" x14ac:dyDescent="0.25">
      <c r="T1420"/>
      <c r="U1420"/>
      <c r="V1420"/>
      <c r="Y1420"/>
      <c r="Z1420"/>
      <c r="AA1420"/>
      <c r="AB1420"/>
    </row>
    <row r="1421" spans="20:28" x14ac:dyDescent="0.25">
      <c r="T1421"/>
      <c r="U1421"/>
      <c r="V1421"/>
      <c r="Y1421"/>
      <c r="Z1421"/>
      <c r="AA1421"/>
      <c r="AB1421"/>
    </row>
    <row r="1422" spans="20:28" x14ac:dyDescent="0.25">
      <c r="T1422"/>
      <c r="U1422"/>
      <c r="V1422"/>
      <c r="Y1422"/>
      <c r="Z1422"/>
      <c r="AA1422"/>
      <c r="AB1422"/>
    </row>
    <row r="1423" spans="20:28" x14ac:dyDescent="0.25">
      <c r="T1423"/>
      <c r="U1423"/>
      <c r="V1423"/>
      <c r="Y1423"/>
      <c r="Z1423"/>
      <c r="AA1423"/>
      <c r="AB1423"/>
    </row>
    <row r="1424" spans="20:28" x14ac:dyDescent="0.25">
      <c r="T1424"/>
      <c r="U1424"/>
      <c r="V1424"/>
      <c r="Y1424"/>
      <c r="Z1424"/>
      <c r="AA1424"/>
      <c r="AB1424"/>
    </row>
    <row r="1425" spans="20:28" x14ac:dyDescent="0.25">
      <c r="T1425"/>
      <c r="U1425"/>
      <c r="V1425"/>
      <c r="Y1425"/>
      <c r="Z1425"/>
      <c r="AA1425"/>
      <c r="AB1425"/>
    </row>
    <row r="1426" spans="20:28" x14ac:dyDescent="0.25">
      <c r="T1426"/>
      <c r="U1426"/>
      <c r="V1426"/>
      <c r="Y1426"/>
      <c r="Z1426"/>
      <c r="AA1426"/>
      <c r="AB1426"/>
    </row>
    <row r="1427" spans="20:28" x14ac:dyDescent="0.25">
      <c r="T1427"/>
      <c r="U1427"/>
      <c r="V1427"/>
      <c r="Y1427"/>
      <c r="Z1427"/>
      <c r="AA1427"/>
      <c r="AB1427"/>
    </row>
    <row r="1428" spans="20:28" x14ac:dyDescent="0.25">
      <c r="T1428"/>
      <c r="U1428"/>
      <c r="V1428"/>
      <c r="Y1428"/>
      <c r="Z1428"/>
      <c r="AA1428"/>
      <c r="AB1428"/>
    </row>
    <row r="1429" spans="20:28" x14ac:dyDescent="0.25">
      <c r="T1429"/>
      <c r="U1429"/>
      <c r="V1429"/>
      <c r="Y1429"/>
      <c r="Z1429"/>
      <c r="AA1429"/>
      <c r="AB1429"/>
    </row>
    <row r="1430" spans="20:28" x14ac:dyDescent="0.25">
      <c r="T1430"/>
      <c r="U1430"/>
      <c r="V1430"/>
      <c r="Y1430"/>
      <c r="Z1430"/>
      <c r="AA1430"/>
      <c r="AB1430"/>
    </row>
    <row r="1431" spans="20:28" x14ac:dyDescent="0.25">
      <c r="T1431"/>
      <c r="U1431"/>
      <c r="V1431"/>
      <c r="Y1431"/>
      <c r="Z1431"/>
      <c r="AA1431"/>
      <c r="AB1431"/>
    </row>
    <row r="1432" spans="20:28" x14ac:dyDescent="0.25">
      <c r="T1432"/>
      <c r="U1432"/>
      <c r="V1432"/>
      <c r="Y1432"/>
      <c r="Z1432"/>
      <c r="AA1432"/>
      <c r="AB1432"/>
    </row>
    <row r="1433" spans="20:28" x14ac:dyDescent="0.25">
      <c r="T1433"/>
      <c r="U1433"/>
      <c r="V1433"/>
      <c r="Y1433"/>
      <c r="Z1433"/>
      <c r="AA1433"/>
      <c r="AB1433"/>
    </row>
    <row r="1434" spans="20:28" x14ac:dyDescent="0.25">
      <c r="T1434"/>
      <c r="U1434"/>
      <c r="V1434"/>
      <c r="Y1434"/>
      <c r="Z1434"/>
      <c r="AA1434"/>
      <c r="AB1434"/>
    </row>
    <row r="1435" spans="20:28" x14ac:dyDescent="0.25">
      <c r="T1435"/>
      <c r="U1435"/>
      <c r="V1435"/>
      <c r="Y1435"/>
      <c r="Z1435"/>
      <c r="AA1435"/>
      <c r="AB1435"/>
    </row>
    <row r="1436" spans="20:28" x14ac:dyDescent="0.25">
      <c r="T1436"/>
      <c r="U1436"/>
      <c r="V1436"/>
      <c r="Y1436"/>
      <c r="Z1436"/>
      <c r="AA1436"/>
      <c r="AB1436"/>
    </row>
    <row r="1437" spans="20:28" x14ac:dyDescent="0.25">
      <c r="T1437"/>
      <c r="U1437"/>
      <c r="V1437"/>
      <c r="Y1437"/>
      <c r="Z1437"/>
      <c r="AA1437"/>
      <c r="AB1437"/>
    </row>
    <row r="1438" spans="20:28" x14ac:dyDescent="0.25">
      <c r="T1438"/>
      <c r="U1438"/>
      <c r="V1438"/>
      <c r="Y1438"/>
      <c r="Z1438"/>
      <c r="AA1438"/>
      <c r="AB1438"/>
    </row>
    <row r="1439" spans="20:28" x14ac:dyDescent="0.25">
      <c r="T1439"/>
      <c r="U1439"/>
      <c r="V1439"/>
      <c r="Y1439"/>
      <c r="Z1439"/>
      <c r="AA1439"/>
      <c r="AB1439"/>
    </row>
    <row r="1440" spans="20:28" x14ac:dyDescent="0.25">
      <c r="T1440"/>
      <c r="U1440"/>
      <c r="V1440"/>
      <c r="Y1440"/>
      <c r="Z1440"/>
      <c r="AA1440"/>
      <c r="AB1440"/>
    </row>
    <row r="1441" spans="20:28" x14ac:dyDescent="0.25">
      <c r="T1441"/>
      <c r="U1441"/>
      <c r="V1441"/>
      <c r="Y1441"/>
      <c r="Z1441"/>
      <c r="AA1441"/>
      <c r="AB1441"/>
    </row>
    <row r="1442" spans="20:28" x14ac:dyDescent="0.25">
      <c r="T1442"/>
      <c r="U1442"/>
      <c r="V1442"/>
      <c r="Y1442"/>
      <c r="Z1442"/>
      <c r="AA1442"/>
      <c r="AB1442"/>
    </row>
    <row r="1443" spans="20:28" x14ac:dyDescent="0.25">
      <c r="T1443"/>
      <c r="U1443"/>
      <c r="V1443"/>
      <c r="Y1443"/>
      <c r="Z1443"/>
      <c r="AA1443"/>
      <c r="AB1443"/>
    </row>
    <row r="1444" spans="20:28" x14ac:dyDescent="0.25">
      <c r="T1444"/>
      <c r="U1444"/>
      <c r="V1444"/>
      <c r="Y1444"/>
      <c r="Z1444"/>
      <c r="AA1444"/>
      <c r="AB1444"/>
    </row>
    <row r="1445" spans="20:28" x14ac:dyDescent="0.25">
      <c r="T1445"/>
      <c r="U1445"/>
      <c r="V1445"/>
      <c r="Y1445"/>
      <c r="Z1445"/>
      <c r="AA1445"/>
      <c r="AB1445"/>
    </row>
    <row r="1446" spans="20:28" x14ac:dyDescent="0.25">
      <c r="T1446"/>
      <c r="U1446"/>
      <c r="V1446"/>
      <c r="Y1446"/>
      <c r="Z1446"/>
      <c r="AA1446"/>
      <c r="AB1446"/>
    </row>
    <row r="1447" spans="20:28" x14ac:dyDescent="0.25">
      <c r="T1447"/>
      <c r="U1447"/>
      <c r="V1447"/>
      <c r="Y1447"/>
      <c r="Z1447"/>
      <c r="AA1447"/>
      <c r="AB1447"/>
    </row>
    <row r="1448" spans="20:28" x14ac:dyDescent="0.25">
      <c r="T1448"/>
      <c r="U1448"/>
      <c r="V1448"/>
      <c r="Y1448"/>
      <c r="Z1448"/>
      <c r="AA1448"/>
      <c r="AB1448"/>
    </row>
    <row r="1449" spans="20:28" x14ac:dyDescent="0.25">
      <c r="T1449"/>
      <c r="U1449"/>
      <c r="V1449"/>
      <c r="Y1449"/>
      <c r="Z1449"/>
      <c r="AA1449"/>
      <c r="AB1449"/>
    </row>
    <row r="1450" spans="20:28" x14ac:dyDescent="0.25">
      <c r="T1450"/>
      <c r="U1450"/>
      <c r="V1450"/>
      <c r="Y1450"/>
      <c r="Z1450"/>
      <c r="AA1450"/>
      <c r="AB1450"/>
    </row>
    <row r="1451" spans="20:28" x14ac:dyDescent="0.25">
      <c r="T1451"/>
      <c r="U1451"/>
      <c r="V1451"/>
      <c r="Y1451"/>
      <c r="Z1451"/>
      <c r="AA1451"/>
      <c r="AB1451"/>
    </row>
    <row r="1452" spans="20:28" x14ac:dyDescent="0.25">
      <c r="T1452"/>
      <c r="U1452"/>
      <c r="V1452"/>
      <c r="Y1452"/>
      <c r="Z1452"/>
      <c r="AA1452"/>
      <c r="AB1452"/>
    </row>
    <row r="1453" spans="20:28" x14ac:dyDescent="0.25">
      <c r="T1453"/>
      <c r="U1453"/>
      <c r="V1453"/>
      <c r="Y1453"/>
      <c r="Z1453"/>
      <c r="AA1453"/>
      <c r="AB1453"/>
    </row>
    <row r="1454" spans="20:28" x14ac:dyDescent="0.25">
      <c r="T1454"/>
      <c r="U1454"/>
      <c r="V1454"/>
      <c r="Y1454"/>
      <c r="Z1454"/>
      <c r="AA1454"/>
      <c r="AB1454"/>
    </row>
    <row r="1455" spans="20:28" x14ac:dyDescent="0.25">
      <c r="T1455"/>
      <c r="U1455"/>
      <c r="V1455"/>
      <c r="Y1455"/>
      <c r="Z1455"/>
      <c r="AA1455"/>
      <c r="AB1455"/>
    </row>
    <row r="1456" spans="20:28" x14ac:dyDescent="0.25">
      <c r="T1456"/>
      <c r="U1456"/>
      <c r="V1456"/>
      <c r="Y1456"/>
      <c r="Z1456"/>
      <c r="AA1456"/>
      <c r="AB1456"/>
    </row>
    <row r="1457" spans="20:28" x14ac:dyDescent="0.25">
      <c r="T1457"/>
      <c r="U1457"/>
      <c r="V1457"/>
      <c r="Y1457"/>
      <c r="Z1457"/>
      <c r="AA1457"/>
      <c r="AB1457"/>
    </row>
    <row r="1458" spans="20:28" x14ac:dyDescent="0.25">
      <c r="T1458"/>
      <c r="U1458"/>
      <c r="V1458"/>
      <c r="Y1458"/>
      <c r="Z1458"/>
      <c r="AA1458"/>
      <c r="AB1458"/>
    </row>
    <row r="1459" spans="20:28" x14ac:dyDescent="0.25">
      <c r="T1459"/>
      <c r="U1459"/>
      <c r="V1459"/>
      <c r="Y1459"/>
      <c r="Z1459"/>
      <c r="AA1459"/>
      <c r="AB1459"/>
    </row>
    <row r="1460" spans="20:28" x14ac:dyDescent="0.25">
      <c r="T1460"/>
      <c r="U1460"/>
      <c r="V1460"/>
      <c r="Y1460"/>
      <c r="Z1460"/>
      <c r="AA1460"/>
      <c r="AB1460"/>
    </row>
    <row r="1461" spans="20:28" x14ac:dyDescent="0.25">
      <c r="T1461"/>
      <c r="U1461"/>
      <c r="V1461"/>
      <c r="Y1461"/>
      <c r="Z1461"/>
      <c r="AA1461"/>
      <c r="AB1461"/>
    </row>
    <row r="1462" spans="20:28" x14ac:dyDescent="0.25">
      <c r="T1462"/>
      <c r="U1462"/>
      <c r="V1462"/>
      <c r="Y1462"/>
      <c r="Z1462"/>
      <c r="AA1462"/>
      <c r="AB1462"/>
    </row>
    <row r="1463" spans="20:28" x14ac:dyDescent="0.25">
      <c r="T1463"/>
      <c r="U1463"/>
      <c r="V1463"/>
      <c r="Y1463"/>
      <c r="Z1463"/>
      <c r="AA1463"/>
      <c r="AB1463"/>
    </row>
    <row r="1464" spans="20:28" x14ac:dyDescent="0.25">
      <c r="T1464"/>
      <c r="U1464"/>
      <c r="V1464"/>
      <c r="Y1464"/>
      <c r="Z1464"/>
      <c r="AA1464"/>
      <c r="AB1464"/>
    </row>
    <row r="1465" spans="20:28" x14ac:dyDescent="0.25">
      <c r="T1465"/>
      <c r="U1465"/>
      <c r="V1465"/>
      <c r="Y1465"/>
      <c r="Z1465"/>
      <c r="AA1465"/>
      <c r="AB1465"/>
    </row>
    <row r="1466" spans="20:28" x14ac:dyDescent="0.25">
      <c r="T1466"/>
      <c r="U1466"/>
      <c r="V1466"/>
      <c r="Y1466"/>
      <c r="Z1466"/>
      <c r="AA1466"/>
      <c r="AB1466"/>
    </row>
    <row r="1467" spans="20:28" x14ac:dyDescent="0.25">
      <c r="T1467"/>
      <c r="U1467"/>
      <c r="V1467"/>
      <c r="Y1467"/>
      <c r="Z1467"/>
      <c r="AA1467"/>
      <c r="AB1467"/>
    </row>
    <row r="1468" spans="20:28" x14ac:dyDescent="0.25">
      <c r="T1468"/>
      <c r="U1468"/>
      <c r="V1468"/>
      <c r="Y1468"/>
      <c r="Z1468"/>
      <c r="AA1468"/>
      <c r="AB1468"/>
    </row>
    <row r="1469" spans="20:28" x14ac:dyDescent="0.25">
      <c r="T1469"/>
      <c r="U1469"/>
      <c r="V1469"/>
      <c r="Y1469"/>
      <c r="Z1469"/>
      <c r="AA1469"/>
      <c r="AB1469"/>
    </row>
    <row r="1470" spans="20:28" x14ac:dyDescent="0.25">
      <c r="T1470"/>
      <c r="U1470"/>
      <c r="V1470"/>
      <c r="Y1470"/>
      <c r="Z1470"/>
      <c r="AA1470"/>
      <c r="AB1470"/>
    </row>
    <row r="1471" spans="20:28" x14ac:dyDescent="0.25">
      <c r="T1471"/>
      <c r="U1471"/>
      <c r="V1471"/>
      <c r="Y1471"/>
      <c r="Z1471"/>
      <c r="AA1471"/>
      <c r="AB1471"/>
    </row>
    <row r="1472" spans="20:28" x14ac:dyDescent="0.25">
      <c r="T1472"/>
      <c r="U1472"/>
      <c r="V1472"/>
      <c r="Y1472"/>
      <c r="Z1472"/>
      <c r="AA1472"/>
      <c r="AB1472"/>
    </row>
    <row r="1473" spans="20:28" x14ac:dyDescent="0.25">
      <c r="T1473"/>
      <c r="U1473"/>
      <c r="V1473"/>
      <c r="Y1473"/>
      <c r="Z1473"/>
      <c r="AA1473"/>
      <c r="AB1473"/>
    </row>
    <row r="1474" spans="20:28" x14ac:dyDescent="0.25">
      <c r="T1474"/>
      <c r="U1474"/>
      <c r="V1474"/>
      <c r="Y1474"/>
      <c r="Z1474"/>
      <c r="AA1474"/>
      <c r="AB1474"/>
    </row>
    <row r="1475" spans="20:28" x14ac:dyDescent="0.25">
      <c r="T1475"/>
      <c r="U1475"/>
      <c r="V1475"/>
      <c r="Y1475"/>
      <c r="Z1475"/>
      <c r="AA1475"/>
      <c r="AB1475"/>
    </row>
    <row r="1476" spans="20:28" x14ac:dyDescent="0.25">
      <c r="T1476"/>
      <c r="U1476"/>
      <c r="V1476"/>
      <c r="Y1476"/>
      <c r="Z1476"/>
      <c r="AA1476"/>
      <c r="AB1476"/>
    </row>
    <row r="1477" spans="20:28" x14ac:dyDescent="0.25">
      <c r="T1477"/>
      <c r="U1477"/>
      <c r="V1477"/>
      <c r="Y1477"/>
      <c r="Z1477"/>
      <c r="AA1477"/>
      <c r="AB1477"/>
    </row>
    <row r="1478" spans="20:28" x14ac:dyDescent="0.25">
      <c r="T1478"/>
      <c r="U1478"/>
      <c r="V1478"/>
      <c r="Y1478"/>
      <c r="Z1478"/>
      <c r="AA1478"/>
      <c r="AB1478"/>
    </row>
    <row r="1479" spans="20:28" x14ac:dyDescent="0.25">
      <c r="T1479"/>
      <c r="U1479"/>
      <c r="V1479"/>
      <c r="Y1479"/>
      <c r="Z1479"/>
      <c r="AA1479"/>
      <c r="AB1479"/>
    </row>
    <row r="1480" spans="20:28" x14ac:dyDescent="0.25">
      <c r="T1480"/>
      <c r="U1480"/>
      <c r="V1480"/>
      <c r="Y1480"/>
      <c r="Z1480"/>
      <c r="AA1480"/>
      <c r="AB1480"/>
    </row>
    <row r="1481" spans="20:28" x14ac:dyDescent="0.25">
      <c r="T1481"/>
      <c r="U1481"/>
      <c r="V1481"/>
      <c r="Y1481"/>
      <c r="Z1481"/>
      <c r="AA1481"/>
      <c r="AB1481"/>
    </row>
    <row r="1482" spans="20:28" x14ac:dyDescent="0.25">
      <c r="T1482"/>
      <c r="U1482"/>
      <c r="V1482"/>
      <c r="Y1482"/>
      <c r="Z1482"/>
      <c r="AA1482"/>
      <c r="AB1482"/>
    </row>
    <row r="1483" spans="20:28" x14ac:dyDescent="0.25">
      <c r="T1483"/>
      <c r="U1483"/>
      <c r="V1483"/>
      <c r="Y1483"/>
      <c r="Z1483"/>
      <c r="AA1483"/>
      <c r="AB1483"/>
    </row>
    <row r="1484" spans="20:28" x14ac:dyDescent="0.25">
      <c r="T1484"/>
      <c r="U1484"/>
      <c r="V1484"/>
      <c r="Y1484"/>
      <c r="Z1484"/>
      <c r="AA1484"/>
      <c r="AB1484"/>
    </row>
    <row r="1485" spans="20:28" x14ac:dyDescent="0.25">
      <c r="T1485"/>
      <c r="U1485"/>
      <c r="V1485"/>
      <c r="Y1485"/>
      <c r="Z1485"/>
      <c r="AA1485"/>
      <c r="AB1485"/>
    </row>
    <row r="1486" spans="20:28" x14ac:dyDescent="0.25">
      <c r="T1486"/>
      <c r="U1486"/>
      <c r="V1486"/>
      <c r="Y1486"/>
      <c r="Z1486"/>
      <c r="AA1486"/>
      <c r="AB1486"/>
    </row>
    <row r="1487" spans="20:28" x14ac:dyDescent="0.25">
      <c r="T1487"/>
      <c r="U1487"/>
      <c r="V1487"/>
      <c r="Y1487"/>
      <c r="Z1487"/>
      <c r="AA1487"/>
      <c r="AB1487"/>
    </row>
    <row r="1488" spans="20:28" x14ac:dyDescent="0.25">
      <c r="T1488"/>
      <c r="U1488"/>
      <c r="V1488"/>
      <c r="Y1488"/>
      <c r="Z1488"/>
      <c r="AA1488"/>
      <c r="AB1488"/>
    </row>
    <row r="1489" spans="20:28" x14ac:dyDescent="0.25">
      <c r="T1489"/>
      <c r="U1489"/>
      <c r="V1489"/>
      <c r="Y1489"/>
      <c r="Z1489"/>
      <c r="AA1489"/>
      <c r="AB1489"/>
    </row>
    <row r="1490" spans="20:28" x14ac:dyDescent="0.25">
      <c r="T1490"/>
      <c r="U1490"/>
      <c r="V1490"/>
      <c r="Y1490"/>
      <c r="Z1490"/>
      <c r="AA1490"/>
      <c r="AB1490"/>
    </row>
    <row r="1491" spans="20:28" x14ac:dyDescent="0.25">
      <c r="T1491"/>
      <c r="U1491"/>
      <c r="V1491"/>
      <c r="Y1491"/>
      <c r="Z1491"/>
      <c r="AA1491"/>
      <c r="AB1491"/>
    </row>
    <row r="1492" spans="20:28" x14ac:dyDescent="0.25">
      <c r="T1492"/>
      <c r="U1492"/>
      <c r="V1492"/>
      <c r="Y1492"/>
      <c r="Z1492"/>
      <c r="AA1492"/>
      <c r="AB1492"/>
    </row>
    <row r="1493" spans="20:28" x14ac:dyDescent="0.25">
      <c r="T1493"/>
      <c r="U1493"/>
      <c r="V1493"/>
      <c r="Y1493"/>
      <c r="Z1493"/>
      <c r="AA1493"/>
      <c r="AB1493"/>
    </row>
    <row r="1494" spans="20:28" x14ac:dyDescent="0.25">
      <c r="T1494"/>
      <c r="U1494"/>
      <c r="V1494"/>
      <c r="Y1494"/>
      <c r="Z1494"/>
      <c r="AA1494"/>
      <c r="AB1494"/>
    </row>
    <row r="1495" spans="20:28" x14ac:dyDescent="0.25">
      <c r="T1495"/>
      <c r="U1495"/>
      <c r="V1495"/>
      <c r="Y1495"/>
      <c r="Z1495"/>
      <c r="AA1495"/>
      <c r="AB1495"/>
    </row>
    <row r="1496" spans="20:28" x14ac:dyDescent="0.25">
      <c r="T1496"/>
      <c r="U1496"/>
      <c r="V1496"/>
      <c r="Y1496"/>
      <c r="Z1496"/>
      <c r="AA1496"/>
      <c r="AB1496"/>
    </row>
    <row r="1497" spans="20:28" x14ac:dyDescent="0.25">
      <c r="T1497"/>
      <c r="U1497"/>
      <c r="V1497"/>
      <c r="Y1497"/>
      <c r="Z1497"/>
      <c r="AA1497"/>
      <c r="AB1497"/>
    </row>
    <row r="1498" spans="20:28" x14ac:dyDescent="0.25">
      <c r="T1498"/>
      <c r="U1498"/>
      <c r="V1498"/>
      <c r="Y1498"/>
      <c r="Z1498"/>
      <c r="AA1498"/>
      <c r="AB1498"/>
    </row>
    <row r="1499" spans="20:28" x14ac:dyDescent="0.25">
      <c r="T1499"/>
      <c r="U1499"/>
      <c r="V1499"/>
      <c r="Y1499"/>
      <c r="Z1499"/>
      <c r="AA1499"/>
      <c r="AB1499"/>
    </row>
    <row r="1500" spans="20:28" x14ac:dyDescent="0.25">
      <c r="T1500"/>
      <c r="U1500"/>
      <c r="V1500"/>
      <c r="Y1500"/>
      <c r="Z1500"/>
      <c r="AA1500"/>
      <c r="AB1500"/>
    </row>
    <row r="1501" spans="20:28" x14ac:dyDescent="0.25">
      <c r="T1501"/>
      <c r="U1501"/>
      <c r="V1501"/>
      <c r="Y1501"/>
      <c r="Z1501"/>
      <c r="AA1501"/>
      <c r="AB1501"/>
    </row>
    <row r="1502" spans="20:28" x14ac:dyDescent="0.25">
      <c r="T1502"/>
      <c r="U1502"/>
      <c r="V1502"/>
      <c r="Y1502"/>
      <c r="Z1502"/>
      <c r="AA1502"/>
      <c r="AB1502"/>
    </row>
    <row r="1503" spans="20:28" x14ac:dyDescent="0.25">
      <c r="T1503"/>
      <c r="U1503"/>
      <c r="V1503"/>
      <c r="Y1503"/>
      <c r="Z1503"/>
      <c r="AA1503"/>
      <c r="AB1503"/>
    </row>
    <row r="1504" spans="20:28" x14ac:dyDescent="0.25">
      <c r="T1504"/>
      <c r="U1504"/>
      <c r="V1504"/>
      <c r="Y1504"/>
      <c r="Z1504"/>
      <c r="AA1504"/>
      <c r="AB1504"/>
    </row>
    <row r="1505" spans="20:28" x14ac:dyDescent="0.25">
      <c r="T1505"/>
      <c r="U1505"/>
      <c r="V1505"/>
      <c r="Y1505"/>
      <c r="Z1505"/>
      <c r="AA1505"/>
      <c r="AB1505"/>
    </row>
    <row r="1506" spans="20:28" x14ac:dyDescent="0.25">
      <c r="T1506"/>
      <c r="U1506"/>
      <c r="V1506"/>
      <c r="Y1506"/>
      <c r="Z1506"/>
      <c r="AA1506"/>
      <c r="AB1506"/>
    </row>
    <row r="1507" spans="20:28" x14ac:dyDescent="0.25">
      <c r="T1507"/>
      <c r="U1507"/>
      <c r="V1507"/>
      <c r="Y1507"/>
      <c r="Z1507"/>
      <c r="AA1507"/>
      <c r="AB1507"/>
    </row>
    <row r="1508" spans="20:28" x14ac:dyDescent="0.25">
      <c r="T1508"/>
      <c r="U1508"/>
      <c r="V1508"/>
      <c r="Y1508"/>
      <c r="Z1508"/>
      <c r="AA1508"/>
      <c r="AB1508"/>
    </row>
    <row r="1509" spans="20:28" x14ac:dyDescent="0.25">
      <c r="T1509"/>
      <c r="U1509"/>
      <c r="V1509"/>
      <c r="Y1509"/>
      <c r="Z1509"/>
      <c r="AA1509"/>
      <c r="AB1509"/>
    </row>
    <row r="1510" spans="20:28" x14ac:dyDescent="0.25">
      <c r="T1510"/>
      <c r="U1510"/>
      <c r="V1510"/>
      <c r="Y1510"/>
      <c r="Z1510"/>
      <c r="AA1510"/>
      <c r="AB1510"/>
    </row>
    <row r="1511" spans="20:28" x14ac:dyDescent="0.25">
      <c r="T1511"/>
      <c r="U1511"/>
      <c r="V1511"/>
      <c r="Y1511"/>
      <c r="Z1511"/>
      <c r="AA1511"/>
      <c r="AB1511"/>
    </row>
    <row r="1512" spans="20:28" x14ac:dyDescent="0.25">
      <c r="T1512"/>
      <c r="U1512"/>
      <c r="V1512"/>
      <c r="Y1512"/>
      <c r="Z1512"/>
      <c r="AA1512"/>
      <c r="AB1512"/>
    </row>
    <row r="1513" spans="20:28" x14ac:dyDescent="0.25">
      <c r="T1513"/>
      <c r="U1513"/>
      <c r="V1513"/>
      <c r="Y1513"/>
      <c r="Z1513"/>
      <c r="AA1513"/>
      <c r="AB1513"/>
    </row>
    <row r="1514" spans="20:28" x14ac:dyDescent="0.25">
      <c r="T1514"/>
      <c r="U1514"/>
      <c r="V1514"/>
      <c r="Y1514"/>
      <c r="Z1514"/>
      <c r="AA1514"/>
      <c r="AB1514"/>
    </row>
    <row r="1515" spans="20:28" x14ac:dyDescent="0.25">
      <c r="T1515"/>
      <c r="U1515"/>
      <c r="V1515"/>
      <c r="Y1515"/>
      <c r="Z1515"/>
      <c r="AA1515"/>
      <c r="AB1515"/>
    </row>
    <row r="1516" spans="20:28" x14ac:dyDescent="0.25">
      <c r="T1516"/>
      <c r="U1516"/>
      <c r="V1516"/>
      <c r="Y1516"/>
      <c r="Z1516"/>
      <c r="AA1516"/>
      <c r="AB1516"/>
    </row>
    <row r="1517" spans="20:28" x14ac:dyDescent="0.25">
      <c r="T1517"/>
      <c r="U1517"/>
      <c r="V1517"/>
      <c r="Y1517"/>
      <c r="Z1517"/>
      <c r="AA1517"/>
      <c r="AB1517"/>
    </row>
    <row r="1518" spans="20:28" x14ac:dyDescent="0.25">
      <c r="T1518"/>
      <c r="U1518"/>
      <c r="V1518"/>
      <c r="Y1518"/>
      <c r="Z1518"/>
      <c r="AA1518"/>
      <c r="AB1518"/>
    </row>
    <row r="1519" spans="20:28" x14ac:dyDescent="0.25">
      <c r="T1519"/>
      <c r="U1519"/>
      <c r="V1519"/>
      <c r="Y1519"/>
      <c r="Z1519"/>
      <c r="AA1519"/>
      <c r="AB1519"/>
    </row>
    <row r="1520" spans="20:28" x14ac:dyDescent="0.25">
      <c r="T1520"/>
      <c r="U1520"/>
      <c r="V1520"/>
      <c r="Y1520"/>
      <c r="Z1520"/>
      <c r="AA1520"/>
      <c r="AB1520"/>
    </row>
    <row r="1521" spans="20:28" x14ac:dyDescent="0.25">
      <c r="T1521"/>
      <c r="U1521"/>
      <c r="V1521"/>
      <c r="Y1521"/>
      <c r="Z1521"/>
      <c r="AA1521"/>
      <c r="AB1521"/>
    </row>
    <row r="1522" spans="20:28" x14ac:dyDescent="0.25">
      <c r="T1522"/>
      <c r="U1522"/>
      <c r="V1522"/>
      <c r="Y1522"/>
      <c r="Z1522"/>
      <c r="AA1522"/>
      <c r="AB1522"/>
    </row>
    <row r="1523" spans="20:28" x14ac:dyDescent="0.25">
      <c r="T1523"/>
      <c r="U1523"/>
      <c r="V1523"/>
      <c r="Y1523"/>
      <c r="Z1523"/>
      <c r="AA1523"/>
      <c r="AB1523"/>
    </row>
    <row r="1524" spans="20:28" x14ac:dyDescent="0.25">
      <c r="T1524"/>
      <c r="U1524"/>
      <c r="V1524"/>
      <c r="Y1524"/>
      <c r="Z1524"/>
      <c r="AA1524"/>
      <c r="AB1524"/>
    </row>
    <row r="1525" spans="20:28" x14ac:dyDescent="0.25">
      <c r="T1525"/>
      <c r="U1525"/>
      <c r="V1525"/>
      <c r="Y1525"/>
      <c r="Z1525"/>
      <c r="AA1525"/>
      <c r="AB1525"/>
    </row>
    <row r="1526" spans="20:28" x14ac:dyDescent="0.25">
      <c r="T1526"/>
      <c r="U1526"/>
      <c r="V1526"/>
      <c r="Y1526"/>
      <c r="Z1526"/>
      <c r="AA1526"/>
      <c r="AB1526"/>
    </row>
    <row r="1527" spans="20:28" x14ac:dyDescent="0.25">
      <c r="T1527"/>
      <c r="U1527"/>
      <c r="V1527"/>
      <c r="Y1527"/>
      <c r="Z1527"/>
      <c r="AA1527"/>
      <c r="AB1527"/>
    </row>
    <row r="1528" spans="20:28" x14ac:dyDescent="0.25">
      <c r="T1528"/>
      <c r="U1528"/>
      <c r="V1528"/>
      <c r="Y1528"/>
      <c r="Z1528"/>
      <c r="AA1528"/>
      <c r="AB1528"/>
    </row>
    <row r="1529" spans="20:28" x14ac:dyDescent="0.25">
      <c r="T1529"/>
      <c r="U1529"/>
      <c r="V1529"/>
      <c r="Y1529"/>
      <c r="Z1529"/>
      <c r="AA1529"/>
      <c r="AB1529"/>
    </row>
    <row r="1530" spans="20:28" x14ac:dyDescent="0.25">
      <c r="T1530"/>
      <c r="U1530"/>
      <c r="V1530"/>
      <c r="Y1530"/>
      <c r="Z1530"/>
      <c r="AA1530"/>
      <c r="AB1530"/>
    </row>
    <row r="1531" spans="20:28" x14ac:dyDescent="0.25">
      <c r="T1531"/>
      <c r="U1531"/>
      <c r="V1531"/>
      <c r="Y1531"/>
      <c r="Z1531"/>
      <c r="AA1531"/>
      <c r="AB1531"/>
    </row>
    <row r="1532" spans="20:28" x14ac:dyDescent="0.25">
      <c r="T1532"/>
      <c r="U1532"/>
      <c r="V1532"/>
      <c r="Y1532"/>
      <c r="Z1532"/>
      <c r="AA1532"/>
      <c r="AB1532"/>
    </row>
    <row r="1533" spans="20:28" x14ac:dyDescent="0.25">
      <c r="T1533"/>
      <c r="U1533"/>
      <c r="V1533"/>
      <c r="Y1533"/>
      <c r="Z1533"/>
      <c r="AA1533"/>
      <c r="AB1533"/>
    </row>
    <row r="1534" spans="20:28" x14ac:dyDescent="0.25">
      <c r="T1534"/>
      <c r="U1534"/>
      <c r="V1534"/>
      <c r="Y1534"/>
      <c r="Z1534"/>
      <c r="AA1534"/>
      <c r="AB1534"/>
    </row>
    <row r="1535" spans="20:28" x14ac:dyDescent="0.25">
      <c r="T1535"/>
      <c r="U1535"/>
      <c r="V1535"/>
      <c r="Y1535"/>
      <c r="Z1535"/>
      <c r="AA1535"/>
      <c r="AB1535"/>
    </row>
    <row r="1536" spans="20:28" x14ac:dyDescent="0.25">
      <c r="T1536"/>
      <c r="U1536"/>
      <c r="V1536"/>
      <c r="Y1536"/>
      <c r="Z1536"/>
      <c r="AA1536"/>
      <c r="AB1536"/>
    </row>
    <row r="1537" spans="20:28" x14ac:dyDescent="0.25">
      <c r="T1537"/>
      <c r="U1537"/>
      <c r="V1537"/>
      <c r="Y1537"/>
      <c r="Z1537"/>
      <c r="AA1537"/>
      <c r="AB1537"/>
    </row>
    <row r="1538" spans="20:28" x14ac:dyDescent="0.25">
      <c r="T1538"/>
      <c r="U1538"/>
      <c r="V1538"/>
      <c r="Y1538"/>
      <c r="Z1538"/>
      <c r="AA1538"/>
      <c r="AB1538"/>
    </row>
    <row r="1539" spans="20:28" x14ac:dyDescent="0.25">
      <c r="T1539"/>
      <c r="U1539"/>
      <c r="V1539"/>
      <c r="Y1539"/>
      <c r="Z1539"/>
      <c r="AA1539"/>
      <c r="AB1539"/>
    </row>
    <row r="1540" spans="20:28" x14ac:dyDescent="0.25">
      <c r="T1540"/>
      <c r="U1540"/>
      <c r="V1540"/>
      <c r="Y1540"/>
      <c r="Z1540"/>
      <c r="AA1540"/>
      <c r="AB1540"/>
    </row>
    <row r="1541" spans="20:28" x14ac:dyDescent="0.25">
      <c r="T1541"/>
      <c r="U1541"/>
      <c r="V1541"/>
      <c r="Y1541"/>
      <c r="Z1541"/>
      <c r="AA1541"/>
      <c r="AB1541"/>
    </row>
    <row r="1542" spans="20:28" x14ac:dyDescent="0.25">
      <c r="T1542"/>
      <c r="U1542"/>
      <c r="V1542"/>
      <c r="Y1542"/>
      <c r="Z1542"/>
      <c r="AA1542"/>
      <c r="AB1542"/>
    </row>
    <row r="1543" spans="20:28" x14ac:dyDescent="0.25">
      <c r="T1543"/>
      <c r="U1543"/>
      <c r="V1543"/>
      <c r="Y1543"/>
      <c r="Z1543"/>
      <c r="AA1543"/>
      <c r="AB1543"/>
    </row>
    <row r="1544" spans="20:28" x14ac:dyDescent="0.25">
      <c r="T1544"/>
      <c r="U1544"/>
      <c r="V1544"/>
      <c r="Y1544"/>
      <c r="Z1544"/>
      <c r="AA1544"/>
      <c r="AB1544"/>
    </row>
    <row r="1545" spans="20:28" x14ac:dyDescent="0.25">
      <c r="T1545"/>
      <c r="U1545"/>
      <c r="V1545"/>
      <c r="Y1545"/>
      <c r="Z1545"/>
      <c r="AA1545"/>
      <c r="AB1545"/>
    </row>
    <row r="1546" spans="20:28" x14ac:dyDescent="0.25">
      <c r="T1546"/>
      <c r="U1546"/>
      <c r="V1546"/>
      <c r="Y1546"/>
      <c r="Z1546"/>
      <c r="AA1546"/>
      <c r="AB1546"/>
    </row>
    <row r="1547" spans="20:28" x14ac:dyDescent="0.25">
      <c r="T1547"/>
      <c r="U1547"/>
      <c r="V1547"/>
      <c r="Y1547"/>
      <c r="Z1547"/>
      <c r="AA1547"/>
      <c r="AB1547"/>
    </row>
    <row r="1548" spans="20:28" x14ac:dyDescent="0.25">
      <c r="T1548"/>
      <c r="U1548"/>
      <c r="V1548"/>
      <c r="Y1548"/>
      <c r="Z1548"/>
      <c r="AA1548"/>
      <c r="AB1548"/>
    </row>
    <row r="1549" spans="20:28" x14ac:dyDescent="0.25">
      <c r="T1549"/>
      <c r="U1549"/>
      <c r="V1549"/>
      <c r="Y1549"/>
      <c r="Z1549"/>
      <c r="AA1549"/>
      <c r="AB1549"/>
    </row>
    <row r="1550" spans="20:28" x14ac:dyDescent="0.25">
      <c r="T1550"/>
      <c r="U1550"/>
      <c r="V1550"/>
      <c r="Y1550"/>
      <c r="Z1550"/>
      <c r="AA1550"/>
      <c r="AB1550"/>
    </row>
    <row r="1551" spans="20:28" x14ac:dyDescent="0.25">
      <c r="T1551"/>
      <c r="U1551"/>
      <c r="V1551"/>
      <c r="Y1551"/>
      <c r="Z1551"/>
      <c r="AA1551"/>
      <c r="AB1551"/>
    </row>
    <row r="1552" spans="20:28" x14ac:dyDescent="0.25">
      <c r="T1552"/>
      <c r="U1552"/>
      <c r="V1552"/>
      <c r="Y1552"/>
      <c r="Z1552"/>
      <c r="AA1552"/>
      <c r="AB1552"/>
    </row>
    <row r="1553" spans="20:28" x14ac:dyDescent="0.25">
      <c r="T1553"/>
      <c r="U1553"/>
      <c r="V1553"/>
      <c r="Y1553"/>
      <c r="Z1553"/>
      <c r="AA1553"/>
      <c r="AB1553"/>
    </row>
    <row r="1554" spans="20:28" x14ac:dyDescent="0.25">
      <c r="T1554"/>
      <c r="U1554"/>
      <c r="V1554"/>
      <c r="Y1554"/>
      <c r="Z1554"/>
      <c r="AA1554"/>
      <c r="AB1554"/>
    </row>
    <row r="1555" spans="20:28" x14ac:dyDescent="0.25">
      <c r="T1555"/>
      <c r="U1555"/>
      <c r="V1555"/>
      <c r="Y1555"/>
      <c r="Z1555"/>
      <c r="AA1555"/>
      <c r="AB1555"/>
    </row>
    <row r="1556" spans="20:28" x14ac:dyDescent="0.25">
      <c r="T1556"/>
      <c r="U1556"/>
      <c r="V1556"/>
      <c r="Y1556"/>
      <c r="Z1556"/>
      <c r="AA1556"/>
      <c r="AB1556"/>
    </row>
    <row r="1557" spans="20:28" x14ac:dyDescent="0.25">
      <c r="T1557"/>
      <c r="U1557"/>
      <c r="V1557"/>
      <c r="Y1557"/>
      <c r="Z1557"/>
      <c r="AA1557"/>
      <c r="AB1557"/>
    </row>
    <row r="1558" spans="20:28" x14ac:dyDescent="0.25">
      <c r="T1558"/>
      <c r="U1558"/>
      <c r="V1558"/>
      <c r="Y1558"/>
      <c r="Z1558"/>
      <c r="AA1558"/>
      <c r="AB1558"/>
    </row>
    <row r="1559" spans="20:28" x14ac:dyDescent="0.25">
      <c r="T1559"/>
      <c r="U1559"/>
      <c r="V1559"/>
      <c r="Y1559"/>
      <c r="Z1559"/>
      <c r="AA1559"/>
      <c r="AB1559"/>
    </row>
    <row r="1560" spans="20:28" x14ac:dyDescent="0.25">
      <c r="T1560"/>
      <c r="U1560"/>
      <c r="V1560"/>
      <c r="Y1560"/>
      <c r="Z1560"/>
      <c r="AA1560"/>
      <c r="AB1560"/>
    </row>
    <row r="1561" spans="20:28" x14ac:dyDescent="0.25">
      <c r="T1561"/>
      <c r="U1561"/>
      <c r="V1561"/>
      <c r="Y1561"/>
      <c r="Z1561"/>
      <c r="AA1561"/>
      <c r="AB1561"/>
    </row>
    <row r="1562" spans="20:28" x14ac:dyDescent="0.25">
      <c r="T1562"/>
      <c r="U1562"/>
      <c r="V1562"/>
      <c r="Y1562"/>
      <c r="Z1562"/>
      <c r="AA1562"/>
      <c r="AB1562"/>
    </row>
    <row r="1563" spans="20:28" x14ac:dyDescent="0.25">
      <c r="T1563"/>
      <c r="U1563"/>
      <c r="V1563"/>
      <c r="Y1563"/>
      <c r="Z1563"/>
      <c r="AA1563"/>
      <c r="AB1563"/>
    </row>
    <row r="1564" spans="20:28" x14ac:dyDescent="0.25">
      <c r="T1564"/>
      <c r="U1564"/>
      <c r="V1564"/>
      <c r="Y1564"/>
      <c r="Z1564"/>
      <c r="AA1564"/>
      <c r="AB1564"/>
    </row>
    <row r="1565" spans="20:28" x14ac:dyDescent="0.25">
      <c r="T1565"/>
      <c r="U1565"/>
      <c r="V1565"/>
      <c r="Y1565"/>
      <c r="Z1565"/>
      <c r="AA1565"/>
      <c r="AB1565"/>
    </row>
    <row r="1566" spans="20:28" x14ac:dyDescent="0.25">
      <c r="T1566"/>
      <c r="U1566"/>
      <c r="V1566"/>
      <c r="Y1566"/>
      <c r="Z1566"/>
      <c r="AA1566"/>
      <c r="AB1566"/>
    </row>
    <row r="1567" spans="20:28" x14ac:dyDescent="0.25">
      <c r="T1567"/>
      <c r="U1567"/>
      <c r="V1567"/>
      <c r="Y1567"/>
      <c r="Z1567"/>
      <c r="AA1567"/>
      <c r="AB1567"/>
    </row>
    <row r="1568" spans="20:28" x14ac:dyDescent="0.25">
      <c r="T1568"/>
      <c r="U1568"/>
      <c r="V1568"/>
      <c r="Y1568"/>
      <c r="Z1568"/>
      <c r="AA1568"/>
      <c r="AB1568"/>
    </row>
    <row r="1569" spans="20:28" x14ac:dyDescent="0.25">
      <c r="T1569"/>
      <c r="U1569"/>
      <c r="V1569"/>
      <c r="Y1569"/>
      <c r="Z1569"/>
      <c r="AA1569"/>
      <c r="AB1569"/>
    </row>
    <row r="1570" spans="20:28" x14ac:dyDescent="0.25">
      <c r="T1570"/>
      <c r="U1570"/>
      <c r="V1570"/>
      <c r="Y1570"/>
      <c r="Z1570"/>
      <c r="AA1570"/>
      <c r="AB1570"/>
    </row>
    <row r="1571" spans="20:28" x14ac:dyDescent="0.25">
      <c r="T1571"/>
      <c r="U1571"/>
      <c r="V1571"/>
      <c r="Y1571"/>
      <c r="Z1571"/>
      <c r="AA1571"/>
      <c r="AB1571"/>
    </row>
    <row r="1572" spans="20:28" x14ac:dyDescent="0.25">
      <c r="T1572"/>
      <c r="U1572"/>
      <c r="V1572"/>
      <c r="Y1572"/>
      <c r="Z1572"/>
      <c r="AA1572"/>
      <c r="AB1572"/>
    </row>
    <row r="1573" spans="20:28" x14ac:dyDescent="0.25">
      <c r="T1573"/>
      <c r="U1573"/>
      <c r="V1573"/>
      <c r="Y1573"/>
      <c r="Z1573"/>
      <c r="AA1573"/>
      <c r="AB1573"/>
    </row>
    <row r="1574" spans="20:28" x14ac:dyDescent="0.25">
      <c r="T1574"/>
      <c r="U1574"/>
      <c r="V1574"/>
      <c r="Y1574"/>
      <c r="Z1574"/>
      <c r="AA1574"/>
      <c r="AB1574"/>
    </row>
    <row r="1575" spans="20:28" x14ac:dyDescent="0.25">
      <c r="T1575"/>
      <c r="U1575"/>
      <c r="V1575"/>
      <c r="Y1575"/>
      <c r="Z1575"/>
      <c r="AA1575"/>
      <c r="AB1575"/>
    </row>
    <row r="1576" spans="20:28" x14ac:dyDescent="0.25">
      <c r="T1576"/>
      <c r="U1576"/>
      <c r="V1576"/>
      <c r="Y1576"/>
      <c r="Z1576"/>
      <c r="AA1576"/>
      <c r="AB1576"/>
    </row>
    <row r="1577" spans="20:28" x14ac:dyDescent="0.25">
      <c r="T1577"/>
      <c r="U1577"/>
      <c r="V1577"/>
      <c r="Y1577"/>
      <c r="Z1577"/>
      <c r="AA1577"/>
      <c r="AB1577"/>
    </row>
    <row r="1578" spans="20:28" x14ac:dyDescent="0.25">
      <c r="T1578"/>
      <c r="U1578"/>
      <c r="V1578"/>
      <c r="Y1578"/>
      <c r="Z1578"/>
      <c r="AA1578"/>
      <c r="AB1578"/>
    </row>
    <row r="1579" spans="20:28" x14ac:dyDescent="0.25">
      <c r="T1579"/>
      <c r="U1579"/>
      <c r="V1579"/>
      <c r="Y1579"/>
      <c r="Z1579"/>
      <c r="AA1579"/>
      <c r="AB1579"/>
    </row>
    <row r="1580" spans="20:28" x14ac:dyDescent="0.25">
      <c r="T1580"/>
      <c r="U1580"/>
      <c r="V1580"/>
      <c r="Y1580"/>
      <c r="Z1580"/>
      <c r="AA1580"/>
      <c r="AB1580"/>
    </row>
    <row r="1581" spans="20:28" x14ac:dyDescent="0.25">
      <c r="T1581"/>
      <c r="U1581"/>
      <c r="V1581"/>
      <c r="Y1581"/>
      <c r="Z1581"/>
      <c r="AA1581"/>
      <c r="AB1581"/>
    </row>
    <row r="1582" spans="20:28" x14ac:dyDescent="0.25">
      <c r="T1582"/>
      <c r="U1582"/>
      <c r="V1582"/>
      <c r="Y1582"/>
      <c r="Z1582"/>
      <c r="AA1582"/>
      <c r="AB1582"/>
    </row>
    <row r="1583" spans="20:28" x14ac:dyDescent="0.25">
      <c r="T1583"/>
      <c r="U1583"/>
      <c r="V1583"/>
      <c r="Y1583"/>
      <c r="Z1583"/>
      <c r="AA1583"/>
      <c r="AB1583"/>
    </row>
    <row r="1584" spans="20:28" x14ac:dyDescent="0.25">
      <c r="T1584"/>
      <c r="U1584"/>
      <c r="V1584"/>
      <c r="Y1584"/>
      <c r="Z1584"/>
      <c r="AA1584"/>
      <c r="AB1584"/>
    </row>
    <row r="1585" spans="20:28" x14ac:dyDescent="0.25">
      <c r="T1585"/>
      <c r="U1585"/>
      <c r="V1585"/>
      <c r="Y1585"/>
      <c r="Z1585"/>
      <c r="AA1585"/>
      <c r="AB1585"/>
    </row>
    <row r="1586" spans="20:28" x14ac:dyDescent="0.25">
      <c r="T1586"/>
      <c r="U1586"/>
      <c r="V1586"/>
      <c r="Y1586"/>
      <c r="Z1586"/>
      <c r="AA1586"/>
      <c r="AB1586"/>
    </row>
    <row r="1587" spans="20:28" x14ac:dyDescent="0.25">
      <c r="T1587"/>
      <c r="U1587"/>
      <c r="V1587"/>
      <c r="Y1587"/>
      <c r="Z1587"/>
      <c r="AA1587"/>
      <c r="AB1587"/>
    </row>
    <row r="1588" spans="20:28" x14ac:dyDescent="0.25">
      <c r="T1588"/>
      <c r="U1588"/>
      <c r="V1588"/>
      <c r="Y1588"/>
      <c r="Z1588"/>
      <c r="AA1588"/>
      <c r="AB1588"/>
    </row>
    <row r="1589" spans="20:28" x14ac:dyDescent="0.25">
      <c r="T1589"/>
      <c r="U1589"/>
      <c r="V1589"/>
      <c r="Y1589"/>
      <c r="Z1589"/>
      <c r="AA1589"/>
      <c r="AB1589"/>
    </row>
    <row r="1590" spans="20:28" x14ac:dyDescent="0.25">
      <c r="T1590"/>
      <c r="U1590"/>
      <c r="V1590"/>
      <c r="Y1590"/>
      <c r="Z1590"/>
      <c r="AA1590"/>
      <c r="AB1590"/>
    </row>
    <row r="1591" spans="20:28" x14ac:dyDescent="0.25">
      <c r="T1591"/>
      <c r="U1591"/>
      <c r="V1591"/>
      <c r="Y1591"/>
      <c r="Z1591"/>
      <c r="AA1591"/>
      <c r="AB1591"/>
    </row>
    <row r="1592" spans="20:28" x14ac:dyDescent="0.25">
      <c r="T1592"/>
      <c r="U1592"/>
      <c r="V1592"/>
      <c r="Y1592"/>
      <c r="Z1592"/>
      <c r="AA1592"/>
      <c r="AB1592"/>
    </row>
    <row r="1593" spans="20:28" x14ac:dyDescent="0.25">
      <c r="T1593"/>
      <c r="U1593"/>
      <c r="V1593"/>
      <c r="Y1593"/>
      <c r="Z1593"/>
      <c r="AA1593"/>
      <c r="AB1593"/>
    </row>
    <row r="1594" spans="20:28" x14ac:dyDescent="0.25">
      <c r="T1594"/>
      <c r="U1594"/>
      <c r="V1594"/>
      <c r="Y1594"/>
      <c r="Z1594"/>
      <c r="AA1594"/>
      <c r="AB1594"/>
    </row>
    <row r="1595" spans="20:28" x14ac:dyDescent="0.25">
      <c r="T1595"/>
      <c r="U1595"/>
      <c r="V1595"/>
      <c r="Y1595"/>
      <c r="Z1595"/>
      <c r="AA1595"/>
      <c r="AB1595"/>
    </row>
    <row r="1596" spans="20:28" x14ac:dyDescent="0.25">
      <c r="T1596"/>
      <c r="U1596"/>
      <c r="V1596"/>
      <c r="Y1596"/>
      <c r="Z1596"/>
      <c r="AA1596"/>
      <c r="AB1596"/>
    </row>
    <row r="1597" spans="20:28" x14ac:dyDescent="0.25">
      <c r="T1597"/>
      <c r="U1597"/>
      <c r="V1597"/>
      <c r="Y1597"/>
      <c r="Z1597"/>
      <c r="AA1597"/>
      <c r="AB1597"/>
    </row>
    <row r="1598" spans="20:28" x14ac:dyDescent="0.25">
      <c r="T1598"/>
      <c r="U1598"/>
      <c r="V1598"/>
      <c r="Y1598"/>
      <c r="Z1598"/>
      <c r="AA1598"/>
      <c r="AB1598"/>
    </row>
    <row r="1599" spans="20:28" x14ac:dyDescent="0.25">
      <c r="T1599"/>
      <c r="U1599"/>
      <c r="V1599"/>
      <c r="Y1599"/>
      <c r="Z1599"/>
      <c r="AA1599"/>
      <c r="AB1599"/>
    </row>
    <row r="1600" spans="20:28" x14ac:dyDescent="0.25">
      <c r="T1600"/>
      <c r="U1600"/>
      <c r="V1600"/>
      <c r="Y1600"/>
      <c r="Z1600"/>
      <c r="AA1600"/>
      <c r="AB1600"/>
    </row>
    <row r="1601" spans="20:28" x14ac:dyDescent="0.25">
      <c r="T1601"/>
      <c r="U1601"/>
      <c r="V1601"/>
      <c r="Y1601"/>
      <c r="Z1601"/>
      <c r="AA1601"/>
      <c r="AB1601"/>
    </row>
    <row r="1602" spans="20:28" x14ac:dyDescent="0.25">
      <c r="T1602"/>
      <c r="U1602"/>
      <c r="V1602"/>
      <c r="Y1602"/>
      <c r="Z1602"/>
      <c r="AA1602"/>
      <c r="AB1602"/>
    </row>
    <row r="1603" spans="20:28" x14ac:dyDescent="0.25">
      <c r="T1603"/>
      <c r="U1603"/>
      <c r="V1603"/>
      <c r="Y1603"/>
      <c r="Z1603"/>
      <c r="AA1603"/>
      <c r="AB1603"/>
    </row>
    <row r="1604" spans="20:28" x14ac:dyDescent="0.25">
      <c r="T1604"/>
      <c r="U1604"/>
      <c r="V1604"/>
      <c r="Y1604"/>
      <c r="Z1604"/>
      <c r="AA1604"/>
      <c r="AB1604"/>
    </row>
    <row r="1605" spans="20:28" x14ac:dyDescent="0.25">
      <c r="T1605"/>
      <c r="U1605"/>
      <c r="V1605"/>
      <c r="Y1605"/>
      <c r="Z1605"/>
      <c r="AA1605"/>
      <c r="AB1605"/>
    </row>
    <row r="1606" spans="20:28" x14ac:dyDescent="0.25">
      <c r="T1606"/>
      <c r="U1606"/>
      <c r="V1606"/>
      <c r="Y1606"/>
      <c r="Z1606"/>
      <c r="AA1606"/>
      <c r="AB1606"/>
    </row>
    <row r="1607" spans="20:28" x14ac:dyDescent="0.25">
      <c r="T1607"/>
      <c r="U1607"/>
      <c r="V1607"/>
      <c r="Y1607"/>
      <c r="Z1607"/>
      <c r="AA1607"/>
      <c r="AB1607"/>
    </row>
    <row r="1608" spans="20:28" x14ac:dyDescent="0.25">
      <c r="T1608"/>
      <c r="U1608"/>
      <c r="V1608"/>
      <c r="Y1608"/>
      <c r="Z1608"/>
      <c r="AA1608"/>
      <c r="AB1608"/>
    </row>
    <row r="1609" spans="20:28" x14ac:dyDescent="0.25">
      <c r="T1609"/>
      <c r="U1609"/>
      <c r="V1609"/>
      <c r="Y1609"/>
      <c r="Z1609"/>
      <c r="AA1609"/>
      <c r="AB1609"/>
    </row>
    <row r="1610" spans="20:28" x14ac:dyDescent="0.25">
      <c r="T1610"/>
      <c r="U1610"/>
      <c r="V1610"/>
      <c r="Y1610"/>
      <c r="Z1610"/>
      <c r="AA1610"/>
      <c r="AB1610"/>
    </row>
    <row r="1611" spans="20:28" x14ac:dyDescent="0.25">
      <c r="T1611"/>
      <c r="U1611"/>
      <c r="V1611"/>
      <c r="Y1611"/>
      <c r="Z1611"/>
      <c r="AA1611"/>
      <c r="AB1611"/>
    </row>
    <row r="1612" spans="20:28" x14ac:dyDescent="0.25">
      <c r="T1612"/>
      <c r="U1612"/>
      <c r="V1612"/>
      <c r="Y1612"/>
      <c r="Z1612"/>
      <c r="AA1612"/>
      <c r="AB1612"/>
    </row>
    <row r="1613" spans="20:28" x14ac:dyDescent="0.25">
      <c r="T1613"/>
      <c r="U1613"/>
      <c r="V1613"/>
      <c r="Y1613"/>
      <c r="Z1613"/>
      <c r="AA1613"/>
      <c r="AB1613"/>
    </row>
    <row r="1614" spans="20:28" x14ac:dyDescent="0.25">
      <c r="T1614"/>
      <c r="U1614"/>
      <c r="V1614"/>
      <c r="Y1614"/>
      <c r="Z1614"/>
      <c r="AA1614"/>
      <c r="AB1614"/>
    </row>
    <row r="1615" spans="20:28" x14ac:dyDescent="0.25">
      <c r="T1615"/>
      <c r="U1615"/>
      <c r="V1615"/>
      <c r="Y1615"/>
      <c r="Z1615"/>
      <c r="AA1615"/>
      <c r="AB1615"/>
    </row>
    <row r="1616" spans="20:28" x14ac:dyDescent="0.25">
      <c r="T1616"/>
      <c r="U1616"/>
      <c r="V1616"/>
      <c r="Y1616"/>
      <c r="Z1616"/>
      <c r="AA1616"/>
      <c r="AB1616"/>
    </row>
    <row r="1617" spans="20:28" x14ac:dyDescent="0.25">
      <c r="T1617"/>
      <c r="U1617"/>
      <c r="V1617"/>
      <c r="Y1617"/>
      <c r="Z1617"/>
      <c r="AA1617"/>
      <c r="AB1617"/>
    </row>
    <row r="1618" spans="20:28" x14ac:dyDescent="0.25">
      <c r="T1618"/>
      <c r="U1618"/>
      <c r="V1618"/>
      <c r="Y1618"/>
      <c r="Z1618"/>
      <c r="AA1618"/>
      <c r="AB1618"/>
    </row>
    <row r="1619" spans="20:28" x14ac:dyDescent="0.25">
      <c r="T1619"/>
      <c r="U1619"/>
      <c r="V1619"/>
      <c r="Y1619"/>
      <c r="Z1619"/>
      <c r="AA1619"/>
      <c r="AB1619"/>
    </row>
    <row r="1620" spans="20:28" x14ac:dyDescent="0.25">
      <c r="T1620"/>
      <c r="U1620"/>
      <c r="V1620"/>
      <c r="Y1620"/>
      <c r="Z1620"/>
      <c r="AA1620"/>
      <c r="AB1620"/>
    </row>
    <row r="1621" spans="20:28" x14ac:dyDescent="0.25">
      <c r="T1621"/>
      <c r="U1621"/>
      <c r="V1621"/>
      <c r="Y1621"/>
      <c r="Z1621"/>
      <c r="AA1621"/>
      <c r="AB1621"/>
    </row>
    <row r="1622" spans="20:28" x14ac:dyDescent="0.25">
      <c r="T1622"/>
      <c r="U1622"/>
      <c r="V1622"/>
      <c r="Y1622"/>
      <c r="Z1622"/>
      <c r="AA1622"/>
      <c r="AB1622"/>
    </row>
    <row r="1623" spans="20:28" x14ac:dyDescent="0.25">
      <c r="T1623"/>
      <c r="U1623"/>
      <c r="V1623"/>
      <c r="Y1623"/>
      <c r="Z1623"/>
      <c r="AA1623"/>
      <c r="AB1623"/>
    </row>
    <row r="1624" spans="20:28" x14ac:dyDescent="0.25">
      <c r="T1624"/>
      <c r="U1624"/>
      <c r="V1624"/>
      <c r="Y1624"/>
      <c r="Z1624"/>
      <c r="AA1624"/>
      <c r="AB1624"/>
    </row>
    <row r="1625" spans="20:28" x14ac:dyDescent="0.25">
      <c r="T1625"/>
      <c r="U1625"/>
      <c r="V1625"/>
      <c r="Y1625"/>
      <c r="Z1625"/>
      <c r="AA1625"/>
      <c r="AB1625"/>
    </row>
    <row r="1626" spans="20:28" x14ac:dyDescent="0.25">
      <c r="T1626"/>
      <c r="U1626"/>
      <c r="V1626"/>
      <c r="Y1626"/>
      <c r="Z1626"/>
      <c r="AA1626"/>
      <c r="AB1626"/>
    </row>
    <row r="1627" spans="20:28" x14ac:dyDescent="0.25">
      <c r="T1627"/>
      <c r="U1627"/>
      <c r="V1627"/>
      <c r="Y1627"/>
      <c r="Z1627"/>
      <c r="AA1627"/>
      <c r="AB1627"/>
    </row>
    <row r="1628" spans="20:28" x14ac:dyDescent="0.25">
      <c r="T1628"/>
      <c r="U1628"/>
      <c r="V1628"/>
      <c r="Y1628"/>
      <c r="Z1628"/>
      <c r="AA1628"/>
      <c r="AB1628"/>
    </row>
    <row r="1629" spans="20:28" x14ac:dyDescent="0.25">
      <c r="T1629"/>
      <c r="U1629"/>
      <c r="V1629"/>
      <c r="Y1629"/>
      <c r="Z1629"/>
      <c r="AA1629"/>
      <c r="AB1629"/>
    </row>
    <row r="1630" spans="20:28" x14ac:dyDescent="0.25">
      <c r="T1630"/>
      <c r="U1630"/>
      <c r="V1630"/>
      <c r="Y1630"/>
      <c r="Z1630"/>
      <c r="AA1630"/>
      <c r="AB1630"/>
    </row>
    <row r="1631" spans="20:28" x14ac:dyDescent="0.25">
      <c r="T1631"/>
      <c r="U1631"/>
      <c r="V1631"/>
      <c r="Y1631"/>
      <c r="Z1631"/>
      <c r="AA1631"/>
      <c r="AB1631"/>
    </row>
    <row r="1632" spans="20:28" x14ac:dyDescent="0.25">
      <c r="T1632"/>
      <c r="U1632"/>
      <c r="V1632"/>
      <c r="Y1632"/>
      <c r="Z1632"/>
      <c r="AA1632"/>
      <c r="AB1632"/>
    </row>
    <row r="1633" spans="20:28" x14ac:dyDescent="0.25">
      <c r="T1633"/>
      <c r="U1633"/>
      <c r="V1633"/>
      <c r="Y1633"/>
      <c r="Z1633"/>
      <c r="AA1633"/>
      <c r="AB1633"/>
    </row>
    <row r="1634" spans="20:28" x14ac:dyDescent="0.25">
      <c r="T1634"/>
      <c r="U1634"/>
      <c r="V1634"/>
      <c r="Y1634"/>
      <c r="Z1634"/>
      <c r="AA1634"/>
      <c r="AB1634"/>
    </row>
    <row r="1635" spans="20:28" x14ac:dyDescent="0.25">
      <c r="T1635"/>
      <c r="U1635"/>
      <c r="V1635"/>
      <c r="Y1635"/>
      <c r="Z1635"/>
      <c r="AA1635"/>
      <c r="AB1635"/>
    </row>
    <row r="1636" spans="20:28" x14ac:dyDescent="0.25">
      <c r="T1636"/>
      <c r="U1636"/>
      <c r="V1636"/>
      <c r="Y1636"/>
      <c r="Z1636"/>
      <c r="AA1636"/>
      <c r="AB1636"/>
    </row>
    <row r="1637" spans="20:28" x14ac:dyDescent="0.25">
      <c r="T1637"/>
      <c r="U1637"/>
      <c r="V1637"/>
      <c r="Y1637"/>
      <c r="Z1637"/>
      <c r="AA1637"/>
      <c r="AB1637"/>
    </row>
    <row r="1638" spans="20:28" x14ac:dyDescent="0.25">
      <c r="T1638"/>
      <c r="U1638"/>
      <c r="V1638"/>
      <c r="Y1638"/>
      <c r="Z1638"/>
      <c r="AA1638"/>
      <c r="AB1638"/>
    </row>
    <row r="1639" spans="20:28" x14ac:dyDescent="0.25">
      <c r="T1639"/>
      <c r="U1639"/>
      <c r="V1639"/>
      <c r="Y1639"/>
      <c r="Z1639"/>
      <c r="AA1639"/>
      <c r="AB1639"/>
    </row>
    <row r="1640" spans="20:28" x14ac:dyDescent="0.25">
      <c r="T1640"/>
      <c r="U1640"/>
      <c r="V1640"/>
      <c r="Y1640"/>
      <c r="Z1640"/>
      <c r="AA1640"/>
      <c r="AB1640"/>
    </row>
    <row r="1641" spans="20:28" x14ac:dyDescent="0.25">
      <c r="T1641"/>
      <c r="U1641"/>
      <c r="V1641"/>
      <c r="Y1641"/>
      <c r="Z1641"/>
      <c r="AA1641"/>
      <c r="AB1641"/>
    </row>
    <row r="1642" spans="20:28" x14ac:dyDescent="0.25">
      <c r="T1642"/>
      <c r="U1642"/>
      <c r="V1642"/>
      <c r="Y1642"/>
      <c r="Z1642"/>
      <c r="AA1642"/>
      <c r="AB1642"/>
    </row>
    <row r="1643" spans="20:28" x14ac:dyDescent="0.25">
      <c r="T1643"/>
      <c r="U1643"/>
      <c r="V1643"/>
      <c r="Y1643"/>
      <c r="Z1643"/>
      <c r="AA1643"/>
      <c r="AB1643"/>
    </row>
    <row r="1644" spans="20:28" x14ac:dyDescent="0.25">
      <c r="T1644"/>
      <c r="U1644"/>
      <c r="V1644"/>
      <c r="Y1644"/>
      <c r="Z1644"/>
      <c r="AA1644"/>
      <c r="AB1644"/>
    </row>
    <row r="1645" spans="20:28" x14ac:dyDescent="0.25">
      <c r="T1645"/>
      <c r="U1645"/>
      <c r="V1645"/>
      <c r="Y1645"/>
      <c r="Z1645"/>
      <c r="AA1645"/>
      <c r="AB1645"/>
    </row>
    <row r="1646" spans="20:28" x14ac:dyDescent="0.25">
      <c r="T1646"/>
      <c r="U1646"/>
      <c r="V1646"/>
      <c r="Y1646"/>
      <c r="Z1646"/>
      <c r="AA1646"/>
      <c r="AB1646"/>
    </row>
    <row r="1647" spans="20:28" x14ac:dyDescent="0.25">
      <c r="T1647"/>
      <c r="U1647"/>
      <c r="V1647"/>
      <c r="Y1647"/>
      <c r="Z1647"/>
      <c r="AA1647"/>
      <c r="AB1647"/>
    </row>
    <row r="1648" spans="20:28" x14ac:dyDescent="0.25">
      <c r="T1648"/>
      <c r="U1648"/>
      <c r="V1648"/>
      <c r="Y1648"/>
      <c r="Z1648"/>
      <c r="AA1648"/>
      <c r="AB1648"/>
    </row>
    <row r="1649" spans="20:28" x14ac:dyDescent="0.25">
      <c r="T1649"/>
      <c r="U1649"/>
      <c r="V1649"/>
      <c r="Y1649"/>
      <c r="Z1649"/>
      <c r="AA1649"/>
      <c r="AB1649"/>
    </row>
    <row r="1650" spans="20:28" x14ac:dyDescent="0.25">
      <c r="T1650"/>
      <c r="U1650"/>
      <c r="V1650"/>
      <c r="Y1650"/>
      <c r="Z1650"/>
      <c r="AA1650"/>
      <c r="AB1650"/>
    </row>
    <row r="1651" spans="20:28" x14ac:dyDescent="0.25">
      <c r="T1651"/>
      <c r="U1651"/>
      <c r="V1651"/>
      <c r="Y1651"/>
      <c r="Z1651"/>
      <c r="AA1651"/>
      <c r="AB1651"/>
    </row>
    <row r="1652" spans="20:28" x14ac:dyDescent="0.25">
      <c r="T1652"/>
      <c r="U1652"/>
      <c r="V1652"/>
      <c r="Y1652"/>
      <c r="Z1652"/>
      <c r="AA1652"/>
      <c r="AB1652"/>
    </row>
    <row r="1653" spans="20:28" x14ac:dyDescent="0.25">
      <c r="T1653"/>
      <c r="U1653"/>
      <c r="V1653"/>
      <c r="Y1653"/>
      <c r="Z1653"/>
      <c r="AA1653"/>
      <c r="AB1653"/>
    </row>
    <row r="1654" spans="20:28" x14ac:dyDescent="0.25">
      <c r="T1654"/>
      <c r="U1654"/>
      <c r="V1654"/>
      <c r="Y1654"/>
      <c r="Z1654"/>
      <c r="AA1654"/>
      <c r="AB1654"/>
    </row>
    <row r="1655" spans="20:28" x14ac:dyDescent="0.25">
      <c r="T1655"/>
      <c r="U1655"/>
      <c r="V1655"/>
      <c r="Y1655"/>
      <c r="Z1655"/>
      <c r="AA1655"/>
      <c r="AB1655"/>
    </row>
    <row r="1656" spans="20:28" x14ac:dyDescent="0.25">
      <c r="T1656"/>
      <c r="U1656"/>
      <c r="V1656"/>
      <c r="Y1656"/>
      <c r="Z1656"/>
      <c r="AA1656"/>
      <c r="AB1656"/>
    </row>
    <row r="1657" spans="20:28" x14ac:dyDescent="0.25">
      <c r="T1657"/>
      <c r="U1657"/>
      <c r="V1657"/>
      <c r="Y1657"/>
      <c r="Z1657"/>
      <c r="AA1657"/>
      <c r="AB1657"/>
    </row>
    <row r="1658" spans="20:28" x14ac:dyDescent="0.25">
      <c r="T1658"/>
      <c r="U1658"/>
      <c r="V1658"/>
      <c r="Y1658"/>
      <c r="Z1658"/>
      <c r="AA1658"/>
      <c r="AB1658"/>
    </row>
    <row r="1659" spans="20:28" x14ac:dyDescent="0.25">
      <c r="T1659"/>
      <c r="U1659"/>
      <c r="V1659"/>
      <c r="Y1659"/>
      <c r="Z1659"/>
      <c r="AA1659"/>
      <c r="AB1659"/>
    </row>
    <row r="1660" spans="20:28" x14ac:dyDescent="0.25">
      <c r="T1660"/>
      <c r="U1660"/>
      <c r="V1660"/>
      <c r="Y1660"/>
      <c r="Z1660"/>
      <c r="AA1660"/>
      <c r="AB1660"/>
    </row>
    <row r="1661" spans="20:28" x14ac:dyDescent="0.25">
      <c r="T1661"/>
      <c r="U1661"/>
      <c r="V1661"/>
      <c r="Y1661"/>
      <c r="Z1661"/>
      <c r="AA1661"/>
      <c r="AB1661"/>
    </row>
    <row r="1662" spans="20:28" x14ac:dyDescent="0.25">
      <c r="T1662"/>
      <c r="U1662"/>
      <c r="V1662"/>
      <c r="Y1662"/>
      <c r="Z1662"/>
      <c r="AA1662"/>
      <c r="AB1662"/>
    </row>
    <row r="1663" spans="20:28" x14ac:dyDescent="0.25">
      <c r="T1663"/>
      <c r="U1663"/>
      <c r="V1663"/>
      <c r="Y1663"/>
      <c r="Z1663"/>
      <c r="AA1663"/>
      <c r="AB1663"/>
    </row>
    <row r="1664" spans="20:28" x14ac:dyDescent="0.25">
      <c r="T1664"/>
      <c r="U1664"/>
      <c r="V1664"/>
      <c r="Y1664"/>
      <c r="Z1664"/>
      <c r="AA1664"/>
      <c r="AB1664"/>
    </row>
    <row r="1665" spans="20:28" x14ac:dyDescent="0.25">
      <c r="T1665"/>
      <c r="U1665"/>
      <c r="V1665"/>
      <c r="Y1665"/>
      <c r="Z1665"/>
      <c r="AA1665"/>
      <c r="AB1665"/>
    </row>
    <row r="1666" spans="20:28" x14ac:dyDescent="0.25">
      <c r="T1666"/>
      <c r="U1666"/>
      <c r="V1666"/>
      <c r="Y1666"/>
      <c r="Z1666"/>
      <c r="AA1666"/>
      <c r="AB1666"/>
    </row>
    <row r="1667" spans="20:28" x14ac:dyDescent="0.25">
      <c r="T1667"/>
      <c r="U1667"/>
      <c r="V1667"/>
      <c r="Y1667"/>
      <c r="Z1667"/>
      <c r="AA1667"/>
      <c r="AB1667"/>
    </row>
    <row r="1668" spans="20:28" x14ac:dyDescent="0.25">
      <c r="T1668"/>
      <c r="U1668"/>
      <c r="V1668"/>
      <c r="Y1668"/>
      <c r="Z1668"/>
      <c r="AA1668"/>
      <c r="AB1668"/>
    </row>
    <row r="1669" spans="20:28" x14ac:dyDescent="0.25">
      <c r="T1669"/>
      <c r="U1669"/>
      <c r="V1669"/>
      <c r="Y1669"/>
      <c r="Z1669"/>
      <c r="AA1669"/>
      <c r="AB1669"/>
    </row>
    <row r="1670" spans="20:28" x14ac:dyDescent="0.25">
      <c r="T1670"/>
      <c r="U1670"/>
      <c r="V1670"/>
      <c r="Y1670"/>
      <c r="Z1670"/>
      <c r="AA1670"/>
      <c r="AB1670"/>
    </row>
    <row r="1671" spans="20:28" x14ac:dyDescent="0.25">
      <c r="T1671"/>
      <c r="U1671"/>
      <c r="V1671"/>
      <c r="Y1671"/>
      <c r="Z1671"/>
      <c r="AA1671"/>
      <c r="AB1671"/>
    </row>
    <row r="1672" spans="20:28" x14ac:dyDescent="0.25">
      <c r="T1672"/>
      <c r="U1672"/>
      <c r="V1672"/>
      <c r="Y1672"/>
      <c r="Z1672"/>
      <c r="AA1672"/>
      <c r="AB1672"/>
    </row>
    <row r="1673" spans="20:28" x14ac:dyDescent="0.25">
      <c r="T1673"/>
      <c r="U1673"/>
      <c r="V1673"/>
      <c r="Y1673"/>
      <c r="Z1673"/>
      <c r="AA1673"/>
      <c r="AB1673"/>
    </row>
    <row r="1674" spans="20:28" x14ac:dyDescent="0.25">
      <c r="T1674"/>
      <c r="U1674"/>
      <c r="V1674"/>
      <c r="Y1674"/>
      <c r="Z1674"/>
      <c r="AA1674"/>
      <c r="AB1674"/>
    </row>
    <row r="1675" spans="20:28" x14ac:dyDescent="0.25">
      <c r="T1675"/>
      <c r="U1675"/>
      <c r="V1675"/>
      <c r="Y1675"/>
      <c r="Z1675"/>
      <c r="AA1675"/>
      <c r="AB1675"/>
    </row>
    <row r="1676" spans="20:28" x14ac:dyDescent="0.25">
      <c r="T1676"/>
      <c r="U1676"/>
      <c r="V1676"/>
      <c r="Y1676"/>
      <c r="Z1676"/>
      <c r="AA1676"/>
      <c r="AB1676"/>
    </row>
    <row r="1677" spans="20:28" x14ac:dyDescent="0.25">
      <c r="T1677"/>
      <c r="U1677"/>
      <c r="V1677"/>
      <c r="Y1677"/>
      <c r="Z1677"/>
      <c r="AA1677"/>
      <c r="AB1677"/>
    </row>
    <row r="1678" spans="20:28" x14ac:dyDescent="0.25">
      <c r="T1678"/>
      <c r="U1678"/>
      <c r="V1678"/>
      <c r="Y1678"/>
      <c r="Z1678"/>
      <c r="AA1678"/>
      <c r="AB1678"/>
    </row>
    <row r="1679" spans="20:28" x14ac:dyDescent="0.25">
      <c r="T1679"/>
      <c r="U1679"/>
      <c r="V1679"/>
      <c r="Y1679"/>
      <c r="Z1679"/>
      <c r="AA1679"/>
      <c r="AB1679"/>
    </row>
    <row r="1680" spans="20:28" x14ac:dyDescent="0.25">
      <c r="T1680"/>
      <c r="U1680"/>
      <c r="V1680"/>
      <c r="Y1680"/>
      <c r="Z1680"/>
      <c r="AA1680"/>
      <c r="AB1680"/>
    </row>
    <row r="1681" spans="20:28" x14ac:dyDescent="0.25">
      <c r="T1681"/>
      <c r="U1681"/>
      <c r="V1681"/>
      <c r="Y1681"/>
      <c r="Z1681"/>
      <c r="AA1681"/>
      <c r="AB1681"/>
    </row>
    <row r="1682" spans="20:28" x14ac:dyDescent="0.25">
      <c r="T1682"/>
      <c r="U1682"/>
      <c r="V1682"/>
      <c r="Y1682"/>
      <c r="Z1682"/>
      <c r="AA1682"/>
      <c r="AB1682"/>
    </row>
    <row r="1683" spans="20:28" x14ac:dyDescent="0.25">
      <c r="T1683"/>
      <c r="U1683"/>
      <c r="V1683"/>
      <c r="Y1683"/>
      <c r="Z1683"/>
      <c r="AA1683"/>
      <c r="AB1683"/>
    </row>
    <row r="1684" spans="20:28" x14ac:dyDescent="0.25">
      <c r="T1684"/>
      <c r="U1684"/>
      <c r="V1684"/>
      <c r="Y1684"/>
      <c r="Z1684"/>
      <c r="AA1684"/>
      <c r="AB1684"/>
    </row>
    <row r="1685" spans="20:28" x14ac:dyDescent="0.25">
      <c r="T1685"/>
      <c r="U1685"/>
      <c r="V1685"/>
      <c r="Y1685"/>
      <c r="Z1685"/>
      <c r="AA1685"/>
      <c r="AB1685"/>
    </row>
    <row r="1686" spans="20:28" x14ac:dyDescent="0.25">
      <c r="T1686"/>
      <c r="U1686"/>
      <c r="V1686"/>
      <c r="Y1686"/>
      <c r="Z1686"/>
      <c r="AA1686"/>
      <c r="AB1686"/>
    </row>
    <row r="1687" spans="20:28" x14ac:dyDescent="0.25">
      <c r="T1687"/>
      <c r="U1687"/>
      <c r="V1687"/>
      <c r="Y1687"/>
      <c r="Z1687"/>
      <c r="AA1687"/>
      <c r="AB1687"/>
    </row>
    <row r="1688" spans="20:28" x14ac:dyDescent="0.25">
      <c r="T1688"/>
      <c r="U1688"/>
      <c r="V1688"/>
      <c r="Y1688"/>
      <c r="Z1688"/>
      <c r="AA1688"/>
      <c r="AB1688"/>
    </row>
    <row r="1689" spans="20:28" x14ac:dyDescent="0.25">
      <c r="T1689"/>
      <c r="U1689"/>
      <c r="V1689"/>
      <c r="Y1689"/>
      <c r="Z1689"/>
      <c r="AA1689"/>
      <c r="AB1689"/>
    </row>
    <row r="1690" spans="20:28" x14ac:dyDescent="0.25">
      <c r="T1690"/>
      <c r="U1690"/>
      <c r="V1690"/>
      <c r="Y1690"/>
      <c r="Z1690"/>
      <c r="AA1690"/>
      <c r="AB1690"/>
    </row>
    <row r="1691" spans="20:28" x14ac:dyDescent="0.25">
      <c r="T1691"/>
      <c r="U1691"/>
      <c r="V1691"/>
      <c r="Y1691"/>
      <c r="Z1691"/>
      <c r="AA1691"/>
      <c r="AB1691"/>
    </row>
    <row r="1692" spans="20:28" x14ac:dyDescent="0.25">
      <c r="T1692"/>
      <c r="U1692"/>
      <c r="V1692"/>
      <c r="Y1692"/>
      <c r="Z1692"/>
      <c r="AA1692"/>
      <c r="AB1692"/>
    </row>
    <row r="1693" spans="20:28" x14ac:dyDescent="0.25">
      <c r="T1693"/>
      <c r="U1693"/>
      <c r="V1693"/>
      <c r="Y1693"/>
      <c r="Z1693"/>
      <c r="AA1693"/>
      <c r="AB1693"/>
    </row>
    <row r="1694" spans="20:28" x14ac:dyDescent="0.25">
      <c r="T1694"/>
      <c r="U1694"/>
      <c r="V1694"/>
      <c r="Y1694"/>
      <c r="Z1694"/>
      <c r="AA1694"/>
      <c r="AB1694"/>
    </row>
    <row r="1695" spans="20:28" x14ac:dyDescent="0.25">
      <c r="T1695"/>
      <c r="U1695"/>
      <c r="V1695"/>
      <c r="Y1695"/>
      <c r="Z1695"/>
      <c r="AA1695"/>
      <c r="AB1695"/>
    </row>
    <row r="1696" spans="20:28" x14ac:dyDescent="0.25">
      <c r="T1696"/>
      <c r="U1696"/>
      <c r="V1696"/>
      <c r="Y1696"/>
      <c r="Z1696"/>
      <c r="AA1696"/>
      <c r="AB1696"/>
    </row>
    <row r="1697" spans="20:28" x14ac:dyDescent="0.25">
      <c r="T1697"/>
      <c r="U1697"/>
      <c r="V1697"/>
      <c r="Y1697"/>
      <c r="Z1697"/>
      <c r="AA1697"/>
      <c r="AB1697"/>
    </row>
    <row r="1698" spans="20:28" x14ac:dyDescent="0.25">
      <c r="T1698"/>
      <c r="U1698"/>
      <c r="V1698"/>
      <c r="Y1698"/>
      <c r="Z1698"/>
      <c r="AA1698"/>
      <c r="AB1698"/>
    </row>
    <row r="1699" spans="20:28" x14ac:dyDescent="0.25">
      <c r="T1699"/>
      <c r="U1699"/>
      <c r="V1699"/>
      <c r="Y1699"/>
      <c r="Z1699"/>
      <c r="AA1699"/>
      <c r="AB1699"/>
    </row>
    <row r="1700" spans="20:28" x14ac:dyDescent="0.25">
      <c r="T1700"/>
      <c r="U1700"/>
      <c r="V1700"/>
      <c r="Y1700"/>
      <c r="Z1700"/>
      <c r="AA1700"/>
      <c r="AB1700"/>
    </row>
    <row r="1701" spans="20:28" x14ac:dyDescent="0.25">
      <c r="T1701"/>
      <c r="U1701"/>
      <c r="V1701"/>
      <c r="Y1701"/>
      <c r="Z1701"/>
      <c r="AA1701"/>
      <c r="AB1701"/>
    </row>
    <row r="1702" spans="20:28" x14ac:dyDescent="0.25">
      <c r="T1702"/>
      <c r="U1702"/>
      <c r="V1702"/>
      <c r="Y1702"/>
      <c r="Z1702"/>
      <c r="AA1702"/>
      <c r="AB1702"/>
    </row>
    <row r="1703" spans="20:28" x14ac:dyDescent="0.25">
      <c r="T1703"/>
      <c r="U1703"/>
      <c r="V1703"/>
      <c r="Y1703"/>
      <c r="Z1703"/>
      <c r="AA1703"/>
      <c r="AB1703"/>
    </row>
    <row r="1704" spans="20:28" x14ac:dyDescent="0.25">
      <c r="T1704"/>
      <c r="U1704"/>
      <c r="V1704"/>
      <c r="Y1704"/>
      <c r="Z1704"/>
      <c r="AA1704"/>
      <c r="AB1704"/>
    </row>
    <row r="1705" spans="20:28" x14ac:dyDescent="0.25">
      <c r="T1705"/>
      <c r="U1705"/>
      <c r="V1705"/>
      <c r="Y1705"/>
      <c r="Z1705"/>
      <c r="AA1705"/>
      <c r="AB1705"/>
    </row>
    <row r="1706" spans="20:28" x14ac:dyDescent="0.25">
      <c r="T1706"/>
      <c r="U1706"/>
      <c r="V1706"/>
      <c r="Y1706"/>
      <c r="Z1706"/>
      <c r="AA1706"/>
      <c r="AB1706"/>
    </row>
    <row r="1707" spans="20:28" x14ac:dyDescent="0.25">
      <c r="T1707"/>
      <c r="U1707"/>
      <c r="V1707"/>
      <c r="Y1707"/>
      <c r="Z1707"/>
      <c r="AA1707"/>
      <c r="AB1707"/>
    </row>
    <row r="1708" spans="20:28" x14ac:dyDescent="0.25">
      <c r="T1708"/>
      <c r="U1708"/>
      <c r="V1708"/>
      <c r="Y1708"/>
      <c r="Z1708"/>
      <c r="AA1708"/>
      <c r="AB1708"/>
    </row>
    <row r="1709" spans="20:28" x14ac:dyDescent="0.25">
      <c r="T1709"/>
      <c r="U1709"/>
      <c r="V1709"/>
      <c r="Y1709"/>
      <c r="Z1709"/>
      <c r="AA1709"/>
      <c r="AB1709"/>
    </row>
    <row r="1710" spans="20:28" x14ac:dyDescent="0.25">
      <c r="T1710"/>
      <c r="U1710"/>
      <c r="V1710"/>
      <c r="Y1710"/>
      <c r="Z1710"/>
      <c r="AA1710"/>
      <c r="AB1710"/>
    </row>
    <row r="1711" spans="20:28" x14ac:dyDescent="0.25">
      <c r="T1711"/>
      <c r="U1711"/>
      <c r="V1711"/>
      <c r="Y1711"/>
      <c r="Z1711"/>
      <c r="AA1711"/>
      <c r="AB1711"/>
    </row>
    <row r="1712" spans="20:28" x14ac:dyDescent="0.25">
      <c r="T1712"/>
      <c r="U1712"/>
      <c r="V1712"/>
      <c r="Y1712"/>
      <c r="Z1712"/>
      <c r="AA1712"/>
      <c r="AB1712"/>
    </row>
    <row r="1713" spans="20:28" x14ac:dyDescent="0.25">
      <c r="T1713"/>
      <c r="U1713"/>
      <c r="V1713"/>
      <c r="Y1713"/>
      <c r="Z1713"/>
      <c r="AA1713"/>
      <c r="AB1713"/>
    </row>
    <row r="1714" spans="20:28" x14ac:dyDescent="0.25">
      <c r="T1714"/>
      <c r="U1714"/>
      <c r="V1714"/>
      <c r="Y1714"/>
      <c r="Z1714"/>
      <c r="AA1714"/>
      <c r="AB1714"/>
    </row>
    <row r="1715" spans="20:28" x14ac:dyDescent="0.25">
      <c r="T1715"/>
      <c r="U1715"/>
      <c r="V1715"/>
      <c r="Y1715"/>
      <c r="Z1715"/>
      <c r="AA1715"/>
      <c r="AB1715"/>
    </row>
    <row r="1716" spans="20:28" x14ac:dyDescent="0.25">
      <c r="T1716"/>
      <c r="U1716"/>
      <c r="V1716"/>
      <c r="Y1716"/>
      <c r="Z1716"/>
      <c r="AA1716"/>
      <c r="AB1716"/>
    </row>
    <row r="1717" spans="20:28" x14ac:dyDescent="0.25">
      <c r="T1717"/>
      <c r="U1717"/>
      <c r="V1717"/>
      <c r="Y1717"/>
      <c r="Z1717"/>
      <c r="AA1717"/>
      <c r="AB1717"/>
    </row>
    <row r="1718" spans="20:28" x14ac:dyDescent="0.25">
      <c r="T1718"/>
      <c r="U1718"/>
      <c r="V1718"/>
      <c r="Y1718"/>
      <c r="Z1718"/>
      <c r="AA1718"/>
      <c r="AB1718"/>
    </row>
    <row r="1719" spans="20:28" x14ac:dyDescent="0.25">
      <c r="T1719"/>
      <c r="U1719"/>
      <c r="V1719"/>
      <c r="Y1719"/>
      <c r="Z1719"/>
      <c r="AA1719"/>
      <c r="AB1719"/>
    </row>
    <row r="1720" spans="20:28" x14ac:dyDescent="0.25">
      <c r="T1720"/>
      <c r="U1720"/>
      <c r="V1720"/>
      <c r="Y1720"/>
      <c r="Z1720"/>
      <c r="AA1720"/>
      <c r="AB1720"/>
    </row>
    <row r="1721" spans="20:28" x14ac:dyDescent="0.25">
      <c r="T1721"/>
      <c r="U1721"/>
      <c r="V1721"/>
      <c r="Y1721"/>
      <c r="Z1721"/>
      <c r="AA1721"/>
      <c r="AB1721"/>
    </row>
    <row r="1722" spans="20:28" x14ac:dyDescent="0.25">
      <c r="T1722"/>
      <c r="U1722"/>
      <c r="V1722"/>
      <c r="Y1722"/>
      <c r="Z1722"/>
      <c r="AA1722"/>
      <c r="AB1722"/>
    </row>
    <row r="1723" spans="20:28" x14ac:dyDescent="0.25">
      <c r="T1723"/>
      <c r="U1723"/>
      <c r="V1723"/>
      <c r="Y1723"/>
      <c r="Z1723"/>
      <c r="AA1723"/>
      <c r="AB1723"/>
    </row>
    <row r="1724" spans="20:28" x14ac:dyDescent="0.25">
      <c r="T1724"/>
      <c r="U1724"/>
      <c r="V1724"/>
      <c r="Y1724"/>
      <c r="Z1724"/>
      <c r="AA1724"/>
      <c r="AB1724"/>
    </row>
    <row r="1725" spans="20:28" x14ac:dyDescent="0.25">
      <c r="T1725"/>
      <c r="U1725"/>
      <c r="V1725"/>
      <c r="Y1725"/>
      <c r="Z1725"/>
      <c r="AA1725"/>
      <c r="AB1725"/>
    </row>
    <row r="1726" spans="20:28" x14ac:dyDescent="0.25">
      <c r="T1726"/>
      <c r="U1726"/>
      <c r="V1726"/>
      <c r="Y1726"/>
      <c r="Z1726"/>
      <c r="AA1726"/>
      <c r="AB1726"/>
    </row>
    <row r="1727" spans="20:28" x14ac:dyDescent="0.25">
      <c r="T1727"/>
      <c r="U1727"/>
      <c r="V1727"/>
      <c r="Y1727"/>
      <c r="Z1727"/>
      <c r="AA1727"/>
      <c r="AB1727"/>
    </row>
    <row r="1728" spans="20:28" x14ac:dyDescent="0.25">
      <c r="T1728"/>
      <c r="U1728"/>
      <c r="V1728"/>
      <c r="Y1728"/>
      <c r="Z1728"/>
      <c r="AA1728"/>
      <c r="AB1728"/>
    </row>
    <row r="1729" spans="20:28" x14ac:dyDescent="0.25">
      <c r="T1729"/>
      <c r="U1729"/>
      <c r="V1729"/>
      <c r="Y1729"/>
      <c r="Z1729"/>
      <c r="AA1729"/>
      <c r="AB1729"/>
    </row>
    <row r="1730" spans="20:28" x14ac:dyDescent="0.25">
      <c r="T1730"/>
      <c r="U1730"/>
      <c r="V1730"/>
      <c r="Y1730"/>
      <c r="Z1730"/>
      <c r="AA1730"/>
      <c r="AB1730"/>
    </row>
    <row r="1731" spans="20:28" x14ac:dyDescent="0.25">
      <c r="T1731"/>
      <c r="U1731"/>
      <c r="V1731"/>
      <c r="Y1731"/>
      <c r="Z1731"/>
      <c r="AA1731"/>
      <c r="AB1731"/>
    </row>
    <row r="1732" spans="20:28" x14ac:dyDescent="0.25">
      <c r="T1732"/>
      <c r="U1732"/>
      <c r="V1732"/>
      <c r="Y1732"/>
      <c r="Z1732"/>
      <c r="AA1732"/>
      <c r="AB1732"/>
    </row>
    <row r="1733" spans="20:28" x14ac:dyDescent="0.25">
      <c r="T1733"/>
      <c r="U1733"/>
      <c r="V1733"/>
      <c r="Y1733"/>
      <c r="Z1733"/>
      <c r="AA1733"/>
      <c r="AB1733"/>
    </row>
    <row r="1734" spans="20:28" x14ac:dyDescent="0.25">
      <c r="T1734"/>
      <c r="U1734"/>
      <c r="V1734"/>
      <c r="Y1734"/>
      <c r="Z1734"/>
      <c r="AA1734"/>
      <c r="AB1734"/>
    </row>
    <row r="1735" spans="20:28" x14ac:dyDescent="0.25">
      <c r="T1735"/>
      <c r="U1735"/>
      <c r="V1735"/>
      <c r="Y1735"/>
      <c r="Z1735"/>
      <c r="AA1735"/>
      <c r="AB1735"/>
    </row>
    <row r="1736" spans="20:28" x14ac:dyDescent="0.25">
      <c r="T1736"/>
      <c r="U1736"/>
      <c r="V1736"/>
      <c r="Y1736"/>
      <c r="Z1736"/>
      <c r="AA1736"/>
      <c r="AB1736"/>
    </row>
    <row r="1737" spans="20:28" x14ac:dyDescent="0.25">
      <c r="T1737"/>
      <c r="U1737"/>
      <c r="V1737"/>
      <c r="Y1737"/>
      <c r="Z1737"/>
      <c r="AA1737"/>
      <c r="AB1737"/>
    </row>
    <row r="1738" spans="20:28" x14ac:dyDescent="0.25">
      <c r="T1738"/>
      <c r="U1738"/>
      <c r="V1738"/>
      <c r="Y1738"/>
      <c r="Z1738"/>
      <c r="AA1738"/>
      <c r="AB1738"/>
    </row>
    <row r="1739" spans="20:28" x14ac:dyDescent="0.25">
      <c r="T1739"/>
      <c r="U1739"/>
      <c r="V1739"/>
      <c r="Y1739"/>
      <c r="Z1739"/>
      <c r="AA1739"/>
      <c r="AB1739"/>
    </row>
    <row r="1740" spans="20:28" x14ac:dyDescent="0.25">
      <c r="T1740"/>
      <c r="U1740"/>
      <c r="V1740"/>
      <c r="Y1740"/>
      <c r="Z1740"/>
      <c r="AA1740"/>
      <c r="AB1740"/>
    </row>
    <row r="1741" spans="20:28" x14ac:dyDescent="0.25">
      <c r="T1741"/>
      <c r="U1741"/>
      <c r="V1741"/>
      <c r="Y1741"/>
      <c r="Z1741"/>
      <c r="AA1741"/>
      <c r="AB1741"/>
    </row>
    <row r="1742" spans="20:28" x14ac:dyDescent="0.25">
      <c r="T1742"/>
      <c r="U1742"/>
      <c r="V1742"/>
      <c r="Y1742"/>
      <c r="Z1742"/>
      <c r="AA1742"/>
      <c r="AB1742"/>
    </row>
    <row r="1743" spans="20:28" x14ac:dyDescent="0.25">
      <c r="T1743"/>
      <c r="U1743"/>
      <c r="V1743"/>
      <c r="Y1743"/>
      <c r="Z1743"/>
      <c r="AA1743"/>
      <c r="AB1743"/>
    </row>
    <row r="1744" spans="20:28" x14ac:dyDescent="0.25">
      <c r="T1744"/>
      <c r="U1744"/>
      <c r="V1744"/>
      <c r="Y1744"/>
      <c r="Z1744"/>
      <c r="AA1744"/>
      <c r="AB1744"/>
    </row>
    <row r="1745" spans="20:28" x14ac:dyDescent="0.25">
      <c r="T1745"/>
      <c r="U1745"/>
      <c r="V1745"/>
      <c r="Y1745"/>
      <c r="Z1745"/>
      <c r="AA1745"/>
      <c r="AB1745"/>
    </row>
    <row r="1746" spans="20:28" x14ac:dyDescent="0.25">
      <c r="T1746"/>
      <c r="U1746"/>
      <c r="V1746"/>
      <c r="Y1746"/>
      <c r="Z1746"/>
      <c r="AA1746"/>
      <c r="AB1746"/>
    </row>
    <row r="1747" spans="20:28" x14ac:dyDescent="0.25">
      <c r="T1747"/>
      <c r="U1747"/>
      <c r="V1747"/>
      <c r="Y1747"/>
      <c r="Z1747"/>
      <c r="AA1747"/>
      <c r="AB1747"/>
    </row>
    <row r="1748" spans="20:28" x14ac:dyDescent="0.25">
      <c r="T1748"/>
      <c r="U1748"/>
      <c r="V1748"/>
      <c r="Y1748"/>
      <c r="Z1748"/>
      <c r="AA1748"/>
      <c r="AB1748"/>
    </row>
    <row r="1749" spans="20:28" x14ac:dyDescent="0.25">
      <c r="T1749"/>
      <c r="U1749"/>
      <c r="V1749"/>
      <c r="Y1749"/>
      <c r="Z1749"/>
      <c r="AA1749"/>
      <c r="AB1749"/>
    </row>
    <row r="1750" spans="20:28" x14ac:dyDescent="0.25">
      <c r="T1750"/>
      <c r="U1750"/>
      <c r="V1750"/>
      <c r="Y1750"/>
      <c r="Z1750"/>
      <c r="AA1750"/>
      <c r="AB1750"/>
    </row>
    <row r="1751" spans="20:28" x14ac:dyDescent="0.25">
      <c r="T1751"/>
      <c r="U1751"/>
      <c r="V1751"/>
      <c r="Y1751"/>
      <c r="Z1751"/>
      <c r="AA1751"/>
      <c r="AB1751"/>
    </row>
    <row r="1752" spans="20:28" x14ac:dyDescent="0.25">
      <c r="T1752"/>
      <c r="U1752"/>
      <c r="V1752"/>
      <c r="Y1752"/>
      <c r="Z1752"/>
      <c r="AA1752"/>
      <c r="AB1752"/>
    </row>
    <row r="1753" spans="20:28" x14ac:dyDescent="0.25">
      <c r="T1753"/>
      <c r="U1753"/>
      <c r="V1753"/>
      <c r="Y1753"/>
      <c r="Z1753"/>
      <c r="AA1753"/>
      <c r="AB1753"/>
    </row>
    <row r="1754" spans="20:28" x14ac:dyDescent="0.25">
      <c r="T1754"/>
      <c r="U1754"/>
      <c r="V1754"/>
      <c r="Y1754"/>
      <c r="Z1754"/>
      <c r="AA1754"/>
      <c r="AB1754"/>
    </row>
    <row r="1755" spans="20:28" x14ac:dyDescent="0.25">
      <c r="T1755"/>
      <c r="U1755"/>
      <c r="V1755"/>
      <c r="Y1755"/>
      <c r="Z1755"/>
      <c r="AA1755"/>
      <c r="AB1755"/>
    </row>
    <row r="1756" spans="20:28" x14ac:dyDescent="0.25">
      <c r="T1756"/>
      <c r="U1756"/>
      <c r="V1756"/>
      <c r="Y1756"/>
      <c r="Z1756"/>
      <c r="AA1756"/>
      <c r="AB1756"/>
    </row>
    <row r="1757" spans="20:28" x14ac:dyDescent="0.25">
      <c r="T1757"/>
      <c r="U1757"/>
      <c r="V1757"/>
      <c r="Y1757"/>
      <c r="Z1757"/>
      <c r="AA1757"/>
      <c r="AB1757"/>
    </row>
    <row r="1758" spans="20:28" x14ac:dyDescent="0.25">
      <c r="T1758"/>
      <c r="U1758"/>
      <c r="V1758"/>
      <c r="Y1758"/>
      <c r="Z1758"/>
      <c r="AA1758"/>
      <c r="AB1758"/>
    </row>
    <row r="1759" spans="20:28" x14ac:dyDescent="0.25">
      <c r="T1759"/>
      <c r="U1759"/>
      <c r="V1759"/>
      <c r="Y1759"/>
      <c r="Z1759"/>
      <c r="AA1759"/>
      <c r="AB1759"/>
    </row>
    <row r="1760" spans="20:28" x14ac:dyDescent="0.25">
      <c r="T1760"/>
      <c r="U1760"/>
      <c r="V1760"/>
      <c r="Y1760"/>
      <c r="Z1760"/>
      <c r="AA1760"/>
      <c r="AB1760"/>
    </row>
    <row r="1761" spans="20:28" x14ac:dyDescent="0.25">
      <c r="T1761"/>
      <c r="U1761"/>
      <c r="V1761"/>
      <c r="Y1761"/>
      <c r="Z1761"/>
      <c r="AA1761"/>
      <c r="AB1761"/>
    </row>
    <row r="1762" spans="20:28" x14ac:dyDescent="0.25">
      <c r="T1762"/>
      <c r="U1762"/>
      <c r="V1762"/>
      <c r="Y1762"/>
      <c r="Z1762"/>
      <c r="AA1762"/>
      <c r="AB1762"/>
    </row>
    <row r="1763" spans="20:28" x14ac:dyDescent="0.25">
      <c r="T1763"/>
      <c r="U1763"/>
      <c r="V1763"/>
      <c r="Y1763"/>
      <c r="Z1763"/>
      <c r="AA1763"/>
      <c r="AB1763"/>
    </row>
    <row r="1764" spans="20:28" x14ac:dyDescent="0.25">
      <c r="T1764"/>
      <c r="U1764"/>
      <c r="V1764"/>
      <c r="Y1764"/>
      <c r="Z1764"/>
      <c r="AA1764"/>
      <c r="AB1764"/>
    </row>
    <row r="1765" spans="20:28" x14ac:dyDescent="0.25">
      <c r="T1765"/>
      <c r="U1765"/>
      <c r="V1765"/>
      <c r="Y1765"/>
      <c r="Z1765"/>
      <c r="AA1765"/>
      <c r="AB1765"/>
    </row>
    <row r="1766" spans="20:28" x14ac:dyDescent="0.25">
      <c r="T1766"/>
      <c r="U1766"/>
      <c r="V1766"/>
      <c r="Y1766"/>
      <c r="Z1766"/>
      <c r="AA1766"/>
      <c r="AB1766"/>
    </row>
    <row r="1767" spans="20:28" x14ac:dyDescent="0.25">
      <c r="T1767"/>
      <c r="U1767"/>
      <c r="V1767"/>
      <c r="Y1767"/>
      <c r="Z1767"/>
      <c r="AA1767"/>
      <c r="AB1767"/>
    </row>
    <row r="1768" spans="20:28" x14ac:dyDescent="0.25">
      <c r="T1768"/>
      <c r="U1768"/>
      <c r="V1768"/>
      <c r="Y1768"/>
      <c r="Z1768"/>
      <c r="AA1768"/>
      <c r="AB1768"/>
    </row>
    <row r="1769" spans="20:28" x14ac:dyDescent="0.25">
      <c r="T1769"/>
      <c r="U1769"/>
      <c r="V1769"/>
      <c r="Y1769"/>
      <c r="Z1769"/>
      <c r="AA1769"/>
      <c r="AB1769"/>
    </row>
    <row r="1770" spans="20:28" x14ac:dyDescent="0.25">
      <c r="T1770"/>
      <c r="U1770"/>
      <c r="V1770"/>
      <c r="Y1770"/>
      <c r="Z1770"/>
      <c r="AA1770"/>
      <c r="AB1770"/>
    </row>
    <row r="1771" spans="20:28" x14ac:dyDescent="0.25">
      <c r="T1771"/>
      <c r="U1771"/>
      <c r="V1771"/>
      <c r="Y1771"/>
      <c r="Z1771"/>
      <c r="AA1771"/>
      <c r="AB1771"/>
    </row>
    <row r="1772" spans="20:28" x14ac:dyDescent="0.25">
      <c r="T1772"/>
      <c r="U1772"/>
      <c r="V1772"/>
      <c r="Y1772"/>
      <c r="Z1772"/>
      <c r="AA1772"/>
      <c r="AB1772"/>
    </row>
    <row r="1773" spans="20:28" x14ac:dyDescent="0.25">
      <c r="T1773"/>
      <c r="U1773"/>
      <c r="V1773"/>
      <c r="Y1773"/>
      <c r="Z1773"/>
      <c r="AA1773"/>
      <c r="AB1773"/>
    </row>
    <row r="1774" spans="20:28" x14ac:dyDescent="0.25">
      <c r="T1774"/>
      <c r="U1774"/>
      <c r="V1774"/>
      <c r="Y1774"/>
      <c r="Z1774"/>
      <c r="AA1774"/>
      <c r="AB1774"/>
    </row>
    <row r="1775" spans="20:28" x14ac:dyDescent="0.25">
      <c r="T1775"/>
      <c r="U1775"/>
      <c r="V1775"/>
      <c r="Y1775"/>
      <c r="Z1775"/>
      <c r="AA1775"/>
      <c r="AB1775"/>
    </row>
    <row r="1776" spans="20:28" x14ac:dyDescent="0.25">
      <c r="T1776"/>
      <c r="U1776"/>
      <c r="V1776"/>
      <c r="Y1776"/>
      <c r="Z1776"/>
      <c r="AA1776"/>
      <c r="AB1776"/>
    </row>
    <row r="1777" spans="20:28" x14ac:dyDescent="0.25">
      <c r="T1777"/>
      <c r="U1777"/>
      <c r="V1777"/>
      <c r="Y1777"/>
      <c r="Z1777"/>
      <c r="AA1777"/>
      <c r="AB1777"/>
    </row>
    <row r="1778" spans="20:28" x14ac:dyDescent="0.25">
      <c r="T1778"/>
      <c r="U1778"/>
      <c r="V1778"/>
      <c r="Y1778"/>
      <c r="Z1778"/>
      <c r="AA1778"/>
      <c r="AB1778"/>
    </row>
    <row r="1779" spans="20:28" x14ac:dyDescent="0.25">
      <c r="T1779"/>
      <c r="U1779"/>
      <c r="V1779"/>
      <c r="Y1779"/>
      <c r="Z1779"/>
      <c r="AA1779"/>
      <c r="AB1779"/>
    </row>
    <row r="1780" spans="20:28" x14ac:dyDescent="0.25">
      <c r="T1780"/>
      <c r="U1780"/>
      <c r="V1780"/>
      <c r="Y1780"/>
      <c r="Z1780"/>
      <c r="AA1780"/>
      <c r="AB1780"/>
    </row>
    <row r="1781" spans="20:28" x14ac:dyDescent="0.25">
      <c r="T1781"/>
      <c r="U1781"/>
      <c r="V1781"/>
      <c r="Y1781"/>
      <c r="Z1781"/>
      <c r="AA1781"/>
      <c r="AB1781"/>
    </row>
    <row r="1782" spans="20:28" x14ac:dyDescent="0.25">
      <c r="T1782"/>
      <c r="U1782"/>
      <c r="V1782"/>
      <c r="Y1782"/>
      <c r="Z1782"/>
      <c r="AA1782"/>
      <c r="AB1782"/>
    </row>
    <row r="1783" spans="20:28" x14ac:dyDescent="0.25">
      <c r="T1783"/>
      <c r="U1783"/>
      <c r="V1783"/>
      <c r="Y1783"/>
      <c r="Z1783"/>
      <c r="AA1783"/>
      <c r="AB1783"/>
    </row>
    <row r="1784" spans="20:28" x14ac:dyDescent="0.25">
      <c r="T1784"/>
      <c r="U1784"/>
      <c r="V1784"/>
      <c r="Y1784"/>
      <c r="Z1784"/>
      <c r="AA1784"/>
      <c r="AB1784"/>
    </row>
    <row r="1785" spans="20:28" x14ac:dyDescent="0.25">
      <c r="T1785"/>
      <c r="U1785"/>
      <c r="V1785"/>
      <c r="Y1785"/>
      <c r="Z1785"/>
      <c r="AA1785"/>
      <c r="AB1785"/>
    </row>
    <row r="1786" spans="20:28" x14ac:dyDescent="0.25">
      <c r="T1786"/>
      <c r="U1786"/>
      <c r="V1786"/>
      <c r="Y1786"/>
      <c r="Z1786"/>
      <c r="AA1786"/>
      <c r="AB1786"/>
    </row>
    <row r="1787" spans="20:28" x14ac:dyDescent="0.25">
      <c r="T1787"/>
      <c r="U1787"/>
      <c r="V1787"/>
      <c r="Y1787"/>
      <c r="Z1787"/>
      <c r="AA1787"/>
      <c r="AB1787"/>
    </row>
    <row r="1788" spans="20:28" x14ac:dyDescent="0.25">
      <c r="T1788"/>
      <c r="U1788"/>
      <c r="V1788"/>
      <c r="Y1788"/>
      <c r="Z1788"/>
      <c r="AA1788"/>
      <c r="AB1788"/>
    </row>
    <row r="1789" spans="20:28" x14ac:dyDescent="0.25">
      <c r="T1789"/>
      <c r="U1789"/>
      <c r="V1789"/>
      <c r="Y1789"/>
      <c r="Z1789"/>
      <c r="AA1789"/>
      <c r="AB1789"/>
    </row>
    <row r="1790" spans="20:28" x14ac:dyDescent="0.25">
      <c r="T1790"/>
      <c r="U1790"/>
      <c r="V1790"/>
      <c r="Y1790"/>
      <c r="Z1790"/>
      <c r="AA1790"/>
      <c r="AB1790"/>
    </row>
    <row r="1791" spans="20:28" x14ac:dyDescent="0.25">
      <c r="T1791"/>
      <c r="U1791"/>
      <c r="V1791"/>
      <c r="Y1791"/>
      <c r="Z1791"/>
      <c r="AA1791"/>
      <c r="AB1791"/>
    </row>
    <row r="1792" spans="20:28" x14ac:dyDescent="0.25">
      <c r="T1792"/>
      <c r="U1792"/>
      <c r="V1792"/>
      <c r="Y1792"/>
      <c r="Z1792"/>
      <c r="AA1792"/>
      <c r="AB1792"/>
    </row>
    <row r="1793" spans="20:28" x14ac:dyDescent="0.25">
      <c r="T1793"/>
      <c r="U1793"/>
      <c r="V1793"/>
      <c r="Y1793"/>
      <c r="Z1793"/>
      <c r="AA1793"/>
      <c r="AB1793"/>
    </row>
    <row r="1794" spans="20:28" x14ac:dyDescent="0.25">
      <c r="T1794"/>
      <c r="U1794"/>
      <c r="V1794"/>
      <c r="Y1794"/>
      <c r="Z1794"/>
      <c r="AA1794"/>
      <c r="AB1794"/>
    </row>
    <row r="1795" spans="20:28" x14ac:dyDescent="0.25">
      <c r="T1795"/>
      <c r="U1795"/>
      <c r="V1795"/>
      <c r="Y1795"/>
      <c r="Z1795"/>
      <c r="AA1795"/>
      <c r="AB1795"/>
    </row>
    <row r="1796" spans="20:28" x14ac:dyDescent="0.25">
      <c r="T1796"/>
      <c r="U1796"/>
      <c r="V1796"/>
      <c r="Y1796"/>
      <c r="Z1796"/>
      <c r="AA1796"/>
      <c r="AB1796"/>
    </row>
    <row r="1797" spans="20:28" x14ac:dyDescent="0.25">
      <c r="T1797"/>
      <c r="U1797"/>
      <c r="V1797"/>
      <c r="Y1797"/>
      <c r="Z1797"/>
      <c r="AA1797"/>
      <c r="AB1797"/>
    </row>
    <row r="1798" spans="20:28" x14ac:dyDescent="0.25">
      <c r="T1798"/>
      <c r="U1798"/>
      <c r="V1798"/>
      <c r="Y1798"/>
      <c r="Z1798"/>
      <c r="AA1798"/>
      <c r="AB1798"/>
    </row>
    <row r="1799" spans="20:28" x14ac:dyDescent="0.25">
      <c r="T1799"/>
      <c r="U1799"/>
      <c r="V1799"/>
      <c r="Y1799"/>
      <c r="Z1799"/>
      <c r="AA1799"/>
      <c r="AB1799"/>
    </row>
    <row r="1800" spans="20:28" x14ac:dyDescent="0.25">
      <c r="T1800"/>
      <c r="U1800"/>
      <c r="V1800"/>
      <c r="Y1800"/>
      <c r="Z1800"/>
      <c r="AA1800"/>
      <c r="AB1800"/>
    </row>
    <row r="1801" spans="20:28" x14ac:dyDescent="0.25">
      <c r="T1801"/>
      <c r="U1801"/>
      <c r="V1801"/>
      <c r="Y1801"/>
      <c r="Z1801"/>
      <c r="AA1801"/>
      <c r="AB1801"/>
    </row>
    <row r="1802" spans="20:28" x14ac:dyDescent="0.25">
      <c r="T1802"/>
      <c r="U1802"/>
      <c r="V1802"/>
      <c r="Y1802"/>
      <c r="Z1802"/>
      <c r="AA1802"/>
      <c r="AB1802"/>
    </row>
    <row r="1803" spans="20:28" x14ac:dyDescent="0.25">
      <c r="T1803"/>
      <c r="U1803"/>
      <c r="V1803"/>
      <c r="Y1803"/>
      <c r="Z1803"/>
      <c r="AA1803"/>
      <c r="AB1803"/>
    </row>
    <row r="1804" spans="20:28" x14ac:dyDescent="0.25">
      <c r="T1804"/>
      <c r="U1804"/>
      <c r="V1804"/>
      <c r="Y1804"/>
      <c r="Z1804"/>
      <c r="AA1804"/>
      <c r="AB1804"/>
    </row>
    <row r="1805" spans="20:28" x14ac:dyDescent="0.25">
      <c r="T1805"/>
      <c r="U1805"/>
      <c r="V1805"/>
      <c r="Y1805"/>
      <c r="Z1805"/>
      <c r="AA1805"/>
      <c r="AB1805"/>
    </row>
    <row r="1806" spans="20:28" x14ac:dyDescent="0.25">
      <c r="T1806"/>
      <c r="U1806"/>
      <c r="V1806"/>
      <c r="Y1806"/>
      <c r="Z1806"/>
      <c r="AA1806"/>
      <c r="AB1806"/>
    </row>
    <row r="1807" spans="20:28" x14ac:dyDescent="0.25">
      <c r="T1807"/>
      <c r="U1807"/>
      <c r="V1807"/>
      <c r="Y1807"/>
      <c r="Z1807"/>
      <c r="AA1807"/>
      <c r="AB1807"/>
    </row>
    <row r="1808" spans="20:28" x14ac:dyDescent="0.25">
      <c r="T1808"/>
      <c r="U1808"/>
      <c r="V1808"/>
      <c r="Y1808"/>
      <c r="Z1808"/>
      <c r="AA1808"/>
      <c r="AB1808"/>
    </row>
    <row r="1809" spans="20:28" x14ac:dyDescent="0.25">
      <c r="T1809"/>
      <c r="U1809"/>
      <c r="V1809"/>
      <c r="Y1809"/>
      <c r="Z1809"/>
      <c r="AA1809"/>
      <c r="AB1809"/>
    </row>
    <row r="1810" spans="20:28" x14ac:dyDescent="0.25">
      <c r="T1810"/>
      <c r="U1810"/>
      <c r="V1810"/>
      <c r="Y1810"/>
      <c r="Z1810"/>
      <c r="AA1810"/>
      <c r="AB1810"/>
    </row>
    <row r="1811" spans="20:28" x14ac:dyDescent="0.25">
      <c r="T1811"/>
      <c r="U1811"/>
      <c r="V1811"/>
      <c r="Y1811"/>
      <c r="Z1811"/>
      <c r="AA1811"/>
      <c r="AB1811"/>
    </row>
    <row r="1812" spans="20:28" x14ac:dyDescent="0.25">
      <c r="T1812"/>
      <c r="U1812"/>
      <c r="V1812"/>
      <c r="Y1812"/>
      <c r="Z1812"/>
      <c r="AA1812"/>
      <c r="AB1812"/>
    </row>
    <row r="1813" spans="20:28" x14ac:dyDescent="0.25">
      <c r="T1813"/>
      <c r="U1813"/>
      <c r="V1813"/>
      <c r="Y1813"/>
      <c r="Z1813"/>
      <c r="AA1813"/>
      <c r="AB1813"/>
    </row>
    <row r="1814" spans="20:28" x14ac:dyDescent="0.25">
      <c r="T1814"/>
      <c r="U1814"/>
      <c r="V1814"/>
      <c r="Y1814"/>
      <c r="Z1814"/>
      <c r="AA1814"/>
      <c r="AB1814"/>
    </row>
    <row r="1815" spans="20:28" x14ac:dyDescent="0.25">
      <c r="T1815"/>
      <c r="U1815"/>
      <c r="V1815"/>
      <c r="Y1815"/>
      <c r="Z1815"/>
      <c r="AA1815"/>
      <c r="AB1815"/>
    </row>
    <row r="1816" spans="20:28" x14ac:dyDescent="0.25">
      <c r="T1816"/>
      <c r="U1816"/>
      <c r="V1816"/>
      <c r="Y1816"/>
      <c r="Z1816"/>
      <c r="AA1816"/>
      <c r="AB1816"/>
    </row>
    <row r="1817" spans="20:28" x14ac:dyDescent="0.25">
      <c r="T1817"/>
      <c r="U1817"/>
      <c r="V1817"/>
      <c r="Y1817"/>
      <c r="Z1817"/>
      <c r="AA1817"/>
      <c r="AB1817"/>
    </row>
    <row r="1818" spans="20:28" x14ac:dyDescent="0.25">
      <c r="T1818"/>
      <c r="U1818"/>
      <c r="V1818"/>
      <c r="Y1818"/>
      <c r="Z1818"/>
      <c r="AA1818"/>
      <c r="AB1818"/>
    </row>
    <row r="1819" spans="20:28" x14ac:dyDescent="0.25">
      <c r="T1819"/>
      <c r="U1819"/>
      <c r="V1819"/>
      <c r="Y1819"/>
      <c r="Z1819"/>
      <c r="AA1819"/>
      <c r="AB1819"/>
    </row>
    <row r="1820" spans="20:28" x14ac:dyDescent="0.25">
      <c r="T1820"/>
      <c r="U1820"/>
      <c r="V1820"/>
      <c r="Y1820"/>
      <c r="Z1820"/>
      <c r="AA1820"/>
      <c r="AB1820"/>
    </row>
    <row r="1821" spans="20:28" x14ac:dyDescent="0.25">
      <c r="T1821"/>
      <c r="U1821"/>
      <c r="V1821"/>
      <c r="Y1821"/>
      <c r="Z1821"/>
      <c r="AA1821"/>
      <c r="AB1821"/>
    </row>
    <row r="1822" spans="20:28" x14ac:dyDescent="0.25">
      <c r="T1822"/>
      <c r="U1822"/>
      <c r="V1822"/>
      <c r="Y1822"/>
      <c r="Z1822"/>
      <c r="AA1822"/>
      <c r="AB1822"/>
    </row>
    <row r="1823" spans="20:28" x14ac:dyDescent="0.25">
      <c r="T1823"/>
      <c r="U1823"/>
      <c r="V1823"/>
      <c r="Y1823"/>
      <c r="Z1823"/>
      <c r="AA1823"/>
      <c r="AB1823"/>
    </row>
    <row r="1824" spans="20:28" x14ac:dyDescent="0.25">
      <c r="T1824"/>
      <c r="U1824"/>
      <c r="V1824"/>
      <c r="Y1824"/>
      <c r="Z1824"/>
      <c r="AA1824"/>
      <c r="AB1824"/>
    </row>
    <row r="1825" spans="20:28" x14ac:dyDescent="0.25">
      <c r="T1825"/>
      <c r="U1825"/>
      <c r="V1825"/>
      <c r="Y1825"/>
      <c r="Z1825"/>
      <c r="AA1825"/>
      <c r="AB1825"/>
    </row>
    <row r="1826" spans="20:28" x14ac:dyDescent="0.25">
      <c r="T1826"/>
      <c r="U1826"/>
      <c r="V1826"/>
      <c r="Y1826"/>
      <c r="Z1826"/>
      <c r="AA1826"/>
      <c r="AB1826"/>
    </row>
    <row r="1827" spans="20:28" x14ac:dyDescent="0.25">
      <c r="T1827"/>
      <c r="U1827"/>
      <c r="V1827"/>
      <c r="Y1827"/>
      <c r="Z1827"/>
      <c r="AA1827"/>
      <c r="AB1827"/>
    </row>
    <row r="1828" spans="20:28" x14ac:dyDescent="0.25">
      <c r="T1828"/>
      <c r="U1828"/>
      <c r="V1828"/>
      <c r="Y1828"/>
      <c r="Z1828"/>
      <c r="AA1828"/>
      <c r="AB1828"/>
    </row>
    <row r="1829" spans="20:28" x14ac:dyDescent="0.25">
      <c r="T1829"/>
      <c r="U1829"/>
      <c r="V1829"/>
      <c r="Y1829"/>
      <c r="Z1829"/>
      <c r="AA1829"/>
      <c r="AB1829"/>
    </row>
    <row r="1830" spans="20:28" x14ac:dyDescent="0.25">
      <c r="T1830"/>
      <c r="U1830"/>
      <c r="V1830"/>
      <c r="Y1830"/>
      <c r="Z1830"/>
      <c r="AA1830"/>
      <c r="AB1830"/>
    </row>
    <row r="1831" spans="20:28" x14ac:dyDescent="0.25">
      <c r="T1831"/>
      <c r="U1831"/>
      <c r="V1831"/>
      <c r="Y1831"/>
      <c r="Z1831"/>
      <c r="AA1831"/>
      <c r="AB1831"/>
    </row>
    <row r="1832" spans="20:28" x14ac:dyDescent="0.25">
      <c r="T1832"/>
      <c r="U1832"/>
      <c r="V1832"/>
      <c r="Y1832"/>
      <c r="Z1832"/>
      <c r="AA1832"/>
      <c r="AB1832"/>
    </row>
    <row r="1833" spans="20:28" x14ac:dyDescent="0.25">
      <c r="T1833"/>
      <c r="U1833"/>
      <c r="V1833"/>
      <c r="Y1833"/>
      <c r="Z1833"/>
      <c r="AA1833"/>
      <c r="AB1833"/>
    </row>
    <row r="1834" spans="20:28" x14ac:dyDescent="0.25">
      <c r="T1834"/>
      <c r="U1834"/>
      <c r="V1834"/>
      <c r="Y1834"/>
      <c r="Z1834"/>
      <c r="AA1834"/>
      <c r="AB1834"/>
    </row>
    <row r="1835" spans="20:28" x14ac:dyDescent="0.25">
      <c r="T1835"/>
      <c r="U1835"/>
      <c r="V1835"/>
      <c r="Y1835"/>
      <c r="Z1835"/>
      <c r="AA1835"/>
      <c r="AB1835"/>
    </row>
    <row r="1836" spans="20:28" x14ac:dyDescent="0.25">
      <c r="T1836"/>
      <c r="U1836"/>
      <c r="V1836"/>
      <c r="Y1836"/>
      <c r="Z1836"/>
      <c r="AA1836"/>
      <c r="AB1836"/>
    </row>
    <row r="1837" spans="20:28" x14ac:dyDescent="0.25">
      <c r="T1837"/>
      <c r="U1837"/>
      <c r="V1837"/>
      <c r="Y1837"/>
      <c r="Z1837"/>
      <c r="AA1837"/>
      <c r="AB1837"/>
    </row>
    <row r="1838" spans="20:28" x14ac:dyDescent="0.25">
      <c r="T1838"/>
      <c r="U1838"/>
      <c r="V1838"/>
      <c r="Y1838"/>
      <c r="Z1838"/>
      <c r="AA1838"/>
      <c r="AB1838"/>
    </row>
    <row r="1839" spans="20:28" x14ac:dyDescent="0.25">
      <c r="T1839"/>
      <c r="U1839"/>
      <c r="V1839"/>
      <c r="Y1839"/>
      <c r="Z1839"/>
      <c r="AA1839"/>
      <c r="AB1839"/>
    </row>
    <row r="1840" spans="20:28" x14ac:dyDescent="0.25">
      <c r="T1840"/>
      <c r="U1840"/>
      <c r="V1840"/>
      <c r="Y1840"/>
      <c r="Z1840"/>
      <c r="AA1840"/>
      <c r="AB1840"/>
    </row>
    <row r="1841" spans="20:28" x14ac:dyDescent="0.25">
      <c r="T1841"/>
      <c r="U1841"/>
      <c r="V1841"/>
      <c r="Y1841"/>
      <c r="Z1841"/>
      <c r="AA1841"/>
      <c r="AB1841"/>
    </row>
    <row r="1842" spans="20:28" x14ac:dyDescent="0.25">
      <c r="T1842"/>
      <c r="U1842"/>
      <c r="V1842"/>
      <c r="Y1842"/>
      <c r="Z1842"/>
      <c r="AA1842"/>
      <c r="AB1842"/>
    </row>
    <row r="1843" spans="20:28" x14ac:dyDescent="0.25">
      <c r="T1843"/>
      <c r="U1843"/>
      <c r="V1843"/>
      <c r="Y1843"/>
      <c r="Z1843"/>
      <c r="AA1843"/>
      <c r="AB1843"/>
    </row>
    <row r="1844" spans="20:28" x14ac:dyDescent="0.25">
      <c r="T1844"/>
      <c r="U1844"/>
      <c r="V1844"/>
      <c r="Y1844"/>
      <c r="Z1844"/>
      <c r="AA1844"/>
      <c r="AB1844"/>
    </row>
    <row r="1845" spans="20:28" x14ac:dyDescent="0.25">
      <c r="T1845"/>
      <c r="U1845"/>
      <c r="V1845"/>
      <c r="Y1845"/>
      <c r="Z1845"/>
      <c r="AA1845"/>
      <c r="AB1845"/>
    </row>
    <row r="1846" spans="20:28" x14ac:dyDescent="0.25">
      <c r="T1846"/>
      <c r="U1846"/>
      <c r="V1846"/>
      <c r="Y1846"/>
      <c r="Z1846"/>
      <c r="AA1846"/>
      <c r="AB1846"/>
    </row>
    <row r="1847" spans="20:28" x14ac:dyDescent="0.25">
      <c r="T1847"/>
      <c r="U1847"/>
      <c r="V1847"/>
      <c r="Y1847"/>
      <c r="Z1847"/>
      <c r="AA1847"/>
      <c r="AB1847"/>
    </row>
    <row r="1848" spans="20:28" x14ac:dyDescent="0.25">
      <c r="T1848"/>
      <c r="U1848"/>
      <c r="V1848"/>
      <c r="Y1848"/>
      <c r="Z1848"/>
      <c r="AA1848"/>
      <c r="AB1848"/>
    </row>
    <row r="1849" spans="20:28" x14ac:dyDescent="0.25">
      <c r="T1849"/>
      <c r="U1849"/>
      <c r="V1849"/>
      <c r="Y1849"/>
      <c r="Z1849"/>
      <c r="AA1849"/>
      <c r="AB1849"/>
    </row>
    <row r="1850" spans="20:28" x14ac:dyDescent="0.25">
      <c r="T1850"/>
      <c r="U1850"/>
      <c r="V1850"/>
      <c r="Y1850"/>
      <c r="Z1850"/>
      <c r="AA1850"/>
      <c r="AB1850"/>
    </row>
    <row r="1851" spans="20:28" x14ac:dyDescent="0.25">
      <c r="T1851"/>
      <c r="U1851"/>
      <c r="V1851"/>
      <c r="Y1851"/>
      <c r="Z1851"/>
      <c r="AA1851"/>
      <c r="AB1851"/>
    </row>
    <row r="1852" spans="20:28" x14ac:dyDescent="0.25">
      <c r="T1852"/>
      <c r="U1852"/>
      <c r="V1852"/>
      <c r="Y1852"/>
      <c r="Z1852"/>
      <c r="AA1852"/>
      <c r="AB1852"/>
    </row>
    <row r="1853" spans="20:28" x14ac:dyDescent="0.25">
      <c r="T1853"/>
      <c r="U1853"/>
      <c r="V1853"/>
      <c r="Y1853"/>
      <c r="Z1853"/>
      <c r="AA1853"/>
      <c r="AB1853"/>
    </row>
    <row r="1854" spans="20:28" x14ac:dyDescent="0.25">
      <c r="T1854"/>
      <c r="U1854"/>
      <c r="V1854"/>
      <c r="Y1854"/>
      <c r="Z1854"/>
      <c r="AA1854"/>
      <c r="AB1854"/>
    </row>
    <row r="1855" spans="20:28" x14ac:dyDescent="0.25">
      <c r="T1855"/>
      <c r="U1855"/>
      <c r="V1855"/>
      <c r="Y1855"/>
      <c r="Z1855"/>
      <c r="AA1855"/>
      <c r="AB1855"/>
    </row>
    <row r="1856" spans="20:28" x14ac:dyDescent="0.25">
      <c r="T1856"/>
      <c r="U1856"/>
      <c r="V1856"/>
      <c r="Y1856"/>
      <c r="Z1856"/>
      <c r="AA1856"/>
      <c r="AB1856"/>
    </row>
    <row r="1857" spans="20:28" x14ac:dyDescent="0.25">
      <c r="T1857"/>
      <c r="U1857"/>
      <c r="V1857"/>
      <c r="Y1857"/>
      <c r="Z1857"/>
      <c r="AA1857"/>
      <c r="AB1857"/>
    </row>
    <row r="1858" spans="20:28" x14ac:dyDescent="0.25">
      <c r="T1858"/>
      <c r="U1858"/>
      <c r="V1858"/>
      <c r="Y1858"/>
      <c r="Z1858"/>
      <c r="AA1858"/>
      <c r="AB1858"/>
    </row>
    <row r="1859" spans="20:28" x14ac:dyDescent="0.25">
      <c r="T1859"/>
      <c r="U1859"/>
      <c r="V1859"/>
      <c r="Y1859"/>
      <c r="Z1859"/>
      <c r="AA1859"/>
      <c r="AB1859"/>
    </row>
    <row r="1860" spans="20:28" x14ac:dyDescent="0.25">
      <c r="T1860"/>
      <c r="U1860"/>
      <c r="V1860"/>
      <c r="Y1860"/>
      <c r="Z1860"/>
      <c r="AA1860"/>
      <c r="AB1860"/>
    </row>
    <row r="1861" spans="20:28" x14ac:dyDescent="0.25">
      <c r="T1861"/>
      <c r="U1861"/>
      <c r="V1861"/>
      <c r="Y1861"/>
      <c r="Z1861"/>
      <c r="AA1861"/>
      <c r="AB1861"/>
    </row>
    <row r="1862" spans="20:28" x14ac:dyDescent="0.25">
      <c r="T1862"/>
      <c r="U1862"/>
      <c r="V1862"/>
      <c r="Y1862"/>
      <c r="Z1862"/>
      <c r="AA1862"/>
      <c r="AB1862"/>
    </row>
    <row r="1863" spans="20:28" x14ac:dyDescent="0.25">
      <c r="T1863"/>
      <c r="U1863"/>
      <c r="V1863"/>
      <c r="Y1863"/>
      <c r="Z1863"/>
      <c r="AA1863"/>
      <c r="AB1863"/>
    </row>
    <row r="1864" spans="20:28" x14ac:dyDescent="0.25">
      <c r="T1864"/>
      <c r="U1864"/>
      <c r="V1864"/>
    </row>
    <row r="1865" spans="20:28" x14ac:dyDescent="0.25">
      <c r="T1865"/>
      <c r="U1865"/>
      <c r="V1865"/>
    </row>
    <row r="1866" spans="20:28" x14ac:dyDescent="0.25">
      <c r="T1866"/>
      <c r="U1866"/>
      <c r="V1866"/>
    </row>
    <row r="1867" spans="20:28" x14ac:dyDescent="0.25">
      <c r="T1867"/>
      <c r="U1867"/>
      <c r="V1867"/>
    </row>
    <row r="1868" spans="20:28" x14ac:dyDescent="0.25">
      <c r="T1868"/>
      <c r="U1868"/>
      <c r="V1868"/>
    </row>
    <row r="1869" spans="20:28" x14ac:dyDescent="0.25">
      <c r="T1869"/>
      <c r="U1869"/>
      <c r="V1869"/>
    </row>
    <row r="1870" spans="20:28" x14ac:dyDescent="0.25">
      <c r="T1870"/>
      <c r="U1870"/>
      <c r="V1870"/>
    </row>
    <row r="1871" spans="20:28" x14ac:dyDescent="0.25">
      <c r="T1871"/>
      <c r="U1871"/>
      <c r="V1871"/>
    </row>
    <row r="1872" spans="20:28" x14ac:dyDescent="0.25">
      <c r="T1872"/>
      <c r="U1872"/>
      <c r="V1872"/>
    </row>
    <row r="1873" spans="20:22" x14ac:dyDescent="0.25">
      <c r="T1873"/>
      <c r="U1873"/>
      <c r="V1873"/>
    </row>
    <row r="1874" spans="20:22" x14ac:dyDescent="0.25">
      <c r="T1874"/>
      <c r="U1874"/>
      <c r="V1874"/>
    </row>
    <row r="1875" spans="20:22" x14ac:dyDescent="0.25">
      <c r="T1875"/>
      <c r="U1875"/>
      <c r="V1875"/>
    </row>
    <row r="1876" spans="20:22" x14ac:dyDescent="0.25">
      <c r="T1876"/>
      <c r="U1876"/>
      <c r="V1876"/>
    </row>
    <row r="1877" spans="20:22" x14ac:dyDescent="0.25">
      <c r="T1877"/>
      <c r="U1877"/>
      <c r="V1877"/>
    </row>
    <row r="1878" spans="20:22" x14ac:dyDescent="0.25">
      <c r="T1878"/>
      <c r="U1878"/>
      <c r="V1878"/>
    </row>
    <row r="1879" spans="20:22" x14ac:dyDescent="0.25">
      <c r="T1879"/>
      <c r="U1879"/>
      <c r="V1879"/>
    </row>
    <row r="1880" spans="20:22" x14ac:dyDescent="0.25">
      <c r="T1880"/>
      <c r="U1880"/>
      <c r="V1880"/>
    </row>
    <row r="1881" spans="20:22" x14ac:dyDescent="0.25">
      <c r="T1881"/>
      <c r="U1881"/>
      <c r="V1881"/>
    </row>
    <row r="1882" spans="20:22" x14ac:dyDescent="0.25">
      <c r="T1882"/>
      <c r="U1882"/>
      <c r="V1882"/>
    </row>
    <row r="1883" spans="20:22" x14ac:dyDescent="0.25">
      <c r="T1883"/>
      <c r="U1883"/>
      <c r="V1883"/>
    </row>
    <row r="1884" spans="20:22" x14ac:dyDescent="0.25">
      <c r="T1884"/>
      <c r="U1884"/>
      <c r="V1884"/>
    </row>
    <row r="1885" spans="20:22" x14ac:dyDescent="0.25">
      <c r="T1885"/>
      <c r="U1885"/>
      <c r="V1885"/>
    </row>
    <row r="1886" spans="20:22" x14ac:dyDescent="0.25">
      <c r="T1886"/>
      <c r="U1886"/>
      <c r="V1886"/>
    </row>
    <row r="1887" spans="20:22" x14ac:dyDescent="0.25">
      <c r="T1887"/>
      <c r="U1887"/>
      <c r="V1887"/>
    </row>
    <row r="1888" spans="20:22" x14ac:dyDescent="0.25">
      <c r="T1888"/>
      <c r="U1888"/>
      <c r="V1888"/>
    </row>
    <row r="1889" spans="20:22" x14ac:dyDescent="0.25">
      <c r="T1889"/>
      <c r="U1889"/>
      <c r="V1889"/>
    </row>
    <row r="1890" spans="20:22" x14ac:dyDescent="0.25">
      <c r="T1890"/>
      <c r="U1890"/>
      <c r="V1890"/>
    </row>
    <row r="1891" spans="20:22" x14ac:dyDescent="0.25">
      <c r="T1891"/>
      <c r="U1891"/>
      <c r="V1891"/>
    </row>
    <row r="1892" spans="20:22" x14ac:dyDescent="0.25">
      <c r="T1892"/>
      <c r="U1892"/>
      <c r="V1892"/>
    </row>
    <row r="1893" spans="20:22" x14ac:dyDescent="0.25">
      <c r="T1893"/>
      <c r="U1893"/>
      <c r="V1893"/>
    </row>
    <row r="1894" spans="20:22" x14ac:dyDescent="0.25">
      <c r="T1894"/>
      <c r="U1894"/>
      <c r="V1894"/>
    </row>
    <row r="1895" spans="20:22" x14ac:dyDescent="0.25">
      <c r="T1895"/>
      <c r="U1895"/>
      <c r="V1895"/>
    </row>
    <row r="1896" spans="20:22" x14ac:dyDescent="0.25">
      <c r="T1896"/>
      <c r="U1896"/>
      <c r="V1896"/>
    </row>
    <row r="1897" spans="20:22" x14ac:dyDescent="0.25">
      <c r="T1897"/>
      <c r="U1897"/>
      <c r="V1897"/>
    </row>
    <row r="1898" spans="20:22" x14ac:dyDescent="0.25">
      <c r="T1898"/>
      <c r="U1898"/>
      <c r="V1898"/>
    </row>
    <row r="1899" spans="20:22" x14ac:dyDescent="0.25">
      <c r="T1899"/>
      <c r="U1899"/>
      <c r="V1899"/>
    </row>
    <row r="1900" spans="20:22" x14ac:dyDescent="0.25">
      <c r="T1900"/>
      <c r="U1900"/>
      <c r="V1900"/>
    </row>
    <row r="1901" spans="20:22" x14ac:dyDescent="0.25">
      <c r="T1901"/>
      <c r="U1901"/>
      <c r="V1901"/>
    </row>
    <row r="1902" spans="20:22" x14ac:dyDescent="0.25">
      <c r="T1902"/>
      <c r="U1902"/>
      <c r="V1902"/>
    </row>
    <row r="1903" spans="20:22" x14ac:dyDescent="0.25">
      <c r="T1903"/>
      <c r="U1903"/>
      <c r="V1903"/>
    </row>
    <row r="1904" spans="20:22" x14ac:dyDescent="0.25">
      <c r="T1904"/>
      <c r="U1904"/>
      <c r="V1904"/>
    </row>
    <row r="1905" spans="20:22" x14ac:dyDescent="0.25">
      <c r="T1905"/>
      <c r="U1905"/>
      <c r="V1905"/>
    </row>
    <row r="1906" spans="20:22" x14ac:dyDescent="0.25">
      <c r="T1906"/>
      <c r="U1906"/>
      <c r="V1906"/>
    </row>
    <row r="1907" spans="20:22" x14ac:dyDescent="0.25">
      <c r="T1907"/>
      <c r="U1907"/>
      <c r="V1907"/>
    </row>
    <row r="1908" spans="20:22" x14ac:dyDescent="0.25">
      <c r="T1908"/>
      <c r="U1908"/>
      <c r="V1908"/>
    </row>
    <row r="1909" spans="20:22" x14ac:dyDescent="0.25">
      <c r="T1909"/>
      <c r="U1909"/>
      <c r="V1909"/>
    </row>
    <row r="1910" spans="20:22" x14ac:dyDescent="0.25">
      <c r="T1910"/>
      <c r="U1910"/>
      <c r="V1910"/>
    </row>
    <row r="1911" spans="20:22" x14ac:dyDescent="0.25">
      <c r="T1911"/>
      <c r="U1911"/>
      <c r="V1911"/>
    </row>
    <row r="1912" spans="20:22" x14ac:dyDescent="0.25">
      <c r="T1912"/>
      <c r="U1912"/>
      <c r="V1912"/>
    </row>
    <row r="1913" spans="20:22" x14ac:dyDescent="0.25">
      <c r="T1913"/>
      <c r="U1913"/>
      <c r="V1913"/>
    </row>
    <row r="1914" spans="20:22" x14ac:dyDescent="0.25">
      <c r="T1914"/>
      <c r="U1914"/>
      <c r="V1914"/>
    </row>
    <row r="1915" spans="20:22" x14ac:dyDescent="0.25">
      <c r="T1915"/>
      <c r="U1915"/>
      <c r="V1915"/>
    </row>
    <row r="1916" spans="20:22" x14ac:dyDescent="0.25">
      <c r="T1916"/>
      <c r="U1916"/>
      <c r="V1916"/>
    </row>
    <row r="1917" spans="20:22" x14ac:dyDescent="0.25">
      <c r="T1917"/>
      <c r="U1917"/>
      <c r="V1917"/>
    </row>
    <row r="1918" spans="20:22" x14ac:dyDescent="0.25">
      <c r="T1918"/>
      <c r="U1918"/>
      <c r="V1918"/>
    </row>
    <row r="1919" spans="20:22" x14ac:dyDescent="0.25">
      <c r="T1919"/>
      <c r="U1919"/>
      <c r="V1919"/>
    </row>
    <row r="1920" spans="20:22" x14ac:dyDescent="0.25">
      <c r="T1920"/>
      <c r="U1920"/>
      <c r="V1920"/>
    </row>
    <row r="1921" spans="20:22" x14ac:dyDescent="0.25">
      <c r="T1921"/>
      <c r="U1921"/>
      <c r="V1921"/>
    </row>
    <row r="1922" spans="20:22" x14ac:dyDescent="0.25">
      <c r="T1922"/>
      <c r="U1922"/>
      <c r="V1922"/>
    </row>
    <row r="1923" spans="20:22" x14ac:dyDescent="0.25">
      <c r="T1923"/>
      <c r="U1923"/>
      <c r="V1923"/>
    </row>
    <row r="1924" spans="20:22" x14ac:dyDescent="0.25">
      <c r="T1924"/>
      <c r="U1924"/>
      <c r="V1924"/>
    </row>
    <row r="1925" spans="20:22" x14ac:dyDescent="0.25">
      <c r="T1925"/>
      <c r="U1925"/>
      <c r="V1925"/>
    </row>
    <row r="1926" spans="20:22" x14ac:dyDescent="0.25">
      <c r="T1926"/>
      <c r="U1926"/>
      <c r="V1926"/>
    </row>
    <row r="1927" spans="20:22" x14ac:dyDescent="0.25">
      <c r="T1927"/>
      <c r="U1927"/>
      <c r="V1927"/>
    </row>
    <row r="1928" spans="20:22" x14ac:dyDescent="0.25">
      <c r="T1928"/>
      <c r="U1928"/>
      <c r="V1928"/>
    </row>
    <row r="1929" spans="20:22" x14ac:dyDescent="0.25">
      <c r="T1929"/>
      <c r="U1929"/>
      <c r="V1929"/>
    </row>
    <row r="1930" spans="20:22" x14ac:dyDescent="0.25">
      <c r="T1930"/>
      <c r="U1930"/>
      <c r="V1930"/>
    </row>
    <row r="1931" spans="20:22" x14ac:dyDescent="0.25">
      <c r="T1931"/>
      <c r="U1931"/>
      <c r="V1931"/>
    </row>
    <row r="1932" spans="20:22" x14ac:dyDescent="0.25">
      <c r="T1932"/>
      <c r="U1932"/>
      <c r="V1932"/>
    </row>
    <row r="1933" spans="20:22" x14ac:dyDescent="0.25">
      <c r="T1933"/>
      <c r="U1933"/>
      <c r="V1933"/>
    </row>
    <row r="1934" spans="20:22" x14ac:dyDescent="0.25">
      <c r="T1934"/>
      <c r="U1934"/>
      <c r="V1934"/>
    </row>
    <row r="1935" spans="20:22" x14ac:dyDescent="0.25">
      <c r="T1935"/>
      <c r="U1935"/>
      <c r="V1935"/>
    </row>
    <row r="1936" spans="20:22" x14ac:dyDescent="0.25">
      <c r="T1936"/>
      <c r="U1936"/>
      <c r="V1936"/>
    </row>
    <row r="1937" spans="20:22" x14ac:dyDescent="0.25">
      <c r="T1937"/>
      <c r="U1937"/>
      <c r="V1937"/>
    </row>
    <row r="1938" spans="20:22" x14ac:dyDescent="0.25">
      <c r="T1938"/>
      <c r="U1938"/>
      <c r="V1938"/>
    </row>
    <row r="1939" spans="20:22" x14ac:dyDescent="0.25">
      <c r="T1939"/>
      <c r="U1939"/>
      <c r="V1939"/>
    </row>
    <row r="1940" spans="20:22" x14ac:dyDescent="0.25">
      <c r="T1940"/>
      <c r="U1940"/>
      <c r="V1940"/>
    </row>
    <row r="1941" spans="20:22" x14ac:dyDescent="0.25">
      <c r="T1941"/>
      <c r="U1941"/>
      <c r="V1941"/>
    </row>
    <row r="1942" spans="20:22" x14ac:dyDescent="0.25">
      <c r="T1942"/>
      <c r="U1942"/>
      <c r="V1942"/>
    </row>
    <row r="1943" spans="20:22" x14ac:dyDescent="0.25">
      <c r="T1943"/>
      <c r="U1943"/>
      <c r="V1943"/>
    </row>
    <row r="1944" spans="20:22" x14ac:dyDescent="0.25">
      <c r="T1944"/>
      <c r="U1944"/>
      <c r="V1944"/>
    </row>
    <row r="1945" spans="20:22" x14ac:dyDescent="0.25">
      <c r="T1945"/>
      <c r="U1945"/>
      <c r="V1945"/>
    </row>
    <row r="1946" spans="20:22" x14ac:dyDescent="0.25">
      <c r="T1946"/>
      <c r="U1946"/>
      <c r="V1946"/>
    </row>
    <row r="1947" spans="20:22" x14ac:dyDescent="0.25">
      <c r="T1947"/>
      <c r="U1947"/>
      <c r="V1947"/>
    </row>
    <row r="1948" spans="20:22" x14ac:dyDescent="0.25">
      <c r="T1948"/>
      <c r="U1948"/>
      <c r="V1948"/>
    </row>
    <row r="1949" spans="20:22" x14ac:dyDescent="0.25">
      <c r="T1949"/>
      <c r="U1949"/>
      <c r="V1949"/>
    </row>
    <row r="1950" spans="20:22" x14ac:dyDescent="0.25">
      <c r="T1950"/>
      <c r="U1950"/>
      <c r="V1950"/>
    </row>
    <row r="1951" spans="20:22" x14ac:dyDescent="0.25">
      <c r="T1951"/>
      <c r="U1951"/>
      <c r="V1951"/>
    </row>
    <row r="1952" spans="20:22" x14ac:dyDescent="0.25">
      <c r="T1952"/>
      <c r="U1952"/>
      <c r="V1952"/>
    </row>
    <row r="1953" spans="20:22" x14ac:dyDescent="0.25">
      <c r="T1953"/>
      <c r="U1953"/>
      <c r="V1953"/>
    </row>
    <row r="1954" spans="20:22" x14ac:dyDescent="0.25">
      <c r="T1954"/>
      <c r="U1954"/>
      <c r="V1954"/>
    </row>
    <row r="1955" spans="20:22" x14ac:dyDescent="0.25">
      <c r="T1955"/>
      <c r="U1955"/>
      <c r="V1955"/>
    </row>
    <row r="1956" spans="20:22" x14ac:dyDescent="0.25">
      <c r="T1956"/>
      <c r="U1956"/>
      <c r="V1956"/>
    </row>
    <row r="1957" spans="20:22" x14ac:dyDescent="0.25">
      <c r="T1957"/>
      <c r="U1957"/>
      <c r="V1957"/>
    </row>
    <row r="1958" spans="20:22" x14ac:dyDescent="0.25">
      <c r="T1958"/>
      <c r="U1958"/>
      <c r="V1958"/>
    </row>
    <row r="1959" spans="20:22" x14ac:dyDescent="0.25">
      <c r="T1959"/>
      <c r="U1959"/>
      <c r="V1959"/>
    </row>
    <row r="1960" spans="20:22" x14ac:dyDescent="0.25">
      <c r="T1960"/>
      <c r="U1960"/>
      <c r="V1960"/>
    </row>
    <row r="1961" spans="20:22" x14ac:dyDescent="0.25">
      <c r="T1961"/>
      <c r="U1961"/>
      <c r="V1961"/>
    </row>
    <row r="1962" spans="20:22" x14ac:dyDescent="0.25">
      <c r="T1962"/>
      <c r="U1962"/>
      <c r="V1962"/>
    </row>
    <row r="1963" spans="20:22" x14ac:dyDescent="0.25">
      <c r="T1963"/>
      <c r="U1963"/>
      <c r="V1963"/>
    </row>
    <row r="1964" spans="20:22" x14ac:dyDescent="0.25">
      <c r="T1964"/>
      <c r="U1964"/>
      <c r="V1964"/>
    </row>
    <row r="1965" spans="20:22" x14ac:dyDescent="0.25">
      <c r="T1965"/>
      <c r="U1965"/>
      <c r="V1965"/>
    </row>
    <row r="1966" spans="20:22" x14ac:dyDescent="0.25">
      <c r="T1966"/>
      <c r="U1966"/>
      <c r="V1966"/>
    </row>
    <row r="1967" spans="20:22" x14ac:dyDescent="0.25">
      <c r="T1967"/>
      <c r="U1967"/>
      <c r="V1967"/>
    </row>
    <row r="1968" spans="20:22" x14ac:dyDescent="0.25">
      <c r="T1968"/>
      <c r="U1968"/>
      <c r="V1968"/>
    </row>
    <row r="1969" spans="20:22" x14ac:dyDescent="0.25">
      <c r="T1969"/>
      <c r="U1969"/>
      <c r="V1969"/>
    </row>
    <row r="1970" spans="20:22" x14ac:dyDescent="0.25">
      <c r="T1970"/>
      <c r="U1970"/>
      <c r="V1970"/>
    </row>
    <row r="1971" spans="20:22" x14ac:dyDescent="0.25">
      <c r="T1971"/>
      <c r="U1971"/>
      <c r="V1971"/>
    </row>
    <row r="1972" spans="20:22" x14ac:dyDescent="0.25">
      <c r="T1972"/>
      <c r="U1972"/>
      <c r="V1972"/>
    </row>
    <row r="1973" spans="20:22" x14ac:dyDescent="0.25">
      <c r="T1973"/>
      <c r="U1973"/>
      <c r="V1973"/>
    </row>
    <row r="1974" spans="20:22" x14ac:dyDescent="0.25">
      <c r="T1974"/>
      <c r="U1974"/>
      <c r="V1974"/>
    </row>
    <row r="1975" spans="20:22" x14ac:dyDescent="0.25">
      <c r="T1975"/>
      <c r="U1975"/>
      <c r="V1975"/>
    </row>
    <row r="1976" spans="20:22" x14ac:dyDescent="0.25">
      <c r="T1976"/>
      <c r="U1976"/>
      <c r="V1976"/>
    </row>
    <row r="1977" spans="20:22" x14ac:dyDescent="0.25">
      <c r="T1977"/>
      <c r="U1977"/>
      <c r="V1977"/>
    </row>
    <row r="1978" spans="20:22" x14ac:dyDescent="0.25">
      <c r="T1978"/>
      <c r="U1978"/>
      <c r="V1978"/>
    </row>
    <row r="1979" spans="20:22" x14ac:dyDescent="0.25">
      <c r="T1979"/>
      <c r="U1979"/>
      <c r="V1979"/>
    </row>
    <row r="1980" spans="20:22" x14ac:dyDescent="0.25">
      <c r="T1980"/>
      <c r="U1980"/>
      <c r="V1980"/>
    </row>
    <row r="1981" spans="20:22" x14ac:dyDescent="0.25">
      <c r="T1981"/>
      <c r="U1981"/>
      <c r="V1981"/>
    </row>
    <row r="1982" spans="20:22" x14ac:dyDescent="0.25">
      <c r="T1982"/>
      <c r="U1982"/>
      <c r="V1982"/>
    </row>
    <row r="1983" spans="20:22" x14ac:dyDescent="0.25">
      <c r="T1983"/>
      <c r="U1983"/>
      <c r="V1983"/>
    </row>
    <row r="1984" spans="20:22" x14ac:dyDescent="0.25">
      <c r="T1984"/>
      <c r="U1984"/>
      <c r="V1984"/>
    </row>
    <row r="1985" spans="20:22" x14ac:dyDescent="0.25">
      <c r="T1985"/>
      <c r="U1985"/>
      <c r="V1985"/>
    </row>
    <row r="1986" spans="20:22" x14ac:dyDescent="0.25">
      <c r="T1986"/>
      <c r="U1986"/>
      <c r="V1986"/>
    </row>
    <row r="1987" spans="20:22" x14ac:dyDescent="0.25">
      <c r="T1987"/>
      <c r="U1987"/>
      <c r="V1987"/>
    </row>
    <row r="1988" spans="20:22" x14ac:dyDescent="0.25">
      <c r="T1988"/>
      <c r="U1988"/>
      <c r="V1988"/>
    </row>
    <row r="1989" spans="20:22" x14ac:dyDescent="0.25">
      <c r="T1989"/>
      <c r="U1989"/>
      <c r="V1989"/>
    </row>
    <row r="1990" spans="20:22" x14ac:dyDescent="0.25">
      <c r="T1990"/>
      <c r="U1990"/>
      <c r="V1990"/>
    </row>
    <row r="1991" spans="20:22" x14ac:dyDescent="0.25">
      <c r="T1991"/>
      <c r="U1991"/>
      <c r="V1991"/>
    </row>
    <row r="1992" spans="20:22" x14ac:dyDescent="0.25">
      <c r="T1992"/>
      <c r="U1992"/>
      <c r="V1992"/>
    </row>
    <row r="1993" spans="20:22" x14ac:dyDescent="0.25">
      <c r="T1993"/>
      <c r="U1993"/>
      <c r="V1993"/>
    </row>
    <row r="1994" spans="20:22" x14ac:dyDescent="0.25">
      <c r="T1994"/>
      <c r="U1994"/>
      <c r="V1994"/>
    </row>
    <row r="1995" spans="20:22" x14ac:dyDescent="0.25">
      <c r="T1995"/>
      <c r="U1995"/>
      <c r="V1995"/>
    </row>
    <row r="1996" spans="20:22" x14ac:dyDescent="0.25">
      <c r="T1996"/>
      <c r="U1996"/>
      <c r="V1996"/>
    </row>
    <row r="1997" spans="20:22" x14ac:dyDescent="0.25">
      <c r="T1997"/>
      <c r="U1997"/>
      <c r="V1997"/>
    </row>
    <row r="1998" spans="20:22" x14ac:dyDescent="0.25">
      <c r="T1998"/>
      <c r="U1998"/>
      <c r="V1998"/>
    </row>
    <row r="1999" spans="20:22" x14ac:dyDescent="0.25">
      <c r="T1999"/>
      <c r="U1999"/>
      <c r="V1999"/>
    </row>
    <row r="2000" spans="20:22" x14ac:dyDescent="0.25">
      <c r="T2000"/>
      <c r="U2000"/>
      <c r="V2000"/>
    </row>
    <row r="2001" spans="20:22" x14ac:dyDescent="0.25">
      <c r="T2001"/>
      <c r="U2001"/>
      <c r="V2001"/>
    </row>
    <row r="2002" spans="20:22" x14ac:dyDescent="0.25">
      <c r="T2002"/>
      <c r="U2002"/>
      <c r="V2002"/>
    </row>
    <row r="2003" spans="20:22" x14ac:dyDescent="0.25">
      <c r="T2003"/>
      <c r="U2003"/>
      <c r="V2003"/>
    </row>
    <row r="2004" spans="20:22" x14ac:dyDescent="0.25">
      <c r="T2004"/>
      <c r="U2004"/>
      <c r="V2004"/>
    </row>
    <row r="2005" spans="20:22" x14ac:dyDescent="0.25">
      <c r="T2005"/>
      <c r="U2005"/>
      <c r="V2005"/>
    </row>
    <row r="2006" spans="20:22" x14ac:dyDescent="0.25">
      <c r="T2006"/>
      <c r="U2006"/>
      <c r="V2006"/>
    </row>
    <row r="2007" spans="20:22" x14ac:dyDescent="0.25">
      <c r="T2007"/>
      <c r="U2007"/>
      <c r="V2007"/>
    </row>
    <row r="2008" spans="20:22" x14ac:dyDescent="0.25">
      <c r="T2008"/>
      <c r="U2008"/>
      <c r="V2008"/>
    </row>
    <row r="2009" spans="20:22" x14ac:dyDescent="0.25">
      <c r="T2009"/>
      <c r="U2009"/>
      <c r="V2009"/>
    </row>
    <row r="2010" spans="20:22" x14ac:dyDescent="0.25">
      <c r="T2010"/>
      <c r="U2010"/>
      <c r="V2010"/>
    </row>
    <row r="2011" spans="20:22" x14ac:dyDescent="0.25">
      <c r="T2011"/>
      <c r="U2011"/>
      <c r="V2011"/>
    </row>
    <row r="2012" spans="20:22" x14ac:dyDescent="0.25">
      <c r="T2012"/>
      <c r="U2012"/>
      <c r="V2012"/>
    </row>
    <row r="2013" spans="20:22" x14ac:dyDescent="0.25">
      <c r="T2013"/>
      <c r="U2013"/>
      <c r="V2013"/>
    </row>
    <row r="2014" spans="20:22" x14ac:dyDescent="0.25">
      <c r="T2014"/>
      <c r="U2014"/>
      <c r="V2014"/>
    </row>
    <row r="2015" spans="20:22" x14ac:dyDescent="0.25">
      <c r="T2015"/>
      <c r="U2015"/>
      <c r="V2015"/>
    </row>
    <row r="2016" spans="20:22" x14ac:dyDescent="0.25">
      <c r="T2016"/>
      <c r="U2016"/>
      <c r="V2016"/>
    </row>
    <row r="2017" spans="20:22" x14ac:dyDescent="0.25">
      <c r="T2017"/>
      <c r="U2017"/>
      <c r="V2017"/>
    </row>
    <row r="2018" spans="20:22" x14ac:dyDescent="0.25">
      <c r="T2018"/>
      <c r="U2018"/>
      <c r="V2018"/>
    </row>
    <row r="2019" spans="20:22" x14ac:dyDescent="0.25">
      <c r="T2019"/>
      <c r="U2019"/>
      <c r="V2019"/>
    </row>
    <row r="2020" spans="20:22" x14ac:dyDescent="0.25">
      <c r="T2020"/>
      <c r="U2020"/>
      <c r="V2020"/>
    </row>
    <row r="2021" spans="20:22" x14ac:dyDescent="0.25">
      <c r="T2021"/>
      <c r="U2021"/>
      <c r="V2021"/>
    </row>
    <row r="2022" spans="20:22" x14ac:dyDescent="0.25">
      <c r="T2022"/>
      <c r="U2022"/>
      <c r="V2022"/>
    </row>
    <row r="2023" spans="20:22" x14ac:dyDescent="0.25">
      <c r="T2023"/>
      <c r="U2023"/>
      <c r="V2023"/>
    </row>
    <row r="2024" spans="20:22" x14ac:dyDescent="0.25">
      <c r="T2024"/>
      <c r="U2024"/>
      <c r="V2024"/>
    </row>
    <row r="2025" spans="20:22" x14ac:dyDescent="0.25">
      <c r="T2025"/>
      <c r="U2025"/>
      <c r="V2025"/>
    </row>
    <row r="2026" spans="20:22" x14ac:dyDescent="0.25">
      <c r="T2026"/>
      <c r="U2026"/>
      <c r="V2026"/>
    </row>
    <row r="2027" spans="20:22" x14ac:dyDescent="0.25">
      <c r="T2027"/>
      <c r="U2027"/>
      <c r="V2027"/>
    </row>
    <row r="2028" spans="20:22" x14ac:dyDescent="0.25">
      <c r="T2028"/>
      <c r="U2028"/>
      <c r="V2028"/>
    </row>
    <row r="2029" spans="20:22" x14ac:dyDescent="0.25">
      <c r="T2029"/>
      <c r="U2029"/>
      <c r="V2029"/>
    </row>
    <row r="2030" spans="20:22" x14ac:dyDescent="0.25">
      <c r="T2030"/>
      <c r="U2030"/>
      <c r="V2030"/>
    </row>
    <row r="2031" spans="20:22" x14ac:dyDescent="0.25">
      <c r="T2031"/>
      <c r="U2031"/>
      <c r="V2031"/>
    </row>
    <row r="2032" spans="20:22" x14ac:dyDescent="0.25">
      <c r="T2032"/>
      <c r="U2032"/>
      <c r="V2032"/>
    </row>
    <row r="2033" spans="20:22" x14ac:dyDescent="0.25">
      <c r="T2033"/>
      <c r="U2033"/>
      <c r="V2033"/>
    </row>
    <row r="2034" spans="20:22" x14ac:dyDescent="0.25">
      <c r="T2034"/>
      <c r="U2034"/>
      <c r="V2034"/>
    </row>
    <row r="2035" spans="20:22" x14ac:dyDescent="0.25">
      <c r="T2035"/>
      <c r="U2035"/>
      <c r="V2035"/>
    </row>
    <row r="2036" spans="20:22" x14ac:dyDescent="0.25">
      <c r="T2036"/>
      <c r="U2036"/>
      <c r="V2036"/>
    </row>
    <row r="2037" spans="20:22" x14ac:dyDescent="0.25">
      <c r="T2037"/>
      <c r="U2037"/>
      <c r="V2037"/>
    </row>
    <row r="2038" spans="20:22" x14ac:dyDescent="0.25">
      <c r="T2038"/>
      <c r="U2038"/>
      <c r="V2038"/>
    </row>
    <row r="2039" spans="20:22" x14ac:dyDescent="0.25">
      <c r="T2039"/>
      <c r="U2039"/>
      <c r="V2039"/>
    </row>
    <row r="2040" spans="20:22" x14ac:dyDescent="0.25">
      <c r="T2040"/>
      <c r="U2040"/>
      <c r="V2040"/>
    </row>
    <row r="2041" spans="20:22" x14ac:dyDescent="0.25">
      <c r="T2041"/>
      <c r="U2041"/>
      <c r="V2041"/>
    </row>
    <row r="2042" spans="20:22" x14ac:dyDescent="0.25">
      <c r="T2042"/>
      <c r="U2042"/>
      <c r="V2042"/>
    </row>
    <row r="2043" spans="20:22" x14ac:dyDescent="0.25">
      <c r="T2043"/>
      <c r="U2043"/>
      <c r="V2043"/>
    </row>
    <row r="2044" spans="20:22" x14ac:dyDescent="0.25">
      <c r="T2044"/>
      <c r="U2044"/>
      <c r="V2044"/>
    </row>
    <row r="2045" spans="20:22" x14ac:dyDescent="0.25">
      <c r="T2045"/>
      <c r="U2045"/>
      <c r="V2045"/>
    </row>
    <row r="2046" spans="20:22" x14ac:dyDescent="0.25">
      <c r="T2046"/>
      <c r="U2046"/>
      <c r="V2046"/>
    </row>
    <row r="2047" spans="20:22" x14ac:dyDescent="0.25">
      <c r="T2047"/>
      <c r="U2047"/>
      <c r="V2047"/>
    </row>
    <row r="2048" spans="20:22" x14ac:dyDescent="0.25">
      <c r="T2048"/>
      <c r="U2048"/>
      <c r="V2048"/>
    </row>
    <row r="2049" spans="20:22" x14ac:dyDescent="0.25">
      <c r="T2049"/>
      <c r="U2049"/>
      <c r="V2049"/>
    </row>
    <row r="2050" spans="20:22" x14ac:dyDescent="0.25">
      <c r="T2050"/>
      <c r="U2050"/>
      <c r="V2050"/>
    </row>
    <row r="2051" spans="20:22" x14ac:dyDescent="0.25">
      <c r="T2051"/>
      <c r="U2051"/>
      <c r="V2051"/>
    </row>
    <row r="2052" spans="20:22" x14ac:dyDescent="0.25">
      <c r="T2052"/>
      <c r="U2052"/>
      <c r="V2052"/>
    </row>
    <row r="2053" spans="20:22" x14ac:dyDescent="0.25">
      <c r="T2053"/>
      <c r="U2053"/>
      <c r="V2053"/>
    </row>
    <row r="2054" spans="20:22" x14ac:dyDescent="0.25">
      <c r="T2054"/>
      <c r="U2054"/>
      <c r="V2054"/>
    </row>
    <row r="2055" spans="20:22" x14ac:dyDescent="0.25">
      <c r="T2055"/>
      <c r="U2055"/>
      <c r="V2055"/>
    </row>
    <row r="2056" spans="20:22" x14ac:dyDescent="0.25">
      <c r="T2056"/>
      <c r="U2056"/>
      <c r="V2056"/>
    </row>
    <row r="2057" spans="20:22" x14ac:dyDescent="0.25">
      <c r="T2057"/>
      <c r="U2057"/>
      <c r="V2057"/>
    </row>
    <row r="2058" spans="20:22" x14ac:dyDescent="0.25">
      <c r="T2058"/>
      <c r="U2058"/>
      <c r="V2058"/>
    </row>
    <row r="2059" spans="20:22" x14ac:dyDescent="0.25">
      <c r="T2059"/>
      <c r="U2059"/>
      <c r="V2059"/>
    </row>
    <row r="2060" spans="20:22" x14ac:dyDescent="0.25">
      <c r="T2060"/>
      <c r="U2060"/>
      <c r="V2060"/>
    </row>
    <row r="2061" spans="20:22" x14ac:dyDescent="0.25">
      <c r="T2061"/>
      <c r="U2061"/>
      <c r="V2061"/>
    </row>
    <row r="2062" spans="20:22" x14ac:dyDescent="0.25">
      <c r="T2062"/>
      <c r="U2062"/>
      <c r="V2062"/>
    </row>
    <row r="2063" spans="20:22" x14ac:dyDescent="0.25">
      <c r="T2063"/>
      <c r="U2063"/>
      <c r="V2063"/>
    </row>
    <row r="2064" spans="20:22" x14ac:dyDescent="0.25">
      <c r="T2064"/>
      <c r="U2064"/>
      <c r="V2064"/>
    </row>
    <row r="2065" spans="20:22" x14ac:dyDescent="0.25">
      <c r="T2065"/>
      <c r="U2065"/>
      <c r="V2065"/>
    </row>
    <row r="2066" spans="20:22" x14ac:dyDescent="0.25">
      <c r="T2066"/>
      <c r="U2066"/>
      <c r="V2066"/>
    </row>
    <row r="2067" spans="20:22" x14ac:dyDescent="0.25">
      <c r="T2067"/>
      <c r="U2067"/>
      <c r="V2067"/>
    </row>
    <row r="2068" spans="20:22" x14ac:dyDescent="0.25">
      <c r="T2068"/>
      <c r="U2068"/>
      <c r="V2068"/>
    </row>
    <row r="2069" spans="20:22" x14ac:dyDescent="0.25">
      <c r="T2069"/>
      <c r="U2069"/>
      <c r="V2069"/>
    </row>
    <row r="2070" spans="20:22" x14ac:dyDescent="0.25">
      <c r="T2070"/>
      <c r="U2070"/>
      <c r="V2070"/>
    </row>
    <row r="2071" spans="20:22" x14ac:dyDescent="0.25">
      <c r="T2071"/>
      <c r="U2071"/>
      <c r="V2071"/>
    </row>
    <row r="2072" spans="20:22" x14ac:dyDescent="0.25">
      <c r="T2072"/>
      <c r="U2072"/>
      <c r="V2072"/>
    </row>
    <row r="2073" spans="20:22" x14ac:dyDescent="0.25">
      <c r="T2073"/>
      <c r="U2073"/>
      <c r="V2073"/>
    </row>
    <row r="2074" spans="20:22" x14ac:dyDescent="0.25">
      <c r="T2074"/>
      <c r="U2074"/>
      <c r="V2074"/>
    </row>
    <row r="2075" spans="20:22" x14ac:dyDescent="0.25">
      <c r="T2075"/>
      <c r="U2075"/>
      <c r="V2075"/>
    </row>
    <row r="2076" spans="20:22" x14ac:dyDescent="0.25">
      <c r="T2076"/>
      <c r="U2076"/>
      <c r="V2076"/>
    </row>
    <row r="2077" spans="20:22" x14ac:dyDescent="0.25">
      <c r="T2077"/>
      <c r="U2077"/>
      <c r="V2077"/>
    </row>
    <row r="2078" spans="20:22" x14ac:dyDescent="0.25">
      <c r="T2078"/>
      <c r="U2078"/>
      <c r="V2078"/>
    </row>
    <row r="2079" spans="20:22" x14ac:dyDescent="0.25">
      <c r="T2079"/>
      <c r="U2079"/>
      <c r="V2079"/>
    </row>
    <row r="2080" spans="20:22" x14ac:dyDescent="0.25">
      <c r="T2080"/>
      <c r="U2080"/>
      <c r="V2080"/>
    </row>
    <row r="2081" spans="20:22" x14ac:dyDescent="0.25">
      <c r="T2081"/>
      <c r="U2081"/>
      <c r="V2081"/>
    </row>
    <row r="2082" spans="20:22" x14ac:dyDescent="0.25">
      <c r="T2082"/>
      <c r="U2082"/>
      <c r="V2082"/>
    </row>
    <row r="2083" spans="20:22" x14ac:dyDescent="0.25">
      <c r="T2083"/>
      <c r="U2083"/>
      <c r="V2083"/>
    </row>
    <row r="2084" spans="20:22" x14ac:dyDescent="0.25">
      <c r="T2084"/>
      <c r="U2084"/>
      <c r="V2084"/>
    </row>
    <row r="2085" spans="20:22" x14ac:dyDescent="0.25">
      <c r="T2085"/>
      <c r="U2085"/>
      <c r="V2085"/>
    </row>
    <row r="2086" spans="20:22" x14ac:dyDescent="0.25">
      <c r="T2086"/>
      <c r="U2086"/>
      <c r="V2086"/>
    </row>
    <row r="2087" spans="20:22" x14ac:dyDescent="0.25">
      <c r="T2087"/>
      <c r="U2087"/>
      <c r="V2087"/>
    </row>
    <row r="2088" spans="20:22" x14ac:dyDescent="0.25">
      <c r="T2088"/>
      <c r="U2088"/>
      <c r="V2088"/>
    </row>
    <row r="2089" spans="20:22" x14ac:dyDescent="0.25">
      <c r="T2089"/>
      <c r="U2089"/>
      <c r="V2089"/>
    </row>
    <row r="2090" spans="20:22" x14ac:dyDescent="0.25">
      <c r="T2090"/>
      <c r="U2090"/>
      <c r="V2090"/>
    </row>
    <row r="2091" spans="20:22" x14ac:dyDescent="0.25">
      <c r="T2091"/>
      <c r="U2091"/>
      <c r="V2091"/>
    </row>
    <row r="2092" spans="20:22" x14ac:dyDescent="0.25">
      <c r="T2092"/>
      <c r="U2092"/>
      <c r="V2092"/>
    </row>
    <row r="2093" spans="20:22" x14ac:dyDescent="0.25">
      <c r="T2093"/>
      <c r="U2093"/>
      <c r="V2093"/>
    </row>
    <row r="2094" spans="20:22" x14ac:dyDescent="0.25">
      <c r="T2094"/>
      <c r="U2094"/>
      <c r="V2094"/>
    </row>
    <row r="2095" spans="20:22" x14ac:dyDescent="0.25">
      <c r="T2095"/>
      <c r="U2095"/>
      <c r="V2095"/>
    </row>
    <row r="2096" spans="20:22" x14ac:dyDescent="0.25">
      <c r="T2096"/>
      <c r="U2096"/>
      <c r="V2096"/>
    </row>
    <row r="2097" spans="20:22" x14ac:dyDescent="0.25">
      <c r="T2097"/>
      <c r="U2097"/>
      <c r="V2097"/>
    </row>
    <row r="2098" spans="20:22" x14ac:dyDescent="0.25">
      <c r="T2098"/>
      <c r="U2098"/>
      <c r="V2098"/>
    </row>
    <row r="2099" spans="20:22" x14ac:dyDescent="0.25">
      <c r="T2099"/>
      <c r="U2099"/>
      <c r="V2099"/>
    </row>
    <row r="2100" spans="20:22" x14ac:dyDescent="0.25">
      <c r="T2100"/>
      <c r="U2100"/>
      <c r="V2100"/>
    </row>
    <row r="2101" spans="20:22" x14ac:dyDescent="0.25">
      <c r="T2101"/>
      <c r="U2101"/>
      <c r="V2101"/>
    </row>
    <row r="2102" spans="20:22" x14ac:dyDescent="0.25">
      <c r="T2102"/>
      <c r="U2102"/>
      <c r="V2102"/>
    </row>
    <row r="2103" spans="20:22" x14ac:dyDescent="0.25">
      <c r="T2103"/>
      <c r="U2103"/>
      <c r="V2103"/>
    </row>
    <row r="2104" spans="20:22" x14ac:dyDescent="0.25">
      <c r="T2104"/>
      <c r="U2104"/>
      <c r="V2104"/>
    </row>
    <row r="2105" spans="20:22" x14ac:dyDescent="0.25">
      <c r="T2105"/>
      <c r="U2105"/>
      <c r="V2105"/>
    </row>
    <row r="2106" spans="20:22" x14ac:dyDescent="0.25">
      <c r="T2106"/>
      <c r="U2106"/>
      <c r="V2106"/>
    </row>
    <row r="2107" spans="20:22" x14ac:dyDescent="0.25">
      <c r="T2107"/>
      <c r="U2107"/>
      <c r="V2107"/>
    </row>
    <row r="2108" spans="20:22" x14ac:dyDescent="0.25">
      <c r="T2108"/>
      <c r="U2108"/>
      <c r="V2108"/>
    </row>
    <row r="2109" spans="20:22" x14ac:dyDescent="0.25">
      <c r="T2109"/>
      <c r="U2109"/>
      <c r="V2109"/>
    </row>
    <row r="2110" spans="20:22" x14ac:dyDescent="0.25">
      <c r="T2110"/>
      <c r="U2110"/>
      <c r="V2110"/>
    </row>
    <row r="2111" spans="20:22" x14ac:dyDescent="0.25">
      <c r="T2111"/>
      <c r="U2111"/>
      <c r="V2111"/>
    </row>
    <row r="2112" spans="20:22" x14ac:dyDescent="0.25">
      <c r="T2112"/>
      <c r="U2112"/>
      <c r="V2112"/>
    </row>
    <row r="2113" spans="20:22" x14ac:dyDescent="0.25">
      <c r="T2113"/>
      <c r="U2113"/>
      <c r="V2113"/>
    </row>
    <row r="2114" spans="20:22" x14ac:dyDescent="0.25">
      <c r="T2114"/>
      <c r="U2114"/>
      <c r="V2114"/>
    </row>
    <row r="2115" spans="20:22" x14ac:dyDescent="0.25">
      <c r="T2115"/>
      <c r="U2115"/>
      <c r="V2115"/>
    </row>
    <row r="2116" spans="20:22" x14ac:dyDescent="0.25">
      <c r="T2116"/>
      <c r="U2116"/>
      <c r="V2116"/>
    </row>
    <row r="2117" spans="20:22" x14ac:dyDescent="0.25">
      <c r="T2117"/>
      <c r="U2117"/>
      <c r="V2117"/>
    </row>
    <row r="2118" spans="20:22" x14ac:dyDescent="0.25">
      <c r="T2118"/>
      <c r="U2118"/>
      <c r="V2118"/>
    </row>
    <row r="2119" spans="20:22" x14ac:dyDescent="0.25">
      <c r="T2119"/>
      <c r="U2119"/>
      <c r="V2119"/>
    </row>
    <row r="2120" spans="20:22" x14ac:dyDescent="0.25">
      <c r="T2120"/>
      <c r="U2120"/>
      <c r="V2120"/>
    </row>
    <row r="2121" spans="20:22" x14ac:dyDescent="0.25">
      <c r="T2121"/>
      <c r="U2121"/>
      <c r="V2121"/>
    </row>
    <row r="2122" spans="20:22" x14ac:dyDescent="0.25">
      <c r="T2122"/>
      <c r="U2122"/>
      <c r="V2122"/>
    </row>
    <row r="2123" spans="20:22" x14ac:dyDescent="0.25">
      <c r="T2123"/>
      <c r="U2123"/>
      <c r="V2123"/>
    </row>
    <row r="2124" spans="20:22" x14ac:dyDescent="0.25">
      <c r="T2124"/>
      <c r="U2124"/>
      <c r="V2124"/>
    </row>
    <row r="2125" spans="20:22" x14ac:dyDescent="0.25">
      <c r="T2125"/>
      <c r="U2125"/>
      <c r="V2125"/>
    </row>
    <row r="2126" spans="20:22" x14ac:dyDescent="0.25">
      <c r="T2126"/>
      <c r="U2126"/>
      <c r="V2126"/>
    </row>
    <row r="2127" spans="20:22" x14ac:dyDescent="0.25">
      <c r="T2127"/>
      <c r="U2127"/>
      <c r="V2127"/>
    </row>
    <row r="2128" spans="20:22" x14ac:dyDescent="0.25">
      <c r="T2128"/>
      <c r="U2128"/>
      <c r="V2128"/>
    </row>
    <row r="2129" spans="20:22" x14ac:dyDescent="0.25">
      <c r="T2129"/>
      <c r="U2129"/>
      <c r="V2129"/>
    </row>
    <row r="2130" spans="20:22" x14ac:dyDescent="0.25">
      <c r="T2130"/>
      <c r="U2130"/>
      <c r="V2130"/>
    </row>
    <row r="2131" spans="20:22" x14ac:dyDescent="0.25">
      <c r="T2131"/>
      <c r="U2131"/>
      <c r="V2131"/>
    </row>
    <row r="2132" spans="20:22" x14ac:dyDescent="0.25">
      <c r="T2132"/>
      <c r="U2132"/>
      <c r="V2132"/>
    </row>
    <row r="2133" spans="20:22" x14ac:dyDescent="0.25">
      <c r="T2133"/>
      <c r="U2133"/>
      <c r="V2133"/>
    </row>
    <row r="2134" spans="20:22" x14ac:dyDescent="0.25">
      <c r="T2134"/>
      <c r="U2134"/>
      <c r="V2134"/>
    </row>
    <row r="2135" spans="20:22" x14ac:dyDescent="0.25">
      <c r="T2135"/>
      <c r="U2135"/>
      <c r="V2135"/>
    </row>
    <row r="2136" spans="20:22" x14ac:dyDescent="0.25">
      <c r="T2136"/>
      <c r="U2136"/>
      <c r="V2136"/>
    </row>
    <row r="2137" spans="20:22" x14ac:dyDescent="0.25">
      <c r="T2137"/>
      <c r="U2137"/>
      <c r="V2137"/>
    </row>
    <row r="2138" spans="20:22" x14ac:dyDescent="0.25">
      <c r="T2138"/>
      <c r="U2138"/>
      <c r="V2138"/>
    </row>
    <row r="2139" spans="20:22" x14ac:dyDescent="0.25">
      <c r="T2139"/>
      <c r="U2139"/>
      <c r="V2139"/>
    </row>
    <row r="2140" spans="20:22" x14ac:dyDescent="0.25">
      <c r="T2140"/>
      <c r="U2140"/>
      <c r="V2140"/>
    </row>
    <row r="2141" spans="20:22" x14ac:dyDescent="0.25">
      <c r="T2141"/>
      <c r="U2141"/>
      <c r="V2141"/>
    </row>
    <row r="2142" spans="20:22" x14ac:dyDescent="0.25">
      <c r="T2142"/>
      <c r="U2142"/>
      <c r="V2142"/>
    </row>
    <row r="2143" spans="20:22" x14ac:dyDescent="0.25">
      <c r="T2143"/>
      <c r="U2143"/>
      <c r="V2143"/>
    </row>
    <row r="2144" spans="20:22" x14ac:dyDescent="0.25">
      <c r="T2144"/>
      <c r="U2144"/>
      <c r="V2144"/>
    </row>
    <row r="2145" spans="20:22" x14ac:dyDescent="0.25">
      <c r="T2145"/>
      <c r="U2145"/>
      <c r="V2145"/>
    </row>
    <row r="2146" spans="20:22" x14ac:dyDescent="0.25">
      <c r="T2146"/>
      <c r="U2146"/>
      <c r="V2146"/>
    </row>
    <row r="2147" spans="20:22" x14ac:dyDescent="0.25">
      <c r="T2147"/>
      <c r="U2147"/>
      <c r="V2147"/>
    </row>
    <row r="2148" spans="20:22" x14ac:dyDescent="0.25">
      <c r="T2148"/>
      <c r="U2148"/>
      <c r="V2148"/>
    </row>
    <row r="2149" spans="20:22" x14ac:dyDescent="0.25">
      <c r="T2149"/>
      <c r="U2149"/>
      <c r="V2149"/>
    </row>
    <row r="2150" spans="20:22" x14ac:dyDescent="0.25">
      <c r="T2150"/>
      <c r="U2150"/>
      <c r="V2150"/>
    </row>
    <row r="2151" spans="20:22" x14ac:dyDescent="0.25">
      <c r="T2151"/>
      <c r="U2151"/>
      <c r="V2151"/>
    </row>
    <row r="2152" spans="20:22" x14ac:dyDescent="0.25">
      <c r="T2152"/>
      <c r="U2152"/>
      <c r="V2152"/>
    </row>
    <row r="2153" spans="20:22" x14ac:dyDescent="0.25">
      <c r="T2153"/>
      <c r="U2153"/>
      <c r="V2153"/>
    </row>
    <row r="2154" spans="20:22" x14ac:dyDescent="0.25">
      <c r="T2154"/>
      <c r="U2154"/>
      <c r="V2154"/>
    </row>
    <row r="2155" spans="20:22" x14ac:dyDescent="0.25">
      <c r="T2155"/>
      <c r="U2155"/>
      <c r="V2155"/>
    </row>
    <row r="2156" spans="20:22" x14ac:dyDescent="0.25">
      <c r="T2156"/>
      <c r="U2156"/>
      <c r="V2156"/>
    </row>
    <row r="2157" spans="20:22" x14ac:dyDescent="0.25">
      <c r="T2157"/>
      <c r="U2157"/>
      <c r="V2157"/>
    </row>
    <row r="2158" spans="20:22" x14ac:dyDescent="0.25">
      <c r="T2158"/>
      <c r="U2158"/>
      <c r="V2158"/>
    </row>
    <row r="2159" spans="20:22" x14ac:dyDescent="0.25">
      <c r="T2159"/>
      <c r="U2159"/>
      <c r="V2159"/>
    </row>
    <row r="2160" spans="20:22" x14ac:dyDescent="0.25">
      <c r="T2160"/>
      <c r="U2160"/>
      <c r="V2160"/>
    </row>
    <row r="2161" spans="20:22" x14ac:dyDescent="0.25">
      <c r="T2161"/>
      <c r="U2161"/>
      <c r="V2161"/>
    </row>
    <row r="2162" spans="20:22" x14ac:dyDescent="0.25">
      <c r="T2162"/>
      <c r="U2162"/>
      <c r="V2162"/>
    </row>
    <row r="2163" spans="20:22" x14ac:dyDescent="0.25">
      <c r="T2163"/>
      <c r="U2163"/>
      <c r="V2163"/>
    </row>
    <row r="2164" spans="20:22" x14ac:dyDescent="0.25">
      <c r="T2164"/>
      <c r="U2164"/>
      <c r="V2164"/>
    </row>
    <row r="2165" spans="20:22" x14ac:dyDescent="0.25">
      <c r="T2165"/>
      <c r="U2165"/>
      <c r="V2165"/>
    </row>
    <row r="2166" spans="20:22" x14ac:dyDescent="0.25">
      <c r="T2166"/>
      <c r="U2166"/>
      <c r="V2166"/>
    </row>
    <row r="2167" spans="20:22" x14ac:dyDescent="0.25">
      <c r="T2167"/>
      <c r="U2167"/>
      <c r="V2167"/>
    </row>
    <row r="2168" spans="20:22" x14ac:dyDescent="0.25">
      <c r="T2168"/>
      <c r="U2168"/>
      <c r="V2168"/>
    </row>
    <row r="2169" spans="20:22" x14ac:dyDescent="0.25">
      <c r="T2169"/>
      <c r="U2169"/>
      <c r="V2169"/>
    </row>
    <row r="2170" spans="20:22" x14ac:dyDescent="0.25">
      <c r="T2170"/>
      <c r="U2170"/>
      <c r="V2170"/>
    </row>
    <row r="2171" spans="20:22" x14ac:dyDescent="0.25">
      <c r="T2171"/>
      <c r="U2171"/>
      <c r="V2171"/>
    </row>
    <row r="2172" spans="20:22" x14ac:dyDescent="0.25">
      <c r="T2172"/>
      <c r="U2172"/>
      <c r="V2172"/>
    </row>
    <row r="2173" spans="20:22" x14ac:dyDescent="0.25">
      <c r="T2173"/>
      <c r="U2173"/>
      <c r="V2173"/>
    </row>
    <row r="2174" spans="20:22" x14ac:dyDescent="0.25">
      <c r="T2174"/>
      <c r="U2174"/>
      <c r="V2174"/>
    </row>
    <row r="2175" spans="20:22" x14ac:dyDescent="0.25">
      <c r="T2175"/>
      <c r="U2175"/>
      <c r="V2175"/>
    </row>
    <row r="2176" spans="20:22" x14ac:dyDescent="0.25">
      <c r="T2176"/>
      <c r="U2176"/>
      <c r="V2176"/>
    </row>
    <row r="2177" spans="20:22" x14ac:dyDescent="0.25">
      <c r="T2177"/>
      <c r="U2177"/>
      <c r="V2177"/>
    </row>
    <row r="2178" spans="20:22" x14ac:dyDescent="0.25">
      <c r="T2178"/>
      <c r="U2178"/>
      <c r="V2178"/>
    </row>
    <row r="2179" spans="20:22" x14ac:dyDescent="0.25">
      <c r="T2179"/>
      <c r="U2179"/>
      <c r="V2179"/>
    </row>
    <row r="2180" spans="20:22" x14ac:dyDescent="0.25">
      <c r="T2180"/>
      <c r="U2180"/>
      <c r="V2180"/>
    </row>
    <row r="2181" spans="20:22" x14ac:dyDescent="0.25">
      <c r="T2181"/>
      <c r="U2181"/>
      <c r="V2181"/>
    </row>
    <row r="2182" spans="20:22" x14ac:dyDescent="0.25">
      <c r="T2182"/>
      <c r="U2182"/>
      <c r="V2182"/>
    </row>
    <row r="2183" spans="20:22" x14ac:dyDescent="0.25">
      <c r="T2183"/>
      <c r="U2183"/>
      <c r="V2183"/>
    </row>
    <row r="2184" spans="20:22" x14ac:dyDescent="0.25">
      <c r="T2184"/>
      <c r="U2184"/>
      <c r="V2184"/>
    </row>
    <row r="2185" spans="20:22" x14ac:dyDescent="0.25">
      <c r="T2185"/>
      <c r="U2185"/>
      <c r="V2185"/>
    </row>
    <row r="2186" spans="20:22" x14ac:dyDescent="0.25">
      <c r="T2186"/>
      <c r="U2186"/>
      <c r="V2186"/>
    </row>
    <row r="2187" spans="20:22" x14ac:dyDescent="0.25">
      <c r="T2187"/>
      <c r="U2187"/>
      <c r="V2187"/>
    </row>
    <row r="2188" spans="20:22" x14ac:dyDescent="0.25">
      <c r="T2188"/>
      <c r="U2188"/>
      <c r="V2188"/>
    </row>
    <row r="2189" spans="20:22" x14ac:dyDescent="0.25">
      <c r="T2189"/>
      <c r="U2189"/>
      <c r="V2189"/>
    </row>
    <row r="2190" spans="20:22" x14ac:dyDescent="0.25">
      <c r="T2190"/>
      <c r="U2190"/>
      <c r="V2190"/>
    </row>
    <row r="2191" spans="20:22" x14ac:dyDescent="0.25">
      <c r="T2191"/>
      <c r="U2191"/>
      <c r="V2191"/>
    </row>
    <row r="2192" spans="20:22" x14ac:dyDescent="0.25">
      <c r="T2192"/>
      <c r="U2192"/>
      <c r="V2192"/>
    </row>
    <row r="2193" spans="20:22" x14ac:dyDescent="0.25">
      <c r="T2193"/>
      <c r="U2193"/>
      <c r="V2193"/>
    </row>
    <row r="2194" spans="20:22" x14ac:dyDescent="0.25">
      <c r="T2194"/>
      <c r="U2194"/>
      <c r="V2194"/>
    </row>
    <row r="2195" spans="20:22" x14ac:dyDescent="0.25">
      <c r="T2195"/>
      <c r="U2195"/>
      <c r="V2195"/>
    </row>
    <row r="2196" spans="20:22" x14ac:dyDescent="0.25">
      <c r="T2196"/>
      <c r="U2196"/>
      <c r="V2196"/>
    </row>
    <row r="2197" spans="20:22" x14ac:dyDescent="0.25">
      <c r="T2197"/>
      <c r="U2197"/>
      <c r="V2197"/>
    </row>
    <row r="2198" spans="20:22" x14ac:dyDescent="0.25">
      <c r="T2198"/>
      <c r="U2198"/>
      <c r="V2198"/>
    </row>
    <row r="2199" spans="20:22" x14ac:dyDescent="0.25">
      <c r="T2199"/>
      <c r="U2199"/>
      <c r="V2199"/>
    </row>
    <row r="2200" spans="20:22" x14ac:dyDescent="0.25">
      <c r="T2200"/>
      <c r="U2200"/>
      <c r="V2200"/>
    </row>
    <row r="2201" spans="20:22" x14ac:dyDescent="0.25">
      <c r="T2201"/>
      <c r="U2201"/>
      <c r="V2201"/>
    </row>
    <row r="2202" spans="20:22" x14ac:dyDescent="0.25">
      <c r="T2202"/>
      <c r="U2202"/>
      <c r="V2202"/>
    </row>
    <row r="2203" spans="20:22" x14ac:dyDescent="0.25">
      <c r="T2203"/>
      <c r="U2203"/>
      <c r="V2203"/>
    </row>
    <row r="2204" spans="20:22" x14ac:dyDescent="0.25">
      <c r="T2204"/>
      <c r="U2204"/>
      <c r="V2204"/>
    </row>
    <row r="2205" spans="20:22" x14ac:dyDescent="0.25">
      <c r="T2205"/>
      <c r="U2205"/>
      <c r="V2205"/>
    </row>
    <row r="2206" spans="20:22" x14ac:dyDescent="0.25">
      <c r="T2206"/>
      <c r="U2206"/>
      <c r="V2206"/>
    </row>
    <row r="2207" spans="20:22" x14ac:dyDescent="0.25">
      <c r="T2207"/>
      <c r="U2207"/>
      <c r="V2207"/>
    </row>
    <row r="2208" spans="20:22" x14ac:dyDescent="0.25">
      <c r="T2208"/>
      <c r="U2208"/>
      <c r="V2208"/>
    </row>
    <row r="2209" spans="20:22" x14ac:dyDescent="0.25">
      <c r="T2209"/>
      <c r="U2209"/>
      <c r="V2209"/>
    </row>
    <row r="2210" spans="20:22" x14ac:dyDescent="0.25">
      <c r="T2210"/>
      <c r="U2210"/>
      <c r="V2210"/>
    </row>
    <row r="2211" spans="20:22" x14ac:dyDescent="0.25">
      <c r="T2211"/>
      <c r="U2211"/>
      <c r="V2211"/>
    </row>
    <row r="2212" spans="20:22" x14ac:dyDescent="0.25">
      <c r="T2212"/>
      <c r="U2212"/>
      <c r="V2212"/>
    </row>
    <row r="2213" spans="20:22" x14ac:dyDescent="0.25">
      <c r="T2213"/>
      <c r="U2213"/>
      <c r="V2213"/>
    </row>
    <row r="2214" spans="20:22" x14ac:dyDescent="0.25">
      <c r="T2214"/>
      <c r="U2214"/>
      <c r="V2214"/>
    </row>
    <row r="2215" spans="20:22" x14ac:dyDescent="0.25">
      <c r="T2215"/>
      <c r="U2215"/>
      <c r="V2215"/>
    </row>
    <row r="2216" spans="20:22" x14ac:dyDescent="0.25">
      <c r="T2216"/>
      <c r="U2216"/>
      <c r="V2216"/>
    </row>
    <row r="2217" spans="20:22" x14ac:dyDescent="0.25">
      <c r="T2217"/>
      <c r="U2217"/>
      <c r="V2217"/>
    </row>
    <row r="2218" spans="20:22" x14ac:dyDescent="0.25">
      <c r="T2218"/>
      <c r="U2218"/>
      <c r="V2218"/>
    </row>
    <row r="2219" spans="20:22" x14ac:dyDescent="0.25">
      <c r="T2219"/>
      <c r="U2219"/>
      <c r="V2219"/>
    </row>
    <row r="2220" spans="20:22" x14ac:dyDescent="0.25">
      <c r="T2220"/>
      <c r="U2220"/>
      <c r="V2220"/>
    </row>
    <row r="2221" spans="20:22" x14ac:dyDescent="0.25">
      <c r="T2221"/>
      <c r="U2221"/>
      <c r="V2221"/>
    </row>
    <row r="2222" spans="20:22" x14ac:dyDescent="0.25">
      <c r="T2222"/>
      <c r="U2222"/>
      <c r="V2222"/>
    </row>
    <row r="2223" spans="20:22" x14ac:dyDescent="0.25">
      <c r="T2223"/>
      <c r="U2223"/>
      <c r="V2223"/>
    </row>
    <row r="2224" spans="20:22" x14ac:dyDescent="0.25">
      <c r="T2224"/>
      <c r="U2224"/>
      <c r="V2224"/>
    </row>
    <row r="2225" spans="20:22" x14ac:dyDescent="0.25">
      <c r="T2225"/>
      <c r="U2225"/>
      <c r="V2225"/>
    </row>
    <row r="2226" spans="20:22" x14ac:dyDescent="0.25">
      <c r="T2226"/>
      <c r="U2226"/>
      <c r="V2226"/>
    </row>
    <row r="2227" spans="20:22" x14ac:dyDescent="0.25">
      <c r="T2227"/>
      <c r="U2227"/>
      <c r="V2227"/>
    </row>
    <row r="2228" spans="20:22" x14ac:dyDescent="0.25">
      <c r="T2228"/>
      <c r="U2228"/>
      <c r="V2228"/>
    </row>
    <row r="2229" spans="20:22" x14ac:dyDescent="0.25">
      <c r="T2229"/>
      <c r="U2229"/>
      <c r="V2229"/>
    </row>
    <row r="2230" spans="20:22" x14ac:dyDescent="0.25">
      <c r="T2230"/>
      <c r="U2230"/>
      <c r="V2230"/>
    </row>
    <row r="2231" spans="20:22" x14ac:dyDescent="0.25">
      <c r="T2231"/>
      <c r="U2231"/>
      <c r="V2231"/>
    </row>
    <row r="2232" spans="20:22" x14ac:dyDescent="0.25">
      <c r="T2232"/>
      <c r="U2232"/>
      <c r="V2232"/>
    </row>
    <row r="2233" spans="20:22" x14ac:dyDescent="0.25">
      <c r="T2233"/>
      <c r="U2233"/>
      <c r="V2233"/>
    </row>
    <row r="2234" spans="20:22" x14ac:dyDescent="0.25">
      <c r="T2234"/>
      <c r="U2234"/>
      <c r="V2234"/>
    </row>
    <row r="2235" spans="20:22" x14ac:dyDescent="0.25">
      <c r="T2235"/>
      <c r="U2235"/>
      <c r="V2235"/>
    </row>
    <row r="2236" spans="20:22" x14ac:dyDescent="0.25">
      <c r="T2236"/>
      <c r="U2236"/>
      <c r="V2236"/>
    </row>
    <row r="2237" spans="20:22" x14ac:dyDescent="0.25">
      <c r="T2237"/>
      <c r="U2237"/>
      <c r="V2237"/>
    </row>
    <row r="2238" spans="20:22" x14ac:dyDescent="0.25">
      <c r="T2238"/>
      <c r="U2238"/>
      <c r="V2238"/>
    </row>
    <row r="2239" spans="20:22" x14ac:dyDescent="0.25">
      <c r="T2239"/>
      <c r="U2239"/>
      <c r="V2239"/>
    </row>
    <row r="2240" spans="20:22" x14ac:dyDescent="0.25">
      <c r="T2240"/>
      <c r="U2240"/>
      <c r="V2240"/>
    </row>
    <row r="2241" spans="20:22" x14ac:dyDescent="0.25">
      <c r="T2241"/>
      <c r="U2241"/>
      <c r="V2241"/>
    </row>
    <row r="2242" spans="20:22" x14ac:dyDescent="0.25">
      <c r="T2242"/>
      <c r="U2242"/>
      <c r="V2242"/>
    </row>
    <row r="2243" spans="20:22" x14ac:dyDescent="0.25">
      <c r="T2243"/>
      <c r="U2243"/>
      <c r="V2243"/>
    </row>
    <row r="2244" spans="20:22" x14ac:dyDescent="0.25">
      <c r="T2244"/>
      <c r="U2244"/>
      <c r="V2244"/>
    </row>
    <row r="2245" spans="20:22" x14ac:dyDescent="0.25">
      <c r="T2245"/>
      <c r="U2245"/>
      <c r="V2245"/>
    </row>
    <row r="2246" spans="20:22" x14ac:dyDescent="0.25">
      <c r="T2246"/>
      <c r="U2246"/>
      <c r="V2246"/>
    </row>
    <row r="2247" spans="20:22" x14ac:dyDescent="0.25">
      <c r="T2247"/>
      <c r="U2247"/>
      <c r="V2247"/>
    </row>
    <row r="2248" spans="20:22" x14ac:dyDescent="0.25">
      <c r="T2248"/>
      <c r="U2248"/>
      <c r="V2248"/>
    </row>
    <row r="2249" spans="20:22" x14ac:dyDescent="0.25">
      <c r="T2249"/>
      <c r="U2249"/>
      <c r="V2249"/>
    </row>
    <row r="2250" spans="20:22" x14ac:dyDescent="0.25">
      <c r="T2250"/>
      <c r="U2250"/>
      <c r="V2250"/>
    </row>
    <row r="2251" spans="20:22" x14ac:dyDescent="0.25">
      <c r="T2251"/>
      <c r="U2251"/>
      <c r="V2251"/>
    </row>
    <row r="2252" spans="20:22" x14ac:dyDescent="0.25">
      <c r="T2252"/>
      <c r="U2252"/>
      <c r="V2252"/>
    </row>
    <row r="2253" spans="20:22" x14ac:dyDescent="0.25">
      <c r="T2253"/>
      <c r="U2253"/>
      <c r="V2253"/>
    </row>
    <row r="2254" spans="20:22" x14ac:dyDescent="0.25">
      <c r="T2254"/>
      <c r="U2254"/>
      <c r="V2254"/>
    </row>
    <row r="2255" spans="20:22" x14ac:dyDescent="0.25">
      <c r="T2255"/>
      <c r="U2255"/>
      <c r="V2255"/>
    </row>
    <row r="2256" spans="20:22" x14ac:dyDescent="0.25">
      <c r="T2256"/>
      <c r="U2256"/>
      <c r="V2256"/>
    </row>
    <row r="2257" spans="20:22" x14ac:dyDescent="0.25">
      <c r="T2257"/>
      <c r="U2257"/>
      <c r="V2257"/>
    </row>
    <row r="2258" spans="20:22" x14ac:dyDescent="0.25">
      <c r="T2258"/>
      <c r="U2258"/>
      <c r="V2258"/>
    </row>
    <row r="2259" spans="20:22" x14ac:dyDescent="0.25">
      <c r="T2259"/>
      <c r="U2259"/>
      <c r="V2259"/>
    </row>
    <row r="2260" spans="20:22" x14ac:dyDescent="0.25">
      <c r="T2260"/>
      <c r="U2260"/>
      <c r="V2260"/>
    </row>
    <row r="2261" spans="20:22" x14ac:dyDescent="0.25">
      <c r="T2261"/>
      <c r="U2261"/>
      <c r="V2261"/>
    </row>
    <row r="2262" spans="20:22" x14ac:dyDescent="0.25">
      <c r="T2262"/>
      <c r="U2262"/>
      <c r="V2262"/>
    </row>
    <row r="2263" spans="20:22" x14ac:dyDescent="0.25">
      <c r="T2263"/>
      <c r="U2263"/>
      <c r="V2263"/>
    </row>
    <row r="2264" spans="20:22" x14ac:dyDescent="0.25">
      <c r="T2264"/>
      <c r="U2264"/>
      <c r="V2264"/>
    </row>
    <row r="2265" spans="20:22" x14ac:dyDescent="0.25">
      <c r="T2265"/>
      <c r="U2265"/>
      <c r="V2265"/>
    </row>
    <row r="2266" spans="20:22" x14ac:dyDescent="0.25">
      <c r="T2266"/>
      <c r="U2266"/>
      <c r="V2266"/>
    </row>
    <row r="2267" spans="20:22" x14ac:dyDescent="0.25">
      <c r="T2267"/>
      <c r="U2267"/>
      <c r="V2267"/>
    </row>
    <row r="2268" spans="20:22" x14ac:dyDescent="0.25">
      <c r="T2268"/>
      <c r="U2268"/>
      <c r="V2268"/>
    </row>
    <row r="2269" spans="20:22" x14ac:dyDescent="0.25">
      <c r="T2269"/>
      <c r="U2269"/>
      <c r="V2269"/>
    </row>
    <row r="2270" spans="20:22" x14ac:dyDescent="0.25">
      <c r="T2270"/>
      <c r="U2270"/>
      <c r="V2270"/>
    </row>
    <row r="2271" spans="20:22" x14ac:dyDescent="0.25">
      <c r="T2271"/>
      <c r="U2271"/>
      <c r="V2271"/>
    </row>
    <row r="2272" spans="20:22" x14ac:dyDescent="0.25">
      <c r="T2272"/>
      <c r="U2272"/>
      <c r="V2272"/>
    </row>
    <row r="2273" spans="20:22" x14ac:dyDescent="0.25">
      <c r="T2273"/>
      <c r="U2273"/>
      <c r="V2273"/>
    </row>
    <row r="2274" spans="20:22" x14ac:dyDescent="0.25">
      <c r="T2274"/>
      <c r="U2274"/>
      <c r="V2274"/>
    </row>
    <row r="2275" spans="20:22" x14ac:dyDescent="0.25">
      <c r="T2275"/>
      <c r="U2275"/>
      <c r="V2275"/>
    </row>
    <row r="2276" spans="20:22" x14ac:dyDescent="0.25">
      <c r="T2276"/>
      <c r="U2276"/>
      <c r="V2276"/>
    </row>
    <row r="2277" spans="20:22" x14ac:dyDescent="0.25">
      <c r="T2277"/>
      <c r="U2277"/>
      <c r="V2277"/>
    </row>
    <row r="2278" spans="20:22" x14ac:dyDescent="0.25">
      <c r="T2278"/>
      <c r="U2278"/>
      <c r="V2278"/>
    </row>
    <row r="2279" spans="20:22" x14ac:dyDescent="0.25">
      <c r="T2279"/>
      <c r="U2279"/>
      <c r="V2279"/>
    </row>
    <row r="2280" spans="20:22" x14ac:dyDescent="0.25">
      <c r="T2280"/>
      <c r="U2280"/>
      <c r="V2280"/>
    </row>
    <row r="2281" spans="20:22" x14ac:dyDescent="0.25">
      <c r="T2281"/>
      <c r="U2281"/>
      <c r="V2281"/>
    </row>
    <row r="2282" spans="20:22" x14ac:dyDescent="0.25">
      <c r="T2282"/>
      <c r="U2282"/>
      <c r="V2282"/>
    </row>
    <row r="2283" spans="20:22" x14ac:dyDescent="0.25">
      <c r="T2283"/>
      <c r="U2283"/>
      <c r="V2283"/>
    </row>
    <row r="2284" spans="20:22" x14ac:dyDescent="0.25">
      <c r="T2284"/>
      <c r="U2284"/>
      <c r="V2284"/>
    </row>
    <row r="2285" spans="20:22" x14ac:dyDescent="0.25">
      <c r="T2285"/>
      <c r="U2285"/>
      <c r="V2285"/>
    </row>
    <row r="2286" spans="20:22" x14ac:dyDescent="0.25">
      <c r="T2286"/>
      <c r="U2286"/>
      <c r="V2286"/>
    </row>
    <row r="2287" spans="20:22" x14ac:dyDescent="0.25">
      <c r="T2287"/>
      <c r="U2287"/>
      <c r="V2287"/>
    </row>
    <row r="2288" spans="20:22" x14ac:dyDescent="0.25">
      <c r="T2288"/>
      <c r="U2288"/>
      <c r="V2288"/>
    </row>
    <row r="2289" spans="20:22" x14ac:dyDescent="0.25">
      <c r="T2289"/>
      <c r="U2289"/>
      <c r="V2289"/>
    </row>
    <row r="2290" spans="20:22" x14ac:dyDescent="0.25">
      <c r="T2290"/>
      <c r="U2290"/>
      <c r="V2290"/>
    </row>
    <row r="2291" spans="20:22" x14ac:dyDescent="0.25">
      <c r="T2291"/>
      <c r="U2291"/>
      <c r="V2291"/>
    </row>
    <row r="2292" spans="20:22" x14ac:dyDescent="0.25">
      <c r="T2292"/>
      <c r="U2292"/>
      <c r="V2292"/>
    </row>
    <row r="2293" spans="20:22" x14ac:dyDescent="0.25">
      <c r="T2293"/>
      <c r="U2293"/>
      <c r="V2293"/>
    </row>
    <row r="2294" spans="20:22" x14ac:dyDescent="0.25">
      <c r="T2294"/>
      <c r="U2294"/>
      <c r="V2294"/>
    </row>
    <row r="2295" spans="20:22" x14ac:dyDescent="0.25">
      <c r="T2295"/>
      <c r="U2295"/>
      <c r="V2295"/>
    </row>
    <row r="2296" spans="20:22" x14ac:dyDescent="0.25">
      <c r="T2296"/>
      <c r="U2296"/>
      <c r="V2296"/>
    </row>
    <row r="2297" spans="20:22" x14ac:dyDescent="0.25">
      <c r="T2297"/>
      <c r="U2297"/>
      <c r="V2297"/>
    </row>
    <row r="2298" spans="20:22" x14ac:dyDescent="0.25">
      <c r="T2298"/>
      <c r="U2298"/>
      <c r="V2298"/>
    </row>
    <row r="2299" spans="20:22" x14ac:dyDescent="0.25">
      <c r="T2299"/>
      <c r="U2299"/>
      <c r="V2299"/>
    </row>
    <row r="2300" spans="20:22" x14ac:dyDescent="0.25">
      <c r="T2300"/>
      <c r="U2300"/>
      <c r="V2300"/>
    </row>
    <row r="2301" spans="20:22" x14ac:dyDescent="0.25">
      <c r="T2301"/>
      <c r="U2301"/>
      <c r="V2301"/>
    </row>
    <row r="2302" spans="20:22" x14ac:dyDescent="0.25">
      <c r="T2302"/>
      <c r="U2302"/>
      <c r="V2302"/>
    </row>
    <row r="2303" spans="20:22" x14ac:dyDescent="0.25">
      <c r="T2303"/>
      <c r="U2303"/>
      <c r="V2303"/>
    </row>
    <row r="2304" spans="20:22" x14ac:dyDescent="0.25">
      <c r="T2304"/>
      <c r="U2304"/>
      <c r="V2304"/>
    </row>
    <row r="2305" spans="20:22" x14ac:dyDescent="0.25">
      <c r="T2305"/>
      <c r="U2305"/>
      <c r="V2305"/>
    </row>
    <row r="2306" spans="20:22" x14ac:dyDescent="0.25">
      <c r="T2306"/>
      <c r="U2306"/>
      <c r="V2306"/>
    </row>
    <row r="2307" spans="20:22" x14ac:dyDescent="0.25">
      <c r="T2307"/>
      <c r="U2307"/>
      <c r="V2307"/>
    </row>
    <row r="2308" spans="20:22" x14ac:dyDescent="0.25">
      <c r="T2308"/>
      <c r="U2308"/>
      <c r="V2308"/>
    </row>
    <row r="2309" spans="20:22" x14ac:dyDescent="0.25">
      <c r="T2309"/>
      <c r="U2309"/>
      <c r="V2309"/>
    </row>
    <row r="2310" spans="20:22" x14ac:dyDescent="0.25">
      <c r="T2310"/>
      <c r="U2310"/>
      <c r="V2310"/>
    </row>
    <row r="2311" spans="20:22" x14ac:dyDescent="0.25">
      <c r="T2311"/>
      <c r="U2311"/>
      <c r="V2311"/>
    </row>
    <row r="2312" spans="20:22" x14ac:dyDescent="0.25">
      <c r="T2312"/>
      <c r="U2312"/>
      <c r="V2312"/>
    </row>
    <row r="2313" spans="20:22" x14ac:dyDescent="0.25">
      <c r="T2313"/>
      <c r="U2313"/>
      <c r="V2313"/>
    </row>
    <row r="2314" spans="20:22" x14ac:dyDescent="0.25">
      <c r="T2314"/>
      <c r="U2314"/>
      <c r="V2314"/>
    </row>
    <row r="2315" spans="20:22" x14ac:dyDescent="0.25">
      <c r="T2315"/>
      <c r="U2315"/>
      <c r="V2315"/>
    </row>
    <row r="2316" spans="20:22" x14ac:dyDescent="0.25">
      <c r="T2316"/>
      <c r="U2316"/>
      <c r="V2316"/>
    </row>
    <row r="2317" spans="20:22" x14ac:dyDescent="0.25">
      <c r="T2317"/>
      <c r="U2317"/>
      <c r="V2317"/>
    </row>
    <row r="2318" spans="20:22" x14ac:dyDescent="0.25">
      <c r="T2318"/>
      <c r="U2318"/>
      <c r="V2318"/>
    </row>
    <row r="2319" spans="20:22" x14ac:dyDescent="0.25">
      <c r="T2319"/>
      <c r="U2319"/>
      <c r="V2319"/>
    </row>
    <row r="2320" spans="20:22" x14ac:dyDescent="0.25">
      <c r="T2320"/>
      <c r="U2320"/>
      <c r="V2320"/>
    </row>
    <row r="2321" spans="20:22" x14ac:dyDescent="0.25">
      <c r="T2321"/>
      <c r="U2321"/>
      <c r="V2321"/>
    </row>
    <row r="2322" spans="20:22" x14ac:dyDescent="0.25">
      <c r="T2322"/>
      <c r="U2322"/>
      <c r="V2322"/>
    </row>
    <row r="2323" spans="20:22" x14ac:dyDescent="0.25">
      <c r="T2323"/>
      <c r="U2323"/>
      <c r="V2323"/>
    </row>
    <row r="2324" spans="20:22" x14ac:dyDescent="0.25">
      <c r="T2324"/>
      <c r="U2324"/>
      <c r="V2324"/>
    </row>
    <row r="2325" spans="20:22" x14ac:dyDescent="0.25">
      <c r="T2325"/>
      <c r="U2325"/>
      <c r="V2325"/>
    </row>
    <row r="2326" spans="20:22" x14ac:dyDescent="0.25">
      <c r="T2326"/>
      <c r="U2326"/>
      <c r="V2326"/>
    </row>
    <row r="2327" spans="20:22" x14ac:dyDescent="0.25">
      <c r="T2327"/>
      <c r="U2327"/>
      <c r="V2327"/>
    </row>
    <row r="2328" spans="20:22" x14ac:dyDescent="0.25">
      <c r="T2328"/>
      <c r="U2328"/>
      <c r="V2328"/>
    </row>
    <row r="2329" spans="20:22" x14ac:dyDescent="0.25">
      <c r="T2329"/>
      <c r="U2329"/>
      <c r="V2329"/>
    </row>
    <row r="2330" spans="20:22" x14ac:dyDescent="0.25">
      <c r="T2330"/>
      <c r="U2330"/>
      <c r="V2330"/>
    </row>
    <row r="2331" spans="20:22" x14ac:dyDescent="0.25">
      <c r="T2331"/>
      <c r="U2331"/>
      <c r="V2331"/>
    </row>
    <row r="2332" spans="20:22" x14ac:dyDescent="0.25">
      <c r="T2332"/>
      <c r="U2332"/>
      <c r="V2332"/>
    </row>
    <row r="2333" spans="20:22" x14ac:dyDescent="0.25">
      <c r="T2333"/>
      <c r="U2333"/>
      <c r="V2333"/>
    </row>
    <row r="2334" spans="20:22" x14ac:dyDescent="0.25">
      <c r="T2334"/>
      <c r="U2334"/>
      <c r="V2334"/>
    </row>
    <row r="2335" spans="20:22" x14ac:dyDescent="0.25">
      <c r="T2335"/>
      <c r="U2335"/>
      <c r="V2335"/>
    </row>
    <row r="2336" spans="20:22" x14ac:dyDescent="0.25">
      <c r="T2336"/>
      <c r="U2336"/>
      <c r="V2336"/>
    </row>
    <row r="2337" spans="20:22" x14ac:dyDescent="0.25">
      <c r="T2337"/>
      <c r="U2337"/>
      <c r="V2337"/>
    </row>
    <row r="2338" spans="20:22" x14ac:dyDescent="0.25">
      <c r="T2338"/>
      <c r="U2338"/>
      <c r="V2338"/>
    </row>
    <row r="2339" spans="20:22" x14ac:dyDescent="0.25">
      <c r="T2339"/>
      <c r="U2339"/>
      <c r="V2339"/>
    </row>
    <row r="2340" spans="20:22" x14ac:dyDescent="0.25">
      <c r="T2340"/>
      <c r="U2340"/>
      <c r="V2340"/>
    </row>
    <row r="2341" spans="20:22" x14ac:dyDescent="0.25">
      <c r="T2341"/>
      <c r="U2341"/>
      <c r="V2341"/>
    </row>
    <row r="2342" spans="20:22" x14ac:dyDescent="0.25">
      <c r="T2342"/>
      <c r="U2342"/>
      <c r="V2342"/>
    </row>
    <row r="2343" spans="20:22" x14ac:dyDescent="0.25">
      <c r="T2343"/>
      <c r="U2343"/>
      <c r="V2343"/>
    </row>
    <row r="2344" spans="20:22" x14ac:dyDescent="0.25">
      <c r="T2344"/>
      <c r="U2344"/>
      <c r="V2344"/>
    </row>
    <row r="2345" spans="20:22" x14ac:dyDescent="0.25">
      <c r="T2345"/>
      <c r="U2345"/>
      <c r="V2345"/>
    </row>
    <row r="2346" spans="20:22" x14ac:dyDescent="0.25">
      <c r="T2346"/>
      <c r="U2346"/>
      <c r="V2346"/>
    </row>
    <row r="2347" spans="20:22" x14ac:dyDescent="0.25">
      <c r="T2347"/>
      <c r="U2347"/>
      <c r="V2347"/>
    </row>
    <row r="2348" spans="20:22" x14ac:dyDescent="0.25">
      <c r="T2348"/>
      <c r="U2348"/>
      <c r="V2348"/>
    </row>
    <row r="2349" spans="20:22" x14ac:dyDescent="0.25">
      <c r="T2349"/>
      <c r="U2349"/>
      <c r="V2349"/>
    </row>
    <row r="2350" spans="20:22" x14ac:dyDescent="0.25">
      <c r="T2350"/>
      <c r="U2350"/>
      <c r="V2350"/>
    </row>
    <row r="2351" spans="20:22" x14ac:dyDescent="0.25">
      <c r="T2351"/>
      <c r="U2351"/>
      <c r="V2351"/>
    </row>
    <row r="2352" spans="20:22" x14ac:dyDescent="0.25">
      <c r="T2352"/>
      <c r="U2352"/>
      <c r="V2352"/>
    </row>
    <row r="2353" spans="20:22" x14ac:dyDescent="0.25">
      <c r="T2353"/>
      <c r="U2353"/>
      <c r="V2353"/>
    </row>
    <row r="2354" spans="20:22" x14ac:dyDescent="0.25">
      <c r="T2354"/>
      <c r="U2354"/>
      <c r="V2354"/>
    </row>
    <row r="2355" spans="20:22" x14ac:dyDescent="0.25">
      <c r="T2355"/>
      <c r="U2355"/>
      <c r="V2355"/>
    </row>
    <row r="2356" spans="20:22" x14ac:dyDescent="0.25">
      <c r="T2356"/>
      <c r="U2356"/>
      <c r="V2356"/>
    </row>
    <row r="2357" spans="20:22" x14ac:dyDescent="0.25">
      <c r="T2357"/>
      <c r="U2357"/>
      <c r="V2357"/>
    </row>
    <row r="2358" spans="20:22" x14ac:dyDescent="0.25">
      <c r="T2358"/>
      <c r="U2358"/>
      <c r="V2358"/>
    </row>
    <row r="2359" spans="20:22" x14ac:dyDescent="0.25">
      <c r="T2359"/>
      <c r="U2359"/>
      <c r="V2359"/>
    </row>
    <row r="2360" spans="20:22" x14ac:dyDescent="0.25">
      <c r="T2360"/>
      <c r="U2360"/>
      <c r="V2360"/>
    </row>
    <row r="2361" spans="20:22" x14ac:dyDescent="0.25">
      <c r="T2361"/>
      <c r="U2361"/>
      <c r="V2361"/>
    </row>
    <row r="2362" spans="20:22" x14ac:dyDescent="0.25">
      <c r="T2362"/>
      <c r="U2362"/>
      <c r="V2362"/>
    </row>
    <row r="2363" spans="20:22" x14ac:dyDescent="0.25">
      <c r="T2363"/>
      <c r="U2363"/>
      <c r="V2363"/>
    </row>
    <row r="2364" spans="20:22" x14ac:dyDescent="0.25">
      <c r="T2364"/>
      <c r="U2364"/>
      <c r="V2364"/>
    </row>
    <row r="2365" spans="20:22" x14ac:dyDescent="0.25">
      <c r="T2365"/>
      <c r="U2365"/>
      <c r="V2365"/>
    </row>
    <row r="2366" spans="20:22" x14ac:dyDescent="0.25">
      <c r="T2366"/>
      <c r="U2366"/>
      <c r="V2366"/>
    </row>
    <row r="2367" spans="20:22" x14ac:dyDescent="0.25">
      <c r="T2367"/>
      <c r="U2367"/>
      <c r="V2367"/>
    </row>
    <row r="2368" spans="20:22" x14ac:dyDescent="0.25">
      <c r="T2368"/>
      <c r="U2368"/>
      <c r="V2368"/>
    </row>
    <row r="2369" spans="20:22" x14ac:dyDescent="0.25">
      <c r="T2369"/>
      <c r="U2369"/>
      <c r="V2369"/>
    </row>
    <row r="2370" spans="20:22" x14ac:dyDescent="0.25">
      <c r="T2370"/>
      <c r="U2370"/>
      <c r="V2370"/>
    </row>
    <row r="2371" spans="20:22" x14ac:dyDescent="0.25">
      <c r="T2371"/>
      <c r="U2371"/>
      <c r="V2371"/>
    </row>
    <row r="2372" spans="20:22" x14ac:dyDescent="0.25">
      <c r="T2372"/>
      <c r="U2372"/>
      <c r="V2372"/>
    </row>
    <row r="2373" spans="20:22" x14ac:dyDescent="0.25">
      <c r="T2373"/>
      <c r="U2373"/>
      <c r="V2373"/>
    </row>
    <row r="2374" spans="20:22" x14ac:dyDescent="0.25">
      <c r="T2374"/>
      <c r="U2374"/>
      <c r="V2374"/>
    </row>
    <row r="2375" spans="20:22" x14ac:dyDescent="0.25">
      <c r="T2375"/>
      <c r="U2375"/>
      <c r="V2375"/>
    </row>
    <row r="2376" spans="20:22" x14ac:dyDescent="0.25">
      <c r="T2376"/>
      <c r="U2376"/>
      <c r="V2376"/>
    </row>
    <row r="2377" spans="20:22" x14ac:dyDescent="0.25">
      <c r="T2377"/>
      <c r="U2377"/>
      <c r="V2377"/>
    </row>
    <row r="2378" spans="20:22" x14ac:dyDescent="0.25">
      <c r="T2378"/>
      <c r="U2378"/>
      <c r="V2378"/>
    </row>
    <row r="2379" spans="20:22" x14ac:dyDescent="0.25">
      <c r="T2379"/>
      <c r="U2379"/>
      <c r="V2379"/>
    </row>
    <row r="2380" spans="20:22" x14ac:dyDescent="0.25">
      <c r="T2380"/>
      <c r="U2380"/>
      <c r="V2380"/>
    </row>
    <row r="2381" spans="20:22" x14ac:dyDescent="0.25">
      <c r="T2381"/>
      <c r="U2381"/>
      <c r="V2381"/>
    </row>
    <row r="2382" spans="20:22" x14ac:dyDescent="0.25">
      <c r="T2382"/>
      <c r="U2382"/>
      <c r="V2382"/>
    </row>
    <row r="2383" spans="20:22" x14ac:dyDescent="0.25">
      <c r="T2383"/>
      <c r="U2383"/>
      <c r="V2383"/>
    </row>
    <row r="2384" spans="20:22" x14ac:dyDescent="0.25">
      <c r="T2384"/>
      <c r="U2384"/>
      <c r="V2384"/>
    </row>
    <row r="2385" spans="20:22" x14ac:dyDescent="0.25">
      <c r="T2385"/>
      <c r="U2385"/>
      <c r="V2385"/>
    </row>
    <row r="2386" spans="20:22" x14ac:dyDescent="0.25">
      <c r="T2386"/>
      <c r="U2386"/>
      <c r="V2386"/>
    </row>
    <row r="2387" spans="20:22" x14ac:dyDescent="0.25">
      <c r="T2387"/>
      <c r="U2387"/>
      <c r="V2387"/>
    </row>
    <row r="2388" spans="20:22" x14ac:dyDescent="0.25">
      <c r="T2388"/>
      <c r="U2388"/>
      <c r="V2388"/>
    </row>
    <row r="2389" spans="20:22" x14ac:dyDescent="0.25">
      <c r="T2389"/>
      <c r="U2389"/>
      <c r="V2389"/>
    </row>
    <row r="2390" spans="20:22" x14ac:dyDescent="0.25">
      <c r="T2390"/>
      <c r="U2390"/>
      <c r="V2390"/>
    </row>
    <row r="2391" spans="20:22" x14ac:dyDescent="0.25">
      <c r="T2391"/>
      <c r="U2391"/>
      <c r="V2391"/>
    </row>
    <row r="2392" spans="20:22" x14ac:dyDescent="0.25">
      <c r="T2392"/>
      <c r="U2392"/>
      <c r="V2392"/>
    </row>
    <row r="2393" spans="20:22" x14ac:dyDescent="0.25">
      <c r="T2393"/>
      <c r="U2393"/>
      <c r="V2393"/>
    </row>
    <row r="2394" spans="20:22" x14ac:dyDescent="0.25">
      <c r="T2394"/>
      <c r="U2394"/>
      <c r="V2394"/>
    </row>
    <row r="2395" spans="20:22" x14ac:dyDescent="0.25">
      <c r="T2395"/>
      <c r="U2395"/>
      <c r="V2395"/>
    </row>
    <row r="2396" spans="20:22" x14ac:dyDescent="0.25">
      <c r="T2396"/>
      <c r="U2396"/>
      <c r="V2396"/>
    </row>
    <row r="2397" spans="20:22" x14ac:dyDescent="0.25">
      <c r="T2397"/>
      <c r="U2397"/>
      <c r="V2397"/>
    </row>
    <row r="2398" spans="20:22" x14ac:dyDescent="0.25">
      <c r="T2398"/>
      <c r="U2398"/>
      <c r="V2398"/>
    </row>
    <row r="2399" spans="20:22" x14ac:dyDescent="0.25">
      <c r="T2399"/>
      <c r="U2399"/>
      <c r="V2399"/>
    </row>
    <row r="2400" spans="20:22" x14ac:dyDescent="0.25">
      <c r="T2400"/>
      <c r="U2400"/>
      <c r="V2400"/>
    </row>
    <row r="2401" spans="20:22" x14ac:dyDescent="0.25">
      <c r="T2401"/>
      <c r="U2401"/>
      <c r="V2401"/>
    </row>
    <row r="2402" spans="20:22" x14ac:dyDescent="0.25">
      <c r="T2402"/>
      <c r="U2402"/>
      <c r="V2402"/>
    </row>
    <row r="2403" spans="20:22" x14ac:dyDescent="0.25">
      <c r="T2403"/>
      <c r="U2403"/>
      <c r="V2403"/>
    </row>
    <row r="2404" spans="20:22" x14ac:dyDescent="0.25">
      <c r="T2404"/>
      <c r="U2404"/>
      <c r="V2404"/>
    </row>
    <row r="2405" spans="20:22" x14ac:dyDescent="0.25">
      <c r="T2405"/>
      <c r="U2405"/>
      <c r="V2405"/>
    </row>
    <row r="2406" spans="20:22" x14ac:dyDescent="0.25">
      <c r="T2406"/>
      <c r="U2406"/>
      <c r="V2406"/>
    </row>
    <row r="2407" spans="20:22" x14ac:dyDescent="0.25">
      <c r="T2407"/>
      <c r="U2407"/>
      <c r="V2407"/>
    </row>
    <row r="2408" spans="20:22" x14ac:dyDescent="0.25">
      <c r="T2408"/>
      <c r="U2408"/>
      <c r="V2408"/>
    </row>
    <row r="2409" spans="20:22" x14ac:dyDescent="0.25">
      <c r="T2409"/>
      <c r="U2409"/>
      <c r="V2409"/>
    </row>
    <row r="2410" spans="20:22" x14ac:dyDescent="0.25">
      <c r="T2410"/>
      <c r="U2410"/>
      <c r="V2410"/>
    </row>
    <row r="2411" spans="20:22" x14ac:dyDescent="0.25">
      <c r="T2411"/>
      <c r="U2411"/>
      <c r="V2411"/>
    </row>
    <row r="2412" spans="20:22" x14ac:dyDescent="0.25">
      <c r="T2412"/>
      <c r="U2412"/>
      <c r="V2412"/>
    </row>
    <row r="2413" spans="20:22" x14ac:dyDescent="0.25">
      <c r="T2413"/>
      <c r="U2413"/>
      <c r="V2413"/>
    </row>
    <row r="2414" spans="20:22" x14ac:dyDescent="0.25">
      <c r="T2414"/>
      <c r="U2414"/>
      <c r="V2414"/>
    </row>
    <row r="2415" spans="20:22" x14ac:dyDescent="0.25">
      <c r="T2415"/>
      <c r="U2415"/>
      <c r="V2415"/>
    </row>
    <row r="2416" spans="20:22" x14ac:dyDescent="0.25">
      <c r="T2416"/>
      <c r="U2416"/>
      <c r="V2416"/>
    </row>
    <row r="2417" spans="20:22" x14ac:dyDescent="0.25">
      <c r="T2417"/>
      <c r="U2417"/>
      <c r="V2417"/>
    </row>
    <row r="2418" spans="20:22" x14ac:dyDescent="0.25">
      <c r="T2418"/>
      <c r="U2418"/>
      <c r="V2418"/>
    </row>
    <row r="2419" spans="20:22" x14ac:dyDescent="0.25">
      <c r="T2419"/>
      <c r="U2419"/>
      <c r="V2419"/>
    </row>
    <row r="2420" spans="20:22" x14ac:dyDescent="0.25">
      <c r="T2420"/>
      <c r="U2420"/>
      <c r="V2420"/>
    </row>
    <row r="2421" spans="20:22" x14ac:dyDescent="0.25">
      <c r="T2421"/>
      <c r="U2421"/>
      <c r="V2421"/>
    </row>
    <row r="2422" spans="20:22" x14ac:dyDescent="0.25">
      <c r="T2422"/>
      <c r="U2422"/>
      <c r="V2422"/>
    </row>
    <row r="2423" spans="20:22" x14ac:dyDescent="0.25">
      <c r="T2423"/>
      <c r="U2423"/>
      <c r="V2423"/>
    </row>
    <row r="2424" spans="20:22" x14ac:dyDescent="0.25">
      <c r="T2424"/>
      <c r="U2424"/>
      <c r="V2424"/>
    </row>
    <row r="2425" spans="20:22" x14ac:dyDescent="0.25">
      <c r="T2425"/>
      <c r="U2425"/>
      <c r="V2425"/>
    </row>
    <row r="2426" spans="20:22" x14ac:dyDescent="0.25">
      <c r="T2426"/>
      <c r="U2426"/>
      <c r="V2426"/>
    </row>
    <row r="2427" spans="20:22" x14ac:dyDescent="0.25">
      <c r="T2427"/>
      <c r="U2427"/>
      <c r="V2427"/>
    </row>
    <row r="2428" spans="20:22" x14ac:dyDescent="0.25">
      <c r="T2428"/>
      <c r="U2428"/>
      <c r="V2428"/>
    </row>
    <row r="2429" spans="20:22" x14ac:dyDescent="0.25">
      <c r="T2429"/>
      <c r="U2429"/>
      <c r="V2429"/>
    </row>
    <row r="2430" spans="20:22" x14ac:dyDescent="0.25">
      <c r="T2430"/>
      <c r="U2430"/>
      <c r="V2430"/>
    </row>
    <row r="2431" spans="20:22" x14ac:dyDescent="0.25">
      <c r="T2431"/>
      <c r="U2431"/>
      <c r="V2431"/>
    </row>
    <row r="2432" spans="20:22" x14ac:dyDescent="0.25">
      <c r="T2432"/>
      <c r="U2432"/>
      <c r="V2432"/>
    </row>
    <row r="2433" spans="20:22" x14ac:dyDescent="0.25">
      <c r="T2433"/>
      <c r="U2433"/>
      <c r="V2433"/>
    </row>
    <row r="2434" spans="20:22" x14ac:dyDescent="0.25">
      <c r="T2434"/>
      <c r="U2434"/>
      <c r="V2434"/>
    </row>
    <row r="2435" spans="20:22" x14ac:dyDescent="0.25">
      <c r="T2435"/>
      <c r="U2435"/>
      <c r="V2435"/>
    </row>
    <row r="2436" spans="20:22" x14ac:dyDescent="0.25">
      <c r="T2436"/>
      <c r="U2436"/>
      <c r="V2436"/>
    </row>
    <row r="2437" spans="20:22" x14ac:dyDescent="0.25">
      <c r="T2437"/>
      <c r="U2437"/>
      <c r="V2437"/>
    </row>
    <row r="2438" spans="20:22" x14ac:dyDescent="0.25">
      <c r="T2438"/>
      <c r="U2438"/>
      <c r="V2438"/>
    </row>
    <row r="2439" spans="20:22" x14ac:dyDescent="0.25">
      <c r="T2439"/>
      <c r="U2439"/>
      <c r="V2439"/>
    </row>
    <row r="2440" spans="20:22" x14ac:dyDescent="0.25">
      <c r="T2440"/>
      <c r="U2440"/>
      <c r="V2440"/>
    </row>
    <row r="2441" spans="20:22" x14ac:dyDescent="0.25">
      <c r="T2441"/>
      <c r="U2441"/>
      <c r="V2441"/>
    </row>
    <row r="2442" spans="20:22" x14ac:dyDescent="0.25">
      <c r="T2442"/>
      <c r="U2442"/>
      <c r="V2442"/>
    </row>
    <row r="2443" spans="20:22" x14ac:dyDescent="0.25">
      <c r="T2443"/>
      <c r="U2443"/>
      <c r="V2443"/>
    </row>
    <row r="2444" spans="20:22" x14ac:dyDescent="0.25">
      <c r="T2444"/>
      <c r="U2444"/>
      <c r="V2444"/>
    </row>
    <row r="2445" spans="20:22" x14ac:dyDescent="0.25">
      <c r="T2445"/>
      <c r="U2445"/>
      <c r="V2445"/>
    </row>
    <row r="2446" spans="20:22" x14ac:dyDescent="0.25">
      <c r="T2446"/>
      <c r="U2446"/>
      <c r="V2446"/>
    </row>
    <row r="2447" spans="20:22" x14ac:dyDescent="0.25">
      <c r="T2447"/>
      <c r="U2447"/>
      <c r="V2447"/>
    </row>
    <row r="2448" spans="20:22" x14ac:dyDescent="0.25">
      <c r="T2448"/>
      <c r="U2448"/>
      <c r="V2448"/>
    </row>
    <row r="2449" spans="20:22" x14ac:dyDescent="0.25">
      <c r="T2449"/>
      <c r="U2449"/>
      <c r="V2449"/>
    </row>
    <row r="2450" spans="20:22" x14ac:dyDescent="0.25">
      <c r="T2450"/>
      <c r="U2450"/>
      <c r="V2450"/>
    </row>
    <row r="2451" spans="20:22" x14ac:dyDescent="0.25">
      <c r="T2451"/>
      <c r="U2451"/>
      <c r="V2451"/>
    </row>
    <row r="2452" spans="20:22" x14ac:dyDescent="0.25">
      <c r="T2452"/>
      <c r="U2452"/>
      <c r="V2452"/>
    </row>
    <row r="2453" spans="20:22" x14ac:dyDescent="0.25">
      <c r="T2453"/>
      <c r="U2453"/>
      <c r="V2453"/>
    </row>
    <row r="2454" spans="20:22" x14ac:dyDescent="0.25">
      <c r="T2454"/>
      <c r="U2454"/>
      <c r="V2454"/>
    </row>
    <row r="2455" spans="20:22" x14ac:dyDescent="0.25">
      <c r="T2455"/>
      <c r="U2455"/>
      <c r="V2455"/>
    </row>
    <row r="2456" spans="20:22" x14ac:dyDescent="0.25">
      <c r="T2456"/>
      <c r="U2456"/>
      <c r="V2456"/>
    </row>
    <row r="2457" spans="20:22" x14ac:dyDescent="0.25">
      <c r="T2457"/>
      <c r="U2457"/>
      <c r="V2457"/>
    </row>
    <row r="2458" spans="20:22" x14ac:dyDescent="0.25">
      <c r="T2458"/>
      <c r="U2458"/>
      <c r="V2458"/>
    </row>
    <row r="2459" spans="20:22" x14ac:dyDescent="0.25">
      <c r="T2459"/>
      <c r="U2459"/>
      <c r="V2459"/>
    </row>
    <row r="2460" spans="20:22" x14ac:dyDescent="0.25">
      <c r="T2460"/>
      <c r="U2460"/>
      <c r="V2460"/>
    </row>
    <row r="2461" spans="20:22" x14ac:dyDescent="0.25">
      <c r="T2461"/>
      <c r="U2461"/>
      <c r="V2461"/>
    </row>
    <row r="2462" spans="20:22" x14ac:dyDescent="0.25">
      <c r="T2462"/>
      <c r="U2462"/>
      <c r="V2462"/>
    </row>
    <row r="2463" spans="20:22" x14ac:dyDescent="0.25">
      <c r="T2463"/>
      <c r="U2463"/>
      <c r="V2463"/>
    </row>
    <row r="2464" spans="20:22" x14ac:dyDescent="0.25">
      <c r="T2464"/>
      <c r="U2464"/>
      <c r="V2464"/>
    </row>
    <row r="2465" spans="20:22" x14ac:dyDescent="0.25">
      <c r="T2465"/>
      <c r="U2465"/>
      <c r="V2465"/>
    </row>
    <row r="2466" spans="20:22" x14ac:dyDescent="0.25">
      <c r="T2466"/>
      <c r="U2466"/>
      <c r="V2466"/>
    </row>
    <row r="2467" spans="20:22" x14ac:dyDescent="0.25">
      <c r="T2467"/>
      <c r="U2467"/>
      <c r="V2467"/>
    </row>
    <row r="2468" spans="20:22" x14ac:dyDescent="0.25">
      <c r="T2468"/>
      <c r="U2468"/>
      <c r="V2468"/>
    </row>
    <row r="2469" spans="20:22" x14ac:dyDescent="0.25">
      <c r="T2469"/>
      <c r="U2469"/>
      <c r="V2469"/>
    </row>
    <row r="2470" spans="20:22" x14ac:dyDescent="0.25">
      <c r="T2470"/>
      <c r="U2470"/>
      <c r="V2470"/>
    </row>
    <row r="2471" spans="20:22" x14ac:dyDescent="0.25">
      <c r="T2471"/>
      <c r="U2471"/>
      <c r="V2471"/>
    </row>
    <row r="2472" spans="20:22" x14ac:dyDescent="0.25">
      <c r="T2472"/>
      <c r="U2472"/>
      <c r="V2472"/>
    </row>
    <row r="2473" spans="20:22" x14ac:dyDescent="0.25">
      <c r="T2473"/>
      <c r="U2473"/>
      <c r="V2473"/>
    </row>
    <row r="2474" spans="20:22" x14ac:dyDescent="0.25">
      <c r="T2474"/>
      <c r="U2474"/>
      <c r="V2474"/>
    </row>
    <row r="2475" spans="20:22" x14ac:dyDescent="0.25">
      <c r="T2475"/>
      <c r="U2475"/>
      <c r="V2475"/>
    </row>
    <row r="2476" spans="20:22" x14ac:dyDescent="0.25">
      <c r="T2476"/>
      <c r="U2476"/>
      <c r="V2476"/>
    </row>
    <row r="2477" spans="20:22" x14ac:dyDescent="0.25">
      <c r="T2477"/>
      <c r="U2477"/>
      <c r="V2477"/>
    </row>
    <row r="2478" spans="20:22" x14ac:dyDescent="0.25">
      <c r="T2478"/>
      <c r="U2478"/>
      <c r="V2478"/>
    </row>
    <row r="2479" spans="20:22" x14ac:dyDescent="0.25">
      <c r="T2479"/>
      <c r="U2479"/>
      <c r="V2479"/>
    </row>
    <row r="2480" spans="20:22" x14ac:dyDescent="0.25">
      <c r="T2480"/>
      <c r="U2480"/>
      <c r="V2480"/>
    </row>
    <row r="2481" spans="20:22" x14ac:dyDescent="0.25">
      <c r="T2481"/>
      <c r="U2481"/>
      <c r="V2481"/>
    </row>
    <row r="2482" spans="20:22" x14ac:dyDescent="0.25">
      <c r="T2482"/>
      <c r="U2482"/>
      <c r="V2482"/>
    </row>
    <row r="2483" spans="20:22" x14ac:dyDescent="0.25">
      <c r="T2483"/>
      <c r="U2483"/>
      <c r="V2483"/>
    </row>
    <row r="2484" spans="20:22" x14ac:dyDescent="0.25">
      <c r="T2484"/>
      <c r="U2484"/>
      <c r="V2484"/>
    </row>
    <row r="2485" spans="20:22" x14ac:dyDescent="0.25">
      <c r="T2485"/>
      <c r="U2485"/>
      <c r="V2485"/>
    </row>
    <row r="2486" spans="20:22" x14ac:dyDescent="0.25">
      <c r="T2486"/>
      <c r="U2486"/>
      <c r="V2486"/>
    </row>
    <row r="2487" spans="20:22" x14ac:dyDescent="0.25">
      <c r="T2487"/>
      <c r="U2487"/>
      <c r="V2487"/>
    </row>
    <row r="2488" spans="20:22" x14ac:dyDescent="0.25">
      <c r="T2488"/>
      <c r="U2488"/>
      <c r="V2488"/>
    </row>
    <row r="2489" spans="20:22" x14ac:dyDescent="0.25">
      <c r="T2489"/>
      <c r="U2489"/>
      <c r="V2489"/>
    </row>
    <row r="2490" spans="20:22" x14ac:dyDescent="0.25">
      <c r="T2490"/>
      <c r="U2490"/>
      <c r="V2490"/>
    </row>
    <row r="2491" spans="20:22" x14ac:dyDescent="0.25">
      <c r="T2491"/>
      <c r="U2491"/>
      <c r="V2491"/>
    </row>
    <row r="2492" spans="20:22" x14ac:dyDescent="0.25">
      <c r="T2492"/>
      <c r="U2492"/>
      <c r="V2492"/>
    </row>
    <row r="2493" spans="20:22" x14ac:dyDescent="0.25">
      <c r="T2493"/>
      <c r="U2493"/>
      <c r="V2493"/>
    </row>
    <row r="2494" spans="20:22" x14ac:dyDescent="0.25">
      <c r="T2494"/>
      <c r="U2494"/>
      <c r="V2494"/>
    </row>
    <row r="2495" spans="20:22" x14ac:dyDescent="0.25">
      <c r="T2495"/>
      <c r="U2495"/>
      <c r="V2495"/>
    </row>
    <row r="2496" spans="20:22" x14ac:dyDescent="0.25">
      <c r="T2496"/>
      <c r="U2496"/>
      <c r="V2496"/>
    </row>
    <row r="2497" spans="20:22" x14ac:dyDescent="0.25">
      <c r="T2497"/>
      <c r="U2497"/>
      <c r="V2497"/>
    </row>
    <row r="2498" spans="20:22" x14ac:dyDescent="0.25">
      <c r="T2498"/>
      <c r="U2498"/>
      <c r="V2498"/>
    </row>
    <row r="2499" spans="20:22" x14ac:dyDescent="0.25">
      <c r="T2499"/>
      <c r="U2499"/>
      <c r="V2499"/>
    </row>
    <row r="2500" spans="20:22" x14ac:dyDescent="0.25">
      <c r="T2500"/>
      <c r="U2500"/>
      <c r="V2500"/>
    </row>
    <row r="2501" spans="20:22" x14ac:dyDescent="0.25">
      <c r="T2501"/>
      <c r="U2501"/>
      <c r="V2501"/>
    </row>
    <row r="2502" spans="20:22" x14ac:dyDescent="0.25">
      <c r="T2502"/>
      <c r="U2502"/>
      <c r="V2502"/>
    </row>
    <row r="2503" spans="20:22" x14ac:dyDescent="0.25">
      <c r="T2503"/>
      <c r="U2503"/>
      <c r="V2503"/>
    </row>
    <row r="2504" spans="20:22" x14ac:dyDescent="0.25">
      <c r="T2504"/>
      <c r="U2504"/>
      <c r="V2504"/>
    </row>
    <row r="2505" spans="20:22" x14ac:dyDescent="0.25">
      <c r="T2505"/>
      <c r="U2505"/>
      <c r="V2505"/>
    </row>
    <row r="2506" spans="20:22" x14ac:dyDescent="0.25">
      <c r="T2506"/>
      <c r="U2506"/>
      <c r="V2506"/>
    </row>
    <row r="2507" spans="20:22" x14ac:dyDescent="0.25">
      <c r="T2507"/>
      <c r="U2507"/>
      <c r="V2507"/>
    </row>
    <row r="2508" spans="20:22" x14ac:dyDescent="0.25">
      <c r="T2508"/>
      <c r="U2508"/>
      <c r="V2508"/>
    </row>
    <row r="2509" spans="20:22" x14ac:dyDescent="0.25">
      <c r="T2509"/>
      <c r="U2509"/>
      <c r="V2509"/>
    </row>
    <row r="2510" spans="20:22" x14ac:dyDescent="0.25">
      <c r="T2510"/>
      <c r="U2510"/>
      <c r="V2510"/>
    </row>
    <row r="2511" spans="20:22" x14ac:dyDescent="0.25">
      <c r="T2511"/>
      <c r="U2511"/>
      <c r="V2511"/>
    </row>
    <row r="2512" spans="20:22" x14ac:dyDescent="0.25">
      <c r="T2512"/>
      <c r="U2512"/>
      <c r="V2512"/>
    </row>
    <row r="2513" spans="20:22" x14ac:dyDescent="0.25">
      <c r="T2513"/>
      <c r="U2513"/>
      <c r="V2513"/>
    </row>
    <row r="2514" spans="20:22" x14ac:dyDescent="0.25">
      <c r="T2514"/>
      <c r="U2514"/>
      <c r="V2514"/>
    </row>
    <row r="2515" spans="20:22" x14ac:dyDescent="0.25">
      <c r="T2515"/>
      <c r="U2515"/>
      <c r="V2515"/>
    </row>
    <row r="2516" spans="20:22" x14ac:dyDescent="0.25">
      <c r="T2516"/>
      <c r="U2516"/>
      <c r="V2516"/>
    </row>
    <row r="2517" spans="20:22" x14ac:dyDescent="0.25">
      <c r="T2517"/>
      <c r="U2517"/>
      <c r="V2517"/>
    </row>
    <row r="2518" spans="20:22" x14ac:dyDescent="0.25">
      <c r="T2518"/>
      <c r="U2518"/>
      <c r="V2518"/>
    </row>
    <row r="2519" spans="20:22" x14ac:dyDescent="0.25">
      <c r="T2519"/>
      <c r="U2519"/>
      <c r="V2519"/>
    </row>
    <row r="2520" spans="20:22" x14ac:dyDescent="0.25">
      <c r="T2520"/>
      <c r="U2520"/>
      <c r="V2520"/>
    </row>
    <row r="2521" spans="20:22" x14ac:dyDescent="0.25">
      <c r="T2521"/>
      <c r="U2521"/>
      <c r="V2521"/>
    </row>
    <row r="2522" spans="20:22" x14ac:dyDescent="0.25">
      <c r="T2522"/>
      <c r="U2522"/>
      <c r="V2522"/>
    </row>
    <row r="2523" spans="20:22" x14ac:dyDescent="0.25">
      <c r="T2523"/>
      <c r="U2523"/>
      <c r="V2523"/>
    </row>
    <row r="2524" spans="20:22" x14ac:dyDescent="0.25">
      <c r="T2524"/>
      <c r="U2524"/>
      <c r="V2524"/>
    </row>
    <row r="2525" spans="20:22" x14ac:dyDescent="0.25">
      <c r="T2525"/>
      <c r="U2525"/>
      <c r="V2525"/>
    </row>
    <row r="2526" spans="20:22" x14ac:dyDescent="0.25">
      <c r="T2526"/>
      <c r="U2526"/>
      <c r="V2526"/>
    </row>
    <row r="2527" spans="20:22" x14ac:dyDescent="0.25">
      <c r="T2527"/>
      <c r="U2527"/>
      <c r="V2527"/>
    </row>
    <row r="2528" spans="20:22" x14ac:dyDescent="0.25">
      <c r="T2528"/>
      <c r="U2528"/>
      <c r="V2528"/>
    </row>
    <row r="2529" spans="20:22" x14ac:dyDescent="0.25">
      <c r="T2529"/>
      <c r="U2529"/>
      <c r="V2529"/>
    </row>
    <row r="2530" spans="20:22" x14ac:dyDescent="0.25">
      <c r="T2530"/>
      <c r="U2530"/>
      <c r="V2530"/>
    </row>
    <row r="2531" spans="20:22" x14ac:dyDescent="0.25">
      <c r="T2531"/>
      <c r="U2531"/>
      <c r="V2531"/>
    </row>
    <row r="2532" spans="20:22" x14ac:dyDescent="0.25">
      <c r="T2532"/>
      <c r="U2532"/>
      <c r="V2532"/>
    </row>
    <row r="2533" spans="20:22" x14ac:dyDescent="0.25">
      <c r="T2533"/>
      <c r="U2533"/>
      <c r="V2533"/>
    </row>
    <row r="2534" spans="20:22" x14ac:dyDescent="0.25">
      <c r="T2534"/>
      <c r="U2534"/>
      <c r="V2534"/>
    </row>
    <row r="2535" spans="20:22" x14ac:dyDescent="0.25">
      <c r="T2535"/>
      <c r="U2535"/>
      <c r="V2535"/>
    </row>
    <row r="2536" spans="20:22" x14ac:dyDescent="0.25">
      <c r="T2536"/>
      <c r="U2536"/>
      <c r="V2536"/>
    </row>
    <row r="2537" spans="20:22" x14ac:dyDescent="0.25">
      <c r="T2537"/>
      <c r="U2537"/>
      <c r="V2537"/>
    </row>
    <row r="2538" spans="20:22" x14ac:dyDescent="0.25">
      <c r="T2538"/>
      <c r="U2538"/>
      <c r="V2538"/>
    </row>
    <row r="2539" spans="20:22" x14ac:dyDescent="0.25">
      <c r="T2539"/>
      <c r="U2539"/>
      <c r="V2539"/>
    </row>
    <row r="2540" spans="20:22" x14ac:dyDescent="0.25">
      <c r="T2540"/>
      <c r="U2540"/>
      <c r="V2540"/>
    </row>
    <row r="2541" spans="20:22" x14ac:dyDescent="0.25">
      <c r="T2541"/>
      <c r="U2541"/>
      <c r="V2541"/>
    </row>
    <row r="2542" spans="20:22" x14ac:dyDescent="0.25">
      <c r="T2542"/>
      <c r="U2542"/>
      <c r="V2542"/>
    </row>
    <row r="2543" spans="20:22" x14ac:dyDescent="0.25">
      <c r="T2543"/>
      <c r="U2543"/>
      <c r="V2543"/>
    </row>
    <row r="2544" spans="20:22" x14ac:dyDescent="0.25">
      <c r="T2544"/>
      <c r="U2544"/>
      <c r="V2544"/>
    </row>
    <row r="2545" spans="20:22" x14ac:dyDescent="0.25">
      <c r="T2545"/>
      <c r="U2545"/>
      <c r="V2545"/>
    </row>
    <row r="2546" spans="20:22" x14ac:dyDescent="0.25">
      <c r="T2546"/>
      <c r="U2546"/>
      <c r="V2546"/>
    </row>
    <row r="2547" spans="20:22" x14ac:dyDescent="0.25">
      <c r="T2547"/>
      <c r="U2547"/>
      <c r="V2547"/>
    </row>
    <row r="2548" spans="20:22" x14ac:dyDescent="0.25">
      <c r="T2548"/>
      <c r="U2548"/>
      <c r="V2548"/>
    </row>
    <row r="2549" spans="20:22" x14ac:dyDescent="0.25">
      <c r="T2549"/>
      <c r="U2549"/>
      <c r="V2549"/>
    </row>
    <row r="2550" spans="20:22" x14ac:dyDescent="0.25">
      <c r="T2550"/>
      <c r="U2550"/>
      <c r="V2550"/>
    </row>
    <row r="2551" spans="20:22" x14ac:dyDescent="0.25">
      <c r="T2551"/>
      <c r="U2551"/>
      <c r="V2551"/>
    </row>
    <row r="2552" spans="20:22" x14ac:dyDescent="0.25">
      <c r="T2552"/>
      <c r="U2552"/>
      <c r="V2552"/>
    </row>
    <row r="2553" spans="20:22" x14ac:dyDescent="0.25">
      <c r="T2553"/>
      <c r="U2553"/>
      <c r="V2553"/>
    </row>
    <row r="2554" spans="20:22" x14ac:dyDescent="0.25">
      <c r="T2554"/>
      <c r="U2554"/>
      <c r="V2554"/>
    </row>
    <row r="2555" spans="20:22" x14ac:dyDescent="0.25">
      <c r="T2555"/>
      <c r="U2555"/>
      <c r="V2555"/>
    </row>
    <row r="2556" spans="20:22" x14ac:dyDescent="0.25">
      <c r="T2556"/>
      <c r="U2556"/>
      <c r="V2556"/>
    </row>
    <row r="2557" spans="20:22" x14ac:dyDescent="0.25">
      <c r="T2557"/>
      <c r="U2557"/>
      <c r="V2557"/>
    </row>
    <row r="2558" spans="20:22" x14ac:dyDescent="0.25">
      <c r="T2558"/>
      <c r="U2558"/>
      <c r="V2558"/>
    </row>
    <row r="2559" spans="20:22" x14ac:dyDescent="0.25">
      <c r="T2559"/>
      <c r="U2559"/>
      <c r="V2559"/>
    </row>
    <row r="2560" spans="20:22" x14ac:dyDescent="0.25">
      <c r="T2560"/>
      <c r="U2560"/>
      <c r="V2560"/>
    </row>
    <row r="2561" spans="20:22" x14ac:dyDescent="0.25">
      <c r="T2561"/>
      <c r="U2561"/>
      <c r="V2561"/>
    </row>
    <row r="2562" spans="20:22" x14ac:dyDescent="0.25">
      <c r="T2562"/>
      <c r="U2562"/>
      <c r="V2562"/>
    </row>
    <row r="2563" spans="20:22" x14ac:dyDescent="0.25">
      <c r="T2563"/>
      <c r="U2563"/>
      <c r="V2563"/>
    </row>
    <row r="2564" spans="20:22" x14ac:dyDescent="0.25">
      <c r="T2564"/>
      <c r="U2564"/>
      <c r="V2564"/>
    </row>
    <row r="2565" spans="20:22" x14ac:dyDescent="0.25">
      <c r="T2565"/>
      <c r="U2565"/>
      <c r="V2565"/>
    </row>
    <row r="2566" spans="20:22" x14ac:dyDescent="0.25">
      <c r="T2566"/>
      <c r="U2566"/>
      <c r="V2566"/>
    </row>
    <row r="2567" spans="20:22" x14ac:dyDescent="0.25">
      <c r="T2567"/>
      <c r="U2567"/>
      <c r="V2567"/>
    </row>
    <row r="2568" spans="20:22" x14ac:dyDescent="0.25">
      <c r="T2568"/>
      <c r="U2568"/>
      <c r="V2568"/>
    </row>
    <row r="2569" spans="20:22" x14ac:dyDescent="0.25">
      <c r="T2569"/>
      <c r="U2569"/>
      <c r="V2569"/>
    </row>
    <row r="2570" spans="20:22" x14ac:dyDescent="0.25">
      <c r="T2570"/>
      <c r="U2570"/>
      <c r="V2570"/>
    </row>
    <row r="2571" spans="20:22" x14ac:dyDescent="0.25">
      <c r="T2571"/>
      <c r="U2571"/>
      <c r="V2571"/>
    </row>
    <row r="2572" spans="20:22" x14ac:dyDescent="0.25">
      <c r="T2572"/>
      <c r="U2572"/>
      <c r="V2572"/>
    </row>
    <row r="2573" spans="20:22" x14ac:dyDescent="0.25">
      <c r="T2573"/>
      <c r="U2573"/>
      <c r="V2573"/>
    </row>
    <row r="2574" spans="20:22" x14ac:dyDescent="0.25">
      <c r="T2574"/>
      <c r="U2574"/>
      <c r="V2574"/>
    </row>
    <row r="2575" spans="20:22" x14ac:dyDescent="0.25">
      <c r="T2575"/>
      <c r="U2575"/>
      <c r="V2575"/>
    </row>
    <row r="2576" spans="20:22" x14ac:dyDescent="0.25">
      <c r="T2576"/>
      <c r="U2576"/>
      <c r="V2576"/>
    </row>
    <row r="2577" spans="20:22" x14ac:dyDescent="0.25">
      <c r="T2577"/>
      <c r="U2577"/>
      <c r="V2577"/>
    </row>
    <row r="2578" spans="20:22" x14ac:dyDescent="0.25">
      <c r="T2578"/>
      <c r="U2578"/>
      <c r="V2578"/>
    </row>
    <row r="2579" spans="20:22" x14ac:dyDescent="0.25">
      <c r="T2579"/>
      <c r="U2579"/>
      <c r="V2579"/>
    </row>
    <row r="2580" spans="20:22" x14ac:dyDescent="0.25">
      <c r="T2580"/>
      <c r="U2580"/>
      <c r="V2580"/>
    </row>
    <row r="2581" spans="20:22" x14ac:dyDescent="0.25">
      <c r="T2581"/>
      <c r="U2581"/>
      <c r="V2581"/>
    </row>
    <row r="2582" spans="20:22" x14ac:dyDescent="0.25">
      <c r="T2582"/>
      <c r="U2582"/>
      <c r="V2582"/>
    </row>
    <row r="2583" spans="20:22" x14ac:dyDescent="0.25">
      <c r="T2583"/>
      <c r="U2583"/>
      <c r="V2583"/>
    </row>
    <row r="2584" spans="20:22" x14ac:dyDescent="0.25">
      <c r="T2584"/>
      <c r="U2584"/>
      <c r="V2584"/>
    </row>
    <row r="2585" spans="20:22" x14ac:dyDescent="0.25">
      <c r="T2585"/>
      <c r="U2585"/>
      <c r="V2585"/>
    </row>
    <row r="2586" spans="20:22" x14ac:dyDescent="0.25">
      <c r="T2586"/>
      <c r="U2586"/>
      <c r="V2586"/>
    </row>
    <row r="2587" spans="20:22" x14ac:dyDescent="0.25">
      <c r="T2587"/>
      <c r="U2587"/>
      <c r="V2587"/>
    </row>
    <row r="2588" spans="20:22" x14ac:dyDescent="0.25">
      <c r="T2588"/>
      <c r="U2588"/>
      <c r="V2588"/>
    </row>
    <row r="2589" spans="20:22" x14ac:dyDescent="0.25">
      <c r="T2589"/>
      <c r="U2589"/>
      <c r="V2589"/>
    </row>
    <row r="2590" spans="20:22" x14ac:dyDescent="0.25">
      <c r="T2590"/>
      <c r="U2590"/>
      <c r="V2590"/>
    </row>
    <row r="2591" spans="20:22" x14ac:dyDescent="0.25">
      <c r="T2591"/>
      <c r="U2591"/>
      <c r="V2591"/>
    </row>
    <row r="2592" spans="20:22" x14ac:dyDescent="0.25">
      <c r="T2592"/>
      <c r="U2592"/>
      <c r="V2592"/>
    </row>
    <row r="2593" spans="20:22" x14ac:dyDescent="0.25">
      <c r="T2593"/>
      <c r="U2593"/>
      <c r="V2593"/>
    </row>
    <row r="2594" spans="20:22" x14ac:dyDescent="0.25">
      <c r="T2594"/>
      <c r="U2594"/>
      <c r="V2594"/>
    </row>
    <row r="2595" spans="20:22" x14ac:dyDescent="0.25">
      <c r="T2595"/>
      <c r="U2595"/>
      <c r="V2595"/>
    </row>
    <row r="2596" spans="20:22" x14ac:dyDescent="0.25">
      <c r="T2596"/>
      <c r="U2596"/>
      <c r="V2596"/>
    </row>
    <row r="2597" spans="20:22" x14ac:dyDescent="0.25">
      <c r="T2597"/>
      <c r="U2597"/>
      <c r="V2597"/>
    </row>
    <row r="2598" spans="20:22" x14ac:dyDescent="0.25">
      <c r="T2598"/>
      <c r="U2598"/>
      <c r="V2598"/>
    </row>
    <row r="2599" spans="20:22" x14ac:dyDescent="0.25">
      <c r="T2599"/>
      <c r="U2599"/>
      <c r="V2599"/>
    </row>
    <row r="2600" spans="20:22" x14ac:dyDescent="0.25">
      <c r="T2600"/>
      <c r="U2600"/>
      <c r="V2600"/>
    </row>
    <row r="2601" spans="20:22" x14ac:dyDescent="0.25">
      <c r="T2601"/>
      <c r="U2601"/>
      <c r="V2601"/>
    </row>
    <row r="2602" spans="20:22" x14ac:dyDescent="0.25">
      <c r="T2602"/>
      <c r="U2602"/>
      <c r="V2602"/>
    </row>
    <row r="2603" spans="20:22" x14ac:dyDescent="0.25">
      <c r="T2603"/>
      <c r="U2603"/>
      <c r="V2603"/>
    </row>
    <row r="2604" spans="20:22" x14ac:dyDescent="0.25">
      <c r="T2604"/>
      <c r="U2604"/>
      <c r="V2604"/>
    </row>
    <row r="2605" spans="20:22" x14ac:dyDescent="0.25">
      <c r="T2605"/>
      <c r="U2605"/>
      <c r="V2605"/>
    </row>
    <row r="2606" spans="20:22" x14ac:dyDescent="0.25">
      <c r="T2606"/>
      <c r="U2606"/>
      <c r="V2606"/>
    </row>
    <row r="2607" spans="20:22" x14ac:dyDescent="0.25">
      <c r="T2607"/>
      <c r="U2607"/>
      <c r="V2607"/>
    </row>
    <row r="2608" spans="20:22" x14ac:dyDescent="0.25">
      <c r="T2608"/>
      <c r="U2608"/>
      <c r="V2608"/>
    </row>
    <row r="2609" spans="20:22" x14ac:dyDescent="0.25">
      <c r="T2609"/>
      <c r="U2609"/>
      <c r="V2609"/>
    </row>
    <row r="2610" spans="20:22" x14ac:dyDescent="0.25">
      <c r="T2610"/>
      <c r="U2610"/>
      <c r="V2610"/>
    </row>
    <row r="2611" spans="20:22" x14ac:dyDescent="0.25">
      <c r="T2611"/>
      <c r="U2611"/>
      <c r="V2611"/>
    </row>
    <row r="2612" spans="20:22" x14ac:dyDescent="0.25">
      <c r="T2612"/>
      <c r="U2612"/>
      <c r="V2612"/>
    </row>
    <row r="2613" spans="20:22" x14ac:dyDescent="0.25">
      <c r="T2613"/>
      <c r="U2613"/>
      <c r="V2613"/>
    </row>
    <row r="2614" spans="20:22" x14ac:dyDescent="0.25">
      <c r="T2614"/>
      <c r="U2614"/>
      <c r="V2614"/>
    </row>
    <row r="2615" spans="20:22" x14ac:dyDescent="0.25">
      <c r="T2615"/>
      <c r="U2615"/>
      <c r="V2615"/>
    </row>
    <row r="2616" spans="20:22" x14ac:dyDescent="0.25">
      <c r="T2616"/>
      <c r="U2616"/>
      <c r="V2616"/>
    </row>
    <row r="2617" spans="20:22" x14ac:dyDescent="0.25">
      <c r="T2617"/>
      <c r="U2617"/>
      <c r="V2617"/>
    </row>
    <row r="2618" spans="20:22" x14ac:dyDescent="0.25">
      <c r="T2618"/>
      <c r="U2618"/>
      <c r="V2618"/>
    </row>
    <row r="2619" spans="20:22" x14ac:dyDescent="0.25">
      <c r="T2619"/>
      <c r="U2619"/>
      <c r="V2619"/>
    </row>
    <row r="2620" spans="20:22" x14ac:dyDescent="0.25">
      <c r="T2620"/>
      <c r="U2620"/>
      <c r="V2620"/>
    </row>
    <row r="2621" spans="20:22" x14ac:dyDescent="0.25">
      <c r="T2621"/>
      <c r="U2621"/>
      <c r="V2621"/>
    </row>
    <row r="2622" spans="20:22" x14ac:dyDescent="0.25">
      <c r="T2622"/>
      <c r="U2622"/>
      <c r="V2622"/>
    </row>
    <row r="2623" spans="20:22" x14ac:dyDescent="0.25">
      <c r="T2623"/>
      <c r="U2623"/>
      <c r="V2623"/>
    </row>
    <row r="2624" spans="20:22" x14ac:dyDescent="0.25">
      <c r="T2624"/>
      <c r="U2624"/>
      <c r="V2624"/>
    </row>
    <row r="2625" spans="20:22" x14ac:dyDescent="0.25">
      <c r="T2625"/>
      <c r="U2625"/>
      <c r="V2625"/>
    </row>
    <row r="2626" spans="20:22" x14ac:dyDescent="0.25">
      <c r="T2626"/>
      <c r="U2626"/>
      <c r="V2626"/>
    </row>
    <row r="2627" spans="20:22" x14ac:dyDescent="0.25">
      <c r="T2627"/>
      <c r="U2627"/>
      <c r="V2627"/>
    </row>
    <row r="2628" spans="20:22" x14ac:dyDescent="0.25">
      <c r="T2628"/>
      <c r="U2628"/>
      <c r="V2628"/>
    </row>
    <row r="2629" spans="20:22" x14ac:dyDescent="0.25">
      <c r="T2629"/>
      <c r="U2629"/>
      <c r="V2629"/>
    </row>
    <row r="2630" spans="20:22" x14ac:dyDescent="0.25">
      <c r="T2630"/>
      <c r="U2630"/>
      <c r="V2630"/>
    </row>
    <row r="2631" spans="20:22" x14ac:dyDescent="0.25">
      <c r="T2631"/>
      <c r="U2631"/>
      <c r="V2631"/>
    </row>
    <row r="2632" spans="20:22" x14ac:dyDescent="0.25">
      <c r="T2632"/>
      <c r="U2632"/>
      <c r="V2632"/>
    </row>
    <row r="2633" spans="20:22" x14ac:dyDescent="0.25">
      <c r="T2633"/>
      <c r="U2633"/>
      <c r="V2633"/>
    </row>
    <row r="2634" spans="20:22" x14ac:dyDescent="0.25">
      <c r="T2634"/>
      <c r="U2634"/>
      <c r="V2634"/>
    </row>
    <row r="2635" spans="20:22" x14ac:dyDescent="0.25">
      <c r="T2635"/>
      <c r="U2635"/>
      <c r="V2635"/>
    </row>
    <row r="2636" spans="20:22" x14ac:dyDescent="0.25">
      <c r="T2636"/>
      <c r="U2636"/>
      <c r="V2636"/>
    </row>
    <row r="2637" spans="20:22" x14ac:dyDescent="0.25">
      <c r="T2637"/>
      <c r="U2637"/>
      <c r="V2637"/>
    </row>
    <row r="2638" spans="20:22" x14ac:dyDescent="0.25">
      <c r="T2638"/>
      <c r="U2638"/>
      <c r="V2638"/>
    </row>
    <row r="2639" spans="20:22" x14ac:dyDescent="0.25">
      <c r="T2639"/>
      <c r="U2639"/>
      <c r="V2639"/>
    </row>
    <row r="2640" spans="20:22" x14ac:dyDescent="0.25">
      <c r="T2640"/>
      <c r="U2640"/>
      <c r="V2640"/>
    </row>
    <row r="2641" spans="20:22" x14ac:dyDescent="0.25">
      <c r="T2641"/>
      <c r="U2641"/>
      <c r="V2641"/>
    </row>
    <row r="2642" spans="20:22" x14ac:dyDescent="0.25">
      <c r="T2642"/>
      <c r="U2642"/>
      <c r="V2642"/>
    </row>
    <row r="2643" spans="20:22" x14ac:dyDescent="0.25">
      <c r="T2643"/>
      <c r="U2643"/>
      <c r="V2643"/>
    </row>
    <row r="2644" spans="20:22" x14ac:dyDescent="0.25">
      <c r="T2644"/>
      <c r="U2644"/>
      <c r="V2644"/>
    </row>
    <row r="2645" spans="20:22" x14ac:dyDescent="0.25">
      <c r="T2645"/>
      <c r="U2645"/>
      <c r="V2645"/>
    </row>
    <row r="2646" spans="20:22" x14ac:dyDescent="0.25">
      <c r="T2646"/>
      <c r="U2646"/>
      <c r="V2646"/>
    </row>
    <row r="2647" spans="20:22" x14ac:dyDescent="0.25">
      <c r="T2647"/>
      <c r="U2647"/>
      <c r="V2647"/>
    </row>
    <row r="2648" spans="20:22" x14ac:dyDescent="0.25">
      <c r="T2648"/>
      <c r="U2648"/>
      <c r="V2648"/>
    </row>
    <row r="2649" spans="20:22" x14ac:dyDescent="0.25">
      <c r="T2649"/>
      <c r="U2649"/>
      <c r="V2649"/>
    </row>
    <row r="2650" spans="20:22" x14ac:dyDescent="0.25">
      <c r="T2650"/>
      <c r="U2650"/>
      <c r="V2650"/>
    </row>
    <row r="2651" spans="20:22" x14ac:dyDescent="0.25">
      <c r="T2651"/>
      <c r="U2651"/>
      <c r="V2651"/>
    </row>
    <row r="2652" spans="20:22" x14ac:dyDescent="0.25">
      <c r="T2652"/>
      <c r="U2652"/>
      <c r="V2652"/>
    </row>
    <row r="2653" spans="20:22" x14ac:dyDescent="0.25">
      <c r="T2653"/>
      <c r="U2653"/>
      <c r="V2653"/>
    </row>
    <row r="2654" spans="20:22" x14ac:dyDescent="0.25">
      <c r="T2654"/>
      <c r="U2654"/>
      <c r="V2654"/>
    </row>
    <row r="2655" spans="20:22" x14ac:dyDescent="0.25">
      <c r="T2655"/>
      <c r="U2655"/>
      <c r="V2655"/>
    </row>
    <row r="2656" spans="20:22" x14ac:dyDescent="0.25">
      <c r="T2656"/>
      <c r="U2656"/>
      <c r="V2656"/>
    </row>
    <row r="2657" spans="20:22" x14ac:dyDescent="0.25">
      <c r="T2657"/>
      <c r="U2657"/>
      <c r="V2657"/>
    </row>
    <row r="2658" spans="20:22" x14ac:dyDescent="0.25">
      <c r="T2658"/>
      <c r="U2658"/>
      <c r="V2658"/>
    </row>
    <row r="2659" spans="20:22" x14ac:dyDescent="0.25">
      <c r="T2659"/>
      <c r="U2659"/>
      <c r="V2659"/>
    </row>
    <row r="2660" spans="20:22" x14ac:dyDescent="0.25">
      <c r="T2660"/>
      <c r="U2660"/>
      <c r="V2660"/>
    </row>
    <row r="2661" spans="20:22" x14ac:dyDescent="0.25">
      <c r="T2661"/>
      <c r="U2661"/>
      <c r="V2661"/>
    </row>
    <row r="2662" spans="20:22" x14ac:dyDescent="0.25">
      <c r="T2662"/>
      <c r="U2662"/>
      <c r="V2662"/>
    </row>
    <row r="2663" spans="20:22" x14ac:dyDescent="0.25">
      <c r="T2663"/>
      <c r="U2663"/>
      <c r="V2663"/>
    </row>
    <row r="2664" spans="20:22" x14ac:dyDescent="0.25">
      <c r="T2664"/>
      <c r="U2664"/>
      <c r="V2664"/>
    </row>
    <row r="2665" spans="20:22" x14ac:dyDescent="0.25">
      <c r="T2665"/>
      <c r="U2665"/>
      <c r="V2665"/>
    </row>
    <row r="2666" spans="20:22" x14ac:dyDescent="0.25">
      <c r="T2666"/>
      <c r="U2666"/>
      <c r="V2666"/>
    </row>
    <row r="2667" spans="20:22" x14ac:dyDescent="0.25">
      <c r="T2667"/>
      <c r="U2667"/>
      <c r="V2667"/>
    </row>
    <row r="2668" spans="20:22" x14ac:dyDescent="0.25">
      <c r="T2668"/>
      <c r="U2668"/>
      <c r="V2668"/>
    </row>
    <row r="2669" spans="20:22" x14ac:dyDescent="0.25">
      <c r="T2669"/>
      <c r="U2669"/>
      <c r="V2669"/>
    </row>
    <row r="2670" spans="20:22" x14ac:dyDescent="0.25">
      <c r="T2670"/>
      <c r="U2670"/>
      <c r="V2670"/>
    </row>
    <row r="2671" spans="20:22" x14ac:dyDescent="0.25">
      <c r="T2671"/>
      <c r="U2671"/>
      <c r="V2671"/>
    </row>
    <row r="2672" spans="20:22" x14ac:dyDescent="0.25">
      <c r="T2672"/>
      <c r="U2672"/>
      <c r="V2672"/>
    </row>
    <row r="2673" spans="20:22" x14ac:dyDescent="0.25">
      <c r="T2673"/>
      <c r="U2673"/>
      <c r="V2673"/>
    </row>
    <row r="2674" spans="20:22" x14ac:dyDescent="0.25">
      <c r="T2674"/>
      <c r="U2674"/>
      <c r="V2674"/>
    </row>
    <row r="2675" spans="20:22" x14ac:dyDescent="0.25">
      <c r="T2675"/>
      <c r="U2675"/>
      <c r="V2675"/>
    </row>
    <row r="2676" spans="20:22" x14ac:dyDescent="0.25">
      <c r="T2676"/>
      <c r="U2676"/>
      <c r="V2676"/>
    </row>
    <row r="2677" spans="20:22" x14ac:dyDescent="0.25">
      <c r="T2677"/>
      <c r="U2677"/>
      <c r="V2677"/>
    </row>
    <row r="2678" spans="20:22" x14ac:dyDescent="0.25">
      <c r="T2678"/>
      <c r="U2678"/>
      <c r="V2678"/>
    </row>
    <row r="2679" spans="20:22" x14ac:dyDescent="0.25">
      <c r="T2679"/>
      <c r="U2679"/>
      <c r="V2679"/>
    </row>
    <row r="2680" spans="20:22" x14ac:dyDescent="0.25">
      <c r="T2680"/>
      <c r="U2680"/>
      <c r="V2680"/>
    </row>
    <row r="2681" spans="20:22" x14ac:dyDescent="0.25">
      <c r="T2681"/>
      <c r="U2681"/>
      <c r="V2681"/>
    </row>
    <row r="2682" spans="20:22" x14ac:dyDescent="0.25">
      <c r="T2682"/>
      <c r="U2682"/>
      <c r="V2682"/>
    </row>
    <row r="2683" spans="20:22" x14ac:dyDescent="0.25">
      <c r="T2683"/>
      <c r="U2683"/>
      <c r="V2683"/>
    </row>
    <row r="2684" spans="20:22" x14ac:dyDescent="0.25">
      <c r="T2684"/>
      <c r="U2684"/>
      <c r="V2684"/>
    </row>
    <row r="2685" spans="20:22" x14ac:dyDescent="0.25">
      <c r="T2685"/>
      <c r="U2685"/>
      <c r="V2685"/>
    </row>
    <row r="2686" spans="20:22" x14ac:dyDescent="0.25">
      <c r="T2686"/>
      <c r="U2686"/>
      <c r="V2686"/>
    </row>
    <row r="2687" spans="20:22" x14ac:dyDescent="0.25">
      <c r="T2687"/>
      <c r="U2687"/>
      <c r="V2687"/>
    </row>
    <row r="2688" spans="20:22" x14ac:dyDescent="0.25">
      <c r="T2688"/>
      <c r="U2688"/>
      <c r="V2688"/>
    </row>
    <row r="2689" spans="20:22" x14ac:dyDescent="0.25">
      <c r="T2689"/>
      <c r="U2689"/>
      <c r="V2689"/>
    </row>
    <row r="2690" spans="20:22" x14ac:dyDescent="0.25">
      <c r="T2690"/>
      <c r="U2690"/>
      <c r="V2690"/>
    </row>
    <row r="2691" spans="20:22" x14ac:dyDescent="0.25">
      <c r="T2691"/>
      <c r="U2691"/>
      <c r="V2691"/>
    </row>
    <row r="2692" spans="20:22" x14ac:dyDescent="0.25">
      <c r="T2692"/>
      <c r="U2692"/>
      <c r="V2692"/>
    </row>
    <row r="2693" spans="20:22" x14ac:dyDescent="0.25">
      <c r="T2693"/>
      <c r="U2693"/>
      <c r="V2693"/>
    </row>
    <row r="2694" spans="20:22" x14ac:dyDescent="0.25">
      <c r="T2694"/>
      <c r="U2694"/>
      <c r="V2694"/>
    </row>
    <row r="2695" spans="20:22" x14ac:dyDescent="0.25">
      <c r="T2695"/>
      <c r="U2695"/>
      <c r="V2695"/>
    </row>
    <row r="2696" spans="20:22" x14ac:dyDescent="0.25">
      <c r="T2696"/>
      <c r="U2696"/>
      <c r="V2696"/>
    </row>
    <row r="2697" spans="20:22" x14ac:dyDescent="0.25">
      <c r="T2697"/>
      <c r="U2697"/>
      <c r="V2697"/>
    </row>
    <row r="2698" spans="20:22" x14ac:dyDescent="0.25">
      <c r="T2698"/>
      <c r="U2698"/>
      <c r="V2698"/>
    </row>
    <row r="2699" spans="20:22" x14ac:dyDescent="0.25">
      <c r="T2699"/>
      <c r="U2699"/>
      <c r="V2699"/>
    </row>
    <row r="2700" spans="20:22" x14ac:dyDescent="0.25">
      <c r="T2700"/>
      <c r="U2700"/>
      <c r="V2700"/>
    </row>
    <row r="2701" spans="20:22" x14ac:dyDescent="0.25">
      <c r="T2701"/>
      <c r="U2701"/>
      <c r="V2701"/>
    </row>
    <row r="2702" spans="20:22" x14ac:dyDescent="0.25">
      <c r="T2702"/>
      <c r="U2702"/>
      <c r="V2702"/>
    </row>
    <row r="2703" spans="20:22" x14ac:dyDescent="0.25">
      <c r="T2703"/>
      <c r="U2703"/>
      <c r="V2703"/>
    </row>
    <row r="2704" spans="20:22" x14ac:dyDescent="0.25">
      <c r="T2704"/>
      <c r="U2704"/>
      <c r="V2704"/>
    </row>
    <row r="2705" spans="20:22" x14ac:dyDescent="0.25">
      <c r="T2705"/>
      <c r="U2705"/>
      <c r="V2705"/>
    </row>
    <row r="2706" spans="20:22" x14ac:dyDescent="0.25">
      <c r="T2706"/>
      <c r="U2706"/>
      <c r="V2706"/>
    </row>
    <row r="2707" spans="20:22" x14ac:dyDescent="0.25">
      <c r="T2707"/>
      <c r="U2707"/>
      <c r="V2707"/>
    </row>
    <row r="2708" spans="20:22" x14ac:dyDescent="0.25">
      <c r="T2708"/>
      <c r="U2708"/>
      <c r="V2708"/>
    </row>
    <row r="2709" spans="20:22" x14ac:dyDescent="0.25">
      <c r="T2709"/>
      <c r="U2709"/>
      <c r="V2709"/>
    </row>
    <row r="2710" spans="20:22" x14ac:dyDescent="0.25">
      <c r="T2710"/>
      <c r="U2710"/>
      <c r="V2710"/>
    </row>
    <row r="2711" spans="20:22" x14ac:dyDescent="0.25">
      <c r="T2711"/>
      <c r="U2711"/>
      <c r="V2711"/>
    </row>
    <row r="2712" spans="20:22" x14ac:dyDescent="0.25">
      <c r="T2712"/>
      <c r="U2712"/>
      <c r="V2712"/>
    </row>
    <row r="2713" spans="20:22" x14ac:dyDescent="0.25">
      <c r="T2713"/>
      <c r="U2713"/>
      <c r="V2713"/>
    </row>
    <row r="2714" spans="20:22" x14ac:dyDescent="0.25">
      <c r="T2714"/>
      <c r="U2714"/>
      <c r="V2714"/>
    </row>
    <row r="2715" spans="20:22" x14ac:dyDescent="0.25">
      <c r="T2715"/>
      <c r="U2715"/>
      <c r="V2715"/>
    </row>
    <row r="2716" spans="20:22" x14ac:dyDescent="0.25">
      <c r="T2716"/>
      <c r="U2716"/>
      <c r="V2716"/>
    </row>
    <row r="2717" spans="20:22" x14ac:dyDescent="0.25">
      <c r="T2717"/>
      <c r="U2717"/>
      <c r="V2717"/>
    </row>
    <row r="2718" spans="20:22" x14ac:dyDescent="0.25">
      <c r="T2718"/>
      <c r="U2718"/>
      <c r="V2718"/>
    </row>
    <row r="2719" spans="20:22" x14ac:dyDescent="0.25">
      <c r="T2719"/>
      <c r="U2719"/>
      <c r="V2719"/>
    </row>
    <row r="2720" spans="20:22" x14ac:dyDescent="0.25">
      <c r="T2720"/>
      <c r="U2720"/>
      <c r="V2720"/>
    </row>
    <row r="2721" spans="20:22" x14ac:dyDescent="0.25">
      <c r="T2721"/>
      <c r="U2721"/>
      <c r="V2721"/>
    </row>
    <row r="2722" spans="20:22" x14ac:dyDescent="0.25">
      <c r="T2722"/>
      <c r="U2722"/>
      <c r="V2722"/>
    </row>
    <row r="2723" spans="20:22" x14ac:dyDescent="0.25">
      <c r="T2723"/>
      <c r="U2723"/>
      <c r="V2723"/>
    </row>
    <row r="2724" spans="20:22" x14ac:dyDescent="0.25">
      <c r="T2724"/>
      <c r="U2724"/>
      <c r="V2724"/>
    </row>
    <row r="2725" spans="20:22" x14ac:dyDescent="0.25">
      <c r="T2725"/>
      <c r="U2725"/>
      <c r="V2725"/>
    </row>
    <row r="2726" spans="20:22" x14ac:dyDescent="0.25">
      <c r="T2726"/>
      <c r="U2726"/>
      <c r="V2726"/>
    </row>
    <row r="2727" spans="20:22" x14ac:dyDescent="0.25">
      <c r="T2727"/>
      <c r="U2727"/>
      <c r="V2727"/>
    </row>
    <row r="2728" spans="20:22" x14ac:dyDescent="0.25">
      <c r="T2728"/>
      <c r="U2728"/>
      <c r="V2728"/>
    </row>
    <row r="2729" spans="20:22" x14ac:dyDescent="0.25">
      <c r="T2729"/>
      <c r="U2729"/>
      <c r="V2729"/>
    </row>
    <row r="2730" spans="20:22" x14ac:dyDescent="0.25">
      <c r="T2730"/>
      <c r="U2730"/>
      <c r="V2730"/>
    </row>
    <row r="2731" spans="20:22" x14ac:dyDescent="0.25">
      <c r="T2731"/>
      <c r="U2731"/>
      <c r="V2731"/>
    </row>
    <row r="2732" spans="20:22" x14ac:dyDescent="0.25">
      <c r="T2732"/>
      <c r="U2732"/>
      <c r="V2732"/>
    </row>
    <row r="2733" spans="20:22" x14ac:dyDescent="0.25">
      <c r="T2733"/>
      <c r="U2733"/>
      <c r="V2733"/>
    </row>
    <row r="2734" spans="20:22" x14ac:dyDescent="0.25">
      <c r="T2734"/>
      <c r="U2734"/>
      <c r="V2734"/>
    </row>
    <row r="2735" spans="20:22" x14ac:dyDescent="0.25">
      <c r="T2735"/>
      <c r="U2735"/>
      <c r="V2735"/>
    </row>
    <row r="2736" spans="20:22" x14ac:dyDescent="0.25">
      <c r="T2736"/>
      <c r="U2736"/>
      <c r="V2736"/>
    </row>
    <row r="2737" spans="20:22" x14ac:dyDescent="0.25">
      <c r="T2737"/>
      <c r="U2737"/>
      <c r="V2737"/>
    </row>
    <row r="2738" spans="20:22" x14ac:dyDescent="0.25">
      <c r="T2738"/>
      <c r="U2738"/>
      <c r="V2738"/>
    </row>
    <row r="2739" spans="20:22" x14ac:dyDescent="0.25">
      <c r="T2739"/>
      <c r="U2739"/>
      <c r="V2739"/>
    </row>
    <row r="2740" spans="20:22" x14ac:dyDescent="0.25">
      <c r="T2740"/>
      <c r="U2740"/>
      <c r="V2740"/>
    </row>
    <row r="2741" spans="20:22" x14ac:dyDescent="0.25">
      <c r="T2741"/>
      <c r="U2741"/>
      <c r="V2741"/>
    </row>
    <row r="2742" spans="20:22" x14ac:dyDescent="0.25">
      <c r="T2742"/>
      <c r="U2742"/>
      <c r="V2742"/>
    </row>
    <row r="2743" spans="20:22" x14ac:dyDescent="0.25">
      <c r="T2743"/>
      <c r="U2743"/>
      <c r="V2743"/>
    </row>
    <row r="2744" spans="20:22" x14ac:dyDescent="0.25">
      <c r="T2744"/>
      <c r="U2744"/>
      <c r="V2744"/>
    </row>
    <row r="2745" spans="20:22" x14ac:dyDescent="0.25">
      <c r="T2745"/>
      <c r="U2745"/>
      <c r="V2745"/>
    </row>
    <row r="2746" spans="20:22" x14ac:dyDescent="0.25">
      <c r="T2746"/>
      <c r="U2746"/>
      <c r="V2746"/>
    </row>
    <row r="2747" spans="20:22" x14ac:dyDescent="0.25">
      <c r="T2747"/>
      <c r="U2747"/>
      <c r="V2747"/>
    </row>
    <row r="2748" spans="20:22" x14ac:dyDescent="0.25">
      <c r="T2748"/>
      <c r="U2748"/>
      <c r="V2748"/>
    </row>
    <row r="2749" spans="20:22" x14ac:dyDescent="0.25">
      <c r="T2749"/>
      <c r="U2749"/>
      <c r="V2749"/>
    </row>
    <row r="2750" spans="20:22" x14ac:dyDescent="0.25">
      <c r="T2750"/>
      <c r="U2750"/>
      <c r="V2750"/>
    </row>
    <row r="2751" spans="20:22" x14ac:dyDescent="0.25">
      <c r="T2751"/>
      <c r="U2751"/>
      <c r="V2751"/>
    </row>
    <row r="2752" spans="20:22" x14ac:dyDescent="0.25">
      <c r="T2752"/>
      <c r="U2752"/>
      <c r="V2752"/>
    </row>
    <row r="2753" spans="20:22" x14ac:dyDescent="0.25">
      <c r="T2753"/>
      <c r="U2753"/>
      <c r="V2753"/>
    </row>
    <row r="2754" spans="20:22" x14ac:dyDescent="0.25">
      <c r="T2754"/>
      <c r="U2754"/>
      <c r="V2754"/>
    </row>
    <row r="2755" spans="20:22" x14ac:dyDescent="0.25">
      <c r="T2755"/>
      <c r="U2755"/>
      <c r="V2755"/>
    </row>
    <row r="2756" spans="20:22" x14ac:dyDescent="0.25">
      <c r="T2756"/>
      <c r="U2756"/>
      <c r="V2756"/>
    </row>
    <row r="2757" spans="20:22" x14ac:dyDescent="0.25">
      <c r="T2757"/>
      <c r="U2757"/>
      <c r="V2757"/>
    </row>
    <row r="2758" spans="20:22" x14ac:dyDescent="0.25">
      <c r="T2758"/>
      <c r="U2758"/>
      <c r="V2758"/>
    </row>
    <row r="2759" spans="20:22" x14ac:dyDescent="0.25">
      <c r="T2759"/>
      <c r="U2759"/>
      <c r="V2759"/>
    </row>
    <row r="2760" spans="20:22" x14ac:dyDescent="0.25">
      <c r="T2760"/>
      <c r="U2760"/>
      <c r="V2760"/>
    </row>
    <row r="2761" spans="20:22" x14ac:dyDescent="0.25">
      <c r="T2761"/>
      <c r="U2761"/>
      <c r="V2761"/>
    </row>
    <row r="2762" spans="20:22" x14ac:dyDescent="0.25">
      <c r="T2762"/>
      <c r="U2762"/>
      <c r="V2762"/>
    </row>
    <row r="2763" spans="20:22" x14ac:dyDescent="0.25">
      <c r="T2763"/>
      <c r="U2763"/>
      <c r="V2763"/>
    </row>
    <row r="2764" spans="20:22" x14ac:dyDescent="0.25">
      <c r="T2764"/>
      <c r="U2764"/>
      <c r="V2764"/>
    </row>
    <row r="2765" spans="20:22" x14ac:dyDescent="0.25">
      <c r="T2765"/>
      <c r="U2765"/>
      <c r="V2765"/>
    </row>
    <row r="2766" spans="20:22" x14ac:dyDescent="0.25">
      <c r="T2766"/>
      <c r="U2766"/>
      <c r="V2766"/>
    </row>
    <row r="2767" spans="20:22" x14ac:dyDescent="0.25">
      <c r="T2767"/>
      <c r="U2767"/>
      <c r="V2767"/>
    </row>
    <row r="2768" spans="20:22" x14ac:dyDescent="0.25">
      <c r="T2768"/>
      <c r="U2768"/>
      <c r="V2768"/>
    </row>
    <row r="2769" spans="20:22" x14ac:dyDescent="0.25">
      <c r="T2769"/>
      <c r="U2769"/>
      <c r="V2769"/>
    </row>
    <row r="2770" spans="20:22" x14ac:dyDescent="0.25">
      <c r="T2770"/>
      <c r="U2770"/>
      <c r="V2770"/>
    </row>
    <row r="2771" spans="20:22" x14ac:dyDescent="0.25">
      <c r="T2771"/>
      <c r="U2771"/>
      <c r="V2771"/>
    </row>
    <row r="2772" spans="20:22" x14ac:dyDescent="0.25">
      <c r="T2772"/>
      <c r="U2772"/>
      <c r="V2772"/>
    </row>
    <row r="2773" spans="20:22" x14ac:dyDescent="0.25">
      <c r="T2773"/>
      <c r="U2773"/>
      <c r="V2773"/>
    </row>
    <row r="2774" spans="20:22" x14ac:dyDescent="0.25">
      <c r="T2774"/>
      <c r="U2774"/>
      <c r="V2774"/>
    </row>
    <row r="2775" spans="20:22" x14ac:dyDescent="0.25">
      <c r="T2775"/>
      <c r="U2775"/>
      <c r="V2775"/>
    </row>
    <row r="2776" spans="20:22" x14ac:dyDescent="0.25">
      <c r="T2776"/>
      <c r="U2776"/>
      <c r="V2776"/>
    </row>
    <row r="2777" spans="20:22" x14ac:dyDescent="0.25">
      <c r="T2777"/>
      <c r="U2777"/>
      <c r="V2777"/>
    </row>
    <row r="2778" spans="20:22" x14ac:dyDescent="0.25">
      <c r="T2778"/>
      <c r="U2778"/>
      <c r="V2778"/>
    </row>
    <row r="2779" spans="20:22" x14ac:dyDescent="0.25">
      <c r="T2779"/>
      <c r="U2779"/>
      <c r="V2779"/>
    </row>
    <row r="2780" spans="20:22" x14ac:dyDescent="0.25">
      <c r="T2780"/>
      <c r="U2780"/>
      <c r="V2780"/>
    </row>
    <row r="2781" spans="20:22" x14ac:dyDescent="0.25">
      <c r="T2781"/>
      <c r="U2781"/>
      <c r="V2781"/>
    </row>
    <row r="2782" spans="20:22" x14ac:dyDescent="0.25">
      <c r="T2782"/>
      <c r="U2782"/>
      <c r="V2782"/>
    </row>
    <row r="2783" spans="20:22" x14ac:dyDescent="0.25">
      <c r="T2783"/>
      <c r="U2783"/>
      <c r="V2783"/>
    </row>
    <row r="2784" spans="20:22" x14ac:dyDescent="0.25">
      <c r="T2784"/>
      <c r="U2784"/>
      <c r="V2784"/>
    </row>
    <row r="2785" spans="20:22" x14ac:dyDescent="0.25">
      <c r="T2785"/>
      <c r="U2785"/>
      <c r="V2785"/>
    </row>
    <row r="2786" spans="20:22" x14ac:dyDescent="0.25">
      <c r="T2786"/>
      <c r="U2786"/>
      <c r="V2786"/>
    </row>
    <row r="2787" spans="20:22" x14ac:dyDescent="0.25">
      <c r="T2787"/>
      <c r="U2787"/>
      <c r="V2787"/>
    </row>
    <row r="2788" spans="20:22" x14ac:dyDescent="0.25">
      <c r="T2788"/>
      <c r="U2788"/>
      <c r="V2788"/>
    </row>
    <row r="2789" spans="20:22" x14ac:dyDescent="0.25">
      <c r="T2789"/>
      <c r="U2789"/>
      <c r="V2789"/>
    </row>
    <row r="2790" spans="20:22" x14ac:dyDescent="0.25">
      <c r="T2790"/>
      <c r="U2790"/>
      <c r="V2790"/>
    </row>
    <row r="2791" spans="20:22" x14ac:dyDescent="0.25">
      <c r="T2791"/>
      <c r="U2791"/>
      <c r="V2791"/>
    </row>
    <row r="2792" spans="20:22" x14ac:dyDescent="0.25">
      <c r="T2792"/>
      <c r="U2792"/>
      <c r="V2792"/>
    </row>
    <row r="2793" spans="20:22" x14ac:dyDescent="0.25">
      <c r="T2793"/>
      <c r="U2793"/>
      <c r="V2793"/>
    </row>
    <row r="2794" spans="20:22" x14ac:dyDescent="0.25">
      <c r="T2794"/>
      <c r="U2794"/>
      <c r="V2794"/>
    </row>
    <row r="2795" spans="20:22" x14ac:dyDescent="0.25">
      <c r="T2795"/>
      <c r="U2795"/>
      <c r="V2795"/>
    </row>
    <row r="2796" spans="20:22" x14ac:dyDescent="0.25">
      <c r="T2796"/>
      <c r="U2796"/>
      <c r="V2796"/>
    </row>
    <row r="2797" spans="20:22" x14ac:dyDescent="0.25">
      <c r="T2797"/>
      <c r="U2797"/>
      <c r="V2797"/>
    </row>
    <row r="2798" spans="20:22" x14ac:dyDescent="0.25">
      <c r="T2798"/>
      <c r="U2798"/>
      <c r="V2798"/>
    </row>
    <row r="2799" spans="20:22" x14ac:dyDescent="0.25">
      <c r="T2799"/>
      <c r="U2799"/>
      <c r="V2799"/>
    </row>
    <row r="2800" spans="20:22" x14ac:dyDescent="0.25">
      <c r="T2800"/>
      <c r="U2800"/>
      <c r="V2800"/>
    </row>
    <row r="2801" spans="20:22" x14ac:dyDescent="0.25">
      <c r="T2801"/>
      <c r="U2801"/>
      <c r="V2801"/>
    </row>
    <row r="2802" spans="20:22" x14ac:dyDescent="0.25">
      <c r="T2802"/>
      <c r="U2802"/>
      <c r="V2802"/>
    </row>
    <row r="2803" spans="20:22" x14ac:dyDescent="0.25">
      <c r="T2803"/>
      <c r="U2803"/>
      <c r="V2803"/>
    </row>
    <row r="2804" spans="20:22" x14ac:dyDescent="0.25">
      <c r="T2804"/>
      <c r="U2804"/>
      <c r="V2804"/>
    </row>
    <row r="2805" spans="20:22" x14ac:dyDescent="0.25">
      <c r="T2805"/>
      <c r="U2805"/>
      <c r="V2805"/>
    </row>
    <row r="2806" spans="20:22" x14ac:dyDescent="0.25">
      <c r="T2806"/>
      <c r="U2806"/>
      <c r="V2806"/>
    </row>
    <row r="2807" spans="20:22" x14ac:dyDescent="0.25">
      <c r="T2807"/>
      <c r="U2807"/>
      <c r="V2807"/>
    </row>
    <row r="2808" spans="20:22" x14ac:dyDescent="0.25">
      <c r="T2808"/>
      <c r="U2808"/>
      <c r="V2808"/>
    </row>
    <row r="2809" spans="20:22" x14ac:dyDescent="0.25">
      <c r="T2809"/>
      <c r="U2809"/>
      <c r="V2809"/>
    </row>
    <row r="2810" spans="20:22" x14ac:dyDescent="0.25">
      <c r="T2810"/>
      <c r="U2810"/>
      <c r="V2810"/>
    </row>
    <row r="2811" spans="20:22" x14ac:dyDescent="0.25">
      <c r="T2811"/>
      <c r="U2811"/>
      <c r="V2811"/>
    </row>
    <row r="2812" spans="20:22" x14ac:dyDescent="0.25">
      <c r="T2812"/>
      <c r="U2812"/>
      <c r="V2812"/>
    </row>
    <row r="2813" spans="20:22" x14ac:dyDescent="0.25">
      <c r="T2813"/>
      <c r="U2813"/>
      <c r="V2813"/>
    </row>
    <row r="2814" spans="20:22" x14ac:dyDescent="0.25">
      <c r="T2814"/>
      <c r="U2814"/>
      <c r="V2814"/>
    </row>
    <row r="2815" spans="20:22" x14ac:dyDescent="0.25">
      <c r="T2815"/>
      <c r="U2815"/>
      <c r="V2815"/>
    </row>
    <row r="2816" spans="20:22" x14ac:dyDescent="0.25">
      <c r="T2816"/>
      <c r="U2816"/>
      <c r="V2816"/>
    </row>
    <row r="2817" spans="20:22" x14ac:dyDescent="0.25">
      <c r="T2817"/>
      <c r="U2817"/>
      <c r="V2817"/>
    </row>
    <row r="2818" spans="20:22" x14ac:dyDescent="0.25">
      <c r="T2818"/>
      <c r="U2818"/>
      <c r="V2818"/>
    </row>
    <row r="2819" spans="20:22" x14ac:dyDescent="0.25">
      <c r="T2819"/>
      <c r="U2819"/>
      <c r="V2819"/>
    </row>
    <row r="2820" spans="20:22" x14ac:dyDescent="0.25">
      <c r="T2820"/>
      <c r="U2820"/>
      <c r="V2820"/>
    </row>
    <row r="2821" spans="20:22" x14ac:dyDescent="0.25">
      <c r="T2821"/>
      <c r="U2821"/>
      <c r="V2821"/>
    </row>
    <row r="2822" spans="20:22" x14ac:dyDescent="0.25">
      <c r="T2822"/>
      <c r="U2822"/>
      <c r="V2822"/>
    </row>
    <row r="2823" spans="20:22" x14ac:dyDescent="0.25">
      <c r="T2823"/>
      <c r="U2823"/>
      <c r="V2823"/>
    </row>
    <row r="2824" spans="20:22" x14ac:dyDescent="0.25">
      <c r="T2824"/>
      <c r="U2824"/>
      <c r="V2824"/>
    </row>
    <row r="2825" spans="20:22" x14ac:dyDescent="0.25">
      <c r="T2825"/>
      <c r="U2825"/>
      <c r="V2825"/>
    </row>
    <row r="2826" spans="20:22" x14ac:dyDescent="0.25">
      <c r="T2826"/>
      <c r="U2826"/>
      <c r="V2826"/>
    </row>
    <row r="2827" spans="20:22" x14ac:dyDescent="0.25">
      <c r="T2827"/>
      <c r="U2827"/>
      <c r="V2827"/>
    </row>
    <row r="2828" spans="20:22" x14ac:dyDescent="0.25">
      <c r="T2828"/>
      <c r="U2828"/>
      <c r="V2828"/>
    </row>
    <row r="2829" spans="20:22" x14ac:dyDescent="0.25">
      <c r="T2829"/>
      <c r="U2829"/>
      <c r="V2829"/>
    </row>
    <row r="2830" spans="20:22" x14ac:dyDescent="0.25">
      <c r="T2830"/>
      <c r="U2830"/>
      <c r="V2830"/>
    </row>
    <row r="2831" spans="20:22" x14ac:dyDescent="0.25">
      <c r="T2831"/>
      <c r="U2831"/>
      <c r="V2831"/>
    </row>
    <row r="2832" spans="20:22" x14ac:dyDescent="0.25">
      <c r="T2832"/>
      <c r="U2832"/>
      <c r="V2832"/>
    </row>
    <row r="2833" spans="20:22" x14ac:dyDescent="0.25">
      <c r="T2833"/>
      <c r="U2833"/>
      <c r="V2833"/>
    </row>
    <row r="2834" spans="20:22" x14ac:dyDescent="0.25">
      <c r="T2834"/>
      <c r="U2834"/>
      <c r="V2834"/>
    </row>
    <row r="2835" spans="20:22" x14ac:dyDescent="0.25">
      <c r="T2835"/>
      <c r="U2835"/>
      <c r="V2835"/>
    </row>
    <row r="2836" spans="20:22" x14ac:dyDescent="0.25">
      <c r="T2836"/>
      <c r="U2836"/>
      <c r="V2836"/>
    </row>
    <row r="2837" spans="20:22" x14ac:dyDescent="0.25">
      <c r="T2837"/>
      <c r="U2837"/>
      <c r="V2837"/>
    </row>
    <row r="2838" spans="20:22" x14ac:dyDescent="0.25">
      <c r="T2838"/>
      <c r="U2838"/>
      <c r="V2838"/>
    </row>
    <row r="2839" spans="20:22" x14ac:dyDescent="0.25">
      <c r="T2839"/>
      <c r="U2839"/>
      <c r="V2839"/>
    </row>
    <row r="2840" spans="20:22" x14ac:dyDescent="0.25">
      <c r="T2840"/>
      <c r="U2840"/>
      <c r="V2840"/>
    </row>
    <row r="2841" spans="20:22" x14ac:dyDescent="0.25">
      <c r="T2841"/>
      <c r="U2841"/>
      <c r="V2841"/>
    </row>
    <row r="2842" spans="20:22" x14ac:dyDescent="0.25">
      <c r="T2842"/>
      <c r="U2842"/>
      <c r="V2842"/>
    </row>
    <row r="2843" spans="20:22" x14ac:dyDescent="0.25">
      <c r="T2843"/>
      <c r="U2843"/>
      <c r="V2843"/>
    </row>
    <row r="2844" spans="20:22" x14ac:dyDescent="0.25">
      <c r="T2844"/>
      <c r="U2844"/>
      <c r="V2844"/>
    </row>
    <row r="2845" spans="20:22" x14ac:dyDescent="0.25">
      <c r="T2845"/>
      <c r="U2845"/>
      <c r="V2845"/>
    </row>
    <row r="2846" spans="20:22" x14ac:dyDescent="0.25">
      <c r="T2846"/>
      <c r="U2846"/>
      <c r="V2846"/>
    </row>
    <row r="2847" spans="20:22" x14ac:dyDescent="0.25">
      <c r="T2847"/>
      <c r="U2847"/>
      <c r="V2847"/>
    </row>
    <row r="2848" spans="20:22" x14ac:dyDescent="0.25">
      <c r="T2848"/>
      <c r="U2848"/>
      <c r="V2848"/>
    </row>
    <row r="2849" spans="20:22" x14ac:dyDescent="0.25">
      <c r="T2849"/>
      <c r="U2849"/>
      <c r="V2849"/>
    </row>
    <row r="2850" spans="20:22" x14ac:dyDescent="0.25">
      <c r="T2850"/>
      <c r="U2850"/>
      <c r="V2850"/>
    </row>
    <row r="2851" spans="20:22" x14ac:dyDescent="0.25">
      <c r="T2851"/>
      <c r="U2851"/>
      <c r="V2851"/>
    </row>
    <row r="2852" spans="20:22" x14ac:dyDescent="0.25">
      <c r="T2852"/>
      <c r="U2852"/>
      <c r="V2852"/>
    </row>
    <row r="2853" spans="20:22" x14ac:dyDescent="0.25">
      <c r="T2853"/>
      <c r="U2853"/>
      <c r="V2853"/>
    </row>
    <row r="2854" spans="20:22" x14ac:dyDescent="0.25">
      <c r="T2854"/>
      <c r="U2854"/>
      <c r="V2854"/>
    </row>
    <row r="2855" spans="20:22" x14ac:dyDescent="0.25">
      <c r="T2855"/>
      <c r="U2855"/>
      <c r="V2855"/>
    </row>
    <row r="2856" spans="20:22" x14ac:dyDescent="0.25">
      <c r="T2856"/>
      <c r="U2856"/>
      <c r="V2856"/>
    </row>
    <row r="2857" spans="20:22" x14ac:dyDescent="0.25">
      <c r="T2857"/>
      <c r="U2857"/>
      <c r="V2857"/>
    </row>
    <row r="2858" spans="20:22" x14ac:dyDescent="0.25">
      <c r="T2858"/>
      <c r="U2858"/>
      <c r="V2858"/>
    </row>
    <row r="2859" spans="20:22" x14ac:dyDescent="0.25">
      <c r="T2859"/>
      <c r="U2859"/>
      <c r="V2859"/>
    </row>
    <row r="2860" spans="20:22" x14ac:dyDescent="0.25">
      <c r="T2860"/>
      <c r="U2860"/>
      <c r="V2860"/>
    </row>
    <row r="2861" spans="20:22" x14ac:dyDescent="0.25">
      <c r="T2861"/>
      <c r="U2861"/>
      <c r="V2861"/>
    </row>
    <row r="2862" spans="20:22" x14ac:dyDescent="0.25">
      <c r="T2862"/>
      <c r="U2862"/>
      <c r="V2862"/>
    </row>
    <row r="2863" spans="20:22" x14ac:dyDescent="0.25">
      <c r="T2863"/>
      <c r="U2863"/>
      <c r="V2863"/>
    </row>
    <row r="2864" spans="20:22" x14ac:dyDescent="0.25">
      <c r="T2864"/>
      <c r="U2864"/>
      <c r="V2864"/>
    </row>
    <row r="2865" spans="20:22" x14ac:dyDescent="0.25">
      <c r="T2865"/>
      <c r="U2865"/>
      <c r="V2865"/>
    </row>
    <row r="2866" spans="20:22" x14ac:dyDescent="0.25">
      <c r="T2866"/>
      <c r="U2866"/>
      <c r="V2866"/>
    </row>
    <row r="2867" spans="20:22" x14ac:dyDescent="0.25">
      <c r="T2867"/>
      <c r="U2867"/>
      <c r="V2867"/>
    </row>
    <row r="2868" spans="20:22" x14ac:dyDescent="0.25">
      <c r="T2868"/>
      <c r="U2868"/>
      <c r="V2868"/>
    </row>
    <row r="2869" spans="20:22" x14ac:dyDescent="0.25">
      <c r="T2869"/>
      <c r="U2869"/>
      <c r="V2869"/>
    </row>
    <row r="2870" spans="20:22" x14ac:dyDescent="0.25">
      <c r="T2870"/>
      <c r="U2870"/>
      <c r="V2870"/>
    </row>
    <row r="2871" spans="20:22" x14ac:dyDescent="0.25">
      <c r="T2871"/>
      <c r="U2871"/>
      <c r="V2871"/>
    </row>
    <row r="2872" spans="20:22" x14ac:dyDescent="0.25">
      <c r="T2872"/>
      <c r="U2872"/>
      <c r="V2872"/>
    </row>
    <row r="2873" spans="20:22" x14ac:dyDescent="0.25">
      <c r="T2873"/>
      <c r="U2873"/>
      <c r="V2873"/>
    </row>
    <row r="2874" spans="20:22" x14ac:dyDescent="0.25">
      <c r="T2874"/>
      <c r="U2874"/>
      <c r="V2874"/>
    </row>
    <row r="2875" spans="20:22" x14ac:dyDescent="0.25">
      <c r="T2875"/>
      <c r="U2875"/>
      <c r="V2875"/>
    </row>
    <row r="2876" spans="20:22" x14ac:dyDescent="0.25">
      <c r="T2876"/>
      <c r="U2876"/>
      <c r="V2876"/>
    </row>
    <row r="2877" spans="20:22" x14ac:dyDescent="0.25">
      <c r="T2877"/>
      <c r="U2877"/>
      <c r="V2877"/>
    </row>
    <row r="2878" spans="20:22" x14ac:dyDescent="0.25">
      <c r="T2878"/>
      <c r="U2878"/>
      <c r="V2878"/>
    </row>
    <row r="2879" spans="20:22" x14ac:dyDescent="0.25">
      <c r="T2879"/>
      <c r="U2879"/>
      <c r="V2879"/>
    </row>
    <row r="2880" spans="20:22" x14ac:dyDescent="0.25">
      <c r="T2880"/>
      <c r="U2880"/>
      <c r="V2880"/>
    </row>
    <row r="2881" spans="20:22" x14ac:dyDescent="0.25">
      <c r="T2881"/>
      <c r="U2881"/>
      <c r="V2881"/>
    </row>
    <row r="2882" spans="20:22" x14ac:dyDescent="0.25">
      <c r="T2882"/>
      <c r="U2882"/>
      <c r="V2882"/>
    </row>
    <row r="2883" spans="20:22" x14ac:dyDescent="0.25">
      <c r="T2883"/>
      <c r="U2883"/>
      <c r="V2883"/>
    </row>
    <row r="2884" spans="20:22" x14ac:dyDescent="0.25">
      <c r="T2884"/>
      <c r="U2884"/>
      <c r="V2884"/>
    </row>
    <row r="2885" spans="20:22" x14ac:dyDescent="0.25">
      <c r="T2885"/>
      <c r="U2885"/>
      <c r="V2885"/>
    </row>
    <row r="2886" spans="20:22" x14ac:dyDescent="0.25">
      <c r="T2886"/>
      <c r="U2886"/>
      <c r="V2886"/>
    </row>
    <row r="2887" spans="20:22" x14ac:dyDescent="0.25">
      <c r="T2887"/>
      <c r="U2887"/>
      <c r="V2887"/>
    </row>
    <row r="2888" spans="20:22" x14ac:dyDescent="0.25">
      <c r="T2888"/>
      <c r="U2888"/>
      <c r="V2888"/>
    </row>
    <row r="2889" spans="20:22" x14ac:dyDescent="0.25">
      <c r="T2889"/>
      <c r="U2889"/>
      <c r="V2889"/>
    </row>
    <row r="2890" spans="20:22" x14ac:dyDescent="0.25">
      <c r="T2890"/>
      <c r="U2890"/>
      <c r="V2890"/>
    </row>
    <row r="2891" spans="20:22" x14ac:dyDescent="0.25">
      <c r="T2891"/>
      <c r="U2891"/>
      <c r="V2891"/>
    </row>
    <row r="2892" spans="20:22" x14ac:dyDescent="0.25">
      <c r="T2892"/>
      <c r="U2892"/>
      <c r="V2892"/>
    </row>
    <row r="2893" spans="20:22" x14ac:dyDescent="0.25">
      <c r="T2893"/>
      <c r="U2893"/>
      <c r="V2893"/>
    </row>
    <row r="2894" spans="20:22" x14ac:dyDescent="0.25">
      <c r="T2894"/>
      <c r="U2894"/>
      <c r="V2894"/>
    </row>
    <row r="2895" spans="20:22" x14ac:dyDescent="0.25">
      <c r="T2895"/>
      <c r="U2895"/>
      <c r="V2895"/>
    </row>
    <row r="2896" spans="20:22" x14ac:dyDescent="0.25">
      <c r="T2896"/>
      <c r="U2896"/>
      <c r="V2896"/>
    </row>
    <row r="2897" spans="20:22" x14ac:dyDescent="0.25">
      <c r="T2897"/>
      <c r="U2897"/>
      <c r="V2897"/>
    </row>
    <row r="2898" spans="20:22" x14ac:dyDescent="0.25">
      <c r="T2898"/>
      <c r="U2898"/>
      <c r="V2898"/>
    </row>
    <row r="2899" spans="20:22" x14ac:dyDescent="0.25">
      <c r="T2899"/>
      <c r="U2899"/>
      <c r="V2899"/>
    </row>
    <row r="2900" spans="20:22" x14ac:dyDescent="0.25">
      <c r="T2900"/>
      <c r="U2900"/>
      <c r="V2900"/>
    </row>
    <row r="2901" spans="20:22" x14ac:dyDescent="0.25">
      <c r="T2901"/>
      <c r="U2901"/>
      <c r="V2901"/>
    </row>
    <row r="2902" spans="20:22" x14ac:dyDescent="0.25">
      <c r="T2902"/>
      <c r="U2902"/>
      <c r="V2902"/>
    </row>
    <row r="2903" spans="20:22" x14ac:dyDescent="0.25">
      <c r="T2903"/>
      <c r="U2903"/>
      <c r="V2903"/>
    </row>
    <row r="2904" spans="20:22" x14ac:dyDescent="0.25">
      <c r="T2904"/>
      <c r="U2904"/>
      <c r="V2904"/>
    </row>
    <row r="2905" spans="20:22" x14ac:dyDescent="0.25">
      <c r="T2905"/>
      <c r="U2905"/>
      <c r="V2905"/>
    </row>
    <row r="2906" spans="20:22" x14ac:dyDescent="0.25">
      <c r="T2906"/>
      <c r="U2906"/>
      <c r="V2906"/>
    </row>
    <row r="2907" spans="20:22" x14ac:dyDescent="0.25">
      <c r="T2907"/>
      <c r="U2907"/>
      <c r="V2907"/>
    </row>
    <row r="2908" spans="20:22" x14ac:dyDescent="0.25">
      <c r="T2908"/>
      <c r="U2908"/>
      <c r="V2908"/>
    </row>
    <row r="2909" spans="20:22" x14ac:dyDescent="0.25">
      <c r="T2909"/>
      <c r="U2909"/>
      <c r="V2909"/>
    </row>
    <row r="2910" spans="20:22" x14ac:dyDescent="0.25">
      <c r="T2910"/>
      <c r="U2910"/>
      <c r="V2910"/>
    </row>
    <row r="2911" spans="20:22" x14ac:dyDescent="0.25">
      <c r="T2911"/>
      <c r="U2911"/>
      <c r="V2911"/>
    </row>
    <row r="2912" spans="20:22" x14ac:dyDescent="0.25">
      <c r="T2912"/>
      <c r="U2912"/>
      <c r="V2912"/>
    </row>
    <row r="2913" spans="20:22" x14ac:dyDescent="0.25">
      <c r="T2913"/>
      <c r="U2913"/>
      <c r="V2913"/>
    </row>
    <row r="2914" spans="20:22" x14ac:dyDescent="0.25">
      <c r="T2914"/>
      <c r="U2914"/>
      <c r="V2914"/>
    </row>
    <row r="2915" spans="20:22" x14ac:dyDescent="0.25">
      <c r="T2915"/>
      <c r="U2915"/>
      <c r="V2915"/>
    </row>
    <row r="2916" spans="20:22" x14ac:dyDescent="0.25">
      <c r="T2916"/>
      <c r="U2916"/>
      <c r="V2916"/>
    </row>
    <row r="2917" spans="20:22" x14ac:dyDescent="0.25">
      <c r="T2917"/>
      <c r="U2917"/>
      <c r="V2917"/>
    </row>
    <row r="2918" spans="20:22" x14ac:dyDescent="0.25">
      <c r="T2918"/>
      <c r="U2918"/>
      <c r="V2918"/>
    </row>
    <row r="2919" spans="20:22" x14ac:dyDescent="0.25">
      <c r="T2919"/>
      <c r="U2919"/>
      <c r="V2919"/>
    </row>
    <row r="2920" spans="20:22" x14ac:dyDescent="0.25">
      <c r="T2920"/>
      <c r="U2920"/>
      <c r="V2920"/>
    </row>
    <row r="2921" spans="20:22" x14ac:dyDescent="0.25">
      <c r="T2921"/>
      <c r="U2921"/>
      <c r="V2921"/>
    </row>
    <row r="2922" spans="20:22" x14ac:dyDescent="0.25">
      <c r="T2922"/>
      <c r="U2922"/>
      <c r="V2922"/>
    </row>
    <row r="2923" spans="20:22" x14ac:dyDescent="0.25">
      <c r="T2923"/>
      <c r="U2923"/>
      <c r="V2923"/>
    </row>
    <row r="2924" spans="20:22" x14ac:dyDescent="0.25">
      <c r="T2924"/>
      <c r="U2924"/>
      <c r="V2924"/>
    </row>
    <row r="2925" spans="20:22" x14ac:dyDescent="0.25">
      <c r="T2925"/>
      <c r="U2925"/>
      <c r="V2925"/>
    </row>
    <row r="2926" spans="20:22" x14ac:dyDescent="0.25">
      <c r="T2926"/>
      <c r="U2926"/>
      <c r="V2926"/>
    </row>
    <row r="2927" spans="20:22" x14ac:dyDescent="0.25">
      <c r="T2927"/>
      <c r="U2927"/>
      <c r="V2927"/>
    </row>
    <row r="2928" spans="20:22" x14ac:dyDescent="0.25">
      <c r="T2928"/>
      <c r="U2928"/>
      <c r="V2928"/>
    </row>
    <row r="2929" spans="20:22" x14ac:dyDescent="0.25">
      <c r="T2929"/>
      <c r="U2929"/>
      <c r="V2929"/>
    </row>
    <row r="2930" spans="20:22" x14ac:dyDescent="0.25">
      <c r="T2930"/>
      <c r="U2930"/>
      <c r="V2930"/>
    </row>
    <row r="2931" spans="20:22" x14ac:dyDescent="0.25">
      <c r="T2931"/>
      <c r="U2931"/>
      <c r="V2931"/>
    </row>
    <row r="2932" spans="20:22" x14ac:dyDescent="0.25">
      <c r="T2932"/>
      <c r="U2932"/>
      <c r="V2932"/>
    </row>
    <row r="2933" spans="20:22" x14ac:dyDescent="0.25">
      <c r="T2933"/>
      <c r="U2933"/>
      <c r="V2933"/>
    </row>
    <row r="2934" spans="20:22" x14ac:dyDescent="0.25">
      <c r="T2934"/>
      <c r="U2934"/>
      <c r="V2934"/>
    </row>
    <row r="2935" spans="20:22" x14ac:dyDescent="0.25">
      <c r="T2935"/>
      <c r="U2935"/>
      <c r="V2935"/>
    </row>
    <row r="2936" spans="20:22" x14ac:dyDescent="0.25">
      <c r="T2936"/>
      <c r="U2936"/>
      <c r="V2936"/>
    </row>
    <row r="2937" spans="20:22" x14ac:dyDescent="0.25">
      <c r="T2937"/>
      <c r="U2937"/>
      <c r="V2937"/>
    </row>
    <row r="2938" spans="20:22" x14ac:dyDescent="0.25">
      <c r="T2938"/>
      <c r="U2938"/>
      <c r="V2938"/>
    </row>
    <row r="2939" spans="20:22" x14ac:dyDescent="0.25">
      <c r="T2939"/>
      <c r="U2939"/>
      <c r="V2939"/>
    </row>
    <row r="2940" spans="20:22" x14ac:dyDescent="0.25">
      <c r="T2940"/>
      <c r="U2940"/>
      <c r="V2940"/>
    </row>
    <row r="2941" spans="20:22" x14ac:dyDescent="0.25">
      <c r="T2941"/>
      <c r="U2941"/>
      <c r="V2941"/>
    </row>
    <row r="2942" spans="20:22" x14ac:dyDescent="0.25">
      <c r="T2942"/>
      <c r="U2942"/>
      <c r="V2942"/>
    </row>
    <row r="2943" spans="20:22" x14ac:dyDescent="0.25">
      <c r="T2943"/>
      <c r="U2943"/>
      <c r="V2943"/>
    </row>
    <row r="2944" spans="20:22" x14ac:dyDescent="0.25">
      <c r="T2944"/>
      <c r="U2944"/>
      <c r="V2944"/>
    </row>
    <row r="2945" spans="20:22" x14ac:dyDescent="0.25">
      <c r="T2945"/>
      <c r="U2945"/>
      <c r="V2945"/>
    </row>
    <row r="2946" spans="20:22" x14ac:dyDescent="0.25">
      <c r="T2946"/>
      <c r="U2946"/>
      <c r="V2946"/>
    </row>
    <row r="2947" spans="20:22" x14ac:dyDescent="0.25">
      <c r="T2947"/>
      <c r="U2947"/>
      <c r="V2947"/>
    </row>
    <row r="2948" spans="20:22" x14ac:dyDescent="0.25">
      <c r="T2948"/>
      <c r="U2948"/>
      <c r="V2948"/>
    </row>
    <row r="2949" spans="20:22" x14ac:dyDescent="0.25">
      <c r="T2949"/>
      <c r="U2949"/>
      <c r="V2949"/>
    </row>
    <row r="2950" spans="20:22" x14ac:dyDescent="0.25">
      <c r="T2950"/>
      <c r="U2950"/>
      <c r="V2950"/>
    </row>
    <row r="2951" spans="20:22" x14ac:dyDescent="0.25">
      <c r="T2951"/>
      <c r="U2951"/>
      <c r="V2951"/>
    </row>
    <row r="2952" spans="20:22" x14ac:dyDescent="0.25">
      <c r="T2952"/>
      <c r="U2952"/>
      <c r="V2952"/>
    </row>
    <row r="2953" spans="20:22" x14ac:dyDescent="0.25">
      <c r="T2953"/>
      <c r="U2953"/>
      <c r="V2953"/>
    </row>
    <row r="2954" spans="20:22" x14ac:dyDescent="0.25">
      <c r="T2954"/>
      <c r="U2954"/>
      <c r="V2954"/>
    </row>
    <row r="2955" spans="20:22" x14ac:dyDescent="0.25">
      <c r="T2955"/>
      <c r="U2955"/>
      <c r="V2955"/>
    </row>
    <row r="2956" spans="20:22" x14ac:dyDescent="0.25">
      <c r="T2956"/>
      <c r="U2956"/>
      <c r="V2956"/>
    </row>
    <row r="2957" spans="20:22" x14ac:dyDescent="0.25">
      <c r="T2957"/>
      <c r="U2957"/>
      <c r="V2957"/>
    </row>
    <row r="2958" spans="20:22" x14ac:dyDescent="0.25">
      <c r="T2958"/>
      <c r="U2958"/>
      <c r="V2958"/>
    </row>
    <row r="2959" spans="20:22" x14ac:dyDescent="0.25">
      <c r="T2959"/>
      <c r="U2959"/>
      <c r="V2959"/>
    </row>
    <row r="2960" spans="20:22" x14ac:dyDescent="0.25">
      <c r="T2960"/>
      <c r="U2960"/>
      <c r="V2960"/>
    </row>
    <row r="2961" spans="20:22" x14ac:dyDescent="0.25">
      <c r="T2961"/>
      <c r="U2961"/>
      <c r="V2961"/>
    </row>
    <row r="2962" spans="20:22" x14ac:dyDescent="0.25">
      <c r="T2962"/>
      <c r="U2962"/>
      <c r="V2962"/>
    </row>
    <row r="2963" spans="20:22" x14ac:dyDescent="0.25">
      <c r="T2963"/>
      <c r="U2963"/>
      <c r="V2963"/>
    </row>
    <row r="2964" spans="20:22" x14ac:dyDescent="0.25">
      <c r="T2964"/>
      <c r="U2964"/>
      <c r="V2964"/>
    </row>
    <row r="2965" spans="20:22" x14ac:dyDescent="0.25">
      <c r="T2965"/>
      <c r="U2965"/>
      <c r="V2965"/>
    </row>
    <row r="2966" spans="20:22" x14ac:dyDescent="0.25">
      <c r="T2966"/>
      <c r="U2966"/>
      <c r="V2966"/>
    </row>
    <row r="2967" spans="20:22" x14ac:dyDescent="0.25">
      <c r="T2967"/>
      <c r="U2967"/>
      <c r="V2967"/>
    </row>
    <row r="2968" spans="20:22" x14ac:dyDescent="0.25">
      <c r="T2968"/>
      <c r="U2968"/>
      <c r="V2968"/>
    </row>
    <row r="2969" spans="20:22" x14ac:dyDescent="0.25">
      <c r="T2969"/>
      <c r="U2969"/>
      <c r="V2969"/>
    </row>
    <row r="2970" spans="20:22" x14ac:dyDescent="0.25">
      <c r="T2970"/>
      <c r="U2970"/>
      <c r="V2970"/>
    </row>
    <row r="2971" spans="20:22" x14ac:dyDescent="0.25">
      <c r="T2971"/>
      <c r="U2971"/>
      <c r="V2971"/>
    </row>
    <row r="2972" spans="20:22" x14ac:dyDescent="0.25">
      <c r="T2972"/>
      <c r="U2972"/>
      <c r="V2972"/>
    </row>
    <row r="2973" spans="20:22" x14ac:dyDescent="0.25">
      <c r="T2973"/>
      <c r="U2973"/>
      <c r="V2973"/>
    </row>
    <row r="2974" spans="20:22" x14ac:dyDescent="0.25">
      <c r="T2974"/>
      <c r="U2974"/>
      <c r="V2974"/>
    </row>
    <row r="2975" spans="20:22" x14ac:dyDescent="0.25">
      <c r="T2975"/>
      <c r="U2975"/>
      <c r="V2975"/>
    </row>
    <row r="2976" spans="20:22" x14ac:dyDescent="0.25">
      <c r="T2976"/>
      <c r="U2976"/>
      <c r="V2976"/>
    </row>
    <row r="2977" spans="20:22" x14ac:dyDescent="0.25">
      <c r="T2977"/>
      <c r="U2977"/>
      <c r="V2977"/>
    </row>
    <row r="2978" spans="20:22" x14ac:dyDescent="0.25">
      <c r="T2978"/>
      <c r="U2978"/>
      <c r="V2978"/>
    </row>
    <row r="2979" spans="20:22" x14ac:dyDescent="0.25">
      <c r="T2979"/>
      <c r="U2979"/>
      <c r="V2979"/>
    </row>
    <row r="2980" spans="20:22" x14ac:dyDescent="0.25">
      <c r="T2980"/>
      <c r="U2980"/>
      <c r="V2980"/>
    </row>
    <row r="2981" spans="20:22" x14ac:dyDescent="0.25">
      <c r="T2981"/>
      <c r="U2981"/>
      <c r="V2981"/>
    </row>
    <row r="2982" spans="20:22" x14ac:dyDescent="0.25">
      <c r="T2982"/>
      <c r="U2982"/>
      <c r="V2982"/>
    </row>
    <row r="2983" spans="20:22" x14ac:dyDescent="0.25">
      <c r="T2983"/>
      <c r="U2983"/>
      <c r="V2983"/>
    </row>
    <row r="2984" spans="20:22" x14ac:dyDescent="0.25">
      <c r="T2984"/>
      <c r="U2984"/>
      <c r="V2984"/>
    </row>
    <row r="2985" spans="20:22" x14ac:dyDescent="0.25">
      <c r="T2985"/>
      <c r="U2985"/>
      <c r="V2985"/>
    </row>
    <row r="2986" spans="20:22" x14ac:dyDescent="0.25">
      <c r="T2986"/>
      <c r="U2986"/>
      <c r="V2986"/>
    </row>
    <row r="2987" spans="20:22" x14ac:dyDescent="0.25">
      <c r="T2987"/>
      <c r="U2987"/>
      <c r="V2987"/>
    </row>
    <row r="2988" spans="20:22" x14ac:dyDescent="0.25">
      <c r="T2988"/>
      <c r="U2988"/>
      <c r="V2988"/>
    </row>
    <row r="2989" spans="20:22" x14ac:dyDescent="0.25">
      <c r="T2989"/>
      <c r="U2989"/>
      <c r="V2989"/>
    </row>
    <row r="2990" spans="20:22" x14ac:dyDescent="0.25">
      <c r="T2990"/>
      <c r="U2990"/>
      <c r="V2990"/>
    </row>
    <row r="2991" spans="20:22" x14ac:dyDescent="0.25">
      <c r="T2991"/>
      <c r="U2991"/>
      <c r="V2991"/>
    </row>
    <row r="2992" spans="20:22" x14ac:dyDescent="0.25">
      <c r="T2992"/>
      <c r="U2992"/>
      <c r="V2992"/>
    </row>
    <row r="2993" spans="20:22" x14ac:dyDescent="0.25">
      <c r="T2993"/>
      <c r="U2993"/>
      <c r="V2993"/>
    </row>
    <row r="2994" spans="20:22" x14ac:dyDescent="0.25">
      <c r="T2994"/>
      <c r="U2994"/>
      <c r="V2994"/>
    </row>
    <row r="2995" spans="20:22" x14ac:dyDescent="0.25">
      <c r="T2995"/>
      <c r="U2995"/>
      <c r="V2995"/>
    </row>
    <row r="2996" spans="20:22" x14ac:dyDescent="0.25">
      <c r="T2996"/>
      <c r="U2996"/>
      <c r="V2996"/>
    </row>
    <row r="2997" spans="20:22" x14ac:dyDescent="0.25">
      <c r="T2997"/>
      <c r="U2997"/>
      <c r="V2997"/>
    </row>
    <row r="2998" spans="20:22" x14ac:dyDescent="0.25">
      <c r="T2998"/>
      <c r="U2998"/>
      <c r="V2998"/>
    </row>
    <row r="2999" spans="20:22" x14ac:dyDescent="0.25">
      <c r="T2999"/>
      <c r="U2999"/>
      <c r="V2999"/>
    </row>
    <row r="3000" spans="20:22" x14ac:dyDescent="0.25">
      <c r="T3000"/>
      <c r="U3000"/>
      <c r="V3000"/>
    </row>
    <row r="3001" spans="20:22" x14ac:dyDescent="0.25">
      <c r="T3001"/>
      <c r="U3001"/>
      <c r="V3001"/>
    </row>
    <row r="3002" spans="20:22" x14ac:dyDescent="0.25">
      <c r="T3002"/>
      <c r="U3002"/>
      <c r="V3002"/>
    </row>
    <row r="3003" spans="20:22" x14ac:dyDescent="0.25">
      <c r="T3003"/>
      <c r="U3003"/>
      <c r="V3003"/>
    </row>
    <row r="3004" spans="20:22" x14ac:dyDescent="0.25">
      <c r="T3004"/>
      <c r="U3004"/>
      <c r="V3004"/>
    </row>
    <row r="3005" spans="20:22" x14ac:dyDescent="0.25">
      <c r="T3005"/>
      <c r="U3005"/>
      <c r="V3005"/>
    </row>
    <row r="3006" spans="20:22" x14ac:dyDescent="0.25">
      <c r="T3006"/>
      <c r="U3006"/>
      <c r="V3006"/>
    </row>
    <row r="3007" spans="20:22" x14ac:dyDescent="0.25">
      <c r="T3007"/>
      <c r="U3007"/>
      <c r="V3007"/>
    </row>
    <row r="3008" spans="20:22" x14ac:dyDescent="0.25">
      <c r="T3008"/>
      <c r="U3008"/>
      <c r="V3008"/>
    </row>
    <row r="3009" spans="20:22" x14ac:dyDescent="0.25">
      <c r="T3009"/>
      <c r="U3009"/>
      <c r="V3009"/>
    </row>
    <row r="3010" spans="20:22" x14ac:dyDescent="0.25">
      <c r="T3010"/>
      <c r="U3010"/>
      <c r="V3010"/>
    </row>
    <row r="3011" spans="20:22" x14ac:dyDescent="0.25">
      <c r="T3011"/>
      <c r="U3011"/>
      <c r="V3011"/>
    </row>
    <row r="3012" spans="20:22" x14ac:dyDescent="0.25">
      <c r="T3012"/>
      <c r="U3012"/>
      <c r="V3012"/>
    </row>
    <row r="3013" spans="20:22" x14ac:dyDescent="0.25">
      <c r="T3013"/>
      <c r="U3013"/>
      <c r="V3013"/>
    </row>
    <row r="3014" spans="20:22" x14ac:dyDescent="0.25">
      <c r="T3014"/>
      <c r="U3014"/>
      <c r="V3014"/>
    </row>
    <row r="3015" spans="20:22" x14ac:dyDescent="0.25">
      <c r="T3015"/>
      <c r="U3015"/>
      <c r="V3015"/>
    </row>
    <row r="3016" spans="20:22" x14ac:dyDescent="0.25">
      <c r="T3016"/>
      <c r="U3016"/>
      <c r="V3016"/>
    </row>
    <row r="3017" spans="20:22" x14ac:dyDescent="0.25">
      <c r="T3017"/>
      <c r="U3017"/>
      <c r="V3017"/>
    </row>
    <row r="3018" spans="20:22" x14ac:dyDescent="0.25">
      <c r="T3018"/>
      <c r="U3018"/>
      <c r="V3018"/>
    </row>
    <row r="3019" spans="20:22" x14ac:dyDescent="0.25">
      <c r="T3019"/>
      <c r="U3019"/>
      <c r="V3019"/>
    </row>
    <row r="3020" spans="20:22" x14ac:dyDescent="0.25">
      <c r="T3020"/>
      <c r="U3020"/>
      <c r="V3020"/>
    </row>
    <row r="3021" spans="20:22" x14ac:dyDescent="0.25">
      <c r="T3021"/>
      <c r="U3021"/>
      <c r="V3021"/>
    </row>
    <row r="3022" spans="20:22" x14ac:dyDescent="0.25">
      <c r="T3022"/>
      <c r="U3022"/>
      <c r="V3022"/>
    </row>
    <row r="3023" spans="20:22" x14ac:dyDescent="0.25">
      <c r="T3023"/>
      <c r="U3023"/>
      <c r="V3023"/>
    </row>
    <row r="3024" spans="20:22" x14ac:dyDescent="0.25">
      <c r="T3024"/>
      <c r="U3024"/>
      <c r="V3024"/>
    </row>
    <row r="3025" spans="20:22" x14ac:dyDescent="0.25">
      <c r="T3025"/>
      <c r="U3025"/>
      <c r="V3025"/>
    </row>
    <row r="3026" spans="20:22" x14ac:dyDescent="0.25">
      <c r="T3026"/>
      <c r="U3026"/>
      <c r="V3026"/>
    </row>
    <row r="3027" spans="20:22" x14ac:dyDescent="0.25">
      <c r="T3027"/>
      <c r="U3027"/>
      <c r="V3027"/>
    </row>
    <row r="3028" spans="20:22" x14ac:dyDescent="0.25">
      <c r="T3028"/>
      <c r="U3028"/>
      <c r="V3028"/>
    </row>
    <row r="3029" spans="20:22" x14ac:dyDescent="0.25">
      <c r="T3029"/>
      <c r="U3029"/>
      <c r="V3029"/>
    </row>
    <row r="3030" spans="20:22" x14ac:dyDescent="0.25">
      <c r="T3030"/>
      <c r="U3030"/>
      <c r="V3030"/>
    </row>
    <row r="3031" spans="20:22" x14ac:dyDescent="0.25">
      <c r="T3031"/>
      <c r="U3031"/>
      <c r="V3031"/>
    </row>
    <row r="3032" spans="20:22" x14ac:dyDescent="0.25">
      <c r="T3032"/>
      <c r="U3032"/>
      <c r="V3032"/>
    </row>
    <row r="3033" spans="20:22" x14ac:dyDescent="0.25">
      <c r="T3033"/>
      <c r="U3033"/>
      <c r="V3033"/>
    </row>
    <row r="3034" spans="20:22" x14ac:dyDescent="0.25">
      <c r="T3034"/>
      <c r="U3034"/>
      <c r="V3034"/>
    </row>
    <row r="3035" spans="20:22" x14ac:dyDescent="0.25">
      <c r="T3035"/>
      <c r="U3035"/>
      <c r="V3035"/>
    </row>
    <row r="3036" spans="20:22" x14ac:dyDescent="0.25">
      <c r="T3036"/>
      <c r="U3036"/>
      <c r="V3036"/>
    </row>
    <row r="3037" spans="20:22" x14ac:dyDescent="0.25">
      <c r="T3037"/>
      <c r="U3037"/>
      <c r="V3037"/>
    </row>
    <row r="3038" spans="20:22" x14ac:dyDescent="0.25">
      <c r="T3038"/>
      <c r="U3038"/>
      <c r="V3038"/>
    </row>
    <row r="3039" spans="20:22" x14ac:dyDescent="0.25">
      <c r="T3039"/>
      <c r="U3039"/>
      <c r="V3039"/>
    </row>
    <row r="3040" spans="20:22" x14ac:dyDescent="0.25">
      <c r="T3040"/>
      <c r="U3040"/>
      <c r="V3040"/>
    </row>
    <row r="3041" spans="20:22" x14ac:dyDescent="0.25">
      <c r="T3041"/>
      <c r="U3041"/>
      <c r="V3041"/>
    </row>
    <row r="3042" spans="20:22" x14ac:dyDescent="0.25">
      <c r="T3042"/>
      <c r="U3042"/>
      <c r="V3042"/>
    </row>
    <row r="3043" spans="20:22" x14ac:dyDescent="0.25">
      <c r="T3043"/>
      <c r="U3043"/>
      <c r="V3043"/>
    </row>
    <row r="3044" spans="20:22" x14ac:dyDescent="0.25">
      <c r="T3044"/>
      <c r="U3044"/>
      <c r="V3044"/>
    </row>
    <row r="3045" spans="20:22" x14ac:dyDescent="0.25">
      <c r="T3045"/>
      <c r="U3045"/>
      <c r="V3045"/>
    </row>
    <row r="3046" spans="20:22" x14ac:dyDescent="0.25">
      <c r="T3046"/>
      <c r="U3046"/>
      <c r="V3046"/>
    </row>
    <row r="3047" spans="20:22" x14ac:dyDescent="0.25">
      <c r="T3047"/>
      <c r="U3047"/>
      <c r="V3047"/>
    </row>
    <row r="3048" spans="20:22" x14ac:dyDescent="0.25">
      <c r="T3048"/>
      <c r="U3048"/>
      <c r="V3048"/>
    </row>
    <row r="3049" spans="20:22" x14ac:dyDescent="0.25">
      <c r="T3049"/>
      <c r="U3049"/>
      <c r="V3049"/>
    </row>
    <row r="3050" spans="20:22" x14ac:dyDescent="0.25">
      <c r="T3050"/>
      <c r="U3050"/>
      <c r="V3050"/>
    </row>
    <row r="3051" spans="20:22" x14ac:dyDescent="0.25">
      <c r="T3051"/>
      <c r="U3051"/>
      <c r="V3051"/>
    </row>
    <row r="3052" spans="20:22" x14ac:dyDescent="0.25">
      <c r="T3052"/>
      <c r="U3052"/>
      <c r="V3052"/>
    </row>
    <row r="3053" spans="20:22" x14ac:dyDescent="0.25">
      <c r="T3053"/>
      <c r="U3053"/>
      <c r="V3053"/>
    </row>
    <row r="3054" spans="20:22" x14ac:dyDescent="0.25">
      <c r="T3054"/>
      <c r="U3054"/>
      <c r="V3054"/>
    </row>
    <row r="3055" spans="20:22" x14ac:dyDescent="0.25">
      <c r="T3055"/>
      <c r="U3055"/>
      <c r="V3055"/>
    </row>
    <row r="3056" spans="20:22" x14ac:dyDescent="0.25">
      <c r="T3056"/>
      <c r="U3056"/>
      <c r="V3056"/>
    </row>
    <row r="3057" spans="20:22" x14ac:dyDescent="0.25">
      <c r="T3057"/>
      <c r="U3057"/>
      <c r="V3057"/>
    </row>
    <row r="3058" spans="20:22" x14ac:dyDescent="0.25">
      <c r="T3058"/>
      <c r="U3058"/>
      <c r="V3058"/>
    </row>
    <row r="3059" spans="20:22" x14ac:dyDescent="0.25">
      <c r="T3059"/>
      <c r="U3059"/>
      <c r="V3059"/>
    </row>
    <row r="3060" spans="20:22" x14ac:dyDescent="0.25">
      <c r="T3060"/>
      <c r="U3060"/>
      <c r="V3060"/>
    </row>
    <row r="3061" spans="20:22" x14ac:dyDescent="0.25">
      <c r="T3061"/>
      <c r="U3061"/>
      <c r="V3061"/>
    </row>
    <row r="3062" spans="20:22" x14ac:dyDescent="0.25">
      <c r="T3062"/>
      <c r="U3062"/>
      <c r="V3062"/>
    </row>
    <row r="3063" spans="20:22" x14ac:dyDescent="0.25">
      <c r="T3063"/>
      <c r="U3063"/>
      <c r="V3063"/>
    </row>
    <row r="3064" spans="20:22" x14ac:dyDescent="0.25">
      <c r="T3064"/>
      <c r="U3064"/>
      <c r="V3064"/>
    </row>
    <row r="3065" spans="20:22" x14ac:dyDescent="0.25">
      <c r="T3065"/>
      <c r="U3065"/>
      <c r="V3065"/>
    </row>
    <row r="3066" spans="20:22" x14ac:dyDescent="0.25">
      <c r="T3066"/>
      <c r="U3066"/>
      <c r="V3066"/>
    </row>
    <row r="3067" spans="20:22" x14ac:dyDescent="0.25">
      <c r="T3067"/>
      <c r="U3067"/>
      <c r="V3067"/>
    </row>
    <row r="3068" spans="20:22" x14ac:dyDescent="0.25">
      <c r="T3068"/>
      <c r="U3068"/>
      <c r="V3068"/>
    </row>
    <row r="3069" spans="20:22" x14ac:dyDescent="0.25">
      <c r="T3069"/>
      <c r="U3069"/>
      <c r="V3069"/>
    </row>
    <row r="3070" spans="20:22" x14ac:dyDescent="0.25">
      <c r="T3070"/>
      <c r="U3070"/>
      <c r="V3070"/>
    </row>
    <row r="3071" spans="20:22" x14ac:dyDescent="0.25">
      <c r="T3071"/>
      <c r="U3071"/>
      <c r="V3071"/>
    </row>
    <row r="3072" spans="20:22" x14ac:dyDescent="0.25">
      <c r="T3072"/>
      <c r="U3072"/>
      <c r="V3072"/>
    </row>
    <row r="3073" spans="20:22" x14ac:dyDescent="0.25">
      <c r="T3073"/>
      <c r="U3073"/>
      <c r="V3073"/>
    </row>
    <row r="3074" spans="20:22" x14ac:dyDescent="0.25">
      <c r="T3074"/>
      <c r="U3074"/>
      <c r="V3074"/>
    </row>
    <row r="3075" spans="20:22" x14ac:dyDescent="0.25">
      <c r="T3075"/>
      <c r="U3075"/>
      <c r="V3075"/>
    </row>
    <row r="3076" spans="20:22" x14ac:dyDescent="0.25">
      <c r="T3076"/>
      <c r="U3076"/>
      <c r="V3076"/>
    </row>
    <row r="3077" spans="20:22" x14ac:dyDescent="0.25">
      <c r="T3077"/>
      <c r="U3077"/>
      <c r="V3077"/>
    </row>
    <row r="3078" spans="20:22" x14ac:dyDescent="0.25">
      <c r="T3078"/>
      <c r="U3078"/>
      <c r="V3078"/>
    </row>
    <row r="3079" spans="20:22" x14ac:dyDescent="0.25">
      <c r="T3079"/>
      <c r="U3079"/>
      <c r="V3079"/>
    </row>
    <row r="3080" spans="20:22" x14ac:dyDescent="0.25">
      <c r="T3080"/>
      <c r="U3080"/>
      <c r="V3080"/>
    </row>
    <row r="3081" spans="20:22" x14ac:dyDescent="0.25">
      <c r="T3081"/>
      <c r="U3081"/>
      <c r="V3081"/>
    </row>
    <row r="3082" spans="20:22" x14ac:dyDescent="0.25">
      <c r="T3082"/>
      <c r="U3082"/>
      <c r="V3082"/>
    </row>
    <row r="3083" spans="20:22" x14ac:dyDescent="0.25">
      <c r="T3083"/>
      <c r="U3083"/>
      <c r="V3083"/>
    </row>
    <row r="3084" spans="20:22" x14ac:dyDescent="0.25">
      <c r="T3084"/>
      <c r="U3084"/>
      <c r="V3084"/>
    </row>
    <row r="3085" spans="20:22" x14ac:dyDescent="0.25">
      <c r="T3085"/>
      <c r="U3085"/>
      <c r="V3085"/>
    </row>
    <row r="3086" spans="20:22" x14ac:dyDescent="0.25">
      <c r="T3086"/>
      <c r="U3086"/>
      <c r="V3086"/>
    </row>
    <row r="3087" spans="20:22" x14ac:dyDescent="0.25">
      <c r="T3087"/>
      <c r="U3087"/>
      <c r="V3087"/>
    </row>
    <row r="3088" spans="20:22" x14ac:dyDescent="0.25">
      <c r="T3088"/>
      <c r="U3088"/>
      <c r="V3088"/>
    </row>
    <row r="3089" spans="20:22" x14ac:dyDescent="0.25">
      <c r="T3089"/>
      <c r="U3089"/>
      <c r="V3089"/>
    </row>
    <row r="3090" spans="20:22" x14ac:dyDescent="0.25">
      <c r="T3090"/>
      <c r="U3090"/>
      <c r="V3090"/>
    </row>
    <row r="3091" spans="20:22" x14ac:dyDescent="0.25">
      <c r="T3091"/>
      <c r="U3091"/>
      <c r="V3091"/>
    </row>
    <row r="3092" spans="20:22" x14ac:dyDescent="0.25">
      <c r="T3092"/>
      <c r="U3092"/>
      <c r="V3092"/>
    </row>
    <row r="3093" spans="20:22" x14ac:dyDescent="0.25">
      <c r="T3093"/>
      <c r="U3093"/>
      <c r="V3093"/>
    </row>
    <row r="3094" spans="20:22" x14ac:dyDescent="0.25">
      <c r="T3094"/>
      <c r="U3094"/>
      <c r="V3094"/>
    </row>
    <row r="3095" spans="20:22" x14ac:dyDescent="0.25">
      <c r="T3095"/>
      <c r="U3095"/>
      <c r="V3095"/>
    </row>
    <row r="3096" spans="20:22" x14ac:dyDescent="0.25">
      <c r="T3096"/>
      <c r="U3096"/>
      <c r="V3096"/>
    </row>
    <row r="3097" spans="20:22" x14ac:dyDescent="0.25">
      <c r="T3097"/>
      <c r="U3097"/>
      <c r="V3097"/>
    </row>
    <row r="3098" spans="20:22" x14ac:dyDescent="0.25">
      <c r="T3098"/>
      <c r="U3098"/>
      <c r="V3098"/>
    </row>
    <row r="3099" spans="20:22" x14ac:dyDescent="0.25">
      <c r="T3099"/>
      <c r="U3099"/>
      <c r="V3099"/>
    </row>
    <row r="3100" spans="20:22" x14ac:dyDescent="0.25">
      <c r="T3100"/>
      <c r="U3100"/>
      <c r="V3100"/>
    </row>
    <row r="3101" spans="20:22" x14ac:dyDescent="0.25">
      <c r="T3101"/>
      <c r="U3101"/>
      <c r="V3101"/>
    </row>
    <row r="3102" spans="20:22" x14ac:dyDescent="0.25">
      <c r="T3102"/>
      <c r="U3102"/>
      <c r="V3102"/>
    </row>
    <row r="3103" spans="20:22" x14ac:dyDescent="0.25">
      <c r="T3103"/>
      <c r="U3103"/>
      <c r="V3103"/>
    </row>
    <row r="3104" spans="20:22" x14ac:dyDescent="0.25">
      <c r="T3104"/>
      <c r="U3104"/>
      <c r="V3104"/>
    </row>
    <row r="3105" spans="20:22" x14ac:dyDescent="0.25">
      <c r="T3105"/>
      <c r="U3105"/>
      <c r="V3105"/>
    </row>
    <row r="3106" spans="20:22" x14ac:dyDescent="0.25">
      <c r="T3106"/>
      <c r="U3106"/>
      <c r="V3106"/>
    </row>
    <row r="3107" spans="20:22" x14ac:dyDescent="0.25">
      <c r="T3107"/>
      <c r="U3107"/>
      <c r="V3107"/>
    </row>
    <row r="3108" spans="20:22" x14ac:dyDescent="0.25">
      <c r="T3108"/>
      <c r="U3108"/>
      <c r="V3108"/>
    </row>
    <row r="3109" spans="20:22" x14ac:dyDescent="0.25">
      <c r="T3109"/>
      <c r="U3109"/>
      <c r="V3109"/>
    </row>
    <row r="3110" spans="20:22" x14ac:dyDescent="0.25">
      <c r="T3110"/>
      <c r="U3110"/>
      <c r="V3110"/>
    </row>
    <row r="3111" spans="20:22" x14ac:dyDescent="0.25">
      <c r="T3111"/>
      <c r="U3111"/>
      <c r="V3111"/>
    </row>
    <row r="3112" spans="20:22" x14ac:dyDescent="0.25">
      <c r="T3112"/>
      <c r="U3112"/>
      <c r="V3112"/>
    </row>
    <row r="3113" spans="20:22" x14ac:dyDescent="0.25">
      <c r="T3113"/>
      <c r="U3113"/>
      <c r="V3113"/>
    </row>
    <row r="3114" spans="20:22" x14ac:dyDescent="0.25">
      <c r="T3114"/>
      <c r="U3114"/>
      <c r="V3114"/>
    </row>
    <row r="3115" spans="20:22" x14ac:dyDescent="0.25">
      <c r="T3115"/>
      <c r="U3115"/>
      <c r="V3115"/>
    </row>
    <row r="3116" spans="20:22" x14ac:dyDescent="0.25">
      <c r="T3116"/>
      <c r="U3116"/>
      <c r="V3116"/>
    </row>
    <row r="3117" spans="20:22" x14ac:dyDescent="0.25">
      <c r="T3117"/>
      <c r="U3117"/>
      <c r="V3117"/>
    </row>
    <row r="3118" spans="20:22" x14ac:dyDescent="0.25">
      <c r="T3118"/>
      <c r="U3118"/>
      <c r="V3118"/>
    </row>
    <row r="3119" spans="20:22" x14ac:dyDescent="0.25">
      <c r="T3119"/>
      <c r="U3119"/>
      <c r="V3119"/>
    </row>
    <row r="3120" spans="20:22" x14ac:dyDescent="0.25">
      <c r="T3120"/>
      <c r="U3120"/>
      <c r="V3120"/>
    </row>
    <row r="3121" spans="20:22" x14ac:dyDescent="0.25">
      <c r="T3121"/>
      <c r="U3121"/>
      <c r="V3121"/>
    </row>
    <row r="3122" spans="20:22" x14ac:dyDescent="0.25">
      <c r="T3122"/>
      <c r="U3122"/>
      <c r="V3122"/>
    </row>
    <row r="3123" spans="20:22" x14ac:dyDescent="0.25">
      <c r="T3123"/>
      <c r="U3123"/>
      <c r="V3123"/>
    </row>
    <row r="3124" spans="20:22" x14ac:dyDescent="0.25">
      <c r="T3124"/>
      <c r="U3124"/>
      <c r="V3124"/>
    </row>
    <row r="3125" spans="20:22" x14ac:dyDescent="0.25">
      <c r="T3125"/>
      <c r="U3125"/>
      <c r="V3125"/>
    </row>
    <row r="3126" spans="20:22" x14ac:dyDescent="0.25">
      <c r="T3126"/>
      <c r="U3126"/>
      <c r="V3126"/>
    </row>
    <row r="3127" spans="20:22" x14ac:dyDescent="0.25">
      <c r="T3127"/>
      <c r="U3127"/>
      <c r="V3127"/>
    </row>
    <row r="3128" spans="20:22" x14ac:dyDescent="0.25">
      <c r="T3128"/>
      <c r="U3128"/>
      <c r="V3128"/>
    </row>
    <row r="3129" spans="20:22" x14ac:dyDescent="0.25">
      <c r="T3129"/>
      <c r="U3129"/>
      <c r="V3129"/>
    </row>
    <row r="3130" spans="20:22" x14ac:dyDescent="0.25">
      <c r="T3130"/>
      <c r="U3130"/>
      <c r="V3130"/>
    </row>
    <row r="3131" spans="20:22" x14ac:dyDescent="0.25">
      <c r="T3131"/>
      <c r="U3131"/>
      <c r="V3131"/>
    </row>
    <row r="3132" spans="20:22" x14ac:dyDescent="0.25">
      <c r="T3132"/>
      <c r="U3132"/>
      <c r="V3132"/>
    </row>
    <row r="3133" spans="20:22" x14ac:dyDescent="0.25">
      <c r="T3133"/>
      <c r="U3133"/>
      <c r="V3133"/>
    </row>
    <row r="3134" spans="20:22" x14ac:dyDescent="0.25">
      <c r="T3134"/>
      <c r="U3134"/>
      <c r="V3134"/>
    </row>
    <row r="3135" spans="20:22" x14ac:dyDescent="0.25">
      <c r="T3135"/>
      <c r="U3135"/>
      <c r="V3135"/>
    </row>
    <row r="3136" spans="20:22" x14ac:dyDescent="0.25">
      <c r="T3136"/>
      <c r="U3136"/>
      <c r="V3136"/>
    </row>
    <row r="3137" spans="20:22" x14ac:dyDescent="0.25">
      <c r="T3137"/>
      <c r="U3137"/>
      <c r="V3137"/>
    </row>
    <row r="3138" spans="20:22" x14ac:dyDescent="0.25">
      <c r="T3138"/>
      <c r="U3138"/>
      <c r="V3138"/>
    </row>
    <row r="3139" spans="20:22" x14ac:dyDescent="0.25">
      <c r="T3139"/>
      <c r="U3139"/>
      <c r="V3139"/>
    </row>
    <row r="3140" spans="20:22" x14ac:dyDescent="0.25">
      <c r="T3140"/>
      <c r="U3140"/>
      <c r="V3140"/>
    </row>
    <row r="3141" spans="20:22" x14ac:dyDescent="0.25">
      <c r="T3141"/>
      <c r="U3141"/>
      <c r="V3141"/>
    </row>
    <row r="3142" spans="20:22" x14ac:dyDescent="0.25">
      <c r="T3142"/>
      <c r="U3142"/>
      <c r="V3142"/>
    </row>
    <row r="3143" spans="20:22" x14ac:dyDescent="0.25">
      <c r="T3143"/>
      <c r="U3143"/>
      <c r="V3143"/>
    </row>
    <row r="3144" spans="20:22" x14ac:dyDescent="0.25">
      <c r="T3144"/>
      <c r="U3144"/>
      <c r="V3144"/>
    </row>
    <row r="3145" spans="20:22" x14ac:dyDescent="0.25">
      <c r="T3145"/>
      <c r="U3145"/>
      <c r="V3145"/>
    </row>
    <row r="3146" spans="20:22" x14ac:dyDescent="0.25">
      <c r="T3146"/>
      <c r="U3146"/>
      <c r="V3146"/>
    </row>
    <row r="3147" spans="20:22" x14ac:dyDescent="0.25">
      <c r="T3147"/>
      <c r="U3147"/>
      <c r="V3147"/>
    </row>
    <row r="3148" spans="20:22" x14ac:dyDescent="0.25">
      <c r="T3148"/>
      <c r="U3148"/>
      <c r="V3148"/>
    </row>
    <row r="3149" spans="20:22" x14ac:dyDescent="0.25">
      <c r="T3149"/>
      <c r="U3149"/>
      <c r="V3149"/>
    </row>
    <row r="3150" spans="20:22" x14ac:dyDescent="0.25">
      <c r="T3150"/>
      <c r="U3150"/>
      <c r="V3150"/>
    </row>
    <row r="3151" spans="20:22" x14ac:dyDescent="0.25">
      <c r="T3151"/>
      <c r="U3151"/>
      <c r="V3151"/>
    </row>
    <row r="3152" spans="20:22" x14ac:dyDescent="0.25">
      <c r="T3152"/>
      <c r="U3152"/>
      <c r="V3152"/>
    </row>
    <row r="3153" spans="20:22" x14ac:dyDescent="0.25">
      <c r="T3153"/>
      <c r="U3153"/>
      <c r="V3153"/>
    </row>
    <row r="3154" spans="20:22" x14ac:dyDescent="0.25">
      <c r="T3154"/>
      <c r="U3154"/>
      <c r="V3154"/>
    </row>
    <row r="3155" spans="20:22" x14ac:dyDescent="0.25">
      <c r="T3155"/>
      <c r="U3155"/>
      <c r="V3155"/>
    </row>
    <row r="3156" spans="20:22" x14ac:dyDescent="0.25">
      <c r="T3156"/>
      <c r="U3156"/>
      <c r="V3156"/>
    </row>
    <row r="3157" spans="20:22" x14ac:dyDescent="0.25">
      <c r="T3157"/>
      <c r="U3157"/>
      <c r="V3157"/>
    </row>
    <row r="3158" spans="20:22" x14ac:dyDescent="0.25">
      <c r="T3158"/>
      <c r="U3158"/>
      <c r="V3158"/>
    </row>
    <row r="3159" spans="20:22" x14ac:dyDescent="0.25">
      <c r="T3159"/>
      <c r="U3159"/>
      <c r="V3159"/>
    </row>
    <row r="3160" spans="20:22" x14ac:dyDescent="0.25">
      <c r="T3160"/>
      <c r="U3160"/>
      <c r="V3160"/>
    </row>
    <row r="3161" spans="20:22" x14ac:dyDescent="0.25">
      <c r="T3161"/>
      <c r="U3161"/>
      <c r="V3161"/>
    </row>
    <row r="3162" spans="20:22" x14ac:dyDescent="0.25">
      <c r="T3162"/>
      <c r="U3162"/>
      <c r="V3162"/>
    </row>
    <row r="3163" spans="20:22" x14ac:dyDescent="0.25">
      <c r="T3163"/>
      <c r="U3163"/>
      <c r="V3163"/>
    </row>
    <row r="3164" spans="20:22" x14ac:dyDescent="0.25">
      <c r="T3164"/>
      <c r="U3164"/>
      <c r="V3164"/>
    </row>
    <row r="3165" spans="20:22" x14ac:dyDescent="0.25">
      <c r="T3165"/>
      <c r="U3165"/>
      <c r="V3165"/>
    </row>
    <row r="3166" spans="20:22" x14ac:dyDescent="0.25">
      <c r="T3166"/>
      <c r="U3166"/>
      <c r="V3166"/>
    </row>
    <row r="3167" spans="20:22" x14ac:dyDescent="0.25">
      <c r="T3167"/>
      <c r="U3167"/>
      <c r="V3167"/>
    </row>
    <row r="3168" spans="20:22" x14ac:dyDescent="0.25">
      <c r="T3168"/>
      <c r="U3168"/>
      <c r="V3168"/>
    </row>
    <row r="3169" spans="20:22" x14ac:dyDescent="0.25">
      <c r="T3169"/>
      <c r="U3169"/>
      <c r="V3169"/>
    </row>
    <row r="3170" spans="20:22" x14ac:dyDescent="0.25">
      <c r="T3170"/>
      <c r="U3170"/>
      <c r="V3170"/>
    </row>
    <row r="3171" spans="20:22" x14ac:dyDescent="0.25">
      <c r="T3171"/>
      <c r="U3171"/>
      <c r="V3171"/>
    </row>
    <row r="3172" spans="20:22" x14ac:dyDescent="0.25">
      <c r="T3172"/>
      <c r="U3172"/>
      <c r="V3172"/>
    </row>
    <row r="3173" spans="20:22" x14ac:dyDescent="0.25">
      <c r="T3173"/>
      <c r="U3173"/>
      <c r="V3173"/>
    </row>
    <row r="3174" spans="20:22" x14ac:dyDescent="0.25">
      <c r="T3174"/>
      <c r="U3174"/>
      <c r="V3174"/>
    </row>
    <row r="3175" spans="20:22" x14ac:dyDescent="0.25">
      <c r="T3175"/>
      <c r="U3175"/>
      <c r="V3175"/>
    </row>
    <row r="3176" spans="20:22" x14ac:dyDescent="0.25">
      <c r="T3176"/>
      <c r="U3176"/>
      <c r="V3176"/>
    </row>
    <row r="3177" spans="20:22" x14ac:dyDescent="0.25">
      <c r="T3177"/>
      <c r="U3177"/>
      <c r="V3177"/>
    </row>
    <row r="3178" spans="20:22" x14ac:dyDescent="0.25">
      <c r="T3178"/>
      <c r="U3178"/>
      <c r="V3178"/>
    </row>
    <row r="3179" spans="20:22" x14ac:dyDescent="0.25">
      <c r="T3179"/>
      <c r="U3179"/>
      <c r="V3179"/>
    </row>
    <row r="3180" spans="20:22" x14ac:dyDescent="0.25">
      <c r="T3180"/>
      <c r="U3180"/>
      <c r="V3180"/>
    </row>
    <row r="3181" spans="20:22" x14ac:dyDescent="0.25">
      <c r="T3181"/>
      <c r="U3181"/>
      <c r="V3181"/>
    </row>
    <row r="3182" spans="20:22" x14ac:dyDescent="0.25">
      <c r="T3182"/>
      <c r="U3182"/>
      <c r="V3182"/>
    </row>
    <row r="3183" spans="20:22" x14ac:dyDescent="0.25">
      <c r="T3183"/>
      <c r="U3183"/>
      <c r="V3183"/>
    </row>
    <row r="3184" spans="20:22" x14ac:dyDescent="0.25">
      <c r="T3184"/>
      <c r="U3184"/>
      <c r="V3184"/>
    </row>
    <row r="3185" spans="20:22" x14ac:dyDescent="0.25">
      <c r="T3185"/>
      <c r="U3185"/>
      <c r="V3185"/>
    </row>
    <row r="3186" spans="20:22" x14ac:dyDescent="0.25">
      <c r="T3186"/>
      <c r="U3186"/>
      <c r="V3186"/>
    </row>
    <row r="3187" spans="20:22" x14ac:dyDescent="0.25">
      <c r="T3187"/>
      <c r="U3187"/>
      <c r="V3187"/>
    </row>
    <row r="3188" spans="20:22" x14ac:dyDescent="0.25">
      <c r="T3188"/>
      <c r="U3188"/>
      <c r="V3188"/>
    </row>
    <row r="3189" spans="20:22" x14ac:dyDescent="0.25">
      <c r="T3189"/>
      <c r="U3189"/>
      <c r="V3189"/>
    </row>
    <row r="3190" spans="20:22" x14ac:dyDescent="0.25">
      <c r="T3190"/>
      <c r="U3190"/>
      <c r="V3190"/>
    </row>
    <row r="3191" spans="20:22" x14ac:dyDescent="0.25">
      <c r="T3191"/>
      <c r="U3191"/>
      <c r="V3191"/>
    </row>
    <row r="3192" spans="20:22" x14ac:dyDescent="0.25">
      <c r="T3192"/>
      <c r="U3192"/>
      <c r="V3192"/>
    </row>
    <row r="3193" spans="20:22" x14ac:dyDescent="0.25">
      <c r="T3193"/>
      <c r="U3193"/>
      <c r="V3193"/>
    </row>
    <row r="3194" spans="20:22" x14ac:dyDescent="0.25">
      <c r="T3194"/>
      <c r="U3194"/>
      <c r="V3194"/>
    </row>
    <row r="3195" spans="20:22" x14ac:dyDescent="0.25">
      <c r="T3195"/>
      <c r="U3195"/>
      <c r="V3195"/>
    </row>
    <row r="3196" spans="20:22" x14ac:dyDescent="0.25">
      <c r="T3196"/>
      <c r="U3196"/>
      <c r="V3196"/>
    </row>
    <row r="3197" spans="20:22" x14ac:dyDescent="0.25">
      <c r="T3197"/>
      <c r="U3197"/>
      <c r="V3197"/>
    </row>
    <row r="3198" spans="20:22" x14ac:dyDescent="0.25">
      <c r="T3198"/>
      <c r="U3198"/>
      <c r="V3198"/>
    </row>
    <row r="3199" spans="20:22" x14ac:dyDescent="0.25">
      <c r="T3199"/>
      <c r="U3199"/>
      <c r="V3199"/>
    </row>
    <row r="3200" spans="20:22" x14ac:dyDescent="0.25">
      <c r="T3200"/>
      <c r="U3200"/>
      <c r="V3200"/>
    </row>
    <row r="3201" spans="20:22" x14ac:dyDescent="0.25">
      <c r="T3201"/>
      <c r="U3201"/>
      <c r="V3201"/>
    </row>
    <row r="3202" spans="20:22" x14ac:dyDescent="0.25">
      <c r="T3202"/>
      <c r="U3202"/>
      <c r="V3202"/>
    </row>
    <row r="3203" spans="20:22" x14ac:dyDescent="0.25">
      <c r="T3203"/>
      <c r="U3203"/>
      <c r="V3203"/>
    </row>
    <row r="3204" spans="20:22" x14ac:dyDescent="0.25">
      <c r="T3204"/>
      <c r="U3204"/>
      <c r="V3204"/>
    </row>
    <row r="3205" spans="20:22" x14ac:dyDescent="0.25">
      <c r="T3205"/>
      <c r="U3205"/>
      <c r="V3205"/>
    </row>
    <row r="3206" spans="20:22" x14ac:dyDescent="0.25">
      <c r="T3206"/>
      <c r="U3206"/>
      <c r="V3206"/>
    </row>
    <row r="3207" spans="20:22" x14ac:dyDescent="0.25">
      <c r="T3207"/>
      <c r="U3207"/>
      <c r="V3207"/>
    </row>
    <row r="3208" spans="20:22" x14ac:dyDescent="0.25">
      <c r="T3208"/>
      <c r="U3208"/>
      <c r="V3208"/>
    </row>
    <row r="3209" spans="20:22" x14ac:dyDescent="0.25">
      <c r="T3209"/>
      <c r="U3209"/>
      <c r="V3209"/>
    </row>
    <row r="3210" spans="20:22" x14ac:dyDescent="0.25">
      <c r="T3210"/>
      <c r="U3210"/>
      <c r="V3210"/>
    </row>
    <row r="3211" spans="20:22" x14ac:dyDescent="0.25">
      <c r="T3211"/>
      <c r="U3211"/>
      <c r="V3211"/>
    </row>
    <row r="3212" spans="20:22" x14ac:dyDescent="0.25">
      <c r="T3212"/>
      <c r="U3212"/>
      <c r="V3212"/>
    </row>
    <row r="3213" spans="20:22" x14ac:dyDescent="0.25">
      <c r="T3213"/>
      <c r="U3213"/>
      <c r="V3213"/>
    </row>
    <row r="3214" spans="20:22" x14ac:dyDescent="0.25">
      <c r="T3214"/>
      <c r="U3214"/>
      <c r="V3214"/>
    </row>
    <row r="3215" spans="20:22" x14ac:dyDescent="0.25">
      <c r="T3215"/>
      <c r="U3215"/>
      <c r="V3215"/>
    </row>
    <row r="3216" spans="20:22" x14ac:dyDescent="0.25">
      <c r="T3216"/>
      <c r="U3216"/>
      <c r="V3216"/>
    </row>
    <row r="3217" spans="20:22" x14ac:dyDescent="0.25">
      <c r="T3217"/>
      <c r="U3217"/>
      <c r="V3217"/>
    </row>
    <row r="3218" spans="20:22" x14ac:dyDescent="0.25">
      <c r="T3218"/>
      <c r="U3218"/>
      <c r="V3218"/>
    </row>
    <row r="3219" spans="20:22" x14ac:dyDescent="0.25">
      <c r="T3219"/>
      <c r="U3219"/>
      <c r="V3219"/>
    </row>
    <row r="3220" spans="20:22" x14ac:dyDescent="0.25">
      <c r="T3220"/>
      <c r="U3220"/>
      <c r="V3220"/>
    </row>
    <row r="3221" spans="20:22" x14ac:dyDescent="0.25">
      <c r="T3221"/>
      <c r="U3221"/>
      <c r="V3221"/>
    </row>
    <row r="3222" spans="20:22" x14ac:dyDescent="0.25">
      <c r="T3222"/>
      <c r="U3222"/>
      <c r="V3222"/>
    </row>
    <row r="3223" spans="20:22" x14ac:dyDescent="0.25">
      <c r="T3223"/>
      <c r="U3223"/>
      <c r="V3223"/>
    </row>
    <row r="3224" spans="20:22" x14ac:dyDescent="0.25">
      <c r="T3224"/>
      <c r="U3224"/>
      <c r="V3224"/>
    </row>
    <row r="3225" spans="20:22" x14ac:dyDescent="0.25">
      <c r="T3225"/>
      <c r="U3225"/>
      <c r="V3225"/>
    </row>
    <row r="3226" spans="20:22" x14ac:dyDescent="0.25">
      <c r="T3226"/>
      <c r="U3226"/>
      <c r="V3226"/>
    </row>
    <row r="3227" spans="20:22" x14ac:dyDescent="0.25">
      <c r="T3227"/>
      <c r="U3227"/>
      <c r="V3227"/>
    </row>
    <row r="3228" spans="20:22" x14ac:dyDescent="0.25">
      <c r="T3228"/>
      <c r="U3228"/>
      <c r="V3228"/>
    </row>
    <row r="3229" spans="20:22" x14ac:dyDescent="0.25">
      <c r="T3229"/>
      <c r="U3229"/>
      <c r="V3229"/>
    </row>
    <row r="3230" spans="20:22" x14ac:dyDescent="0.25">
      <c r="T3230"/>
      <c r="U3230"/>
      <c r="V3230"/>
    </row>
    <row r="3231" spans="20:22" x14ac:dyDescent="0.25">
      <c r="T3231"/>
      <c r="U3231"/>
      <c r="V3231"/>
    </row>
    <row r="3232" spans="20:22" x14ac:dyDescent="0.25">
      <c r="T3232"/>
      <c r="U3232"/>
      <c r="V3232"/>
    </row>
    <row r="3233" spans="20:22" x14ac:dyDescent="0.25">
      <c r="T3233"/>
      <c r="U3233"/>
      <c r="V3233"/>
    </row>
    <row r="3234" spans="20:22" x14ac:dyDescent="0.25">
      <c r="T3234"/>
      <c r="U3234"/>
      <c r="V3234"/>
    </row>
    <row r="3235" spans="20:22" x14ac:dyDescent="0.25">
      <c r="T3235"/>
      <c r="U3235"/>
      <c r="V3235"/>
    </row>
    <row r="3236" spans="20:22" x14ac:dyDescent="0.25">
      <c r="T3236"/>
      <c r="U3236"/>
      <c r="V3236"/>
    </row>
    <row r="3237" spans="20:22" x14ac:dyDescent="0.25">
      <c r="T3237"/>
      <c r="U3237"/>
      <c r="V3237"/>
    </row>
    <row r="3238" spans="20:22" x14ac:dyDescent="0.25">
      <c r="T3238"/>
      <c r="U3238"/>
      <c r="V3238"/>
    </row>
    <row r="3239" spans="20:22" x14ac:dyDescent="0.25">
      <c r="T3239"/>
      <c r="U3239"/>
      <c r="V3239"/>
    </row>
    <row r="3240" spans="20:22" x14ac:dyDescent="0.25">
      <c r="T3240"/>
      <c r="U3240"/>
      <c r="V3240"/>
    </row>
    <row r="3241" spans="20:22" x14ac:dyDescent="0.25">
      <c r="T3241"/>
      <c r="U3241"/>
      <c r="V3241"/>
    </row>
    <row r="3242" spans="20:22" x14ac:dyDescent="0.25">
      <c r="T3242"/>
      <c r="U3242"/>
      <c r="V3242"/>
    </row>
    <row r="3243" spans="20:22" x14ac:dyDescent="0.25">
      <c r="T3243"/>
      <c r="U3243"/>
      <c r="V3243"/>
    </row>
    <row r="3244" spans="20:22" x14ac:dyDescent="0.25">
      <c r="T3244"/>
      <c r="U3244"/>
      <c r="V3244"/>
    </row>
    <row r="3245" spans="20:22" x14ac:dyDescent="0.25">
      <c r="T3245"/>
      <c r="U3245"/>
      <c r="V3245"/>
    </row>
    <row r="3246" spans="20:22" x14ac:dyDescent="0.25">
      <c r="T3246"/>
      <c r="U3246"/>
      <c r="V3246"/>
    </row>
    <row r="3247" spans="20:22" x14ac:dyDescent="0.25">
      <c r="T3247"/>
      <c r="U3247"/>
      <c r="V3247"/>
    </row>
    <row r="3248" spans="20:22" x14ac:dyDescent="0.25">
      <c r="T3248"/>
      <c r="U3248"/>
      <c r="V3248"/>
    </row>
    <row r="3249" spans="20:22" x14ac:dyDescent="0.25">
      <c r="T3249"/>
      <c r="U3249"/>
      <c r="V3249"/>
    </row>
    <row r="3250" spans="20:22" x14ac:dyDescent="0.25">
      <c r="T3250"/>
      <c r="U3250"/>
      <c r="V3250"/>
    </row>
    <row r="3251" spans="20:22" x14ac:dyDescent="0.25">
      <c r="T3251"/>
      <c r="U3251"/>
      <c r="V3251"/>
    </row>
    <row r="3252" spans="20:22" x14ac:dyDescent="0.25">
      <c r="T3252"/>
      <c r="U3252"/>
      <c r="V3252"/>
    </row>
    <row r="3253" spans="20:22" x14ac:dyDescent="0.25">
      <c r="T3253"/>
      <c r="U3253"/>
      <c r="V3253"/>
    </row>
    <row r="3254" spans="20:22" x14ac:dyDescent="0.25">
      <c r="T3254"/>
      <c r="U3254"/>
      <c r="V3254"/>
    </row>
    <row r="3255" spans="20:22" x14ac:dyDescent="0.25">
      <c r="T3255"/>
      <c r="U3255"/>
      <c r="V3255"/>
    </row>
    <row r="3256" spans="20:22" x14ac:dyDescent="0.25">
      <c r="T3256"/>
      <c r="U3256"/>
      <c r="V3256"/>
    </row>
    <row r="3257" spans="20:22" x14ac:dyDescent="0.25">
      <c r="T3257"/>
      <c r="U3257"/>
      <c r="V3257"/>
    </row>
    <row r="3258" spans="20:22" x14ac:dyDescent="0.25">
      <c r="T3258"/>
      <c r="U3258"/>
      <c r="V3258"/>
    </row>
    <row r="3259" spans="20:22" x14ac:dyDescent="0.25">
      <c r="T3259"/>
      <c r="U3259"/>
      <c r="V3259"/>
    </row>
    <row r="3260" spans="20:22" x14ac:dyDescent="0.25">
      <c r="T3260"/>
      <c r="U3260"/>
      <c r="V3260"/>
    </row>
    <row r="3261" spans="20:22" x14ac:dyDescent="0.25">
      <c r="T3261"/>
      <c r="U3261"/>
      <c r="V3261"/>
    </row>
    <row r="3262" spans="20:22" x14ac:dyDescent="0.25">
      <c r="T3262"/>
      <c r="U3262"/>
      <c r="V3262"/>
    </row>
    <row r="3263" spans="20:22" x14ac:dyDescent="0.25">
      <c r="T3263"/>
      <c r="U3263"/>
      <c r="V3263"/>
    </row>
    <row r="3264" spans="20:22" x14ac:dyDescent="0.25">
      <c r="T3264"/>
      <c r="U3264"/>
      <c r="V3264"/>
    </row>
    <row r="3265" spans="20:22" x14ac:dyDescent="0.25">
      <c r="T3265"/>
      <c r="U3265"/>
      <c r="V3265"/>
    </row>
    <row r="3266" spans="20:22" x14ac:dyDescent="0.25">
      <c r="T3266"/>
      <c r="U3266"/>
      <c r="V3266"/>
    </row>
    <row r="3267" spans="20:22" x14ac:dyDescent="0.25">
      <c r="T3267"/>
      <c r="U3267"/>
      <c r="V3267"/>
    </row>
    <row r="3268" spans="20:22" x14ac:dyDescent="0.25">
      <c r="T3268"/>
      <c r="U3268"/>
      <c r="V3268"/>
    </row>
    <row r="3269" spans="20:22" x14ac:dyDescent="0.25">
      <c r="T3269"/>
      <c r="U3269"/>
      <c r="V3269"/>
    </row>
    <row r="3270" spans="20:22" x14ac:dyDescent="0.25">
      <c r="T3270"/>
      <c r="U3270"/>
      <c r="V3270"/>
    </row>
    <row r="3271" spans="20:22" x14ac:dyDescent="0.25">
      <c r="T3271"/>
      <c r="U3271"/>
      <c r="V3271"/>
    </row>
    <row r="3272" spans="20:22" x14ac:dyDescent="0.25">
      <c r="T3272"/>
      <c r="U3272"/>
      <c r="V3272"/>
    </row>
    <row r="3273" spans="20:22" x14ac:dyDescent="0.25">
      <c r="T3273"/>
      <c r="U3273"/>
      <c r="V3273"/>
    </row>
    <row r="3274" spans="20:22" x14ac:dyDescent="0.25">
      <c r="T3274"/>
      <c r="U3274"/>
      <c r="V3274"/>
    </row>
    <row r="3275" spans="20:22" x14ac:dyDescent="0.25">
      <c r="T3275"/>
      <c r="U3275"/>
      <c r="V3275"/>
    </row>
    <row r="3276" spans="20:22" x14ac:dyDescent="0.25">
      <c r="T3276"/>
      <c r="U3276"/>
      <c r="V3276"/>
    </row>
    <row r="3277" spans="20:22" x14ac:dyDescent="0.25">
      <c r="T3277"/>
      <c r="U3277"/>
      <c r="V3277"/>
    </row>
    <row r="3278" spans="20:22" x14ac:dyDescent="0.25">
      <c r="T3278"/>
      <c r="U3278"/>
      <c r="V3278"/>
    </row>
    <row r="3279" spans="20:22" x14ac:dyDescent="0.25">
      <c r="T3279"/>
      <c r="U3279"/>
      <c r="V3279"/>
    </row>
    <row r="3280" spans="20:22" x14ac:dyDescent="0.25">
      <c r="T3280"/>
      <c r="U3280"/>
      <c r="V3280"/>
    </row>
    <row r="3281" spans="20:22" x14ac:dyDescent="0.25">
      <c r="T3281"/>
      <c r="U3281"/>
      <c r="V3281"/>
    </row>
    <row r="3282" spans="20:22" x14ac:dyDescent="0.25">
      <c r="T3282"/>
      <c r="U3282"/>
      <c r="V3282"/>
    </row>
    <row r="3283" spans="20:22" x14ac:dyDescent="0.25">
      <c r="T3283"/>
      <c r="U3283"/>
      <c r="V3283"/>
    </row>
    <row r="3284" spans="20:22" x14ac:dyDescent="0.25">
      <c r="T3284"/>
      <c r="U3284"/>
      <c r="V3284"/>
    </row>
    <row r="3285" spans="20:22" x14ac:dyDescent="0.25">
      <c r="T3285"/>
      <c r="U3285"/>
      <c r="V3285"/>
    </row>
    <row r="3286" spans="20:22" x14ac:dyDescent="0.25">
      <c r="T3286"/>
      <c r="U3286"/>
      <c r="V3286"/>
    </row>
    <row r="3287" spans="20:22" x14ac:dyDescent="0.25">
      <c r="T3287"/>
      <c r="U3287"/>
      <c r="V3287"/>
    </row>
    <row r="3288" spans="20:22" x14ac:dyDescent="0.25">
      <c r="T3288"/>
      <c r="U3288"/>
      <c r="V3288"/>
    </row>
    <row r="3289" spans="20:22" x14ac:dyDescent="0.25">
      <c r="T3289"/>
      <c r="U3289"/>
      <c r="V3289"/>
    </row>
    <row r="3290" spans="20:22" x14ac:dyDescent="0.25">
      <c r="T3290"/>
      <c r="U3290"/>
      <c r="V3290"/>
    </row>
    <row r="3291" spans="20:22" x14ac:dyDescent="0.25">
      <c r="T3291"/>
      <c r="U3291"/>
      <c r="V3291"/>
    </row>
    <row r="3292" spans="20:22" x14ac:dyDescent="0.25">
      <c r="T3292"/>
      <c r="U3292"/>
      <c r="V3292"/>
    </row>
    <row r="3293" spans="20:22" x14ac:dyDescent="0.25">
      <c r="T3293"/>
      <c r="U3293"/>
      <c r="V3293"/>
    </row>
    <row r="3294" spans="20:22" x14ac:dyDescent="0.25">
      <c r="T3294"/>
      <c r="U3294"/>
      <c r="V3294"/>
    </row>
    <row r="3295" spans="20:22" x14ac:dyDescent="0.25">
      <c r="T3295"/>
      <c r="U3295"/>
      <c r="V3295"/>
    </row>
    <row r="3296" spans="20:22" x14ac:dyDescent="0.25">
      <c r="T3296"/>
      <c r="U3296"/>
      <c r="V3296"/>
    </row>
    <row r="3297" spans="20:22" x14ac:dyDescent="0.25">
      <c r="T3297"/>
      <c r="U3297"/>
      <c r="V3297"/>
    </row>
    <row r="3298" spans="20:22" x14ac:dyDescent="0.25">
      <c r="T3298"/>
      <c r="U3298"/>
      <c r="V3298"/>
    </row>
    <row r="3299" spans="20:22" x14ac:dyDescent="0.25">
      <c r="T3299"/>
      <c r="U3299"/>
      <c r="V3299"/>
    </row>
    <row r="3300" spans="20:22" x14ac:dyDescent="0.25">
      <c r="T3300"/>
      <c r="U3300"/>
      <c r="V3300"/>
    </row>
    <row r="3301" spans="20:22" x14ac:dyDescent="0.25">
      <c r="T3301"/>
      <c r="U3301"/>
      <c r="V3301"/>
    </row>
    <row r="3302" spans="20:22" x14ac:dyDescent="0.25">
      <c r="T3302"/>
      <c r="U3302"/>
      <c r="V3302"/>
    </row>
    <row r="3303" spans="20:22" x14ac:dyDescent="0.25">
      <c r="T3303"/>
      <c r="U3303"/>
      <c r="V3303"/>
    </row>
    <row r="3304" spans="20:22" x14ac:dyDescent="0.25">
      <c r="T3304"/>
      <c r="U3304"/>
      <c r="V3304"/>
    </row>
    <row r="3305" spans="20:22" x14ac:dyDescent="0.25">
      <c r="T3305"/>
      <c r="U3305"/>
      <c r="V3305"/>
    </row>
    <row r="3306" spans="20:22" x14ac:dyDescent="0.25">
      <c r="T3306"/>
      <c r="U3306"/>
      <c r="V3306"/>
    </row>
    <row r="3307" spans="20:22" x14ac:dyDescent="0.25">
      <c r="T3307"/>
      <c r="U3307"/>
      <c r="V3307"/>
    </row>
    <row r="3308" spans="20:22" x14ac:dyDescent="0.25">
      <c r="T3308"/>
      <c r="U3308"/>
      <c r="V3308"/>
    </row>
    <row r="3309" spans="20:22" x14ac:dyDescent="0.25">
      <c r="T3309"/>
      <c r="U3309"/>
      <c r="V3309"/>
    </row>
    <row r="3310" spans="20:22" x14ac:dyDescent="0.25">
      <c r="T3310"/>
      <c r="U3310"/>
      <c r="V3310"/>
    </row>
    <row r="3311" spans="20:22" x14ac:dyDescent="0.25">
      <c r="T3311"/>
      <c r="U3311"/>
      <c r="V3311"/>
    </row>
    <row r="3312" spans="20:22" x14ac:dyDescent="0.25">
      <c r="T3312"/>
      <c r="U3312"/>
      <c r="V3312"/>
    </row>
    <row r="3313" spans="20:22" x14ac:dyDescent="0.25">
      <c r="T3313"/>
      <c r="U3313"/>
      <c r="V3313"/>
    </row>
    <row r="3314" spans="20:22" x14ac:dyDescent="0.25">
      <c r="T3314"/>
      <c r="U3314"/>
      <c r="V3314"/>
    </row>
    <row r="3315" spans="20:22" x14ac:dyDescent="0.25">
      <c r="T3315"/>
      <c r="U3315"/>
      <c r="V3315"/>
    </row>
    <row r="3316" spans="20:22" x14ac:dyDescent="0.25">
      <c r="T3316"/>
      <c r="U3316"/>
      <c r="V3316"/>
    </row>
    <row r="3317" spans="20:22" x14ac:dyDescent="0.25">
      <c r="T3317"/>
      <c r="U3317"/>
      <c r="V3317"/>
    </row>
    <row r="3318" spans="20:22" x14ac:dyDescent="0.25">
      <c r="T3318"/>
      <c r="U3318"/>
      <c r="V3318"/>
    </row>
    <row r="3319" spans="20:22" x14ac:dyDescent="0.25">
      <c r="T3319"/>
      <c r="U3319"/>
      <c r="V3319"/>
    </row>
    <row r="3320" spans="20:22" x14ac:dyDescent="0.25">
      <c r="T3320"/>
      <c r="U3320"/>
      <c r="V3320"/>
    </row>
    <row r="3321" spans="20:22" x14ac:dyDescent="0.25">
      <c r="T3321"/>
      <c r="U3321"/>
      <c r="V3321"/>
    </row>
    <row r="3322" spans="20:22" x14ac:dyDescent="0.25">
      <c r="T3322"/>
      <c r="U3322"/>
      <c r="V3322"/>
    </row>
    <row r="3323" spans="20:22" x14ac:dyDescent="0.25">
      <c r="T3323"/>
      <c r="U3323"/>
      <c r="V3323"/>
    </row>
    <row r="3324" spans="20:22" x14ac:dyDescent="0.25">
      <c r="T3324"/>
      <c r="U3324"/>
      <c r="V3324"/>
    </row>
    <row r="3325" spans="20:22" x14ac:dyDescent="0.25">
      <c r="T3325"/>
      <c r="U3325"/>
      <c r="V3325"/>
    </row>
    <row r="3326" spans="20:22" x14ac:dyDescent="0.25">
      <c r="T3326"/>
      <c r="U3326"/>
      <c r="V3326"/>
    </row>
    <row r="3327" spans="20:22" x14ac:dyDescent="0.25">
      <c r="T3327"/>
      <c r="U3327"/>
      <c r="V3327"/>
    </row>
    <row r="3328" spans="20:22" x14ac:dyDescent="0.25">
      <c r="T3328"/>
      <c r="U3328"/>
      <c r="V3328"/>
    </row>
    <row r="3329" spans="20:22" x14ac:dyDescent="0.25">
      <c r="T3329"/>
      <c r="U3329"/>
      <c r="V3329"/>
    </row>
    <row r="3330" spans="20:22" x14ac:dyDescent="0.25">
      <c r="T3330"/>
      <c r="U3330"/>
      <c r="V3330"/>
    </row>
    <row r="3331" spans="20:22" x14ac:dyDescent="0.25">
      <c r="T3331"/>
      <c r="U3331"/>
      <c r="V3331"/>
    </row>
    <row r="3332" spans="20:22" x14ac:dyDescent="0.25">
      <c r="T3332"/>
      <c r="U3332"/>
      <c r="V3332"/>
    </row>
    <row r="3333" spans="20:22" x14ac:dyDescent="0.25">
      <c r="T3333"/>
      <c r="U3333"/>
      <c r="V3333"/>
    </row>
    <row r="3334" spans="20:22" x14ac:dyDescent="0.25">
      <c r="T3334"/>
      <c r="U3334"/>
      <c r="V3334"/>
    </row>
    <row r="3335" spans="20:22" x14ac:dyDescent="0.25">
      <c r="T3335"/>
      <c r="U3335"/>
      <c r="V3335"/>
    </row>
    <row r="3336" spans="20:22" x14ac:dyDescent="0.25">
      <c r="T3336"/>
      <c r="U3336"/>
      <c r="V3336"/>
    </row>
    <row r="3337" spans="20:22" x14ac:dyDescent="0.25">
      <c r="T3337"/>
      <c r="U3337"/>
      <c r="V3337"/>
    </row>
    <row r="3338" spans="20:22" x14ac:dyDescent="0.25">
      <c r="T3338"/>
      <c r="U3338"/>
      <c r="V3338"/>
    </row>
    <row r="3339" spans="20:22" x14ac:dyDescent="0.25">
      <c r="T3339"/>
      <c r="U3339"/>
      <c r="V3339"/>
    </row>
    <row r="3340" spans="20:22" x14ac:dyDescent="0.25">
      <c r="T3340"/>
      <c r="U3340"/>
      <c r="V3340"/>
    </row>
    <row r="3341" spans="20:22" x14ac:dyDescent="0.25">
      <c r="T3341"/>
      <c r="U3341"/>
      <c r="V3341"/>
    </row>
    <row r="3342" spans="20:22" x14ac:dyDescent="0.25">
      <c r="T3342"/>
      <c r="U3342"/>
      <c r="V3342"/>
    </row>
    <row r="3343" spans="20:22" x14ac:dyDescent="0.25">
      <c r="T3343"/>
      <c r="U3343"/>
      <c r="V3343"/>
    </row>
    <row r="3344" spans="20:22" x14ac:dyDescent="0.25">
      <c r="T3344"/>
      <c r="U3344"/>
      <c r="V3344"/>
    </row>
    <row r="3345" spans="20:22" x14ac:dyDescent="0.25">
      <c r="T3345"/>
      <c r="U3345"/>
      <c r="V3345"/>
    </row>
    <row r="3346" spans="20:22" x14ac:dyDescent="0.25">
      <c r="T3346"/>
      <c r="U3346"/>
      <c r="V3346"/>
    </row>
    <row r="3347" spans="20:22" x14ac:dyDescent="0.25">
      <c r="T3347"/>
      <c r="U3347"/>
      <c r="V3347"/>
    </row>
    <row r="3348" spans="20:22" x14ac:dyDescent="0.25">
      <c r="T3348"/>
      <c r="U3348"/>
      <c r="V3348"/>
    </row>
    <row r="3349" spans="20:22" x14ac:dyDescent="0.25">
      <c r="T3349"/>
      <c r="U3349"/>
      <c r="V3349"/>
    </row>
    <row r="3350" spans="20:22" x14ac:dyDescent="0.25">
      <c r="T3350"/>
      <c r="U3350"/>
      <c r="V3350"/>
    </row>
    <row r="3351" spans="20:22" x14ac:dyDescent="0.25">
      <c r="T3351"/>
      <c r="U3351"/>
      <c r="V3351"/>
    </row>
    <row r="3352" spans="20:22" x14ac:dyDescent="0.25">
      <c r="T3352"/>
      <c r="U3352"/>
      <c r="V3352"/>
    </row>
    <row r="3353" spans="20:22" x14ac:dyDescent="0.25">
      <c r="T3353"/>
      <c r="U3353"/>
      <c r="V3353"/>
    </row>
    <row r="3354" spans="20:22" x14ac:dyDescent="0.25">
      <c r="T3354"/>
      <c r="U3354"/>
      <c r="V3354"/>
    </row>
    <row r="3355" spans="20:22" x14ac:dyDescent="0.25">
      <c r="T3355"/>
      <c r="U3355"/>
      <c r="V3355"/>
    </row>
    <row r="3356" spans="20:22" x14ac:dyDescent="0.25">
      <c r="T3356"/>
      <c r="U3356"/>
      <c r="V3356"/>
    </row>
    <row r="3357" spans="20:22" x14ac:dyDescent="0.25">
      <c r="T3357"/>
      <c r="U3357"/>
      <c r="V3357"/>
    </row>
    <row r="3358" spans="20:22" x14ac:dyDescent="0.25">
      <c r="T3358"/>
      <c r="U3358"/>
      <c r="V3358"/>
    </row>
    <row r="3359" spans="20:22" x14ac:dyDescent="0.25">
      <c r="T3359"/>
      <c r="U3359"/>
      <c r="V3359"/>
    </row>
    <row r="3360" spans="20:22" x14ac:dyDescent="0.25">
      <c r="T3360"/>
      <c r="U3360"/>
      <c r="V3360"/>
    </row>
    <row r="3361" spans="20:22" x14ac:dyDescent="0.25">
      <c r="T3361"/>
      <c r="U3361"/>
      <c r="V3361"/>
    </row>
    <row r="3362" spans="20:22" x14ac:dyDescent="0.25">
      <c r="T3362"/>
      <c r="U3362"/>
      <c r="V3362"/>
    </row>
    <row r="3363" spans="20:22" x14ac:dyDescent="0.25">
      <c r="T3363"/>
      <c r="U3363"/>
      <c r="V3363"/>
    </row>
    <row r="3364" spans="20:22" x14ac:dyDescent="0.25">
      <c r="T3364"/>
      <c r="U3364"/>
      <c r="V3364"/>
    </row>
    <row r="3365" spans="20:22" x14ac:dyDescent="0.25">
      <c r="T3365"/>
      <c r="U3365"/>
      <c r="V3365"/>
    </row>
    <row r="3366" spans="20:22" x14ac:dyDescent="0.25">
      <c r="T3366"/>
      <c r="U3366"/>
      <c r="V3366"/>
    </row>
    <row r="3367" spans="20:22" x14ac:dyDescent="0.25">
      <c r="T3367"/>
      <c r="U3367"/>
      <c r="V3367"/>
    </row>
    <row r="3368" spans="20:22" x14ac:dyDescent="0.25">
      <c r="T3368"/>
      <c r="U3368"/>
      <c r="V3368"/>
    </row>
    <row r="3369" spans="20:22" x14ac:dyDescent="0.25">
      <c r="T3369"/>
      <c r="U3369"/>
      <c r="V3369"/>
    </row>
    <row r="3370" spans="20:22" x14ac:dyDescent="0.25">
      <c r="T3370"/>
      <c r="U3370"/>
      <c r="V3370"/>
    </row>
    <row r="3371" spans="20:22" x14ac:dyDescent="0.25">
      <c r="T3371"/>
      <c r="U3371"/>
      <c r="V3371"/>
    </row>
    <row r="3372" spans="20:22" x14ac:dyDescent="0.25">
      <c r="T3372"/>
      <c r="U3372"/>
      <c r="V3372"/>
    </row>
    <row r="3373" spans="20:22" x14ac:dyDescent="0.25">
      <c r="T3373"/>
      <c r="U3373"/>
      <c r="V3373"/>
    </row>
    <row r="3374" spans="20:22" x14ac:dyDescent="0.25">
      <c r="T3374"/>
      <c r="U3374"/>
      <c r="V3374"/>
    </row>
    <row r="3375" spans="20:22" x14ac:dyDescent="0.25">
      <c r="T3375"/>
      <c r="U3375"/>
      <c r="V3375"/>
    </row>
    <row r="3376" spans="20:22" x14ac:dyDescent="0.25">
      <c r="T3376"/>
      <c r="U3376"/>
      <c r="V3376"/>
    </row>
    <row r="3377" spans="20:22" x14ac:dyDescent="0.25">
      <c r="T3377"/>
      <c r="U3377"/>
      <c r="V3377"/>
    </row>
    <row r="3378" spans="20:22" x14ac:dyDescent="0.25">
      <c r="T3378"/>
      <c r="U3378"/>
      <c r="V3378"/>
    </row>
    <row r="3379" spans="20:22" x14ac:dyDescent="0.25">
      <c r="T3379"/>
      <c r="U3379"/>
      <c r="V3379"/>
    </row>
    <row r="3380" spans="20:22" x14ac:dyDescent="0.25">
      <c r="T3380"/>
      <c r="U3380"/>
      <c r="V3380"/>
    </row>
    <row r="3381" spans="20:22" x14ac:dyDescent="0.25">
      <c r="T3381"/>
      <c r="U3381"/>
      <c r="V3381"/>
    </row>
    <row r="3382" spans="20:22" x14ac:dyDescent="0.25">
      <c r="T3382"/>
      <c r="U3382"/>
      <c r="V3382"/>
    </row>
    <row r="3383" spans="20:22" x14ac:dyDescent="0.25">
      <c r="T3383"/>
      <c r="U3383"/>
      <c r="V3383"/>
    </row>
    <row r="3384" spans="20:22" x14ac:dyDescent="0.25">
      <c r="T3384"/>
      <c r="U3384"/>
      <c r="V3384"/>
    </row>
    <row r="3385" spans="20:22" x14ac:dyDescent="0.25">
      <c r="T3385"/>
      <c r="U3385"/>
      <c r="V3385"/>
    </row>
    <row r="3386" spans="20:22" x14ac:dyDescent="0.25">
      <c r="T3386"/>
      <c r="U3386"/>
      <c r="V3386"/>
    </row>
    <row r="3387" spans="20:22" x14ac:dyDescent="0.25">
      <c r="T3387"/>
      <c r="U3387"/>
      <c r="V3387"/>
    </row>
    <row r="3388" spans="20:22" x14ac:dyDescent="0.25">
      <c r="T3388"/>
      <c r="U3388"/>
      <c r="V3388"/>
    </row>
    <row r="3389" spans="20:22" x14ac:dyDescent="0.25">
      <c r="T3389"/>
      <c r="U3389"/>
      <c r="V3389"/>
    </row>
    <row r="3390" spans="20:22" x14ac:dyDescent="0.25">
      <c r="T3390"/>
      <c r="U3390"/>
      <c r="V3390"/>
    </row>
    <row r="3391" spans="20:22" x14ac:dyDescent="0.25">
      <c r="T3391"/>
      <c r="U3391"/>
      <c r="V3391"/>
    </row>
    <row r="3392" spans="20:22" x14ac:dyDescent="0.25">
      <c r="T3392"/>
      <c r="U3392"/>
      <c r="V3392"/>
    </row>
    <row r="3393" spans="20:22" x14ac:dyDescent="0.25">
      <c r="T3393"/>
      <c r="U3393"/>
      <c r="V3393"/>
    </row>
    <row r="3394" spans="20:22" x14ac:dyDescent="0.25">
      <c r="T3394"/>
      <c r="U3394"/>
      <c r="V3394"/>
    </row>
    <row r="3395" spans="20:22" x14ac:dyDescent="0.25">
      <c r="T3395"/>
      <c r="U3395"/>
      <c r="V3395"/>
    </row>
    <row r="3396" spans="20:22" x14ac:dyDescent="0.25">
      <c r="T3396"/>
      <c r="U3396"/>
      <c r="V3396"/>
    </row>
    <row r="3397" spans="20:22" x14ac:dyDescent="0.25">
      <c r="T3397"/>
      <c r="U3397"/>
      <c r="V3397"/>
    </row>
    <row r="3398" spans="20:22" x14ac:dyDescent="0.25">
      <c r="T3398"/>
      <c r="U3398"/>
      <c r="V3398"/>
    </row>
    <row r="3399" spans="20:22" x14ac:dyDescent="0.25">
      <c r="T3399"/>
      <c r="U3399"/>
      <c r="V3399"/>
    </row>
    <row r="3400" spans="20:22" x14ac:dyDescent="0.25">
      <c r="T3400"/>
      <c r="U3400"/>
      <c r="V3400"/>
    </row>
    <row r="3401" spans="20:22" x14ac:dyDescent="0.25">
      <c r="T3401"/>
      <c r="U3401"/>
      <c r="V3401"/>
    </row>
    <row r="3402" spans="20:22" x14ac:dyDescent="0.25">
      <c r="T3402"/>
      <c r="U3402"/>
      <c r="V3402"/>
    </row>
    <row r="3403" spans="20:22" x14ac:dyDescent="0.25">
      <c r="T3403"/>
      <c r="U3403"/>
      <c r="V3403"/>
    </row>
    <row r="3404" spans="20:22" x14ac:dyDescent="0.25">
      <c r="T3404"/>
      <c r="U3404"/>
      <c r="V3404"/>
    </row>
    <row r="3405" spans="20:22" x14ac:dyDescent="0.25">
      <c r="T3405"/>
      <c r="U3405"/>
      <c r="V3405"/>
    </row>
    <row r="3406" spans="20:22" x14ac:dyDescent="0.25">
      <c r="T3406"/>
      <c r="U3406"/>
      <c r="V3406"/>
    </row>
    <row r="3407" spans="20:22" x14ac:dyDescent="0.25">
      <c r="T3407"/>
      <c r="U3407"/>
      <c r="V3407"/>
    </row>
    <row r="3408" spans="20:22" x14ac:dyDescent="0.25">
      <c r="T3408"/>
      <c r="U3408"/>
      <c r="V3408"/>
    </row>
    <row r="3409" spans="20:22" x14ac:dyDescent="0.25">
      <c r="T3409"/>
      <c r="U3409"/>
      <c r="V3409"/>
    </row>
    <row r="3410" spans="20:22" x14ac:dyDescent="0.25">
      <c r="T3410"/>
      <c r="U3410"/>
      <c r="V3410"/>
    </row>
    <row r="3411" spans="20:22" x14ac:dyDescent="0.25">
      <c r="T3411"/>
      <c r="U3411"/>
      <c r="V3411"/>
    </row>
    <row r="3412" spans="20:22" x14ac:dyDescent="0.25">
      <c r="T3412"/>
      <c r="U3412"/>
      <c r="V3412"/>
    </row>
    <row r="3413" spans="20:22" x14ac:dyDescent="0.25">
      <c r="T3413"/>
      <c r="U3413"/>
      <c r="V3413"/>
    </row>
    <row r="3414" spans="20:22" x14ac:dyDescent="0.25">
      <c r="T3414"/>
      <c r="U3414"/>
      <c r="V3414"/>
    </row>
    <row r="3415" spans="20:22" x14ac:dyDescent="0.25">
      <c r="T3415"/>
      <c r="U3415"/>
      <c r="V3415"/>
    </row>
    <row r="3416" spans="20:22" x14ac:dyDescent="0.25">
      <c r="T3416"/>
      <c r="U3416"/>
      <c r="V3416"/>
    </row>
    <row r="3417" spans="20:22" x14ac:dyDescent="0.25">
      <c r="T3417"/>
      <c r="U3417"/>
      <c r="V3417"/>
    </row>
    <row r="3418" spans="20:22" x14ac:dyDescent="0.25">
      <c r="T3418"/>
      <c r="U3418"/>
      <c r="V3418"/>
    </row>
    <row r="3419" spans="20:22" x14ac:dyDescent="0.25">
      <c r="T3419"/>
      <c r="U3419"/>
      <c r="V3419"/>
    </row>
    <row r="3420" spans="20:22" x14ac:dyDescent="0.25">
      <c r="T3420"/>
      <c r="U3420"/>
      <c r="V3420"/>
    </row>
    <row r="3421" spans="20:22" x14ac:dyDescent="0.25">
      <c r="T3421"/>
      <c r="U3421"/>
      <c r="V3421"/>
    </row>
    <row r="3422" spans="20:22" x14ac:dyDescent="0.25">
      <c r="T3422"/>
      <c r="U3422"/>
      <c r="V3422"/>
    </row>
    <row r="3423" spans="20:22" x14ac:dyDescent="0.25">
      <c r="T3423"/>
      <c r="U3423"/>
      <c r="V3423"/>
    </row>
    <row r="3424" spans="20:22" x14ac:dyDescent="0.25">
      <c r="T3424"/>
      <c r="U3424"/>
      <c r="V3424"/>
    </row>
    <row r="3425" spans="20:22" x14ac:dyDescent="0.25">
      <c r="T3425"/>
      <c r="U3425"/>
      <c r="V3425"/>
    </row>
    <row r="3426" spans="20:22" x14ac:dyDescent="0.25">
      <c r="T3426"/>
      <c r="U3426"/>
      <c r="V3426"/>
    </row>
    <row r="3427" spans="20:22" x14ac:dyDescent="0.25">
      <c r="T3427"/>
      <c r="U3427"/>
      <c r="V3427"/>
    </row>
    <row r="3428" spans="20:22" x14ac:dyDescent="0.25">
      <c r="T3428"/>
      <c r="U3428"/>
      <c r="V3428"/>
    </row>
    <row r="3429" spans="20:22" x14ac:dyDescent="0.25">
      <c r="T3429"/>
      <c r="U3429"/>
      <c r="V3429"/>
    </row>
    <row r="3430" spans="20:22" x14ac:dyDescent="0.25">
      <c r="T3430"/>
      <c r="U3430"/>
      <c r="V3430"/>
    </row>
    <row r="3431" spans="20:22" x14ac:dyDescent="0.25">
      <c r="T3431"/>
      <c r="U3431"/>
      <c r="V3431"/>
    </row>
    <row r="3432" spans="20:22" x14ac:dyDescent="0.25">
      <c r="T3432"/>
      <c r="U3432"/>
      <c r="V3432"/>
    </row>
    <row r="3433" spans="20:22" x14ac:dyDescent="0.25">
      <c r="T3433"/>
      <c r="U3433"/>
      <c r="V3433"/>
    </row>
    <row r="3434" spans="20:22" x14ac:dyDescent="0.25">
      <c r="T3434"/>
      <c r="U3434"/>
      <c r="V3434"/>
    </row>
    <row r="3435" spans="20:22" x14ac:dyDescent="0.25">
      <c r="T3435"/>
      <c r="U3435"/>
      <c r="V3435"/>
    </row>
    <row r="3436" spans="20:22" x14ac:dyDescent="0.25">
      <c r="T3436"/>
      <c r="U3436"/>
      <c r="V3436"/>
    </row>
    <row r="3437" spans="20:22" x14ac:dyDescent="0.25">
      <c r="T3437"/>
      <c r="U3437"/>
      <c r="V3437"/>
    </row>
    <row r="3438" spans="20:22" x14ac:dyDescent="0.25">
      <c r="T3438"/>
      <c r="U3438"/>
      <c r="V3438"/>
    </row>
    <row r="3439" spans="20:22" x14ac:dyDescent="0.25">
      <c r="T3439"/>
      <c r="U3439"/>
      <c r="V3439"/>
    </row>
    <row r="3440" spans="20:22" x14ac:dyDescent="0.25">
      <c r="T3440"/>
      <c r="U3440"/>
      <c r="V3440"/>
    </row>
    <row r="3441" spans="20:22" x14ac:dyDescent="0.25">
      <c r="T3441"/>
      <c r="U3441"/>
      <c r="V3441"/>
    </row>
    <row r="3442" spans="20:22" x14ac:dyDescent="0.25">
      <c r="T3442"/>
      <c r="U3442"/>
      <c r="V3442"/>
    </row>
    <row r="3443" spans="20:22" x14ac:dyDescent="0.25">
      <c r="T3443"/>
      <c r="U3443"/>
      <c r="V3443"/>
    </row>
    <row r="3444" spans="20:22" x14ac:dyDescent="0.25">
      <c r="T3444"/>
      <c r="U3444"/>
      <c r="V3444"/>
    </row>
    <row r="3445" spans="20:22" x14ac:dyDescent="0.25">
      <c r="T3445"/>
      <c r="U3445"/>
      <c r="V3445"/>
    </row>
    <row r="3446" spans="20:22" x14ac:dyDescent="0.25">
      <c r="T3446"/>
      <c r="U3446"/>
      <c r="V3446"/>
    </row>
    <row r="3447" spans="20:22" x14ac:dyDescent="0.25">
      <c r="T3447"/>
      <c r="U3447"/>
      <c r="V3447"/>
    </row>
    <row r="3448" spans="20:22" x14ac:dyDescent="0.25">
      <c r="T3448"/>
      <c r="U3448"/>
      <c r="V3448"/>
    </row>
    <row r="3449" spans="20:22" x14ac:dyDescent="0.25">
      <c r="T3449"/>
      <c r="U3449"/>
      <c r="V3449"/>
    </row>
    <row r="3450" spans="20:22" x14ac:dyDescent="0.25">
      <c r="T3450"/>
      <c r="U3450"/>
      <c r="V3450"/>
    </row>
    <row r="3451" spans="20:22" x14ac:dyDescent="0.25">
      <c r="T3451"/>
      <c r="U3451"/>
      <c r="V3451"/>
    </row>
    <row r="3452" spans="20:22" x14ac:dyDescent="0.25">
      <c r="T3452"/>
      <c r="U3452"/>
      <c r="V3452"/>
    </row>
    <row r="3453" spans="20:22" x14ac:dyDescent="0.25">
      <c r="T3453"/>
      <c r="U3453"/>
      <c r="V3453"/>
    </row>
    <row r="3454" spans="20:22" x14ac:dyDescent="0.25">
      <c r="T3454"/>
      <c r="U3454"/>
      <c r="V3454"/>
    </row>
    <row r="3455" spans="20:22" x14ac:dyDescent="0.25">
      <c r="T3455"/>
      <c r="U3455"/>
      <c r="V3455"/>
    </row>
    <row r="3456" spans="20:22" x14ac:dyDescent="0.25">
      <c r="T3456"/>
      <c r="U3456"/>
      <c r="V3456"/>
    </row>
    <row r="3457" spans="20:22" x14ac:dyDescent="0.25">
      <c r="T3457"/>
      <c r="U3457"/>
      <c r="V3457"/>
    </row>
    <row r="3458" spans="20:22" x14ac:dyDescent="0.25">
      <c r="T3458"/>
      <c r="U3458"/>
      <c r="V3458"/>
    </row>
    <row r="3459" spans="20:22" x14ac:dyDescent="0.25">
      <c r="T3459"/>
      <c r="U3459"/>
      <c r="V3459"/>
    </row>
    <row r="3460" spans="20:22" x14ac:dyDescent="0.25">
      <c r="T3460"/>
      <c r="U3460"/>
      <c r="V3460"/>
    </row>
    <row r="3461" spans="20:22" x14ac:dyDescent="0.25">
      <c r="T3461"/>
      <c r="U3461"/>
      <c r="V3461"/>
    </row>
    <row r="3462" spans="20:22" x14ac:dyDescent="0.25">
      <c r="T3462"/>
      <c r="U3462"/>
      <c r="V3462"/>
    </row>
    <row r="3463" spans="20:22" x14ac:dyDescent="0.25">
      <c r="T3463"/>
      <c r="U3463"/>
      <c r="V3463"/>
    </row>
    <row r="3464" spans="20:22" x14ac:dyDescent="0.25">
      <c r="T3464"/>
      <c r="U3464"/>
      <c r="V3464"/>
    </row>
    <row r="3465" spans="20:22" x14ac:dyDescent="0.25">
      <c r="T3465"/>
      <c r="U3465"/>
      <c r="V3465"/>
    </row>
    <row r="3466" spans="20:22" x14ac:dyDescent="0.25">
      <c r="T3466"/>
      <c r="U3466"/>
      <c r="V3466"/>
    </row>
    <row r="3467" spans="20:22" x14ac:dyDescent="0.25">
      <c r="T3467"/>
      <c r="U3467"/>
      <c r="V3467"/>
    </row>
    <row r="3468" spans="20:22" x14ac:dyDescent="0.25">
      <c r="T3468"/>
      <c r="U3468"/>
      <c r="V3468"/>
    </row>
    <row r="3469" spans="20:22" x14ac:dyDescent="0.25">
      <c r="T3469"/>
      <c r="U3469"/>
      <c r="V3469"/>
    </row>
    <row r="3470" spans="20:22" x14ac:dyDescent="0.25">
      <c r="T3470"/>
      <c r="U3470"/>
      <c r="V3470"/>
    </row>
    <row r="3471" spans="20:22" x14ac:dyDescent="0.25">
      <c r="T3471"/>
      <c r="U3471"/>
      <c r="V3471"/>
    </row>
    <row r="3472" spans="20:22" x14ac:dyDescent="0.25">
      <c r="T3472"/>
      <c r="U3472"/>
      <c r="V3472"/>
    </row>
    <row r="3473" spans="20:22" x14ac:dyDescent="0.25">
      <c r="T3473"/>
      <c r="U3473"/>
      <c r="V3473"/>
    </row>
    <row r="3474" spans="20:22" x14ac:dyDescent="0.25">
      <c r="T3474"/>
      <c r="U3474"/>
      <c r="V3474"/>
    </row>
    <row r="3475" spans="20:22" x14ac:dyDescent="0.25">
      <c r="T3475"/>
      <c r="U3475"/>
      <c r="V3475"/>
    </row>
    <row r="3476" spans="20:22" x14ac:dyDescent="0.25">
      <c r="T3476"/>
      <c r="U3476"/>
      <c r="V3476"/>
    </row>
    <row r="3477" spans="20:22" x14ac:dyDescent="0.25">
      <c r="T3477"/>
      <c r="U3477"/>
      <c r="V3477"/>
    </row>
    <row r="3478" spans="20:22" x14ac:dyDescent="0.25">
      <c r="T3478"/>
      <c r="U3478"/>
      <c r="V3478"/>
    </row>
    <row r="3479" spans="20:22" x14ac:dyDescent="0.25">
      <c r="T3479"/>
      <c r="U3479"/>
      <c r="V3479"/>
    </row>
    <row r="3480" spans="20:22" x14ac:dyDescent="0.25">
      <c r="T3480"/>
      <c r="U3480"/>
      <c r="V3480"/>
    </row>
    <row r="3481" spans="20:22" x14ac:dyDescent="0.25">
      <c r="T3481"/>
      <c r="U3481"/>
      <c r="V3481"/>
    </row>
    <row r="3482" spans="20:22" x14ac:dyDescent="0.25">
      <c r="T3482"/>
      <c r="U3482"/>
      <c r="V3482"/>
    </row>
    <row r="3483" spans="20:22" x14ac:dyDescent="0.25">
      <c r="T3483"/>
      <c r="U3483"/>
      <c r="V3483"/>
    </row>
    <row r="3484" spans="20:22" x14ac:dyDescent="0.25">
      <c r="T3484"/>
      <c r="U3484"/>
      <c r="V3484"/>
    </row>
    <row r="3485" spans="20:22" x14ac:dyDescent="0.25">
      <c r="T3485"/>
      <c r="U3485"/>
      <c r="V3485"/>
    </row>
    <row r="3486" spans="20:22" x14ac:dyDescent="0.25">
      <c r="T3486"/>
      <c r="U3486"/>
      <c r="V3486"/>
    </row>
    <row r="3487" spans="20:22" x14ac:dyDescent="0.25">
      <c r="T3487"/>
      <c r="U3487"/>
      <c r="V3487"/>
    </row>
    <row r="3488" spans="20:22" x14ac:dyDescent="0.25">
      <c r="T3488"/>
      <c r="U3488"/>
      <c r="V3488"/>
    </row>
    <row r="3489" spans="20:22" x14ac:dyDescent="0.25">
      <c r="T3489"/>
      <c r="U3489"/>
      <c r="V3489"/>
    </row>
    <row r="3490" spans="20:22" x14ac:dyDescent="0.25">
      <c r="T3490"/>
      <c r="U3490"/>
      <c r="V3490"/>
    </row>
    <row r="3491" spans="20:22" x14ac:dyDescent="0.25">
      <c r="T3491"/>
      <c r="U3491"/>
      <c r="V3491"/>
    </row>
    <row r="3492" spans="20:22" x14ac:dyDescent="0.25">
      <c r="T3492"/>
      <c r="U3492"/>
      <c r="V3492"/>
    </row>
    <row r="3493" spans="20:22" x14ac:dyDescent="0.25">
      <c r="T3493"/>
      <c r="U3493"/>
      <c r="V3493"/>
    </row>
    <row r="3494" spans="20:22" x14ac:dyDescent="0.25">
      <c r="T3494"/>
      <c r="U3494"/>
      <c r="V3494"/>
    </row>
    <row r="3495" spans="20:22" x14ac:dyDescent="0.25">
      <c r="T3495"/>
      <c r="U3495"/>
      <c r="V3495"/>
    </row>
    <row r="3496" spans="20:22" x14ac:dyDescent="0.25">
      <c r="T3496"/>
      <c r="U3496"/>
      <c r="V3496"/>
    </row>
    <row r="3497" spans="20:22" x14ac:dyDescent="0.25">
      <c r="T3497"/>
      <c r="U3497"/>
      <c r="V3497"/>
    </row>
    <row r="3498" spans="20:22" x14ac:dyDescent="0.25">
      <c r="T3498"/>
      <c r="U3498"/>
      <c r="V3498"/>
    </row>
    <row r="3499" spans="20:22" x14ac:dyDescent="0.25">
      <c r="T3499"/>
      <c r="U3499"/>
      <c r="V3499"/>
    </row>
    <row r="3500" spans="20:22" x14ac:dyDescent="0.25">
      <c r="T3500"/>
      <c r="U3500"/>
      <c r="V3500"/>
    </row>
    <row r="3501" spans="20:22" x14ac:dyDescent="0.25">
      <c r="T3501"/>
      <c r="U3501"/>
      <c r="V3501"/>
    </row>
    <row r="3502" spans="20:22" x14ac:dyDescent="0.25">
      <c r="T3502"/>
      <c r="U3502"/>
      <c r="V3502"/>
    </row>
    <row r="3503" spans="20:22" x14ac:dyDescent="0.25">
      <c r="T3503"/>
      <c r="U3503"/>
      <c r="V3503"/>
    </row>
    <row r="3504" spans="20:22" x14ac:dyDescent="0.25">
      <c r="T3504"/>
      <c r="U3504"/>
      <c r="V3504"/>
    </row>
    <row r="3505" spans="20:22" x14ac:dyDescent="0.25">
      <c r="T3505"/>
      <c r="U3505"/>
      <c r="V3505"/>
    </row>
    <row r="3506" spans="20:22" x14ac:dyDescent="0.25">
      <c r="T3506"/>
      <c r="U3506"/>
      <c r="V3506"/>
    </row>
    <row r="3507" spans="20:22" x14ac:dyDescent="0.25">
      <c r="T3507"/>
      <c r="U3507"/>
      <c r="V3507"/>
    </row>
    <row r="3508" spans="20:22" x14ac:dyDescent="0.25">
      <c r="T3508"/>
      <c r="U3508"/>
      <c r="V3508"/>
    </row>
    <row r="3509" spans="20:22" x14ac:dyDescent="0.25">
      <c r="T3509"/>
      <c r="U3509"/>
      <c r="V3509"/>
    </row>
    <row r="3510" spans="20:22" x14ac:dyDescent="0.25">
      <c r="T3510"/>
      <c r="U3510"/>
      <c r="V3510"/>
    </row>
    <row r="3511" spans="20:22" x14ac:dyDescent="0.25">
      <c r="T3511"/>
      <c r="U3511"/>
      <c r="V3511"/>
    </row>
    <row r="3512" spans="20:22" x14ac:dyDescent="0.25">
      <c r="T3512"/>
      <c r="U3512"/>
      <c r="V3512"/>
    </row>
    <row r="3513" spans="20:22" x14ac:dyDescent="0.25">
      <c r="T3513"/>
      <c r="U3513"/>
      <c r="V3513"/>
    </row>
    <row r="3514" spans="20:22" x14ac:dyDescent="0.25">
      <c r="T3514"/>
      <c r="U3514"/>
      <c r="V3514"/>
    </row>
    <row r="3515" spans="20:22" x14ac:dyDescent="0.25">
      <c r="T3515"/>
      <c r="U3515"/>
      <c r="V3515"/>
    </row>
    <row r="3516" spans="20:22" x14ac:dyDescent="0.25">
      <c r="T3516"/>
      <c r="U3516"/>
      <c r="V3516"/>
    </row>
    <row r="3517" spans="20:22" x14ac:dyDescent="0.25">
      <c r="T3517"/>
      <c r="U3517"/>
      <c r="V3517"/>
    </row>
    <row r="3518" spans="20:22" x14ac:dyDescent="0.25">
      <c r="T3518"/>
      <c r="U3518"/>
      <c r="V3518"/>
    </row>
    <row r="3519" spans="20:22" x14ac:dyDescent="0.25">
      <c r="T3519"/>
      <c r="U3519"/>
      <c r="V3519"/>
    </row>
    <row r="3520" spans="20:22" x14ac:dyDescent="0.25">
      <c r="T3520"/>
      <c r="U3520"/>
      <c r="V3520"/>
    </row>
    <row r="3521" spans="20:22" x14ac:dyDescent="0.25">
      <c r="T3521"/>
      <c r="U3521"/>
      <c r="V3521"/>
    </row>
    <row r="3522" spans="20:22" x14ac:dyDescent="0.25">
      <c r="T3522"/>
      <c r="U3522"/>
      <c r="V3522"/>
    </row>
    <row r="3523" spans="20:22" x14ac:dyDescent="0.25">
      <c r="T3523"/>
      <c r="U3523"/>
      <c r="V3523"/>
    </row>
    <row r="3524" spans="20:22" x14ac:dyDescent="0.25">
      <c r="T3524"/>
      <c r="U3524"/>
      <c r="V3524"/>
    </row>
    <row r="3525" spans="20:22" x14ac:dyDescent="0.25">
      <c r="T3525"/>
      <c r="U3525"/>
      <c r="V3525"/>
    </row>
    <row r="3526" spans="20:22" x14ac:dyDescent="0.25">
      <c r="T3526"/>
      <c r="U3526"/>
      <c r="V3526"/>
    </row>
    <row r="3527" spans="20:22" x14ac:dyDescent="0.25">
      <c r="T3527"/>
      <c r="U3527"/>
      <c r="V3527"/>
    </row>
    <row r="3528" spans="20:22" x14ac:dyDescent="0.25">
      <c r="T3528"/>
      <c r="U3528"/>
      <c r="V3528"/>
    </row>
    <row r="3529" spans="20:22" x14ac:dyDescent="0.25">
      <c r="T3529"/>
      <c r="U3529"/>
      <c r="V3529"/>
    </row>
    <row r="3530" spans="20:22" x14ac:dyDescent="0.25">
      <c r="T3530"/>
      <c r="U3530"/>
      <c r="V3530"/>
    </row>
    <row r="3531" spans="20:22" x14ac:dyDescent="0.25">
      <c r="T3531"/>
      <c r="U3531"/>
      <c r="V3531"/>
    </row>
    <row r="3532" spans="20:22" x14ac:dyDescent="0.25">
      <c r="T3532"/>
      <c r="U3532"/>
      <c r="V3532"/>
    </row>
    <row r="3533" spans="20:22" x14ac:dyDescent="0.25">
      <c r="T3533"/>
      <c r="U3533"/>
      <c r="V3533"/>
    </row>
    <row r="3534" spans="20:22" x14ac:dyDescent="0.25">
      <c r="T3534"/>
      <c r="U3534"/>
      <c r="V3534"/>
    </row>
    <row r="3535" spans="20:22" x14ac:dyDescent="0.25">
      <c r="T3535"/>
      <c r="U3535"/>
      <c r="V3535"/>
    </row>
    <row r="3536" spans="20:22" x14ac:dyDescent="0.25">
      <c r="T3536"/>
      <c r="U3536"/>
      <c r="V3536"/>
    </row>
    <row r="3537" spans="20:22" x14ac:dyDescent="0.25">
      <c r="T3537"/>
      <c r="U3537"/>
      <c r="V3537"/>
    </row>
    <row r="3538" spans="20:22" x14ac:dyDescent="0.25">
      <c r="T3538"/>
      <c r="U3538"/>
      <c r="V3538"/>
    </row>
    <row r="3539" spans="20:22" x14ac:dyDescent="0.25">
      <c r="T3539"/>
      <c r="U3539"/>
      <c r="V3539"/>
    </row>
    <row r="3540" spans="20:22" x14ac:dyDescent="0.25">
      <c r="T3540"/>
      <c r="U3540"/>
      <c r="V3540"/>
    </row>
    <row r="3541" spans="20:22" x14ac:dyDescent="0.25">
      <c r="T3541"/>
      <c r="U3541"/>
      <c r="V3541"/>
    </row>
    <row r="3542" spans="20:22" x14ac:dyDescent="0.25">
      <c r="T3542"/>
      <c r="U3542"/>
      <c r="V3542"/>
    </row>
    <row r="3543" spans="20:22" x14ac:dyDescent="0.25">
      <c r="T3543"/>
      <c r="U3543"/>
      <c r="V3543"/>
    </row>
    <row r="3544" spans="20:22" x14ac:dyDescent="0.25">
      <c r="T3544"/>
      <c r="U3544"/>
      <c r="V3544"/>
    </row>
    <row r="3545" spans="20:22" x14ac:dyDescent="0.25">
      <c r="T3545"/>
      <c r="U3545"/>
      <c r="V3545"/>
    </row>
    <row r="3546" spans="20:22" x14ac:dyDescent="0.25">
      <c r="T3546"/>
      <c r="U3546"/>
      <c r="V3546"/>
    </row>
    <row r="3547" spans="20:22" x14ac:dyDescent="0.25">
      <c r="T3547"/>
      <c r="U3547"/>
      <c r="V3547"/>
    </row>
    <row r="3548" spans="20:22" x14ac:dyDescent="0.25">
      <c r="T3548"/>
      <c r="U3548"/>
      <c r="V3548"/>
    </row>
    <row r="3549" spans="20:22" x14ac:dyDescent="0.25">
      <c r="T3549"/>
      <c r="U3549"/>
      <c r="V3549"/>
    </row>
    <row r="3550" spans="20:22" x14ac:dyDescent="0.25">
      <c r="T3550"/>
      <c r="U3550"/>
      <c r="V3550"/>
    </row>
    <row r="3551" spans="20:22" x14ac:dyDescent="0.25">
      <c r="T3551"/>
      <c r="U3551"/>
      <c r="V3551"/>
    </row>
    <row r="3552" spans="20:22" x14ac:dyDescent="0.25">
      <c r="T3552"/>
      <c r="U3552"/>
      <c r="V3552"/>
    </row>
    <row r="3553" spans="20:22" x14ac:dyDescent="0.25">
      <c r="T3553"/>
      <c r="U3553"/>
      <c r="V3553"/>
    </row>
    <row r="3554" spans="20:22" x14ac:dyDescent="0.25">
      <c r="T3554"/>
      <c r="U3554"/>
      <c r="V3554"/>
    </row>
    <row r="3555" spans="20:22" x14ac:dyDescent="0.25">
      <c r="T3555"/>
      <c r="U3555"/>
      <c r="V3555"/>
    </row>
    <row r="3556" spans="20:22" x14ac:dyDescent="0.25">
      <c r="T3556"/>
      <c r="U3556"/>
      <c r="V3556"/>
    </row>
    <row r="3557" spans="20:22" x14ac:dyDescent="0.25">
      <c r="T3557"/>
      <c r="U3557"/>
      <c r="V3557"/>
    </row>
    <row r="3558" spans="20:22" x14ac:dyDescent="0.25">
      <c r="T3558"/>
      <c r="U3558"/>
      <c r="V3558"/>
    </row>
    <row r="3559" spans="20:22" x14ac:dyDescent="0.25">
      <c r="T3559"/>
      <c r="U3559"/>
      <c r="V3559"/>
    </row>
    <row r="3560" spans="20:22" x14ac:dyDescent="0.25">
      <c r="T3560"/>
      <c r="U3560"/>
      <c r="V3560"/>
    </row>
    <row r="3561" spans="20:22" x14ac:dyDescent="0.25">
      <c r="T3561"/>
      <c r="U3561"/>
      <c r="V3561"/>
    </row>
    <row r="3562" spans="20:22" x14ac:dyDescent="0.25">
      <c r="T3562"/>
      <c r="U3562"/>
      <c r="V3562"/>
    </row>
    <row r="3563" spans="20:22" x14ac:dyDescent="0.25">
      <c r="T3563"/>
      <c r="U3563"/>
      <c r="V3563"/>
    </row>
    <row r="3564" spans="20:22" x14ac:dyDescent="0.25">
      <c r="T3564"/>
      <c r="U3564"/>
      <c r="V3564"/>
    </row>
    <row r="3565" spans="20:22" x14ac:dyDescent="0.25">
      <c r="T3565"/>
      <c r="U3565"/>
      <c r="V3565"/>
    </row>
    <row r="3566" spans="20:22" x14ac:dyDescent="0.25">
      <c r="T3566"/>
      <c r="U3566"/>
      <c r="V3566"/>
    </row>
    <row r="3567" spans="20:22" x14ac:dyDescent="0.25">
      <c r="T3567"/>
      <c r="U3567"/>
      <c r="V3567"/>
    </row>
    <row r="3568" spans="20:22" x14ac:dyDescent="0.25">
      <c r="T3568"/>
      <c r="U3568"/>
      <c r="V3568"/>
    </row>
    <row r="3569" spans="20:22" x14ac:dyDescent="0.25">
      <c r="T3569"/>
      <c r="U3569"/>
      <c r="V3569"/>
    </row>
    <row r="3570" spans="20:22" x14ac:dyDescent="0.25">
      <c r="T3570"/>
      <c r="U3570"/>
      <c r="V3570"/>
    </row>
    <row r="3571" spans="20:22" x14ac:dyDescent="0.25">
      <c r="T3571"/>
      <c r="U3571"/>
      <c r="V3571"/>
    </row>
    <row r="3572" spans="20:22" x14ac:dyDescent="0.25">
      <c r="T3572"/>
      <c r="U3572"/>
      <c r="V3572"/>
    </row>
    <row r="3573" spans="20:22" x14ac:dyDescent="0.25">
      <c r="T3573"/>
      <c r="U3573"/>
      <c r="V3573"/>
    </row>
    <row r="3574" spans="20:22" x14ac:dyDescent="0.25">
      <c r="T3574"/>
      <c r="U3574"/>
      <c r="V3574"/>
    </row>
    <row r="3575" spans="20:22" x14ac:dyDescent="0.25">
      <c r="T3575"/>
      <c r="U3575"/>
      <c r="V3575"/>
    </row>
    <row r="3576" spans="20:22" x14ac:dyDescent="0.25">
      <c r="T3576"/>
      <c r="U3576"/>
      <c r="V3576"/>
    </row>
    <row r="3577" spans="20:22" x14ac:dyDescent="0.25">
      <c r="T3577"/>
      <c r="U3577"/>
      <c r="V3577"/>
    </row>
    <row r="3578" spans="20:22" x14ac:dyDescent="0.25">
      <c r="T3578"/>
      <c r="U3578"/>
      <c r="V3578"/>
    </row>
    <row r="3579" spans="20:22" x14ac:dyDescent="0.25">
      <c r="T3579"/>
      <c r="U3579"/>
      <c r="V3579"/>
    </row>
    <row r="3580" spans="20:22" x14ac:dyDescent="0.25">
      <c r="T3580"/>
      <c r="U3580"/>
      <c r="V3580"/>
    </row>
    <row r="3581" spans="20:22" x14ac:dyDescent="0.25">
      <c r="T3581"/>
      <c r="U3581"/>
      <c r="V3581"/>
    </row>
    <row r="3582" spans="20:22" x14ac:dyDescent="0.25">
      <c r="T3582"/>
      <c r="U3582"/>
      <c r="V3582"/>
    </row>
    <row r="3583" spans="20:22" x14ac:dyDescent="0.25">
      <c r="T3583"/>
      <c r="U3583"/>
      <c r="V3583"/>
    </row>
    <row r="3584" spans="20:22" x14ac:dyDescent="0.25">
      <c r="T3584"/>
      <c r="U3584"/>
      <c r="V3584"/>
    </row>
    <row r="3585" spans="20:22" x14ac:dyDescent="0.25">
      <c r="T3585"/>
      <c r="U3585"/>
      <c r="V3585"/>
    </row>
    <row r="3586" spans="20:22" x14ac:dyDescent="0.25">
      <c r="T3586"/>
      <c r="U3586"/>
      <c r="V3586"/>
    </row>
    <row r="3587" spans="20:22" x14ac:dyDescent="0.25">
      <c r="T3587"/>
      <c r="U3587"/>
      <c r="V3587"/>
    </row>
    <row r="3588" spans="20:22" x14ac:dyDescent="0.25">
      <c r="T3588"/>
      <c r="U3588"/>
      <c r="V3588"/>
    </row>
    <row r="3589" spans="20:22" x14ac:dyDescent="0.25">
      <c r="T3589"/>
      <c r="U3589"/>
      <c r="V3589"/>
    </row>
    <row r="3590" spans="20:22" x14ac:dyDescent="0.25">
      <c r="T3590"/>
      <c r="U3590"/>
      <c r="V3590"/>
    </row>
    <row r="3591" spans="20:22" x14ac:dyDescent="0.25">
      <c r="T3591"/>
      <c r="U3591"/>
      <c r="V3591"/>
    </row>
    <row r="3592" spans="20:22" x14ac:dyDescent="0.25">
      <c r="T3592"/>
      <c r="U3592"/>
      <c r="V3592"/>
    </row>
    <row r="3593" spans="20:22" x14ac:dyDescent="0.25">
      <c r="T3593"/>
      <c r="U3593"/>
      <c r="V3593"/>
    </row>
    <row r="3594" spans="20:22" x14ac:dyDescent="0.25">
      <c r="T3594"/>
      <c r="U3594"/>
      <c r="V3594"/>
    </row>
    <row r="3595" spans="20:22" x14ac:dyDescent="0.25">
      <c r="T3595"/>
      <c r="U3595"/>
      <c r="V3595"/>
    </row>
    <row r="3596" spans="20:22" x14ac:dyDescent="0.25">
      <c r="T3596"/>
      <c r="U3596"/>
      <c r="V3596"/>
    </row>
    <row r="3597" spans="20:22" x14ac:dyDescent="0.25">
      <c r="T3597"/>
      <c r="U3597"/>
      <c r="V3597"/>
    </row>
    <row r="3598" spans="20:22" x14ac:dyDescent="0.25">
      <c r="T3598"/>
      <c r="U3598"/>
      <c r="V3598"/>
    </row>
    <row r="3599" spans="20:22" x14ac:dyDescent="0.25">
      <c r="T3599"/>
      <c r="U3599"/>
      <c r="V3599"/>
    </row>
    <row r="3600" spans="20:22" x14ac:dyDescent="0.25">
      <c r="T3600"/>
      <c r="U3600"/>
      <c r="V3600"/>
    </row>
    <row r="3601" spans="20:22" x14ac:dyDescent="0.25">
      <c r="T3601"/>
      <c r="U3601"/>
      <c r="V3601"/>
    </row>
    <row r="3602" spans="20:22" x14ac:dyDescent="0.25">
      <c r="T3602"/>
      <c r="U3602"/>
      <c r="V3602"/>
    </row>
    <row r="3603" spans="20:22" x14ac:dyDescent="0.25">
      <c r="T3603"/>
      <c r="U3603"/>
      <c r="V3603"/>
    </row>
    <row r="3604" spans="20:22" x14ac:dyDescent="0.25">
      <c r="T3604"/>
      <c r="U3604"/>
      <c r="V3604"/>
    </row>
    <row r="3605" spans="20:22" x14ac:dyDescent="0.25">
      <c r="T3605"/>
      <c r="U3605"/>
      <c r="V3605"/>
    </row>
    <row r="3606" spans="20:22" x14ac:dyDescent="0.25">
      <c r="T3606"/>
      <c r="U3606"/>
      <c r="V3606"/>
    </row>
    <row r="3607" spans="20:22" x14ac:dyDescent="0.25">
      <c r="T3607"/>
      <c r="U3607"/>
      <c r="V3607"/>
    </row>
    <row r="3608" spans="20:22" x14ac:dyDescent="0.25">
      <c r="T3608"/>
      <c r="U3608"/>
      <c r="V3608"/>
    </row>
    <row r="3609" spans="20:22" x14ac:dyDescent="0.25">
      <c r="T3609"/>
      <c r="U3609"/>
      <c r="V3609"/>
    </row>
    <row r="3610" spans="20:22" x14ac:dyDescent="0.25">
      <c r="T3610"/>
      <c r="U3610"/>
      <c r="V3610"/>
    </row>
    <row r="3611" spans="20:22" x14ac:dyDescent="0.25">
      <c r="T3611"/>
      <c r="U3611"/>
      <c r="V3611"/>
    </row>
    <row r="3612" spans="20:22" x14ac:dyDescent="0.25">
      <c r="T3612"/>
      <c r="U3612"/>
      <c r="V3612"/>
    </row>
    <row r="3613" spans="20:22" x14ac:dyDescent="0.25">
      <c r="T3613"/>
      <c r="U3613"/>
      <c r="V3613"/>
    </row>
    <row r="3614" spans="20:22" x14ac:dyDescent="0.25">
      <c r="T3614"/>
      <c r="U3614"/>
      <c r="V3614"/>
    </row>
    <row r="3615" spans="20:22" x14ac:dyDescent="0.25">
      <c r="T3615"/>
      <c r="U3615"/>
      <c r="V3615"/>
    </row>
    <row r="3616" spans="20:22" x14ac:dyDescent="0.25">
      <c r="T3616"/>
      <c r="U3616"/>
      <c r="V3616"/>
    </row>
    <row r="3617" spans="20:22" x14ac:dyDescent="0.25">
      <c r="T3617"/>
      <c r="U3617"/>
      <c r="V3617"/>
    </row>
    <row r="3618" spans="20:22" x14ac:dyDescent="0.25">
      <c r="T3618"/>
      <c r="U3618"/>
      <c r="V3618"/>
    </row>
    <row r="3619" spans="20:22" x14ac:dyDescent="0.25">
      <c r="T3619"/>
      <c r="U3619"/>
      <c r="V3619"/>
    </row>
    <row r="3620" spans="20:22" x14ac:dyDescent="0.25">
      <c r="T3620"/>
      <c r="U3620"/>
      <c r="V3620"/>
    </row>
    <row r="3621" spans="20:22" x14ac:dyDescent="0.25">
      <c r="T3621"/>
      <c r="U3621"/>
      <c r="V3621"/>
    </row>
    <row r="3622" spans="20:22" x14ac:dyDescent="0.25">
      <c r="T3622"/>
      <c r="U3622"/>
      <c r="V3622"/>
    </row>
    <row r="3623" spans="20:22" x14ac:dyDescent="0.25">
      <c r="T3623"/>
      <c r="U3623"/>
      <c r="V3623"/>
    </row>
    <row r="3624" spans="20:22" x14ac:dyDescent="0.25">
      <c r="T3624"/>
      <c r="U3624"/>
      <c r="V3624"/>
    </row>
    <row r="3625" spans="20:22" x14ac:dyDescent="0.25">
      <c r="T3625"/>
      <c r="U3625"/>
      <c r="V3625"/>
    </row>
    <row r="3626" spans="20:22" x14ac:dyDescent="0.25">
      <c r="T3626"/>
      <c r="U3626"/>
      <c r="V3626"/>
    </row>
    <row r="3627" spans="20:22" x14ac:dyDescent="0.25">
      <c r="T3627"/>
      <c r="U3627"/>
      <c r="V3627"/>
    </row>
    <row r="3628" spans="20:22" x14ac:dyDescent="0.25">
      <c r="T3628"/>
      <c r="U3628"/>
      <c r="V3628"/>
    </row>
    <row r="3629" spans="20:22" x14ac:dyDescent="0.25">
      <c r="T3629"/>
      <c r="U3629"/>
      <c r="V3629"/>
    </row>
    <row r="3630" spans="20:22" x14ac:dyDescent="0.25">
      <c r="T3630"/>
      <c r="U3630"/>
      <c r="V3630"/>
    </row>
    <row r="3631" spans="20:22" x14ac:dyDescent="0.25">
      <c r="T3631"/>
      <c r="U3631"/>
      <c r="V3631"/>
    </row>
    <row r="3632" spans="20:22" x14ac:dyDescent="0.25">
      <c r="T3632"/>
      <c r="U3632"/>
      <c r="V3632"/>
    </row>
    <row r="3633" spans="20:22" x14ac:dyDescent="0.25">
      <c r="T3633"/>
      <c r="U3633"/>
      <c r="V3633"/>
    </row>
    <row r="3634" spans="20:22" x14ac:dyDescent="0.25">
      <c r="T3634"/>
      <c r="U3634"/>
      <c r="V3634"/>
    </row>
    <row r="3635" spans="20:22" x14ac:dyDescent="0.25">
      <c r="T3635"/>
      <c r="U3635"/>
      <c r="V3635"/>
    </row>
    <row r="3636" spans="20:22" x14ac:dyDescent="0.25">
      <c r="T3636"/>
      <c r="U3636"/>
      <c r="V3636"/>
    </row>
    <row r="3637" spans="20:22" x14ac:dyDescent="0.25">
      <c r="T3637"/>
      <c r="U3637"/>
      <c r="V3637"/>
    </row>
    <row r="3638" spans="20:22" x14ac:dyDescent="0.25">
      <c r="T3638"/>
      <c r="U3638"/>
      <c r="V3638"/>
    </row>
    <row r="3639" spans="20:22" x14ac:dyDescent="0.25">
      <c r="T3639"/>
      <c r="U3639"/>
      <c r="V3639"/>
    </row>
    <row r="3640" spans="20:22" x14ac:dyDescent="0.25">
      <c r="T3640"/>
      <c r="U3640"/>
      <c r="V3640"/>
    </row>
    <row r="3641" spans="20:22" x14ac:dyDescent="0.25">
      <c r="T3641"/>
      <c r="U3641"/>
      <c r="V3641"/>
    </row>
    <row r="3642" spans="20:22" x14ac:dyDescent="0.25">
      <c r="T3642"/>
      <c r="U3642"/>
      <c r="V3642"/>
    </row>
    <row r="3643" spans="20:22" x14ac:dyDescent="0.25">
      <c r="T3643"/>
      <c r="U3643"/>
      <c r="V3643"/>
    </row>
    <row r="3644" spans="20:22" x14ac:dyDescent="0.25">
      <c r="T3644"/>
      <c r="U3644"/>
      <c r="V3644"/>
    </row>
    <row r="3645" spans="20:22" x14ac:dyDescent="0.25">
      <c r="T3645"/>
      <c r="U3645"/>
      <c r="V3645"/>
    </row>
    <row r="3646" spans="20:22" x14ac:dyDescent="0.25">
      <c r="T3646"/>
      <c r="U3646"/>
      <c r="V3646"/>
    </row>
    <row r="3647" spans="20:22" x14ac:dyDescent="0.25">
      <c r="T3647"/>
      <c r="U3647"/>
      <c r="V3647"/>
    </row>
    <row r="3648" spans="20:22" x14ac:dyDescent="0.25">
      <c r="T3648"/>
      <c r="U3648"/>
      <c r="V3648"/>
    </row>
    <row r="3649" spans="20:22" x14ac:dyDescent="0.25">
      <c r="T3649"/>
      <c r="U3649"/>
      <c r="V3649"/>
    </row>
    <row r="3650" spans="20:22" x14ac:dyDescent="0.25">
      <c r="T3650"/>
      <c r="U3650"/>
      <c r="V3650"/>
    </row>
    <row r="3651" spans="20:22" x14ac:dyDescent="0.25">
      <c r="T3651"/>
      <c r="U3651"/>
      <c r="V3651"/>
    </row>
    <row r="3652" spans="20:22" x14ac:dyDescent="0.25">
      <c r="T3652"/>
      <c r="U3652"/>
      <c r="V3652"/>
    </row>
    <row r="3653" spans="20:22" x14ac:dyDescent="0.25">
      <c r="T3653"/>
      <c r="U3653"/>
      <c r="V3653"/>
    </row>
    <row r="3654" spans="20:22" x14ac:dyDescent="0.25">
      <c r="T3654"/>
      <c r="U3654"/>
      <c r="V3654"/>
    </row>
    <row r="3655" spans="20:22" x14ac:dyDescent="0.25">
      <c r="T3655"/>
      <c r="U3655"/>
      <c r="V3655"/>
    </row>
    <row r="3656" spans="20:22" x14ac:dyDescent="0.25">
      <c r="T3656"/>
      <c r="U3656"/>
      <c r="V3656"/>
    </row>
    <row r="3657" spans="20:22" x14ac:dyDescent="0.25">
      <c r="T3657"/>
      <c r="U3657"/>
      <c r="V3657"/>
    </row>
    <row r="3658" spans="20:22" x14ac:dyDescent="0.25">
      <c r="T3658"/>
      <c r="U3658"/>
      <c r="V3658"/>
    </row>
    <row r="3659" spans="20:22" x14ac:dyDescent="0.25">
      <c r="T3659"/>
      <c r="U3659"/>
      <c r="V3659"/>
    </row>
    <row r="3660" spans="20:22" x14ac:dyDescent="0.25">
      <c r="T3660"/>
      <c r="U3660"/>
      <c r="V3660"/>
    </row>
    <row r="3661" spans="20:22" x14ac:dyDescent="0.25">
      <c r="T3661"/>
      <c r="U3661"/>
      <c r="V3661"/>
    </row>
    <row r="3662" spans="20:22" x14ac:dyDescent="0.25">
      <c r="T3662"/>
      <c r="U3662"/>
      <c r="V3662"/>
    </row>
    <row r="3663" spans="20:22" x14ac:dyDescent="0.25">
      <c r="T3663"/>
      <c r="U3663"/>
      <c r="V3663"/>
    </row>
    <row r="3664" spans="20:22" x14ac:dyDescent="0.25">
      <c r="T3664"/>
      <c r="U3664"/>
      <c r="V3664"/>
    </row>
    <row r="3665" spans="20:22" x14ac:dyDescent="0.25">
      <c r="T3665"/>
      <c r="U3665"/>
      <c r="V3665"/>
    </row>
    <row r="3666" spans="20:22" x14ac:dyDescent="0.25">
      <c r="T3666"/>
      <c r="U3666"/>
      <c r="V3666"/>
    </row>
    <row r="3667" spans="20:22" x14ac:dyDescent="0.25">
      <c r="T3667"/>
      <c r="U3667"/>
      <c r="V3667"/>
    </row>
    <row r="3668" spans="20:22" x14ac:dyDescent="0.25">
      <c r="T3668"/>
      <c r="U3668"/>
      <c r="V3668"/>
    </row>
    <row r="3669" spans="20:22" x14ac:dyDescent="0.25">
      <c r="T3669"/>
      <c r="U3669"/>
      <c r="V3669"/>
    </row>
    <row r="3670" spans="20:22" x14ac:dyDescent="0.25">
      <c r="T3670"/>
      <c r="U3670"/>
      <c r="V3670"/>
    </row>
    <row r="3671" spans="20:22" x14ac:dyDescent="0.25">
      <c r="T3671"/>
      <c r="U3671"/>
      <c r="V3671"/>
    </row>
    <row r="3672" spans="20:22" x14ac:dyDescent="0.25">
      <c r="T3672"/>
      <c r="U3672"/>
      <c r="V3672"/>
    </row>
    <row r="3673" spans="20:22" x14ac:dyDescent="0.25">
      <c r="T3673"/>
      <c r="U3673"/>
      <c r="V3673"/>
    </row>
    <row r="3674" spans="20:22" x14ac:dyDescent="0.25">
      <c r="T3674"/>
      <c r="U3674"/>
      <c r="V3674"/>
    </row>
    <row r="3675" spans="20:22" x14ac:dyDescent="0.25">
      <c r="T3675"/>
      <c r="U3675"/>
      <c r="V3675"/>
    </row>
    <row r="3676" spans="20:22" x14ac:dyDescent="0.25">
      <c r="T3676"/>
      <c r="U3676"/>
      <c r="V3676"/>
    </row>
    <row r="3677" spans="20:22" x14ac:dyDescent="0.25">
      <c r="T3677"/>
      <c r="U3677"/>
      <c r="V3677"/>
    </row>
    <row r="3678" spans="20:22" x14ac:dyDescent="0.25">
      <c r="T3678"/>
      <c r="U3678"/>
      <c r="V3678"/>
    </row>
    <row r="3679" spans="20:22" x14ac:dyDescent="0.25">
      <c r="T3679"/>
      <c r="U3679"/>
      <c r="V3679"/>
    </row>
    <row r="3680" spans="20:22" x14ac:dyDescent="0.25">
      <c r="T3680"/>
      <c r="U3680"/>
      <c r="V3680"/>
    </row>
    <row r="3681" spans="20:22" x14ac:dyDescent="0.25">
      <c r="T3681"/>
      <c r="U3681"/>
      <c r="V3681"/>
    </row>
    <row r="3682" spans="20:22" x14ac:dyDescent="0.25">
      <c r="T3682"/>
      <c r="U3682"/>
      <c r="V3682"/>
    </row>
    <row r="3683" spans="20:22" x14ac:dyDescent="0.25">
      <c r="T3683"/>
      <c r="U3683"/>
      <c r="V3683"/>
    </row>
    <row r="3684" spans="20:22" x14ac:dyDescent="0.25">
      <c r="T3684"/>
      <c r="U3684"/>
      <c r="V3684"/>
    </row>
    <row r="3685" spans="20:22" x14ac:dyDescent="0.25">
      <c r="T3685"/>
      <c r="U3685"/>
      <c r="V3685"/>
    </row>
    <row r="3686" spans="20:22" x14ac:dyDescent="0.25">
      <c r="T3686"/>
      <c r="U3686"/>
      <c r="V3686"/>
    </row>
    <row r="3687" spans="20:22" x14ac:dyDescent="0.25">
      <c r="T3687"/>
      <c r="U3687"/>
      <c r="V3687"/>
    </row>
    <row r="3688" spans="20:22" x14ac:dyDescent="0.25">
      <c r="T3688"/>
      <c r="U3688"/>
      <c r="V3688"/>
    </row>
    <row r="3689" spans="20:22" x14ac:dyDescent="0.25">
      <c r="T3689"/>
      <c r="U3689"/>
      <c r="V3689"/>
    </row>
    <row r="3690" spans="20:22" x14ac:dyDescent="0.25">
      <c r="T3690"/>
      <c r="U3690"/>
      <c r="V3690"/>
    </row>
    <row r="3691" spans="20:22" x14ac:dyDescent="0.25">
      <c r="T3691"/>
      <c r="U3691"/>
      <c r="V3691"/>
    </row>
    <row r="3692" spans="20:22" x14ac:dyDescent="0.25">
      <c r="T3692"/>
      <c r="U3692"/>
      <c r="V3692"/>
    </row>
    <row r="3693" spans="20:22" x14ac:dyDescent="0.25">
      <c r="T3693"/>
      <c r="U3693"/>
      <c r="V3693"/>
    </row>
    <row r="3694" spans="20:22" x14ac:dyDescent="0.25">
      <c r="T3694"/>
      <c r="U3694"/>
      <c r="V3694"/>
    </row>
    <row r="3695" spans="20:22" x14ac:dyDescent="0.25">
      <c r="T3695"/>
      <c r="U3695"/>
      <c r="V3695"/>
    </row>
    <row r="3696" spans="20:22" x14ac:dyDescent="0.25">
      <c r="T3696"/>
      <c r="U3696"/>
      <c r="V3696"/>
    </row>
    <row r="3697" spans="20:22" x14ac:dyDescent="0.25">
      <c r="T3697"/>
      <c r="U3697"/>
      <c r="V3697"/>
    </row>
    <row r="3698" spans="20:22" x14ac:dyDescent="0.25">
      <c r="T3698"/>
      <c r="U3698"/>
      <c r="V3698"/>
    </row>
    <row r="3699" spans="20:22" x14ac:dyDescent="0.25">
      <c r="T3699"/>
      <c r="U3699"/>
      <c r="V3699"/>
    </row>
    <row r="3700" spans="20:22" x14ac:dyDescent="0.25">
      <c r="T3700"/>
      <c r="U3700"/>
      <c r="V3700"/>
    </row>
    <row r="3701" spans="20:22" x14ac:dyDescent="0.25">
      <c r="T3701"/>
      <c r="U3701"/>
      <c r="V3701"/>
    </row>
    <row r="3702" spans="20:22" x14ac:dyDescent="0.25">
      <c r="T3702"/>
      <c r="U3702"/>
      <c r="V3702"/>
    </row>
    <row r="3703" spans="20:22" x14ac:dyDescent="0.25">
      <c r="T3703"/>
      <c r="U3703"/>
      <c r="V3703"/>
    </row>
    <row r="3704" spans="20:22" x14ac:dyDescent="0.25">
      <c r="T3704"/>
      <c r="U3704"/>
      <c r="V3704"/>
    </row>
    <row r="3705" spans="20:22" x14ac:dyDescent="0.25">
      <c r="T3705"/>
      <c r="U3705"/>
      <c r="V3705"/>
    </row>
    <row r="3706" spans="20:22" x14ac:dyDescent="0.25">
      <c r="T3706"/>
      <c r="U3706"/>
      <c r="V3706"/>
    </row>
    <row r="3707" spans="20:22" x14ac:dyDescent="0.25">
      <c r="T3707"/>
      <c r="U3707"/>
      <c r="V3707"/>
    </row>
    <row r="3708" spans="20:22" x14ac:dyDescent="0.25">
      <c r="T3708"/>
      <c r="U3708"/>
      <c r="V3708"/>
    </row>
    <row r="3709" spans="20:22" x14ac:dyDescent="0.25">
      <c r="T3709"/>
      <c r="U3709"/>
      <c r="V3709"/>
    </row>
    <row r="3710" spans="20:22" x14ac:dyDescent="0.25">
      <c r="T3710"/>
      <c r="U3710"/>
      <c r="V3710"/>
    </row>
    <row r="3711" spans="20:22" x14ac:dyDescent="0.25">
      <c r="T3711"/>
      <c r="U3711"/>
      <c r="V3711"/>
    </row>
    <row r="3712" spans="20:22" x14ac:dyDescent="0.25">
      <c r="T3712"/>
      <c r="U3712"/>
      <c r="V3712"/>
    </row>
    <row r="3713" spans="20:22" x14ac:dyDescent="0.25">
      <c r="T3713"/>
      <c r="U3713"/>
      <c r="V3713"/>
    </row>
    <row r="3714" spans="20:22" x14ac:dyDescent="0.25">
      <c r="T3714"/>
      <c r="U3714"/>
      <c r="V3714"/>
    </row>
    <row r="3715" spans="20:22" x14ac:dyDescent="0.25">
      <c r="T3715"/>
      <c r="U3715"/>
      <c r="V3715"/>
    </row>
    <row r="3716" spans="20:22" x14ac:dyDescent="0.25">
      <c r="T3716"/>
      <c r="U3716"/>
      <c r="V3716"/>
    </row>
    <row r="3717" spans="20:22" x14ac:dyDescent="0.25">
      <c r="T3717"/>
      <c r="U3717"/>
      <c r="V3717"/>
    </row>
    <row r="3718" spans="20:22" x14ac:dyDescent="0.25">
      <c r="T3718"/>
      <c r="U3718"/>
      <c r="V3718"/>
    </row>
    <row r="3719" spans="20:22" x14ac:dyDescent="0.25">
      <c r="T3719"/>
      <c r="U3719"/>
      <c r="V3719"/>
    </row>
    <row r="3720" spans="20:22" x14ac:dyDescent="0.25">
      <c r="T3720"/>
      <c r="U3720"/>
      <c r="V3720"/>
    </row>
    <row r="3721" spans="20:22" x14ac:dyDescent="0.25">
      <c r="T3721"/>
      <c r="U3721"/>
      <c r="V3721"/>
    </row>
    <row r="3722" spans="20:22" x14ac:dyDescent="0.25">
      <c r="T3722"/>
      <c r="U3722"/>
      <c r="V3722"/>
    </row>
    <row r="3723" spans="20:22" x14ac:dyDescent="0.25">
      <c r="T3723"/>
      <c r="U3723"/>
      <c r="V3723"/>
    </row>
    <row r="3724" spans="20:22" x14ac:dyDescent="0.25">
      <c r="T3724"/>
      <c r="U3724"/>
      <c r="V3724"/>
    </row>
    <row r="3725" spans="20:22" x14ac:dyDescent="0.25">
      <c r="T3725"/>
      <c r="U3725"/>
      <c r="V3725"/>
    </row>
    <row r="3726" spans="20:22" x14ac:dyDescent="0.25">
      <c r="T3726"/>
      <c r="U3726"/>
      <c r="V3726"/>
    </row>
    <row r="3727" spans="20:22" x14ac:dyDescent="0.25">
      <c r="T3727"/>
      <c r="U3727"/>
      <c r="V3727"/>
    </row>
    <row r="3728" spans="20:22" x14ac:dyDescent="0.25">
      <c r="T3728"/>
      <c r="U3728"/>
      <c r="V3728"/>
    </row>
    <row r="3729" spans="20:22" x14ac:dyDescent="0.25">
      <c r="T3729"/>
      <c r="U3729"/>
      <c r="V3729"/>
    </row>
    <row r="3730" spans="20:22" x14ac:dyDescent="0.25">
      <c r="T3730"/>
      <c r="U3730"/>
      <c r="V3730"/>
    </row>
    <row r="3731" spans="20:22" x14ac:dyDescent="0.25">
      <c r="T3731"/>
      <c r="U3731"/>
      <c r="V3731"/>
    </row>
    <row r="3732" spans="20:22" x14ac:dyDescent="0.25">
      <c r="T3732"/>
      <c r="U3732"/>
      <c r="V3732"/>
    </row>
    <row r="3733" spans="20:22" x14ac:dyDescent="0.25">
      <c r="T3733"/>
      <c r="U3733"/>
      <c r="V3733"/>
    </row>
    <row r="3734" spans="20:22" x14ac:dyDescent="0.25">
      <c r="T3734"/>
      <c r="U3734"/>
      <c r="V3734"/>
    </row>
    <row r="3735" spans="20:22" x14ac:dyDescent="0.25">
      <c r="T3735"/>
      <c r="U3735"/>
      <c r="V3735"/>
    </row>
    <row r="3736" spans="20:22" x14ac:dyDescent="0.25">
      <c r="T3736"/>
      <c r="U3736"/>
      <c r="V3736"/>
    </row>
    <row r="3737" spans="20:22" x14ac:dyDescent="0.25">
      <c r="T3737"/>
      <c r="U3737"/>
      <c r="V3737"/>
    </row>
    <row r="3738" spans="20:22" x14ac:dyDescent="0.25">
      <c r="T3738"/>
      <c r="U3738"/>
      <c r="V3738"/>
    </row>
    <row r="3739" spans="20:22" x14ac:dyDescent="0.25">
      <c r="T3739"/>
      <c r="U3739"/>
      <c r="V3739"/>
    </row>
    <row r="3740" spans="20:22" x14ac:dyDescent="0.25">
      <c r="T3740"/>
      <c r="U3740"/>
      <c r="V3740"/>
    </row>
    <row r="3741" spans="20:22" x14ac:dyDescent="0.25">
      <c r="T3741"/>
      <c r="U3741"/>
      <c r="V3741"/>
    </row>
    <row r="3742" spans="20:22" x14ac:dyDescent="0.25">
      <c r="T3742"/>
      <c r="U3742"/>
      <c r="V3742"/>
    </row>
    <row r="3743" spans="20:22" x14ac:dyDescent="0.25">
      <c r="T3743"/>
      <c r="U3743"/>
      <c r="V3743"/>
    </row>
    <row r="3744" spans="20:22" x14ac:dyDescent="0.25">
      <c r="T3744"/>
      <c r="U3744"/>
      <c r="V3744"/>
    </row>
    <row r="3745" spans="20:22" x14ac:dyDescent="0.25">
      <c r="T3745"/>
      <c r="U3745"/>
      <c r="V3745"/>
    </row>
    <row r="3746" spans="20:22" x14ac:dyDescent="0.25">
      <c r="T3746"/>
      <c r="U3746"/>
      <c r="V3746"/>
    </row>
    <row r="3747" spans="20:22" x14ac:dyDescent="0.25">
      <c r="T3747"/>
      <c r="U3747"/>
      <c r="V3747"/>
    </row>
    <row r="3748" spans="20:22" x14ac:dyDescent="0.25">
      <c r="T3748"/>
      <c r="U3748"/>
      <c r="V3748"/>
    </row>
    <row r="3749" spans="20:22" x14ac:dyDescent="0.25">
      <c r="T3749"/>
      <c r="U3749"/>
      <c r="V3749"/>
    </row>
    <row r="3750" spans="20:22" x14ac:dyDescent="0.25">
      <c r="T3750"/>
      <c r="U3750"/>
      <c r="V3750"/>
    </row>
    <row r="3751" spans="20:22" x14ac:dyDescent="0.25">
      <c r="T3751"/>
      <c r="U3751"/>
      <c r="V3751"/>
    </row>
    <row r="3752" spans="20:22" x14ac:dyDescent="0.25">
      <c r="T3752"/>
      <c r="U3752"/>
      <c r="V3752"/>
    </row>
    <row r="3753" spans="20:22" x14ac:dyDescent="0.25">
      <c r="T3753"/>
      <c r="U3753"/>
      <c r="V3753"/>
    </row>
    <row r="3754" spans="20:22" x14ac:dyDescent="0.25">
      <c r="T3754"/>
      <c r="U3754"/>
      <c r="V3754"/>
    </row>
    <row r="3755" spans="20:22" x14ac:dyDescent="0.25">
      <c r="T3755"/>
      <c r="U3755"/>
      <c r="V3755"/>
    </row>
    <row r="3756" spans="20:22" x14ac:dyDescent="0.25">
      <c r="T3756"/>
      <c r="U3756"/>
      <c r="V3756"/>
    </row>
    <row r="3757" spans="20:22" x14ac:dyDescent="0.25">
      <c r="T3757"/>
      <c r="U3757"/>
      <c r="V3757"/>
    </row>
    <row r="3758" spans="20:22" x14ac:dyDescent="0.25">
      <c r="T3758"/>
      <c r="U3758"/>
      <c r="V3758"/>
    </row>
    <row r="3759" spans="20:22" x14ac:dyDescent="0.25">
      <c r="T3759"/>
      <c r="U3759"/>
      <c r="V3759"/>
    </row>
    <row r="3760" spans="20:22" x14ac:dyDescent="0.25">
      <c r="T3760"/>
      <c r="U3760"/>
      <c r="V3760"/>
    </row>
    <row r="3761" spans="20:22" x14ac:dyDescent="0.25">
      <c r="T3761"/>
      <c r="U3761"/>
      <c r="V3761"/>
    </row>
    <row r="3762" spans="20:22" x14ac:dyDescent="0.25">
      <c r="T3762"/>
      <c r="U3762"/>
      <c r="V3762"/>
    </row>
    <row r="3763" spans="20:22" x14ac:dyDescent="0.25">
      <c r="T3763"/>
      <c r="U3763"/>
      <c r="V3763"/>
    </row>
    <row r="3764" spans="20:22" x14ac:dyDescent="0.25">
      <c r="T3764"/>
      <c r="U3764"/>
      <c r="V3764"/>
    </row>
    <row r="3765" spans="20:22" x14ac:dyDescent="0.25">
      <c r="T3765"/>
      <c r="U3765"/>
      <c r="V3765"/>
    </row>
    <row r="3766" spans="20:22" x14ac:dyDescent="0.25">
      <c r="T3766"/>
      <c r="U3766"/>
      <c r="V3766"/>
    </row>
    <row r="3767" spans="20:22" x14ac:dyDescent="0.25">
      <c r="T3767"/>
      <c r="U3767"/>
      <c r="V3767"/>
    </row>
    <row r="3768" spans="20:22" x14ac:dyDescent="0.25">
      <c r="T3768"/>
      <c r="U3768"/>
      <c r="V3768"/>
    </row>
    <row r="3769" spans="20:22" x14ac:dyDescent="0.25">
      <c r="T3769"/>
      <c r="U3769"/>
      <c r="V3769"/>
    </row>
    <row r="3770" spans="20:22" x14ac:dyDescent="0.25">
      <c r="T3770"/>
      <c r="U3770"/>
      <c r="V3770"/>
    </row>
    <row r="3771" spans="20:22" x14ac:dyDescent="0.25">
      <c r="T3771"/>
      <c r="U3771"/>
      <c r="V3771"/>
    </row>
    <row r="3772" spans="20:22" x14ac:dyDescent="0.25">
      <c r="T3772"/>
      <c r="U3772"/>
      <c r="V3772"/>
    </row>
    <row r="3773" spans="20:22" x14ac:dyDescent="0.25">
      <c r="T3773"/>
      <c r="U3773"/>
      <c r="V3773"/>
    </row>
    <row r="3774" spans="20:22" x14ac:dyDescent="0.25">
      <c r="T3774"/>
      <c r="U3774"/>
      <c r="V3774"/>
    </row>
    <row r="3775" spans="20:22" x14ac:dyDescent="0.25">
      <c r="T3775"/>
      <c r="U3775"/>
      <c r="V3775"/>
    </row>
    <row r="3776" spans="20:22" x14ac:dyDescent="0.25">
      <c r="T3776"/>
      <c r="U3776"/>
      <c r="V3776"/>
    </row>
    <row r="3777" spans="20:22" x14ac:dyDescent="0.25">
      <c r="T3777"/>
      <c r="U3777"/>
      <c r="V3777"/>
    </row>
    <row r="3778" spans="20:22" x14ac:dyDescent="0.25">
      <c r="T3778"/>
      <c r="U3778"/>
      <c r="V3778"/>
    </row>
    <row r="3779" spans="20:22" x14ac:dyDescent="0.25">
      <c r="T3779"/>
      <c r="U3779"/>
      <c r="V3779"/>
    </row>
    <row r="3780" spans="20:22" x14ac:dyDescent="0.25">
      <c r="T3780"/>
      <c r="U3780"/>
      <c r="V3780"/>
    </row>
    <row r="3781" spans="20:22" x14ac:dyDescent="0.25">
      <c r="T3781"/>
      <c r="U3781"/>
      <c r="V3781"/>
    </row>
    <row r="3782" spans="20:22" x14ac:dyDescent="0.25">
      <c r="T3782"/>
      <c r="U3782"/>
      <c r="V3782"/>
    </row>
    <row r="3783" spans="20:22" x14ac:dyDescent="0.25">
      <c r="T3783"/>
      <c r="U3783"/>
      <c r="V3783"/>
    </row>
    <row r="3784" spans="20:22" x14ac:dyDescent="0.25">
      <c r="T3784"/>
      <c r="U3784"/>
      <c r="V3784"/>
    </row>
    <row r="3785" spans="20:22" x14ac:dyDescent="0.25">
      <c r="T3785"/>
      <c r="U3785"/>
      <c r="V3785"/>
    </row>
    <row r="3786" spans="20:22" x14ac:dyDescent="0.25">
      <c r="T3786"/>
      <c r="U3786"/>
      <c r="V3786"/>
    </row>
    <row r="3787" spans="20:22" x14ac:dyDescent="0.25">
      <c r="T3787"/>
      <c r="U3787"/>
      <c r="V3787"/>
    </row>
    <row r="3788" spans="20:22" x14ac:dyDescent="0.25">
      <c r="T3788"/>
      <c r="U3788"/>
      <c r="V3788"/>
    </row>
    <row r="3789" spans="20:22" x14ac:dyDescent="0.25">
      <c r="T3789"/>
      <c r="U3789"/>
      <c r="V3789"/>
    </row>
    <row r="3790" spans="20:22" x14ac:dyDescent="0.25">
      <c r="T3790"/>
      <c r="U3790"/>
      <c r="V3790"/>
    </row>
    <row r="3791" spans="20:22" x14ac:dyDescent="0.25">
      <c r="T3791"/>
      <c r="U3791"/>
      <c r="V3791"/>
    </row>
    <row r="3792" spans="20:22" x14ac:dyDescent="0.25">
      <c r="T3792"/>
      <c r="U3792"/>
      <c r="V3792"/>
    </row>
    <row r="3793" spans="20:22" x14ac:dyDescent="0.25">
      <c r="T3793"/>
      <c r="U3793"/>
      <c r="V3793"/>
    </row>
    <row r="3794" spans="20:22" x14ac:dyDescent="0.25">
      <c r="T3794"/>
      <c r="U3794"/>
      <c r="V3794"/>
    </row>
    <row r="3795" spans="20:22" x14ac:dyDescent="0.25">
      <c r="T3795"/>
      <c r="U3795"/>
      <c r="V3795"/>
    </row>
    <row r="3796" spans="20:22" x14ac:dyDescent="0.25">
      <c r="T3796"/>
      <c r="U3796"/>
      <c r="V3796"/>
    </row>
    <row r="3797" spans="20:22" x14ac:dyDescent="0.25">
      <c r="T3797"/>
      <c r="U3797"/>
      <c r="V3797"/>
    </row>
    <row r="3798" spans="20:22" x14ac:dyDescent="0.25">
      <c r="T3798"/>
      <c r="U3798"/>
      <c r="V3798"/>
    </row>
    <row r="3799" spans="20:22" x14ac:dyDescent="0.25">
      <c r="T3799"/>
      <c r="U3799"/>
      <c r="V3799"/>
    </row>
    <row r="3800" spans="20:22" x14ac:dyDescent="0.25">
      <c r="T3800"/>
      <c r="U3800"/>
      <c r="V3800"/>
    </row>
    <row r="3801" spans="20:22" x14ac:dyDescent="0.25">
      <c r="T3801"/>
      <c r="U3801"/>
      <c r="V3801"/>
    </row>
    <row r="3802" spans="20:22" x14ac:dyDescent="0.25">
      <c r="T3802"/>
      <c r="U3802"/>
      <c r="V3802"/>
    </row>
    <row r="3803" spans="20:22" x14ac:dyDescent="0.25">
      <c r="T3803"/>
      <c r="U3803"/>
      <c r="V3803"/>
    </row>
    <row r="3804" spans="20:22" x14ac:dyDescent="0.25">
      <c r="T3804"/>
      <c r="U3804"/>
      <c r="V3804"/>
    </row>
    <row r="3805" spans="20:22" x14ac:dyDescent="0.25">
      <c r="T3805"/>
      <c r="U3805"/>
      <c r="V3805"/>
    </row>
    <row r="3806" spans="20:22" x14ac:dyDescent="0.25">
      <c r="T3806"/>
      <c r="U3806"/>
      <c r="V3806"/>
    </row>
    <row r="3807" spans="20:22" x14ac:dyDescent="0.25">
      <c r="T3807"/>
      <c r="U3807"/>
      <c r="V3807"/>
    </row>
    <row r="3808" spans="20:22" x14ac:dyDescent="0.25">
      <c r="T3808"/>
      <c r="U3808"/>
      <c r="V3808"/>
    </row>
    <row r="3809" spans="20:22" x14ac:dyDescent="0.25">
      <c r="T3809"/>
      <c r="U3809"/>
      <c r="V3809"/>
    </row>
    <row r="3810" spans="20:22" x14ac:dyDescent="0.25">
      <c r="T3810"/>
      <c r="U3810"/>
      <c r="V3810"/>
    </row>
    <row r="3811" spans="20:22" x14ac:dyDescent="0.25">
      <c r="T3811"/>
      <c r="U3811"/>
      <c r="V3811"/>
    </row>
    <row r="3812" spans="20:22" x14ac:dyDescent="0.25">
      <c r="T3812"/>
      <c r="U3812"/>
      <c r="V3812"/>
    </row>
    <row r="3813" spans="20:22" x14ac:dyDescent="0.25">
      <c r="T3813"/>
      <c r="U3813"/>
      <c r="V3813"/>
    </row>
    <row r="3814" spans="20:22" x14ac:dyDescent="0.25">
      <c r="T3814"/>
      <c r="U3814"/>
      <c r="V3814"/>
    </row>
    <row r="3815" spans="20:22" x14ac:dyDescent="0.25">
      <c r="T3815"/>
      <c r="U3815"/>
      <c r="V3815"/>
    </row>
    <row r="3816" spans="20:22" x14ac:dyDescent="0.25">
      <c r="T3816"/>
      <c r="U3816"/>
      <c r="V3816"/>
    </row>
    <row r="3817" spans="20:22" x14ac:dyDescent="0.25">
      <c r="T3817"/>
      <c r="U3817"/>
      <c r="V3817"/>
    </row>
    <row r="3818" spans="20:22" x14ac:dyDescent="0.25">
      <c r="T3818"/>
      <c r="U3818"/>
      <c r="V3818"/>
    </row>
    <row r="3819" spans="20:22" x14ac:dyDescent="0.25">
      <c r="T3819"/>
      <c r="U3819"/>
      <c r="V3819"/>
    </row>
    <row r="3820" spans="20:22" x14ac:dyDescent="0.25">
      <c r="T3820"/>
      <c r="U3820"/>
      <c r="V3820"/>
    </row>
    <row r="3821" spans="20:22" x14ac:dyDescent="0.25">
      <c r="T3821"/>
      <c r="U3821"/>
      <c r="V3821"/>
    </row>
    <row r="3822" spans="20:22" x14ac:dyDescent="0.25">
      <c r="T3822"/>
      <c r="U3822"/>
      <c r="V3822"/>
    </row>
    <row r="3823" spans="20:22" x14ac:dyDescent="0.25">
      <c r="T3823"/>
      <c r="U3823"/>
      <c r="V3823"/>
    </row>
    <row r="3824" spans="20:22" x14ac:dyDescent="0.25">
      <c r="T3824"/>
      <c r="U3824"/>
      <c r="V3824"/>
    </row>
    <row r="3825" spans="20:22" x14ac:dyDescent="0.25">
      <c r="T3825"/>
      <c r="U3825"/>
      <c r="V3825"/>
    </row>
    <row r="3826" spans="20:22" x14ac:dyDescent="0.25">
      <c r="T3826"/>
      <c r="U3826"/>
      <c r="V3826"/>
    </row>
    <row r="3827" spans="20:22" x14ac:dyDescent="0.25">
      <c r="T3827"/>
      <c r="U3827"/>
      <c r="V3827"/>
    </row>
    <row r="3828" spans="20:22" x14ac:dyDescent="0.25">
      <c r="T3828"/>
      <c r="U3828"/>
      <c r="V3828"/>
    </row>
    <row r="3829" spans="20:22" x14ac:dyDescent="0.25">
      <c r="T3829"/>
      <c r="U3829"/>
      <c r="V3829"/>
    </row>
    <row r="3830" spans="20:22" x14ac:dyDescent="0.25">
      <c r="T3830"/>
      <c r="U3830"/>
      <c r="V3830"/>
    </row>
    <row r="3831" spans="20:22" x14ac:dyDescent="0.25">
      <c r="T3831"/>
      <c r="U3831"/>
      <c r="V3831"/>
    </row>
    <row r="3832" spans="20:22" x14ac:dyDescent="0.25">
      <c r="T3832"/>
      <c r="U3832"/>
      <c r="V3832"/>
    </row>
    <row r="3833" spans="20:22" x14ac:dyDescent="0.25">
      <c r="T3833"/>
      <c r="U3833"/>
      <c r="V3833"/>
    </row>
    <row r="3834" spans="20:22" x14ac:dyDescent="0.25">
      <c r="T3834"/>
      <c r="U3834"/>
      <c r="V3834"/>
    </row>
    <row r="3835" spans="20:22" x14ac:dyDescent="0.25">
      <c r="T3835"/>
      <c r="U3835"/>
      <c r="V3835"/>
    </row>
    <row r="3836" spans="20:22" x14ac:dyDescent="0.25">
      <c r="T3836"/>
      <c r="U3836"/>
      <c r="V3836"/>
    </row>
    <row r="3837" spans="20:22" x14ac:dyDescent="0.25">
      <c r="T3837"/>
      <c r="U3837"/>
      <c r="V3837"/>
    </row>
    <row r="3838" spans="20:22" x14ac:dyDescent="0.25">
      <c r="T3838"/>
      <c r="U3838"/>
      <c r="V3838"/>
    </row>
    <row r="3839" spans="20:22" x14ac:dyDescent="0.25">
      <c r="T3839"/>
      <c r="U3839"/>
      <c r="V3839"/>
    </row>
    <row r="3840" spans="20:22" x14ac:dyDescent="0.25">
      <c r="T3840"/>
      <c r="U3840"/>
      <c r="V3840"/>
    </row>
    <row r="3841" spans="20:22" x14ac:dyDescent="0.25">
      <c r="T3841"/>
      <c r="U3841"/>
      <c r="V3841"/>
    </row>
    <row r="3842" spans="20:22" x14ac:dyDescent="0.25">
      <c r="T3842"/>
      <c r="U3842"/>
      <c r="V3842"/>
    </row>
    <row r="3843" spans="20:22" x14ac:dyDescent="0.25">
      <c r="T3843"/>
      <c r="U3843"/>
      <c r="V3843"/>
    </row>
    <row r="3844" spans="20:22" x14ac:dyDescent="0.25">
      <c r="T3844"/>
      <c r="U3844"/>
      <c r="V3844"/>
    </row>
    <row r="3845" spans="20:22" x14ac:dyDescent="0.25">
      <c r="T3845"/>
      <c r="U3845"/>
      <c r="V3845"/>
    </row>
    <row r="3846" spans="20:22" x14ac:dyDescent="0.25">
      <c r="T3846"/>
      <c r="U3846"/>
      <c r="V3846"/>
    </row>
    <row r="3847" spans="20:22" x14ac:dyDescent="0.25">
      <c r="T3847"/>
      <c r="U3847"/>
      <c r="V3847"/>
    </row>
    <row r="3848" spans="20:22" x14ac:dyDescent="0.25">
      <c r="T3848"/>
      <c r="U3848"/>
      <c r="V3848"/>
    </row>
    <row r="3849" spans="20:22" x14ac:dyDescent="0.25">
      <c r="T3849"/>
      <c r="U3849"/>
      <c r="V3849"/>
    </row>
    <row r="3850" spans="20:22" x14ac:dyDescent="0.25">
      <c r="T3850"/>
      <c r="U3850"/>
      <c r="V3850"/>
    </row>
    <row r="3851" spans="20:22" x14ac:dyDescent="0.25">
      <c r="T3851"/>
      <c r="U3851"/>
      <c r="V3851"/>
    </row>
    <row r="3852" spans="20:22" x14ac:dyDescent="0.25">
      <c r="T3852"/>
      <c r="U3852"/>
      <c r="V3852"/>
    </row>
    <row r="3853" spans="20:22" x14ac:dyDescent="0.25">
      <c r="T3853"/>
      <c r="U3853"/>
      <c r="V3853"/>
    </row>
    <row r="3854" spans="20:22" x14ac:dyDescent="0.25">
      <c r="T3854"/>
      <c r="U3854"/>
      <c r="V3854"/>
    </row>
    <row r="3855" spans="20:22" x14ac:dyDescent="0.25">
      <c r="T3855"/>
      <c r="U3855"/>
      <c r="V3855"/>
    </row>
    <row r="3856" spans="20:22" x14ac:dyDescent="0.25">
      <c r="T3856"/>
      <c r="U3856"/>
      <c r="V3856"/>
    </row>
    <row r="3857" spans="20:22" x14ac:dyDescent="0.25">
      <c r="T3857"/>
      <c r="U3857"/>
      <c r="V3857"/>
    </row>
    <row r="3858" spans="20:22" x14ac:dyDescent="0.25">
      <c r="T3858"/>
      <c r="U3858"/>
      <c r="V3858"/>
    </row>
    <row r="3859" spans="20:22" x14ac:dyDescent="0.25">
      <c r="T3859"/>
      <c r="U3859"/>
      <c r="V3859"/>
    </row>
    <row r="3860" spans="20:22" x14ac:dyDescent="0.25">
      <c r="T3860"/>
      <c r="U3860"/>
      <c r="V3860"/>
    </row>
    <row r="3861" spans="20:22" x14ac:dyDescent="0.25">
      <c r="T3861"/>
      <c r="U3861"/>
      <c r="V3861"/>
    </row>
    <row r="3862" spans="20:22" x14ac:dyDescent="0.25">
      <c r="T3862"/>
      <c r="U3862"/>
      <c r="V3862"/>
    </row>
    <row r="3863" spans="20:22" x14ac:dyDescent="0.25">
      <c r="T3863"/>
      <c r="U3863"/>
      <c r="V3863"/>
    </row>
    <row r="3864" spans="20:22" x14ac:dyDescent="0.25">
      <c r="T3864"/>
      <c r="U3864"/>
      <c r="V3864"/>
    </row>
    <row r="3865" spans="20:22" x14ac:dyDescent="0.25">
      <c r="T3865"/>
      <c r="U3865"/>
      <c r="V3865"/>
    </row>
    <row r="3866" spans="20:22" x14ac:dyDescent="0.25">
      <c r="T3866"/>
      <c r="U3866"/>
      <c r="V3866"/>
    </row>
    <row r="3867" spans="20:22" x14ac:dyDescent="0.25">
      <c r="T3867"/>
      <c r="U3867"/>
      <c r="V3867"/>
    </row>
    <row r="3868" spans="20:22" x14ac:dyDescent="0.25">
      <c r="T3868"/>
      <c r="U3868"/>
      <c r="V3868"/>
    </row>
    <row r="3869" spans="20:22" x14ac:dyDescent="0.25">
      <c r="T3869"/>
      <c r="U3869"/>
      <c r="V3869"/>
    </row>
    <row r="3870" spans="20:22" x14ac:dyDescent="0.25">
      <c r="T3870"/>
      <c r="U3870"/>
      <c r="V3870"/>
    </row>
    <row r="3871" spans="20:22" x14ac:dyDescent="0.25">
      <c r="T3871"/>
      <c r="U3871"/>
      <c r="V3871"/>
    </row>
    <row r="3872" spans="20:22" x14ac:dyDescent="0.25">
      <c r="T3872"/>
      <c r="U3872"/>
      <c r="V3872"/>
    </row>
    <row r="3873" spans="20:22" x14ac:dyDescent="0.25">
      <c r="T3873"/>
      <c r="U3873"/>
      <c r="V3873"/>
    </row>
    <row r="3874" spans="20:22" x14ac:dyDescent="0.25">
      <c r="T3874"/>
      <c r="U3874"/>
      <c r="V3874"/>
    </row>
    <row r="3875" spans="20:22" x14ac:dyDescent="0.25">
      <c r="T3875"/>
      <c r="U3875"/>
      <c r="V3875"/>
    </row>
    <row r="3876" spans="20:22" x14ac:dyDescent="0.25">
      <c r="T3876"/>
      <c r="U3876"/>
      <c r="V3876"/>
    </row>
    <row r="3877" spans="20:22" x14ac:dyDescent="0.25">
      <c r="T3877"/>
      <c r="U3877"/>
      <c r="V3877"/>
    </row>
    <row r="3878" spans="20:22" x14ac:dyDescent="0.25">
      <c r="T3878"/>
      <c r="U3878"/>
      <c r="V3878"/>
    </row>
    <row r="3879" spans="20:22" x14ac:dyDescent="0.25">
      <c r="T3879"/>
      <c r="U3879"/>
      <c r="V3879"/>
    </row>
    <row r="3880" spans="20:22" x14ac:dyDescent="0.25">
      <c r="T3880"/>
      <c r="U3880"/>
      <c r="V3880"/>
    </row>
    <row r="3881" spans="20:22" x14ac:dyDescent="0.25">
      <c r="T3881"/>
      <c r="U3881"/>
      <c r="V3881"/>
    </row>
    <row r="3882" spans="20:22" x14ac:dyDescent="0.25">
      <c r="T3882"/>
      <c r="U3882"/>
      <c r="V3882"/>
    </row>
    <row r="3883" spans="20:22" x14ac:dyDescent="0.25">
      <c r="T3883"/>
      <c r="U3883"/>
      <c r="V3883"/>
    </row>
    <row r="3884" spans="20:22" x14ac:dyDescent="0.25">
      <c r="T3884"/>
      <c r="U3884"/>
      <c r="V3884"/>
    </row>
    <row r="3885" spans="20:22" x14ac:dyDescent="0.25">
      <c r="T3885"/>
      <c r="U3885"/>
      <c r="V3885"/>
    </row>
    <row r="3886" spans="20:22" x14ac:dyDescent="0.25">
      <c r="T3886"/>
      <c r="U3886"/>
      <c r="V3886"/>
    </row>
    <row r="3887" spans="20:22" x14ac:dyDescent="0.25">
      <c r="T3887"/>
      <c r="U3887"/>
      <c r="V3887"/>
    </row>
    <row r="3888" spans="20:22" x14ac:dyDescent="0.25">
      <c r="T3888"/>
      <c r="U3888"/>
      <c r="V3888"/>
    </row>
    <row r="3889" spans="20:22" x14ac:dyDescent="0.25">
      <c r="T3889"/>
      <c r="U3889"/>
      <c r="V3889"/>
    </row>
    <row r="3890" spans="20:22" x14ac:dyDescent="0.25">
      <c r="T3890"/>
      <c r="U3890"/>
      <c r="V3890"/>
    </row>
    <row r="3891" spans="20:22" x14ac:dyDescent="0.25">
      <c r="T3891"/>
      <c r="U3891"/>
      <c r="V3891"/>
    </row>
    <row r="3892" spans="20:22" x14ac:dyDescent="0.25">
      <c r="T3892"/>
      <c r="U3892"/>
      <c r="V3892"/>
    </row>
    <row r="3893" spans="20:22" x14ac:dyDescent="0.25">
      <c r="T3893"/>
      <c r="U3893"/>
      <c r="V3893"/>
    </row>
    <row r="3894" spans="20:22" x14ac:dyDescent="0.25">
      <c r="T3894"/>
      <c r="U3894"/>
      <c r="V3894"/>
    </row>
    <row r="3895" spans="20:22" x14ac:dyDescent="0.25">
      <c r="T3895"/>
      <c r="U3895"/>
      <c r="V3895"/>
    </row>
    <row r="3896" spans="20:22" x14ac:dyDescent="0.25">
      <c r="T3896"/>
      <c r="U3896"/>
      <c r="V3896"/>
    </row>
    <row r="3897" spans="20:22" x14ac:dyDescent="0.25">
      <c r="T3897"/>
      <c r="U3897"/>
      <c r="V3897"/>
    </row>
    <row r="3898" spans="20:22" x14ac:dyDescent="0.25">
      <c r="T3898"/>
      <c r="U3898"/>
      <c r="V3898"/>
    </row>
    <row r="3899" spans="20:22" x14ac:dyDescent="0.25">
      <c r="T3899"/>
      <c r="U3899"/>
      <c r="V3899"/>
    </row>
    <row r="3900" spans="20:22" x14ac:dyDescent="0.25">
      <c r="T3900"/>
      <c r="U3900"/>
      <c r="V3900"/>
    </row>
    <row r="3901" spans="20:22" x14ac:dyDescent="0.25">
      <c r="T3901"/>
      <c r="U3901"/>
      <c r="V3901"/>
    </row>
    <row r="3902" spans="20:22" x14ac:dyDescent="0.25">
      <c r="T3902"/>
      <c r="U3902"/>
      <c r="V3902"/>
    </row>
    <row r="3903" spans="20:22" x14ac:dyDescent="0.25">
      <c r="T3903"/>
      <c r="U3903"/>
      <c r="V3903"/>
    </row>
    <row r="3904" spans="20:22" x14ac:dyDescent="0.25">
      <c r="T3904"/>
      <c r="U3904"/>
      <c r="V3904"/>
    </row>
    <row r="3905" spans="20:22" x14ac:dyDescent="0.25">
      <c r="T3905"/>
      <c r="U3905"/>
      <c r="V3905"/>
    </row>
    <row r="3906" spans="20:22" x14ac:dyDescent="0.25">
      <c r="T3906"/>
      <c r="U3906"/>
      <c r="V3906"/>
    </row>
    <row r="3907" spans="20:22" x14ac:dyDescent="0.25">
      <c r="T3907"/>
      <c r="U3907"/>
      <c r="V3907"/>
    </row>
    <row r="3908" spans="20:22" x14ac:dyDescent="0.25">
      <c r="T3908"/>
      <c r="U3908"/>
      <c r="V3908"/>
    </row>
    <row r="3909" spans="20:22" x14ac:dyDescent="0.25">
      <c r="T3909"/>
      <c r="U3909"/>
      <c r="V3909"/>
    </row>
    <row r="3910" spans="20:22" x14ac:dyDescent="0.25">
      <c r="T3910"/>
      <c r="U3910"/>
      <c r="V3910"/>
    </row>
    <row r="3911" spans="20:22" x14ac:dyDescent="0.25">
      <c r="T3911"/>
      <c r="U3911"/>
      <c r="V3911"/>
    </row>
    <row r="3912" spans="20:22" x14ac:dyDescent="0.25">
      <c r="T3912"/>
      <c r="U3912"/>
      <c r="V3912"/>
    </row>
    <row r="3913" spans="20:22" x14ac:dyDescent="0.25">
      <c r="T3913"/>
      <c r="U3913"/>
      <c r="V3913"/>
    </row>
    <row r="3914" spans="20:22" x14ac:dyDescent="0.25">
      <c r="T3914"/>
      <c r="U3914"/>
      <c r="V3914"/>
    </row>
    <row r="3915" spans="20:22" x14ac:dyDescent="0.25">
      <c r="T3915"/>
      <c r="U3915"/>
      <c r="V3915"/>
    </row>
    <row r="3916" spans="20:22" x14ac:dyDescent="0.25">
      <c r="T3916"/>
      <c r="U3916"/>
      <c r="V3916"/>
    </row>
    <row r="3917" spans="20:22" x14ac:dyDescent="0.25">
      <c r="T3917"/>
      <c r="U3917"/>
      <c r="V3917"/>
    </row>
    <row r="3918" spans="20:22" x14ac:dyDescent="0.25">
      <c r="T3918"/>
      <c r="U3918"/>
      <c r="V3918"/>
    </row>
    <row r="3919" spans="20:22" x14ac:dyDescent="0.25">
      <c r="T3919"/>
      <c r="U3919"/>
      <c r="V3919"/>
    </row>
    <row r="3920" spans="20:22" x14ac:dyDescent="0.25">
      <c r="T3920"/>
      <c r="U3920"/>
      <c r="V3920"/>
    </row>
    <row r="3921" spans="20:22" x14ac:dyDescent="0.25">
      <c r="T3921"/>
      <c r="U3921"/>
      <c r="V3921"/>
    </row>
    <row r="3922" spans="20:22" x14ac:dyDescent="0.25">
      <c r="T3922"/>
      <c r="U3922"/>
      <c r="V3922"/>
    </row>
    <row r="3923" spans="20:22" x14ac:dyDescent="0.25">
      <c r="T3923"/>
      <c r="U3923"/>
      <c r="V3923"/>
    </row>
    <row r="3924" spans="20:22" x14ac:dyDescent="0.25">
      <c r="T3924"/>
      <c r="U3924"/>
      <c r="V3924"/>
    </row>
    <row r="3925" spans="20:22" x14ac:dyDescent="0.25">
      <c r="T3925"/>
      <c r="U3925"/>
      <c r="V3925"/>
    </row>
    <row r="3926" spans="20:22" x14ac:dyDescent="0.25">
      <c r="T3926"/>
      <c r="U3926"/>
      <c r="V3926"/>
    </row>
    <row r="3927" spans="20:22" x14ac:dyDescent="0.25">
      <c r="T3927"/>
      <c r="U3927"/>
      <c r="V3927"/>
    </row>
    <row r="3928" spans="20:22" x14ac:dyDescent="0.25">
      <c r="T3928"/>
      <c r="U3928"/>
      <c r="V3928"/>
    </row>
    <row r="3929" spans="20:22" x14ac:dyDescent="0.25">
      <c r="T3929"/>
      <c r="U3929"/>
      <c r="V3929"/>
    </row>
    <row r="3930" spans="20:22" x14ac:dyDescent="0.25">
      <c r="T3930"/>
      <c r="U3930"/>
      <c r="V3930"/>
    </row>
    <row r="3931" spans="20:22" x14ac:dyDescent="0.25">
      <c r="T3931"/>
      <c r="U3931"/>
      <c r="V3931"/>
    </row>
    <row r="3932" spans="20:22" x14ac:dyDescent="0.25">
      <c r="T3932"/>
      <c r="U3932"/>
      <c r="V3932"/>
    </row>
    <row r="3933" spans="20:22" x14ac:dyDescent="0.25">
      <c r="T3933"/>
      <c r="U3933"/>
      <c r="V3933"/>
    </row>
    <row r="3934" spans="20:22" x14ac:dyDescent="0.25">
      <c r="T3934"/>
      <c r="U3934"/>
      <c r="V3934"/>
    </row>
    <row r="3935" spans="20:22" x14ac:dyDescent="0.25">
      <c r="T3935"/>
      <c r="U3935"/>
      <c r="V3935"/>
    </row>
    <row r="3936" spans="20:22" x14ac:dyDescent="0.25">
      <c r="T3936"/>
      <c r="U3936"/>
      <c r="V3936"/>
    </row>
    <row r="3937" spans="20:22" x14ac:dyDescent="0.25">
      <c r="T3937"/>
      <c r="U3937"/>
      <c r="V3937"/>
    </row>
    <row r="3938" spans="20:22" x14ac:dyDescent="0.25">
      <c r="T3938"/>
      <c r="U3938"/>
      <c r="V3938"/>
    </row>
    <row r="3939" spans="20:22" x14ac:dyDescent="0.25">
      <c r="T3939"/>
      <c r="U3939"/>
      <c r="V3939"/>
    </row>
    <row r="3940" spans="20:22" x14ac:dyDescent="0.25">
      <c r="T3940"/>
      <c r="U3940"/>
      <c r="V3940"/>
    </row>
    <row r="3941" spans="20:22" x14ac:dyDescent="0.25">
      <c r="T3941"/>
      <c r="U3941"/>
      <c r="V3941"/>
    </row>
    <row r="3942" spans="20:22" x14ac:dyDescent="0.25">
      <c r="T3942"/>
      <c r="U3942"/>
      <c r="V3942"/>
    </row>
    <row r="3943" spans="20:22" x14ac:dyDescent="0.25">
      <c r="T3943"/>
      <c r="U3943"/>
      <c r="V3943"/>
    </row>
    <row r="3944" spans="20:22" x14ac:dyDescent="0.25">
      <c r="T3944"/>
      <c r="U3944"/>
      <c r="V3944"/>
    </row>
    <row r="3945" spans="20:22" x14ac:dyDescent="0.25">
      <c r="T3945"/>
      <c r="U3945"/>
      <c r="V3945"/>
    </row>
    <row r="3946" spans="20:22" x14ac:dyDescent="0.25">
      <c r="T3946"/>
      <c r="U3946"/>
      <c r="V3946"/>
    </row>
    <row r="3947" spans="20:22" x14ac:dyDescent="0.25">
      <c r="T3947"/>
      <c r="U3947"/>
      <c r="V3947"/>
    </row>
    <row r="3948" spans="20:22" x14ac:dyDescent="0.25">
      <c r="T3948"/>
      <c r="U3948"/>
      <c r="V3948"/>
    </row>
    <row r="3949" spans="20:22" x14ac:dyDescent="0.25">
      <c r="T3949"/>
      <c r="U3949"/>
      <c r="V3949"/>
    </row>
    <row r="3950" spans="20:22" x14ac:dyDescent="0.25">
      <c r="T3950"/>
      <c r="U3950"/>
      <c r="V3950"/>
    </row>
    <row r="3951" spans="20:22" x14ac:dyDescent="0.25">
      <c r="T3951"/>
      <c r="U3951"/>
      <c r="V3951"/>
    </row>
    <row r="3952" spans="20:22" x14ac:dyDescent="0.25">
      <c r="T3952"/>
      <c r="U3952"/>
      <c r="V3952"/>
    </row>
    <row r="3953" spans="20:22" x14ac:dyDescent="0.25">
      <c r="T3953"/>
      <c r="U3953"/>
      <c r="V3953"/>
    </row>
    <row r="3954" spans="20:22" x14ac:dyDescent="0.25">
      <c r="T3954"/>
      <c r="U3954"/>
      <c r="V3954"/>
    </row>
    <row r="3955" spans="20:22" x14ac:dyDescent="0.25">
      <c r="T3955"/>
      <c r="U3955"/>
      <c r="V3955"/>
    </row>
    <row r="3956" spans="20:22" x14ac:dyDescent="0.25">
      <c r="T3956"/>
      <c r="U3956"/>
      <c r="V3956"/>
    </row>
    <row r="3957" spans="20:22" x14ac:dyDescent="0.25">
      <c r="T3957"/>
      <c r="U3957"/>
      <c r="V3957"/>
    </row>
    <row r="3958" spans="20:22" x14ac:dyDescent="0.25">
      <c r="T3958"/>
      <c r="U3958"/>
      <c r="V3958"/>
    </row>
    <row r="3959" spans="20:22" x14ac:dyDescent="0.25">
      <c r="T3959"/>
      <c r="U3959"/>
      <c r="V3959"/>
    </row>
    <row r="3960" spans="20:22" x14ac:dyDescent="0.25">
      <c r="T3960"/>
      <c r="U3960"/>
      <c r="V3960"/>
    </row>
    <row r="3961" spans="20:22" x14ac:dyDescent="0.25">
      <c r="T3961"/>
      <c r="U3961"/>
      <c r="V3961"/>
    </row>
    <row r="3962" spans="20:22" x14ac:dyDescent="0.25">
      <c r="T3962"/>
      <c r="U3962"/>
      <c r="V3962"/>
    </row>
    <row r="3963" spans="20:22" x14ac:dyDescent="0.25">
      <c r="T3963"/>
      <c r="U3963"/>
      <c r="V3963"/>
    </row>
    <row r="3964" spans="20:22" x14ac:dyDescent="0.25">
      <c r="T3964"/>
      <c r="U3964"/>
      <c r="V3964"/>
    </row>
    <row r="3965" spans="20:22" x14ac:dyDescent="0.25">
      <c r="T3965"/>
      <c r="U3965"/>
      <c r="V3965"/>
    </row>
    <row r="3966" spans="20:22" x14ac:dyDescent="0.25">
      <c r="T3966"/>
      <c r="U3966"/>
      <c r="V3966"/>
    </row>
    <row r="3967" spans="20:22" x14ac:dyDescent="0.25">
      <c r="T3967"/>
      <c r="U3967"/>
      <c r="V3967"/>
    </row>
    <row r="3968" spans="20:22" x14ac:dyDescent="0.25">
      <c r="T3968"/>
      <c r="U3968"/>
      <c r="V3968"/>
    </row>
    <row r="3969" spans="20:22" x14ac:dyDescent="0.25">
      <c r="T3969"/>
      <c r="U3969"/>
      <c r="V3969"/>
    </row>
    <row r="3970" spans="20:22" x14ac:dyDescent="0.25">
      <c r="T3970"/>
      <c r="U3970"/>
      <c r="V3970"/>
    </row>
    <row r="3971" spans="20:22" x14ac:dyDescent="0.25">
      <c r="T3971"/>
      <c r="U3971"/>
      <c r="V3971"/>
    </row>
    <row r="3972" spans="20:22" x14ac:dyDescent="0.25">
      <c r="T3972"/>
      <c r="U3972"/>
      <c r="V3972"/>
    </row>
    <row r="3973" spans="20:22" x14ac:dyDescent="0.25">
      <c r="T3973"/>
      <c r="U3973"/>
      <c r="V3973"/>
    </row>
    <row r="3974" spans="20:22" x14ac:dyDescent="0.25">
      <c r="T3974"/>
      <c r="U3974"/>
      <c r="V3974"/>
    </row>
    <row r="3975" spans="20:22" x14ac:dyDescent="0.25">
      <c r="T3975"/>
      <c r="U3975"/>
      <c r="V3975"/>
    </row>
    <row r="3976" spans="20:22" x14ac:dyDescent="0.25">
      <c r="T3976"/>
      <c r="U3976"/>
      <c r="V3976"/>
    </row>
    <row r="3977" spans="20:22" x14ac:dyDescent="0.25">
      <c r="T3977"/>
      <c r="U3977"/>
      <c r="V3977"/>
    </row>
    <row r="3978" spans="20:22" x14ac:dyDescent="0.25">
      <c r="T3978"/>
      <c r="U3978"/>
      <c r="V3978"/>
    </row>
    <row r="3979" spans="20:22" x14ac:dyDescent="0.25">
      <c r="T3979"/>
      <c r="U3979"/>
      <c r="V3979"/>
    </row>
    <row r="3980" spans="20:22" x14ac:dyDescent="0.25">
      <c r="T3980"/>
      <c r="U3980"/>
      <c r="V3980"/>
    </row>
    <row r="3981" spans="20:22" x14ac:dyDescent="0.25">
      <c r="T3981"/>
      <c r="U3981"/>
      <c r="V3981"/>
    </row>
    <row r="3982" spans="20:22" x14ac:dyDescent="0.25">
      <c r="T3982"/>
      <c r="U3982"/>
      <c r="V3982"/>
    </row>
    <row r="3983" spans="20:22" x14ac:dyDescent="0.25">
      <c r="T3983"/>
      <c r="U3983"/>
      <c r="V3983"/>
    </row>
    <row r="3984" spans="20:22" x14ac:dyDescent="0.25">
      <c r="T3984"/>
      <c r="U3984"/>
      <c r="V3984"/>
    </row>
    <row r="3985" spans="20:22" x14ac:dyDescent="0.25">
      <c r="T3985"/>
      <c r="U3985"/>
      <c r="V3985"/>
    </row>
    <row r="3986" spans="20:22" x14ac:dyDescent="0.25">
      <c r="T3986"/>
      <c r="U3986"/>
      <c r="V3986"/>
    </row>
    <row r="3987" spans="20:22" x14ac:dyDescent="0.25">
      <c r="T3987"/>
      <c r="U3987"/>
      <c r="V3987"/>
    </row>
    <row r="3988" spans="20:22" x14ac:dyDescent="0.25">
      <c r="T3988"/>
      <c r="U3988"/>
      <c r="V3988"/>
    </row>
    <row r="3989" spans="20:22" x14ac:dyDescent="0.25">
      <c r="T3989"/>
      <c r="U3989"/>
      <c r="V3989"/>
    </row>
    <row r="3990" spans="20:22" x14ac:dyDescent="0.25">
      <c r="T3990"/>
      <c r="U3990"/>
      <c r="V3990"/>
    </row>
    <row r="3991" spans="20:22" x14ac:dyDescent="0.25">
      <c r="T3991"/>
      <c r="U3991"/>
      <c r="V3991"/>
    </row>
    <row r="3992" spans="20:22" x14ac:dyDescent="0.25">
      <c r="T3992"/>
      <c r="U3992"/>
      <c r="V3992"/>
    </row>
    <row r="3993" spans="20:22" x14ac:dyDescent="0.25">
      <c r="T3993"/>
      <c r="U3993"/>
      <c r="V3993"/>
    </row>
    <row r="3994" spans="20:22" x14ac:dyDescent="0.25">
      <c r="T3994"/>
      <c r="U3994"/>
      <c r="V3994"/>
    </row>
    <row r="3995" spans="20:22" x14ac:dyDescent="0.25">
      <c r="T3995"/>
      <c r="U3995"/>
      <c r="V3995"/>
    </row>
    <row r="3996" spans="20:22" x14ac:dyDescent="0.25">
      <c r="T3996"/>
      <c r="U3996"/>
      <c r="V3996"/>
    </row>
    <row r="3997" spans="20:22" x14ac:dyDescent="0.25">
      <c r="T3997"/>
      <c r="U3997"/>
      <c r="V3997"/>
    </row>
    <row r="3998" spans="20:22" x14ac:dyDescent="0.25">
      <c r="T3998"/>
      <c r="U3998"/>
      <c r="V3998"/>
    </row>
    <row r="3999" spans="20:22" x14ac:dyDescent="0.25">
      <c r="T3999"/>
      <c r="U3999"/>
      <c r="V3999"/>
    </row>
    <row r="4000" spans="20:22" x14ac:dyDescent="0.25">
      <c r="T4000"/>
      <c r="U4000"/>
      <c r="V4000"/>
    </row>
    <row r="4001" spans="20:22" x14ac:dyDescent="0.25">
      <c r="T4001"/>
      <c r="U4001"/>
      <c r="V4001"/>
    </row>
    <row r="4002" spans="20:22" x14ac:dyDescent="0.25">
      <c r="T4002"/>
      <c r="U4002"/>
      <c r="V4002"/>
    </row>
    <row r="4003" spans="20:22" x14ac:dyDescent="0.25">
      <c r="T4003"/>
      <c r="U4003"/>
      <c r="V4003"/>
    </row>
    <row r="4004" spans="20:22" x14ac:dyDescent="0.25">
      <c r="T4004"/>
      <c r="U4004"/>
      <c r="V4004"/>
    </row>
    <row r="4005" spans="20:22" x14ac:dyDescent="0.25">
      <c r="T4005"/>
      <c r="U4005"/>
      <c r="V4005"/>
    </row>
    <row r="4006" spans="20:22" x14ac:dyDescent="0.25">
      <c r="T4006"/>
      <c r="U4006"/>
      <c r="V4006"/>
    </row>
    <row r="4007" spans="20:22" x14ac:dyDescent="0.25">
      <c r="T4007"/>
      <c r="U4007"/>
      <c r="V4007"/>
    </row>
    <row r="4008" spans="20:22" x14ac:dyDescent="0.25">
      <c r="T4008"/>
      <c r="U4008"/>
      <c r="V4008"/>
    </row>
    <row r="4009" spans="20:22" x14ac:dyDescent="0.25">
      <c r="T4009"/>
      <c r="U4009"/>
      <c r="V4009"/>
    </row>
    <row r="4010" spans="20:22" x14ac:dyDescent="0.25">
      <c r="T4010"/>
      <c r="U4010"/>
      <c r="V4010"/>
    </row>
    <row r="4011" spans="20:22" x14ac:dyDescent="0.25">
      <c r="T4011"/>
      <c r="U4011"/>
      <c r="V4011"/>
    </row>
    <row r="4012" spans="20:22" x14ac:dyDescent="0.25">
      <c r="T4012"/>
      <c r="U4012"/>
      <c r="V4012"/>
    </row>
    <row r="4013" spans="20:22" x14ac:dyDescent="0.25">
      <c r="T4013"/>
      <c r="U4013"/>
      <c r="V4013"/>
    </row>
    <row r="4014" spans="20:22" x14ac:dyDescent="0.25">
      <c r="T4014"/>
      <c r="U4014"/>
      <c r="V4014"/>
    </row>
    <row r="4015" spans="20:22" x14ac:dyDescent="0.25">
      <c r="T4015"/>
      <c r="U4015"/>
      <c r="V4015"/>
    </row>
    <row r="4016" spans="20:22" x14ac:dyDescent="0.25">
      <c r="T4016"/>
      <c r="U4016"/>
      <c r="V4016"/>
    </row>
    <row r="4017" spans="20:22" x14ac:dyDescent="0.25">
      <c r="T4017"/>
      <c r="U4017"/>
      <c r="V4017"/>
    </row>
    <row r="4018" spans="20:22" x14ac:dyDescent="0.25">
      <c r="T4018"/>
      <c r="U4018"/>
      <c r="V4018"/>
    </row>
    <row r="4019" spans="20:22" x14ac:dyDescent="0.25">
      <c r="T4019"/>
      <c r="U4019"/>
      <c r="V4019"/>
    </row>
    <row r="4020" spans="20:22" x14ac:dyDescent="0.25">
      <c r="T4020"/>
      <c r="U4020"/>
      <c r="V4020"/>
    </row>
    <row r="4021" spans="20:22" x14ac:dyDescent="0.25">
      <c r="T4021"/>
      <c r="U4021"/>
      <c r="V4021"/>
    </row>
    <row r="4022" spans="20:22" x14ac:dyDescent="0.25">
      <c r="T4022"/>
      <c r="U4022"/>
      <c r="V4022"/>
    </row>
    <row r="4023" spans="20:22" x14ac:dyDescent="0.25">
      <c r="T4023"/>
      <c r="U4023"/>
      <c r="V4023"/>
    </row>
    <row r="4024" spans="20:22" x14ac:dyDescent="0.25">
      <c r="T4024"/>
      <c r="U4024"/>
      <c r="V4024"/>
    </row>
    <row r="4025" spans="20:22" x14ac:dyDescent="0.25">
      <c r="T4025"/>
      <c r="U4025"/>
      <c r="V4025"/>
    </row>
    <row r="4026" spans="20:22" x14ac:dyDescent="0.25">
      <c r="T4026"/>
      <c r="U4026"/>
      <c r="V4026"/>
    </row>
    <row r="4027" spans="20:22" x14ac:dyDescent="0.25">
      <c r="T4027"/>
      <c r="U4027"/>
      <c r="V4027"/>
    </row>
    <row r="4028" spans="20:22" x14ac:dyDescent="0.25">
      <c r="T4028"/>
      <c r="U4028"/>
      <c r="V4028"/>
    </row>
    <row r="4029" spans="20:22" x14ac:dyDescent="0.25">
      <c r="T4029"/>
      <c r="U4029"/>
      <c r="V4029"/>
    </row>
    <row r="4030" spans="20:22" x14ac:dyDescent="0.25">
      <c r="T4030"/>
      <c r="U4030"/>
      <c r="V4030"/>
    </row>
    <row r="4031" spans="20:22" x14ac:dyDescent="0.25">
      <c r="T4031"/>
      <c r="U4031"/>
      <c r="V4031"/>
    </row>
    <row r="4032" spans="20:22" x14ac:dyDescent="0.25">
      <c r="T4032"/>
      <c r="U4032"/>
      <c r="V4032"/>
    </row>
    <row r="4033" spans="20:22" x14ac:dyDescent="0.25">
      <c r="T4033"/>
      <c r="U4033"/>
      <c r="V4033"/>
    </row>
    <row r="4034" spans="20:22" x14ac:dyDescent="0.25">
      <c r="T4034"/>
      <c r="U4034"/>
      <c r="V4034"/>
    </row>
    <row r="4035" spans="20:22" x14ac:dyDescent="0.25">
      <c r="T4035"/>
      <c r="U4035"/>
      <c r="V4035"/>
    </row>
    <row r="4036" spans="20:22" x14ac:dyDescent="0.25">
      <c r="T4036"/>
      <c r="U4036"/>
      <c r="V4036"/>
    </row>
    <row r="4037" spans="20:22" x14ac:dyDescent="0.25">
      <c r="T4037"/>
      <c r="U4037"/>
      <c r="V4037"/>
    </row>
    <row r="4038" spans="20:22" x14ac:dyDescent="0.25">
      <c r="T4038"/>
      <c r="U4038"/>
      <c r="V4038"/>
    </row>
    <row r="4039" spans="20:22" x14ac:dyDescent="0.25">
      <c r="T4039"/>
      <c r="U4039"/>
      <c r="V4039"/>
    </row>
    <row r="4040" spans="20:22" x14ac:dyDescent="0.25">
      <c r="T4040"/>
      <c r="U4040"/>
      <c r="V4040"/>
    </row>
    <row r="4041" spans="20:22" x14ac:dyDescent="0.25">
      <c r="T4041"/>
      <c r="U4041"/>
      <c r="V4041"/>
    </row>
    <row r="4042" spans="20:22" x14ac:dyDescent="0.25">
      <c r="T4042"/>
      <c r="U4042"/>
      <c r="V4042"/>
    </row>
    <row r="4043" spans="20:22" x14ac:dyDescent="0.25">
      <c r="T4043"/>
      <c r="U4043"/>
      <c r="V4043"/>
    </row>
    <row r="4044" spans="20:22" x14ac:dyDescent="0.25">
      <c r="T4044"/>
      <c r="U4044"/>
      <c r="V4044"/>
    </row>
    <row r="4045" spans="20:22" x14ac:dyDescent="0.25">
      <c r="T4045"/>
      <c r="U4045"/>
      <c r="V4045"/>
    </row>
    <row r="4046" spans="20:22" x14ac:dyDescent="0.25">
      <c r="T4046"/>
      <c r="U4046"/>
      <c r="V4046"/>
    </row>
    <row r="4047" spans="20:22" x14ac:dyDescent="0.25">
      <c r="T4047"/>
      <c r="U4047"/>
      <c r="V4047"/>
    </row>
    <row r="4048" spans="20:22" x14ac:dyDescent="0.25">
      <c r="T4048"/>
      <c r="U4048"/>
      <c r="V4048"/>
    </row>
    <row r="4049" spans="20:22" x14ac:dyDescent="0.25">
      <c r="T4049"/>
      <c r="U4049"/>
      <c r="V4049"/>
    </row>
    <row r="4050" spans="20:22" x14ac:dyDescent="0.25">
      <c r="T4050"/>
      <c r="U4050"/>
      <c r="V4050"/>
    </row>
    <row r="4051" spans="20:22" x14ac:dyDescent="0.25">
      <c r="T4051"/>
      <c r="U4051"/>
      <c r="V4051"/>
    </row>
    <row r="4052" spans="20:22" x14ac:dyDescent="0.25">
      <c r="T4052"/>
      <c r="U4052"/>
      <c r="V4052"/>
    </row>
    <row r="4053" spans="20:22" x14ac:dyDescent="0.25">
      <c r="T4053"/>
      <c r="U4053"/>
      <c r="V4053"/>
    </row>
    <row r="4054" spans="20:22" x14ac:dyDescent="0.25">
      <c r="T4054"/>
      <c r="U4054"/>
      <c r="V4054"/>
    </row>
    <row r="4055" spans="20:22" x14ac:dyDescent="0.25">
      <c r="T4055"/>
      <c r="U4055"/>
      <c r="V4055"/>
    </row>
    <row r="4056" spans="20:22" x14ac:dyDescent="0.25">
      <c r="T4056"/>
      <c r="U4056"/>
      <c r="V4056"/>
    </row>
    <row r="4057" spans="20:22" x14ac:dyDescent="0.25">
      <c r="T4057"/>
      <c r="U4057"/>
      <c r="V4057"/>
    </row>
    <row r="4058" spans="20:22" x14ac:dyDescent="0.25">
      <c r="T4058"/>
      <c r="U4058"/>
      <c r="V4058"/>
    </row>
    <row r="4059" spans="20:22" x14ac:dyDescent="0.25">
      <c r="T4059"/>
      <c r="U4059"/>
      <c r="V4059"/>
    </row>
    <row r="4060" spans="20:22" x14ac:dyDescent="0.25">
      <c r="T4060"/>
      <c r="U4060"/>
      <c r="V4060"/>
    </row>
    <row r="4061" spans="20:22" x14ac:dyDescent="0.25">
      <c r="T4061"/>
      <c r="U4061"/>
      <c r="V4061"/>
    </row>
    <row r="4062" spans="20:22" x14ac:dyDescent="0.25">
      <c r="T4062"/>
      <c r="U4062"/>
      <c r="V4062"/>
    </row>
    <row r="4063" spans="20:22" x14ac:dyDescent="0.25">
      <c r="T4063"/>
      <c r="U4063"/>
      <c r="V4063"/>
    </row>
    <row r="4064" spans="20:22" x14ac:dyDescent="0.25">
      <c r="T4064"/>
      <c r="U4064"/>
      <c r="V4064"/>
    </row>
    <row r="4065" spans="20:22" x14ac:dyDescent="0.25">
      <c r="T4065"/>
      <c r="U4065"/>
      <c r="V4065"/>
    </row>
    <row r="4066" spans="20:22" x14ac:dyDescent="0.25">
      <c r="T4066"/>
      <c r="U4066"/>
      <c r="V4066"/>
    </row>
    <row r="4067" spans="20:22" x14ac:dyDescent="0.25">
      <c r="T4067"/>
      <c r="U4067"/>
      <c r="V4067"/>
    </row>
    <row r="4068" spans="20:22" x14ac:dyDescent="0.25">
      <c r="T4068"/>
      <c r="U4068"/>
      <c r="V4068"/>
    </row>
    <row r="4069" spans="20:22" x14ac:dyDescent="0.25">
      <c r="T4069"/>
      <c r="U4069"/>
      <c r="V4069"/>
    </row>
    <row r="4070" spans="20:22" x14ac:dyDescent="0.25">
      <c r="T4070"/>
      <c r="U4070"/>
      <c r="V4070"/>
    </row>
    <row r="4071" spans="20:22" x14ac:dyDescent="0.25">
      <c r="T4071"/>
      <c r="U4071"/>
      <c r="V4071"/>
    </row>
    <row r="4072" spans="20:22" x14ac:dyDescent="0.25">
      <c r="T4072"/>
      <c r="U4072"/>
      <c r="V4072"/>
    </row>
    <row r="4073" spans="20:22" x14ac:dyDescent="0.25">
      <c r="T4073"/>
      <c r="U4073"/>
      <c r="V4073"/>
    </row>
    <row r="4074" spans="20:22" x14ac:dyDescent="0.25">
      <c r="T4074"/>
      <c r="U4074"/>
      <c r="V4074"/>
    </row>
    <row r="4075" spans="20:22" x14ac:dyDescent="0.25">
      <c r="T4075"/>
      <c r="U4075"/>
      <c r="V4075"/>
    </row>
    <row r="4076" spans="20:22" x14ac:dyDescent="0.25">
      <c r="T4076"/>
      <c r="U4076"/>
      <c r="V4076"/>
    </row>
    <row r="4077" spans="20:22" x14ac:dyDescent="0.25">
      <c r="T4077"/>
      <c r="U4077"/>
      <c r="V4077"/>
    </row>
    <row r="4078" spans="20:22" x14ac:dyDescent="0.25">
      <c r="T4078"/>
      <c r="U4078"/>
      <c r="V4078"/>
    </row>
    <row r="4079" spans="20:22" x14ac:dyDescent="0.25">
      <c r="T4079"/>
      <c r="U4079"/>
      <c r="V4079"/>
    </row>
    <row r="4080" spans="20:22" x14ac:dyDescent="0.25">
      <c r="T4080"/>
      <c r="U4080"/>
      <c r="V4080"/>
    </row>
    <row r="4081" spans="20:22" x14ac:dyDescent="0.25">
      <c r="T4081"/>
      <c r="U4081"/>
      <c r="V4081"/>
    </row>
    <row r="4082" spans="20:22" x14ac:dyDescent="0.25">
      <c r="T4082"/>
      <c r="U4082"/>
      <c r="V4082"/>
    </row>
    <row r="4083" spans="20:22" x14ac:dyDescent="0.25">
      <c r="T4083"/>
      <c r="U4083"/>
      <c r="V4083"/>
    </row>
    <row r="4084" spans="20:22" x14ac:dyDescent="0.25">
      <c r="T4084"/>
      <c r="U4084"/>
      <c r="V4084"/>
    </row>
    <row r="4085" spans="20:22" x14ac:dyDescent="0.25">
      <c r="T4085"/>
      <c r="U4085"/>
      <c r="V4085"/>
    </row>
    <row r="4086" spans="20:22" x14ac:dyDescent="0.25">
      <c r="T4086"/>
      <c r="U4086"/>
      <c r="V4086"/>
    </row>
    <row r="4087" spans="20:22" x14ac:dyDescent="0.25">
      <c r="T4087"/>
      <c r="U4087"/>
      <c r="V4087"/>
    </row>
    <row r="4088" spans="20:22" x14ac:dyDescent="0.25">
      <c r="T4088"/>
      <c r="U4088"/>
      <c r="V4088"/>
    </row>
    <row r="4089" spans="20:22" x14ac:dyDescent="0.25">
      <c r="T4089"/>
      <c r="U4089"/>
      <c r="V4089"/>
    </row>
    <row r="4090" spans="20:22" x14ac:dyDescent="0.25">
      <c r="T4090"/>
      <c r="U4090"/>
      <c r="V4090"/>
    </row>
    <row r="4091" spans="20:22" x14ac:dyDescent="0.25">
      <c r="T4091"/>
      <c r="U4091"/>
      <c r="V4091"/>
    </row>
    <row r="4092" spans="20:22" x14ac:dyDescent="0.25">
      <c r="T4092"/>
      <c r="U4092"/>
      <c r="V4092"/>
    </row>
    <row r="4093" spans="20:22" x14ac:dyDescent="0.25">
      <c r="T4093"/>
      <c r="U4093"/>
      <c r="V4093"/>
    </row>
    <row r="4094" spans="20:22" x14ac:dyDescent="0.25">
      <c r="T4094"/>
      <c r="U4094"/>
      <c r="V4094"/>
    </row>
    <row r="4095" spans="20:22" x14ac:dyDescent="0.25">
      <c r="T4095"/>
      <c r="U4095"/>
      <c r="V4095"/>
    </row>
    <row r="4096" spans="20:22" x14ac:dyDescent="0.25">
      <c r="T4096"/>
      <c r="U4096"/>
      <c r="V4096"/>
    </row>
    <row r="4097" spans="20:22" x14ac:dyDescent="0.25">
      <c r="T4097"/>
      <c r="U4097"/>
      <c r="V4097"/>
    </row>
    <row r="4098" spans="20:22" x14ac:dyDescent="0.25">
      <c r="T4098"/>
      <c r="U4098"/>
      <c r="V4098"/>
    </row>
    <row r="4099" spans="20:22" x14ac:dyDescent="0.25">
      <c r="T4099"/>
      <c r="U4099"/>
      <c r="V4099"/>
    </row>
    <row r="4100" spans="20:22" x14ac:dyDescent="0.25">
      <c r="T4100"/>
      <c r="U4100"/>
      <c r="V4100"/>
    </row>
    <row r="4101" spans="20:22" x14ac:dyDescent="0.25">
      <c r="T4101"/>
      <c r="U4101"/>
      <c r="V4101"/>
    </row>
    <row r="4102" spans="20:22" x14ac:dyDescent="0.25">
      <c r="T4102"/>
      <c r="U4102"/>
      <c r="V4102"/>
    </row>
    <row r="4103" spans="20:22" x14ac:dyDescent="0.25">
      <c r="T4103"/>
      <c r="U4103"/>
      <c r="V4103"/>
    </row>
    <row r="4104" spans="20:22" x14ac:dyDescent="0.25">
      <c r="T4104"/>
      <c r="U4104"/>
      <c r="V4104"/>
    </row>
    <row r="4105" spans="20:22" x14ac:dyDescent="0.25">
      <c r="T4105"/>
      <c r="U4105"/>
      <c r="V4105"/>
    </row>
    <row r="4106" spans="20:22" x14ac:dyDescent="0.25">
      <c r="T4106"/>
      <c r="U4106"/>
      <c r="V4106"/>
    </row>
    <row r="4107" spans="20:22" x14ac:dyDescent="0.25">
      <c r="T4107"/>
      <c r="U4107"/>
      <c r="V4107"/>
    </row>
    <row r="4108" spans="20:22" x14ac:dyDescent="0.25">
      <c r="T4108"/>
      <c r="U4108"/>
      <c r="V4108"/>
    </row>
    <row r="4109" spans="20:22" x14ac:dyDescent="0.25">
      <c r="T4109"/>
      <c r="U4109"/>
      <c r="V4109"/>
    </row>
    <row r="4110" spans="20:22" x14ac:dyDescent="0.25">
      <c r="T4110"/>
      <c r="U4110"/>
      <c r="V4110"/>
    </row>
    <row r="4111" spans="20:22" x14ac:dyDescent="0.25">
      <c r="T4111"/>
      <c r="U4111"/>
      <c r="V4111"/>
    </row>
    <row r="4112" spans="20:22" x14ac:dyDescent="0.25">
      <c r="T4112"/>
      <c r="U4112"/>
      <c r="V4112"/>
    </row>
    <row r="4113" spans="20:22" x14ac:dyDescent="0.25">
      <c r="T4113"/>
      <c r="U4113"/>
      <c r="V4113"/>
    </row>
    <row r="4114" spans="20:22" x14ac:dyDescent="0.25">
      <c r="T4114"/>
      <c r="U4114"/>
      <c r="V4114"/>
    </row>
    <row r="4115" spans="20:22" x14ac:dyDescent="0.25">
      <c r="T4115"/>
      <c r="U4115"/>
      <c r="V4115"/>
    </row>
    <row r="4116" spans="20:22" x14ac:dyDescent="0.25">
      <c r="T4116"/>
      <c r="U4116"/>
      <c r="V4116"/>
    </row>
    <row r="4117" spans="20:22" x14ac:dyDescent="0.25">
      <c r="T4117"/>
      <c r="U4117"/>
      <c r="V4117"/>
    </row>
    <row r="4118" spans="20:22" x14ac:dyDescent="0.25">
      <c r="T4118"/>
      <c r="U4118"/>
      <c r="V4118"/>
    </row>
    <row r="4119" spans="20:22" x14ac:dyDescent="0.25">
      <c r="T4119"/>
      <c r="U4119"/>
      <c r="V4119"/>
    </row>
    <row r="4120" spans="20:22" x14ac:dyDescent="0.25">
      <c r="T4120"/>
      <c r="U4120"/>
      <c r="V4120"/>
    </row>
    <row r="4121" spans="20:22" x14ac:dyDescent="0.25">
      <c r="T4121"/>
      <c r="U4121"/>
      <c r="V4121"/>
    </row>
  </sheetData>
  <mergeCells count="1">
    <mergeCell ref="H1:N1"/>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71D4-94D3-4E19-834C-EE6A6B7F885B}">
  <dimension ref="A1:H57"/>
  <sheetViews>
    <sheetView view="pageBreakPreview" zoomScaleNormal="100" zoomScaleSheetLayoutView="100" workbookViewId="0">
      <selection activeCell="A3" sqref="A3:G3"/>
    </sheetView>
  </sheetViews>
  <sheetFormatPr baseColWidth="10" defaultColWidth="8" defaultRowHeight="12.75" x14ac:dyDescent="0.25"/>
  <cols>
    <col min="1" max="2" width="11.7109375" style="21" customWidth="1"/>
    <col min="3" max="3" width="20" style="21" customWidth="1"/>
    <col min="4" max="4" width="69.42578125" style="42" customWidth="1"/>
    <col min="5" max="5" width="18.85546875" style="43" customWidth="1"/>
    <col min="6" max="6" width="25.5703125" style="44" customWidth="1"/>
    <col min="7" max="7" width="17.7109375" style="44" customWidth="1"/>
    <col min="8" max="8" width="25.7109375" style="21" customWidth="1"/>
    <col min="9" max="16384" width="8" style="21"/>
  </cols>
  <sheetData>
    <row r="1" spans="1:8" ht="18.75" x14ac:dyDescent="0.25">
      <c r="A1" s="84" t="s">
        <v>484</v>
      </c>
      <c r="B1" s="84"/>
      <c r="C1" s="84"/>
      <c r="D1" s="84"/>
      <c r="E1" s="84"/>
      <c r="F1" s="84"/>
      <c r="G1" s="84"/>
      <c r="H1" s="20"/>
    </row>
    <row r="2" spans="1:8" ht="18.75" x14ac:dyDescent="0.25">
      <c r="A2" s="84" t="s">
        <v>485</v>
      </c>
      <c r="B2" s="84"/>
      <c r="C2" s="84"/>
      <c r="D2" s="84"/>
      <c r="E2" s="84"/>
      <c r="F2" s="84"/>
      <c r="G2" s="84"/>
      <c r="H2" s="20"/>
    </row>
    <row r="3" spans="1:8" ht="18.75" customHeight="1" x14ac:dyDescent="0.25">
      <c r="A3" s="85" t="s">
        <v>486</v>
      </c>
      <c r="B3" s="85"/>
      <c r="C3" s="85"/>
      <c r="D3" s="85"/>
      <c r="E3" s="85"/>
      <c r="F3" s="85"/>
      <c r="G3" s="85"/>
      <c r="H3" s="22"/>
    </row>
    <row r="4" spans="1:8" ht="18.75" x14ac:dyDescent="0.25">
      <c r="A4" s="84" t="s">
        <v>487</v>
      </c>
      <c r="B4" s="84"/>
      <c r="C4" s="84"/>
      <c r="D4" s="84"/>
      <c r="E4" s="84"/>
      <c r="F4" s="84"/>
      <c r="G4" s="84"/>
      <c r="H4" s="20"/>
    </row>
    <row r="6" spans="1:8" ht="25.5" x14ac:dyDescent="0.25">
      <c r="A6" s="23" t="s">
        <v>0</v>
      </c>
      <c r="B6" s="23" t="s">
        <v>348</v>
      </c>
      <c r="C6" s="23" t="s">
        <v>488</v>
      </c>
      <c r="D6" s="24" t="s">
        <v>489</v>
      </c>
      <c r="E6" s="23" t="s">
        <v>4</v>
      </c>
      <c r="F6" s="25" t="s">
        <v>490</v>
      </c>
      <c r="G6" s="25" t="s">
        <v>490</v>
      </c>
      <c r="H6" s="23" t="s">
        <v>5</v>
      </c>
    </row>
    <row r="7" spans="1:8" ht="69" customHeight="1" x14ac:dyDescent="0.25">
      <c r="A7" s="26">
        <v>1</v>
      </c>
      <c r="B7" s="4" t="s">
        <v>11</v>
      </c>
      <c r="C7" s="5" t="s">
        <v>12</v>
      </c>
      <c r="D7" s="6" t="s">
        <v>13</v>
      </c>
      <c r="E7" s="3" t="s">
        <v>14</v>
      </c>
      <c r="F7" s="27">
        <v>0</v>
      </c>
      <c r="G7" s="27" t="s">
        <v>491</v>
      </c>
      <c r="H7" s="26" t="s">
        <v>15</v>
      </c>
    </row>
    <row r="8" spans="1:8" ht="95.25" customHeight="1" x14ac:dyDescent="0.25">
      <c r="A8" s="28">
        <v>2</v>
      </c>
      <c r="B8" s="4" t="s">
        <v>17</v>
      </c>
      <c r="C8" s="5" t="s">
        <v>18</v>
      </c>
      <c r="D8" s="6" t="s">
        <v>19</v>
      </c>
      <c r="E8" s="3" t="s">
        <v>20</v>
      </c>
      <c r="F8" s="27">
        <f>VLOOKUP(B8,[2]Control!$B$2:$G$4,6,FALSE)</f>
        <v>0</v>
      </c>
      <c r="G8" s="27">
        <v>0</v>
      </c>
      <c r="H8" s="29" t="s">
        <v>15</v>
      </c>
    </row>
    <row r="9" spans="1:8" ht="95.25" customHeight="1" x14ac:dyDescent="0.25">
      <c r="A9" s="28">
        <v>3</v>
      </c>
      <c r="B9" s="4" t="s">
        <v>21</v>
      </c>
      <c r="C9" s="5" t="s">
        <v>22</v>
      </c>
      <c r="D9" s="6" t="s">
        <v>23</v>
      </c>
      <c r="E9" s="3" t="s">
        <v>24</v>
      </c>
      <c r="F9" s="27"/>
      <c r="G9" s="27"/>
      <c r="H9" s="30" t="s">
        <v>15</v>
      </c>
    </row>
    <row r="10" spans="1:8" ht="95.25" customHeight="1" x14ac:dyDescent="0.25">
      <c r="A10" s="28">
        <v>4</v>
      </c>
      <c r="B10" s="4" t="s">
        <v>25</v>
      </c>
      <c r="C10" s="31" t="s">
        <v>26</v>
      </c>
      <c r="D10" s="31" t="s">
        <v>27</v>
      </c>
      <c r="E10" s="32" t="s">
        <v>24</v>
      </c>
      <c r="F10" s="27"/>
      <c r="G10" s="27"/>
      <c r="H10" s="30" t="s">
        <v>15</v>
      </c>
    </row>
    <row r="11" spans="1:8" ht="128.25" customHeight="1" x14ac:dyDescent="0.25">
      <c r="A11" s="28">
        <v>5</v>
      </c>
      <c r="B11" s="4" t="s">
        <v>28</v>
      </c>
      <c r="C11" s="31" t="s">
        <v>29</v>
      </c>
      <c r="D11" s="31" t="s">
        <v>30</v>
      </c>
      <c r="E11" s="33" t="s">
        <v>24</v>
      </c>
      <c r="F11" s="27"/>
      <c r="G11" s="27">
        <v>0</v>
      </c>
      <c r="H11" s="29" t="s">
        <v>15</v>
      </c>
    </row>
    <row r="12" spans="1:8" ht="9" customHeight="1" x14ac:dyDescent="0.25">
      <c r="A12" s="34"/>
      <c r="B12" s="34"/>
      <c r="C12" s="34"/>
      <c r="D12" s="35"/>
      <c r="E12" s="35"/>
      <c r="F12" s="36"/>
      <c r="G12" s="36"/>
      <c r="H12" s="35"/>
    </row>
    <row r="13" spans="1:8" s="38" customFormat="1" ht="32.25" customHeight="1" x14ac:dyDescent="0.25">
      <c r="A13" s="86" t="s">
        <v>492</v>
      </c>
      <c r="B13" s="87"/>
      <c r="C13" s="87"/>
      <c r="D13" s="87"/>
      <c r="E13" s="87"/>
      <c r="F13" s="87"/>
      <c r="G13" s="87"/>
      <c r="H13" s="37"/>
    </row>
    <row r="14" spans="1:8" x14ac:dyDescent="0.25">
      <c r="A14" s="39"/>
      <c r="B14" s="39"/>
      <c r="C14" s="39"/>
      <c r="D14" s="16"/>
      <c r="E14" s="16"/>
      <c r="F14" s="40"/>
      <c r="G14" s="40"/>
      <c r="H14" s="16"/>
    </row>
    <row r="15" spans="1:8" x14ac:dyDescent="0.25">
      <c r="A15" s="39"/>
      <c r="B15" s="39"/>
      <c r="C15" s="39"/>
      <c r="D15" s="16"/>
      <c r="E15" s="16"/>
      <c r="F15" s="40"/>
      <c r="G15" s="40"/>
      <c r="H15" s="16"/>
    </row>
    <row r="16" spans="1:8" x14ac:dyDescent="0.25">
      <c r="A16" s="39"/>
      <c r="B16" s="39"/>
      <c r="C16" s="39"/>
      <c r="D16" s="16"/>
      <c r="E16" s="16"/>
      <c r="F16" s="40"/>
      <c r="G16" s="40"/>
      <c r="H16" s="41"/>
    </row>
    <row r="17" spans="1:8" x14ac:dyDescent="0.25">
      <c r="A17" s="39"/>
      <c r="B17" s="39"/>
      <c r="C17" s="39"/>
      <c r="D17" s="41"/>
      <c r="E17" s="41"/>
      <c r="F17" s="40"/>
      <c r="G17" s="40"/>
      <c r="H17" s="16"/>
    </row>
    <row r="18" spans="1:8" x14ac:dyDescent="0.25">
      <c r="A18" s="39"/>
      <c r="B18" s="39"/>
      <c r="C18" s="39"/>
      <c r="D18" s="41"/>
      <c r="E18" s="41"/>
      <c r="F18" s="40"/>
      <c r="G18" s="40"/>
      <c r="H18" s="16"/>
    </row>
    <row r="19" spans="1:8" x14ac:dyDescent="0.25">
      <c r="A19" s="39"/>
      <c r="B19" s="39"/>
      <c r="C19" s="39"/>
      <c r="D19" s="16"/>
      <c r="E19" s="16"/>
      <c r="F19" s="40"/>
      <c r="G19" s="40"/>
      <c r="H19" s="16"/>
    </row>
    <row r="20" spans="1:8" x14ac:dyDescent="0.25">
      <c r="A20" s="39"/>
      <c r="B20" s="39"/>
      <c r="C20" s="39"/>
      <c r="D20" s="16"/>
      <c r="E20" s="16"/>
      <c r="F20" s="40"/>
      <c r="G20" s="40"/>
      <c r="H20" s="16"/>
    </row>
    <row r="21" spans="1:8" x14ac:dyDescent="0.25">
      <c r="A21" s="39"/>
      <c r="B21" s="39"/>
      <c r="C21" s="39"/>
      <c r="D21" s="16"/>
      <c r="E21" s="16"/>
      <c r="F21" s="40"/>
      <c r="G21" s="40"/>
      <c r="H21" s="16"/>
    </row>
    <row r="22" spans="1:8" x14ac:dyDescent="0.25">
      <c r="A22" s="39"/>
      <c r="B22" s="39"/>
      <c r="C22" s="39"/>
      <c r="D22" s="16"/>
      <c r="E22" s="16"/>
      <c r="F22" s="40"/>
      <c r="G22" s="40"/>
      <c r="H22" s="16"/>
    </row>
    <row r="23" spans="1:8" x14ac:dyDescent="0.25">
      <c r="A23" s="39"/>
      <c r="B23" s="39"/>
      <c r="C23" s="39"/>
      <c r="D23" s="16"/>
      <c r="E23" s="16"/>
      <c r="F23" s="40"/>
      <c r="G23" s="40"/>
      <c r="H23" s="16"/>
    </row>
    <row r="24" spans="1:8" x14ac:dyDescent="0.25">
      <c r="A24" s="39"/>
      <c r="B24" s="39"/>
      <c r="C24" s="39"/>
      <c r="D24" s="16"/>
      <c r="E24" s="16"/>
      <c r="F24" s="40"/>
      <c r="G24" s="40"/>
      <c r="H24" s="16"/>
    </row>
    <row r="25" spans="1:8" x14ac:dyDescent="0.25">
      <c r="A25" s="39"/>
      <c r="B25" s="39"/>
      <c r="C25" s="39"/>
      <c r="D25" s="16"/>
      <c r="E25" s="16"/>
      <c r="F25" s="40"/>
      <c r="G25" s="40"/>
      <c r="H25" s="16"/>
    </row>
    <row r="26" spans="1:8" x14ac:dyDescent="0.25">
      <c r="A26" s="39"/>
      <c r="B26" s="39"/>
      <c r="C26" s="39"/>
      <c r="D26" s="16"/>
      <c r="E26" s="16"/>
      <c r="F26" s="40"/>
      <c r="G26" s="40"/>
      <c r="H26" s="16"/>
    </row>
    <row r="27" spans="1:8" x14ac:dyDescent="0.25">
      <c r="A27" s="39"/>
      <c r="B27" s="39"/>
      <c r="C27" s="39"/>
      <c r="D27" s="16"/>
      <c r="E27" s="16"/>
      <c r="F27" s="40"/>
      <c r="G27" s="40"/>
      <c r="H27" s="16"/>
    </row>
    <row r="28" spans="1:8" x14ac:dyDescent="0.25">
      <c r="A28" s="39"/>
      <c r="B28" s="39"/>
      <c r="C28" s="39"/>
      <c r="D28" s="41"/>
      <c r="E28" s="41"/>
      <c r="F28" s="40"/>
      <c r="G28" s="40"/>
      <c r="H28" s="16"/>
    </row>
    <row r="29" spans="1:8" x14ac:dyDescent="0.25">
      <c r="A29" s="39"/>
      <c r="B29" s="39"/>
      <c r="C29" s="39"/>
      <c r="D29" s="41"/>
      <c r="E29" s="41"/>
      <c r="F29" s="40"/>
      <c r="G29" s="40"/>
      <c r="H29" s="16"/>
    </row>
    <row r="30" spans="1:8" x14ac:dyDescent="0.25">
      <c r="A30" s="39"/>
      <c r="B30" s="39"/>
      <c r="C30" s="39"/>
      <c r="D30" s="41"/>
      <c r="E30" s="41"/>
      <c r="F30" s="40"/>
      <c r="G30" s="40"/>
      <c r="H30" s="16"/>
    </row>
    <row r="31" spans="1:8" x14ac:dyDescent="0.25">
      <c r="A31" s="39"/>
      <c r="B31" s="39"/>
      <c r="C31" s="39"/>
      <c r="D31" s="41"/>
      <c r="E31" s="41"/>
      <c r="F31" s="40"/>
      <c r="G31" s="40"/>
      <c r="H31" s="16"/>
    </row>
    <row r="32" spans="1:8" x14ac:dyDescent="0.25">
      <c r="A32" s="39"/>
      <c r="B32" s="39"/>
      <c r="C32" s="39"/>
      <c r="D32" s="16"/>
      <c r="E32" s="16"/>
      <c r="F32" s="40"/>
      <c r="G32" s="40"/>
      <c r="H32" s="16"/>
    </row>
    <row r="33" spans="1:8" x14ac:dyDescent="0.25">
      <c r="A33" s="39"/>
      <c r="B33" s="39"/>
      <c r="C33" s="39"/>
      <c r="D33" s="16"/>
      <c r="E33" s="16"/>
      <c r="F33" s="40"/>
      <c r="G33" s="40"/>
      <c r="H33" s="16"/>
    </row>
    <row r="34" spans="1:8" x14ac:dyDescent="0.25">
      <c r="A34" s="39"/>
      <c r="B34" s="39"/>
      <c r="C34" s="39"/>
      <c r="D34" s="41"/>
      <c r="E34" s="41"/>
      <c r="F34" s="40"/>
      <c r="G34" s="40"/>
      <c r="H34" s="16"/>
    </row>
    <row r="35" spans="1:8" x14ac:dyDescent="0.25">
      <c r="A35" s="39"/>
      <c r="B35" s="39"/>
      <c r="C35" s="39"/>
      <c r="D35" s="41"/>
      <c r="E35" s="41"/>
      <c r="F35" s="40"/>
      <c r="G35" s="40"/>
      <c r="H35" s="16"/>
    </row>
    <row r="36" spans="1:8" x14ac:dyDescent="0.25">
      <c r="A36" s="39"/>
      <c r="B36" s="39"/>
      <c r="C36" s="39"/>
      <c r="D36" s="41"/>
      <c r="E36" s="41"/>
      <c r="F36" s="40"/>
      <c r="G36" s="40"/>
      <c r="H36" s="16"/>
    </row>
    <row r="37" spans="1:8" x14ac:dyDescent="0.25">
      <c r="A37" s="39"/>
      <c r="B37" s="39"/>
      <c r="C37" s="39"/>
      <c r="D37" s="16"/>
      <c r="E37" s="16"/>
      <c r="F37" s="40"/>
      <c r="G37" s="40"/>
      <c r="H37" s="41"/>
    </row>
    <row r="38" spans="1:8" x14ac:dyDescent="0.25">
      <c r="A38" s="39"/>
      <c r="B38" s="39"/>
      <c r="C38" s="39"/>
      <c r="D38" s="41"/>
      <c r="E38" s="41"/>
      <c r="F38" s="40"/>
      <c r="G38" s="40"/>
      <c r="H38" s="41"/>
    </row>
    <row r="39" spans="1:8" x14ac:dyDescent="0.25">
      <c r="A39" s="39"/>
      <c r="B39" s="39"/>
      <c r="C39" s="39"/>
      <c r="D39" s="41"/>
      <c r="E39" s="41"/>
      <c r="F39" s="40"/>
      <c r="G39" s="40"/>
      <c r="H39" s="16"/>
    </row>
    <row r="40" spans="1:8" x14ac:dyDescent="0.25">
      <c r="A40" s="39"/>
      <c r="B40" s="39"/>
      <c r="C40" s="39"/>
      <c r="D40" s="41"/>
      <c r="E40" s="41"/>
      <c r="F40" s="40"/>
      <c r="G40" s="40"/>
      <c r="H40" s="41"/>
    </row>
    <row r="41" spans="1:8" x14ac:dyDescent="0.25">
      <c r="A41" s="39"/>
      <c r="B41" s="39"/>
      <c r="C41" s="39"/>
      <c r="D41" s="41"/>
      <c r="E41" s="41"/>
      <c r="F41" s="40"/>
      <c r="G41" s="40"/>
      <c r="H41" s="41"/>
    </row>
    <row r="42" spans="1:8" x14ac:dyDescent="0.25">
      <c r="A42" s="39"/>
      <c r="B42" s="39"/>
      <c r="C42" s="39"/>
      <c r="D42" s="16"/>
      <c r="E42" s="16"/>
      <c r="F42" s="40"/>
      <c r="G42" s="40"/>
      <c r="H42" s="41"/>
    </row>
    <row r="43" spans="1:8" x14ac:dyDescent="0.25">
      <c r="A43" s="39"/>
      <c r="B43" s="39"/>
      <c r="C43" s="39"/>
      <c r="D43" s="16"/>
      <c r="E43" s="16"/>
      <c r="F43" s="40"/>
      <c r="G43" s="40"/>
      <c r="H43" s="41"/>
    </row>
    <row r="44" spans="1:8" x14ac:dyDescent="0.25">
      <c r="A44" s="39"/>
      <c r="B44" s="39"/>
      <c r="C44" s="39"/>
      <c r="D44" s="16"/>
      <c r="E44" s="16"/>
      <c r="F44" s="40"/>
      <c r="G44" s="40"/>
      <c r="H44" s="41"/>
    </row>
    <row r="45" spans="1:8" x14ac:dyDescent="0.25">
      <c r="A45" s="39"/>
      <c r="B45" s="39"/>
      <c r="C45" s="39"/>
      <c r="D45" s="16"/>
      <c r="E45" s="16"/>
      <c r="F45" s="40"/>
      <c r="G45" s="40"/>
      <c r="H45" s="41"/>
    </row>
    <row r="46" spans="1:8" x14ac:dyDescent="0.25">
      <c r="A46" s="39"/>
      <c r="B46" s="39"/>
      <c r="C46" s="39"/>
      <c r="D46" s="16"/>
      <c r="E46" s="16"/>
      <c r="F46" s="40"/>
      <c r="G46" s="40"/>
      <c r="H46" s="41"/>
    </row>
    <row r="47" spans="1:8" x14ac:dyDescent="0.25">
      <c r="A47" s="39"/>
      <c r="B47" s="39"/>
      <c r="C47" s="39"/>
      <c r="D47" s="16"/>
      <c r="E47" s="16"/>
      <c r="F47" s="40"/>
      <c r="G47" s="40"/>
      <c r="H47" s="16"/>
    </row>
    <row r="48" spans="1:8" x14ac:dyDescent="0.25">
      <c r="A48" s="39"/>
      <c r="B48" s="39"/>
      <c r="C48" s="39"/>
      <c r="D48" s="16"/>
      <c r="E48" s="16"/>
      <c r="F48" s="40"/>
      <c r="G48" s="40"/>
      <c r="H48" s="41"/>
    </row>
    <row r="49" spans="1:8" x14ac:dyDescent="0.25">
      <c r="A49" s="39"/>
      <c r="B49" s="39"/>
      <c r="C49" s="39"/>
      <c r="D49" s="16"/>
      <c r="E49" s="16"/>
      <c r="F49" s="40"/>
      <c r="G49" s="40"/>
      <c r="H49" s="41"/>
    </row>
    <row r="50" spans="1:8" x14ac:dyDescent="0.25">
      <c r="A50" s="39"/>
      <c r="B50" s="39"/>
      <c r="C50" s="39"/>
      <c r="D50" s="16"/>
      <c r="E50" s="16"/>
      <c r="F50" s="40"/>
      <c r="G50" s="40"/>
      <c r="H50" s="16"/>
    </row>
    <row r="51" spans="1:8" x14ac:dyDescent="0.25">
      <c r="A51" s="39"/>
      <c r="B51" s="39"/>
      <c r="C51" s="39"/>
      <c r="D51" s="16"/>
      <c r="E51" s="16"/>
      <c r="F51" s="40"/>
      <c r="G51" s="40"/>
      <c r="H51" s="41"/>
    </row>
    <row r="52" spans="1:8" x14ac:dyDescent="0.25">
      <c r="A52" s="39"/>
      <c r="B52" s="39"/>
      <c r="C52" s="39"/>
      <c r="D52" s="16"/>
      <c r="E52" s="16"/>
      <c r="F52" s="40"/>
      <c r="G52" s="40"/>
      <c r="H52" s="16"/>
    </row>
    <row r="53" spans="1:8" x14ac:dyDescent="0.25">
      <c r="A53" s="39"/>
      <c r="B53" s="39"/>
      <c r="C53" s="39"/>
      <c r="D53" s="16"/>
      <c r="E53" s="16"/>
      <c r="F53" s="40"/>
      <c r="G53" s="40"/>
      <c r="H53" s="16"/>
    </row>
    <row r="54" spans="1:8" x14ac:dyDescent="0.25">
      <c r="A54" s="39"/>
      <c r="B54" s="39"/>
      <c r="C54" s="39"/>
      <c r="D54" s="16"/>
      <c r="E54" s="16"/>
      <c r="F54" s="40"/>
      <c r="G54" s="40"/>
      <c r="H54" s="41"/>
    </row>
    <row r="55" spans="1:8" ht="36.200000000000003" customHeight="1" x14ac:dyDescent="0.25"/>
    <row r="56" spans="1:8" ht="15.6" customHeight="1" x14ac:dyDescent="0.25"/>
    <row r="57" spans="1:8" ht="9" customHeight="1" x14ac:dyDescent="0.25"/>
  </sheetData>
  <mergeCells count="5">
    <mergeCell ref="A1:G1"/>
    <mergeCell ref="A2:G2"/>
    <mergeCell ref="A3:G3"/>
    <mergeCell ref="A4:G4"/>
    <mergeCell ref="A13:G13"/>
  </mergeCells>
  <printOptions horizontalCentered="1"/>
  <pageMargins left="0.70866141732283472" right="0.70866141732283472" top="0.59055118110236227" bottom="0.74803149606299213" header="0.31496062992125984" footer="0.31496062992125984"/>
  <pageSetup scale="60" orientation="landscape" r:id="rId1"/>
  <headerFooter>
    <oddFooter>&amp;C&amp;P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080D-7443-461C-965E-CB01D45FA156}">
  <sheetPr>
    <tabColor theme="9" tint="-0.499984740745262"/>
  </sheetPr>
  <dimension ref="A1:K51"/>
  <sheetViews>
    <sheetView zoomScale="115" zoomScaleNormal="115" workbookViewId="0">
      <pane ySplit="1" topLeftCell="A2" activePane="bottomLeft" state="frozen"/>
      <selection pane="bottomLeft" activeCell="B6" sqref="B6"/>
    </sheetView>
  </sheetViews>
  <sheetFormatPr baseColWidth="10" defaultColWidth="8" defaultRowHeight="12.75" x14ac:dyDescent="0.25"/>
  <cols>
    <col min="1" max="1" width="8.5703125" style="21" bestFit="1" customWidth="1"/>
    <col min="2" max="2" width="12.140625" style="21" bestFit="1" customWidth="1"/>
    <col min="3" max="3" width="19.85546875" style="21" customWidth="1"/>
    <col min="4" max="4" width="67.5703125" style="21" customWidth="1"/>
    <col min="5" max="5" width="13" style="75" customWidth="1"/>
    <col min="6" max="6" width="10.42578125" style="21" hidden="1" customWidth="1"/>
    <col min="7" max="7" width="20.140625" style="74" bestFit="1" customWidth="1"/>
    <col min="8" max="8" width="18.7109375" style="21" customWidth="1"/>
    <col min="9" max="9" width="39" style="75" customWidth="1"/>
    <col min="10" max="10" width="9" style="21" customWidth="1"/>
    <col min="11" max="11" width="21.5703125" style="75" customWidth="1"/>
    <col min="12" max="16384" width="8" style="21"/>
  </cols>
  <sheetData>
    <row r="1" spans="1:11" s="72" customFormat="1" ht="24" x14ac:dyDescent="0.25">
      <c r="A1" s="1" t="s">
        <v>0</v>
      </c>
      <c r="B1" s="1" t="s">
        <v>1</v>
      </c>
      <c r="C1" s="1" t="s">
        <v>2</v>
      </c>
      <c r="D1" s="1" t="s">
        <v>3</v>
      </c>
      <c r="E1" s="1" t="s">
        <v>4</v>
      </c>
      <c r="F1" s="1" t="s">
        <v>5</v>
      </c>
      <c r="G1" s="2" t="s">
        <v>6</v>
      </c>
      <c r="H1" s="1" t="s">
        <v>7</v>
      </c>
      <c r="I1" s="1" t="s">
        <v>8</v>
      </c>
      <c r="J1" s="1" t="s">
        <v>9</v>
      </c>
      <c r="K1" s="1" t="s">
        <v>10</v>
      </c>
    </row>
    <row r="2" spans="1:11" ht="60" x14ac:dyDescent="0.25">
      <c r="A2" s="3">
        <v>1</v>
      </c>
      <c r="B2" s="4" t="s">
        <v>11</v>
      </c>
      <c r="C2" s="5" t="s">
        <v>12</v>
      </c>
      <c r="D2" s="6" t="s">
        <v>13</v>
      </c>
      <c r="E2" s="3" t="s">
        <v>14</v>
      </c>
      <c r="F2" s="7" t="s">
        <v>15</v>
      </c>
      <c r="G2" s="8"/>
      <c r="H2" s="9" t="s">
        <v>16</v>
      </c>
      <c r="I2" s="10"/>
      <c r="J2" s="9">
        <v>4</v>
      </c>
      <c r="K2" s="10"/>
    </row>
    <row r="3" spans="1:11" ht="84" x14ac:dyDescent="0.25">
      <c r="A3" s="3">
        <v>2</v>
      </c>
      <c r="B3" s="4" t="s">
        <v>17</v>
      </c>
      <c r="C3" s="5" t="s">
        <v>18</v>
      </c>
      <c r="D3" s="6" t="s">
        <v>19</v>
      </c>
      <c r="E3" s="3" t="s">
        <v>20</v>
      </c>
      <c r="F3" s="11" t="s">
        <v>15</v>
      </c>
      <c r="G3" s="8"/>
      <c r="H3" s="12"/>
      <c r="I3" s="10"/>
      <c r="J3" s="9"/>
      <c r="K3" s="10"/>
    </row>
    <row r="4" spans="1:11" ht="108" x14ac:dyDescent="0.25">
      <c r="A4" s="3">
        <v>3</v>
      </c>
      <c r="B4" s="4" t="s">
        <v>21</v>
      </c>
      <c r="C4" s="5" t="s">
        <v>22</v>
      </c>
      <c r="D4" s="6" t="s">
        <v>23</v>
      </c>
      <c r="E4" s="3" t="s">
        <v>24</v>
      </c>
      <c r="F4" s="11" t="s">
        <v>15</v>
      </c>
      <c r="G4" s="8"/>
      <c r="H4" s="9"/>
      <c r="I4" s="10"/>
      <c r="J4" s="9"/>
      <c r="K4" s="10"/>
    </row>
    <row r="5" spans="1:11" ht="72" x14ac:dyDescent="0.25">
      <c r="A5" s="13">
        <v>4</v>
      </c>
      <c r="B5" s="14" t="s">
        <v>25</v>
      </c>
      <c r="C5" s="6" t="s">
        <v>26</v>
      </c>
      <c r="D5" s="6" t="s">
        <v>27</v>
      </c>
      <c r="E5" s="15" t="s">
        <v>24</v>
      </c>
      <c r="F5" s="16"/>
      <c r="G5" s="8"/>
      <c r="H5" s="9"/>
      <c r="I5" s="10"/>
      <c r="J5" s="9"/>
      <c r="K5" s="10"/>
    </row>
    <row r="6" spans="1:11" ht="96" x14ac:dyDescent="0.25">
      <c r="A6" s="13">
        <v>5</v>
      </c>
      <c r="B6" s="14" t="s">
        <v>28</v>
      </c>
      <c r="C6" s="6" t="s">
        <v>29</v>
      </c>
      <c r="D6" s="6" t="s">
        <v>30</v>
      </c>
      <c r="E6" s="15" t="s">
        <v>20</v>
      </c>
      <c r="F6" s="16"/>
      <c r="G6" s="8"/>
      <c r="H6" s="9"/>
      <c r="I6" s="10"/>
      <c r="J6" s="9"/>
      <c r="K6" s="10"/>
    </row>
    <row r="7" spans="1:11" x14ac:dyDescent="0.25">
      <c r="A7" s="39"/>
      <c r="B7" s="39"/>
      <c r="C7" s="39"/>
      <c r="D7" s="73"/>
      <c r="E7" s="73"/>
      <c r="F7" s="16"/>
    </row>
    <row r="8" spans="1:11" x14ac:dyDescent="0.25">
      <c r="A8" s="39"/>
      <c r="B8" s="39"/>
      <c r="C8" s="39"/>
      <c r="D8" s="73"/>
      <c r="E8" s="73"/>
      <c r="F8" s="16"/>
    </row>
    <row r="9" spans="1:11" x14ac:dyDescent="0.25">
      <c r="A9" s="39"/>
      <c r="B9" s="39"/>
      <c r="C9" s="39"/>
      <c r="D9" s="73"/>
      <c r="E9" s="73"/>
      <c r="F9" s="16"/>
    </row>
    <row r="10" spans="1:11" x14ac:dyDescent="0.25">
      <c r="A10" s="39"/>
      <c r="B10" s="39"/>
      <c r="C10" s="39"/>
      <c r="D10" s="73"/>
      <c r="E10" s="73"/>
      <c r="F10" s="41"/>
    </row>
    <row r="11" spans="1:11" x14ac:dyDescent="0.25">
      <c r="A11" s="39"/>
      <c r="B11" s="39"/>
      <c r="C11" s="39"/>
      <c r="D11" s="76"/>
      <c r="E11" s="76"/>
      <c r="F11" s="16"/>
    </row>
    <row r="12" spans="1:11" x14ac:dyDescent="0.25">
      <c r="A12" s="39"/>
      <c r="B12" s="39"/>
      <c r="C12" s="39"/>
      <c r="D12" s="76"/>
      <c r="E12" s="76"/>
      <c r="F12" s="16"/>
    </row>
    <row r="13" spans="1:11" x14ac:dyDescent="0.25">
      <c r="A13" s="39"/>
      <c r="B13" s="39"/>
      <c r="C13" s="39"/>
      <c r="D13" s="73"/>
      <c r="E13" s="73"/>
      <c r="F13" s="16"/>
    </row>
    <row r="14" spans="1:11" x14ac:dyDescent="0.25">
      <c r="A14" s="39"/>
      <c r="B14" s="39"/>
      <c r="C14" s="39"/>
      <c r="D14" s="73"/>
      <c r="E14" s="73"/>
      <c r="F14" s="16"/>
    </row>
    <row r="15" spans="1:11" x14ac:dyDescent="0.25">
      <c r="A15" s="39"/>
      <c r="B15" s="39"/>
      <c r="C15" s="39"/>
      <c r="D15" s="73"/>
      <c r="E15" s="73"/>
      <c r="F15" s="16"/>
    </row>
    <row r="16" spans="1:11" x14ac:dyDescent="0.25">
      <c r="A16" s="39"/>
      <c r="B16" s="39"/>
      <c r="C16" s="39"/>
      <c r="D16" s="73"/>
      <c r="E16" s="73"/>
      <c r="F16" s="16"/>
    </row>
    <row r="17" spans="1:6" x14ac:dyDescent="0.25">
      <c r="A17" s="39"/>
      <c r="B17" s="39"/>
      <c r="C17" s="39"/>
      <c r="D17" s="73"/>
      <c r="E17" s="73"/>
      <c r="F17" s="16"/>
    </row>
    <row r="18" spans="1:6" x14ac:dyDescent="0.25">
      <c r="A18" s="39"/>
      <c r="B18" s="39"/>
      <c r="C18" s="39"/>
      <c r="D18" s="73"/>
      <c r="E18" s="73"/>
      <c r="F18" s="16"/>
    </row>
    <row r="19" spans="1:6" x14ac:dyDescent="0.25">
      <c r="A19" s="39"/>
      <c r="B19" s="39"/>
      <c r="C19" s="39"/>
      <c r="D19" s="73"/>
      <c r="E19" s="73"/>
      <c r="F19" s="16"/>
    </row>
    <row r="20" spans="1:6" x14ac:dyDescent="0.25">
      <c r="A20" s="39"/>
      <c r="B20" s="39"/>
      <c r="C20" s="39"/>
      <c r="D20" s="73"/>
      <c r="E20" s="73"/>
      <c r="F20" s="16"/>
    </row>
    <row r="21" spans="1:6" x14ac:dyDescent="0.25">
      <c r="A21" s="39"/>
      <c r="B21" s="39"/>
      <c r="C21" s="39"/>
      <c r="D21" s="73"/>
      <c r="E21" s="73"/>
      <c r="F21" s="16"/>
    </row>
    <row r="22" spans="1:6" x14ac:dyDescent="0.25">
      <c r="A22" s="39"/>
      <c r="B22" s="39"/>
      <c r="C22" s="39"/>
      <c r="D22" s="76"/>
      <c r="E22" s="76"/>
      <c r="F22" s="16"/>
    </row>
    <row r="23" spans="1:6" x14ac:dyDescent="0.25">
      <c r="A23" s="39"/>
      <c r="B23" s="39"/>
      <c r="C23" s="39"/>
      <c r="D23" s="76"/>
      <c r="E23" s="76"/>
      <c r="F23" s="16"/>
    </row>
    <row r="24" spans="1:6" x14ac:dyDescent="0.25">
      <c r="A24" s="39"/>
      <c r="B24" s="39"/>
      <c r="C24" s="39"/>
      <c r="D24" s="76"/>
      <c r="E24" s="76"/>
      <c r="F24" s="16"/>
    </row>
    <row r="25" spans="1:6" x14ac:dyDescent="0.25">
      <c r="A25" s="39"/>
      <c r="B25" s="39"/>
      <c r="C25" s="39"/>
      <c r="D25" s="76"/>
      <c r="E25" s="76"/>
      <c r="F25" s="16"/>
    </row>
    <row r="26" spans="1:6" x14ac:dyDescent="0.25">
      <c r="A26" s="39"/>
      <c r="B26" s="39"/>
      <c r="C26" s="39"/>
      <c r="D26" s="73"/>
      <c r="E26" s="73"/>
      <c r="F26" s="16"/>
    </row>
    <row r="27" spans="1:6" x14ac:dyDescent="0.25">
      <c r="A27" s="39"/>
      <c r="B27" s="39"/>
      <c r="C27" s="39"/>
      <c r="D27" s="73"/>
      <c r="E27" s="73"/>
      <c r="F27" s="16"/>
    </row>
    <row r="28" spans="1:6" x14ac:dyDescent="0.25">
      <c r="A28" s="39"/>
      <c r="B28" s="39"/>
      <c r="C28" s="39"/>
      <c r="D28" s="76"/>
      <c r="E28" s="76"/>
      <c r="F28" s="16"/>
    </row>
    <row r="29" spans="1:6" x14ac:dyDescent="0.25">
      <c r="A29" s="39"/>
      <c r="B29" s="39"/>
      <c r="C29" s="39"/>
      <c r="D29" s="76"/>
      <c r="E29" s="76"/>
      <c r="F29" s="16"/>
    </row>
    <row r="30" spans="1:6" x14ac:dyDescent="0.25">
      <c r="A30" s="39"/>
      <c r="B30" s="39"/>
      <c r="C30" s="39"/>
      <c r="D30" s="76"/>
      <c r="E30" s="76"/>
      <c r="F30" s="16"/>
    </row>
    <row r="31" spans="1:6" x14ac:dyDescent="0.25">
      <c r="A31" s="39"/>
      <c r="B31" s="39"/>
      <c r="C31" s="39"/>
      <c r="D31" s="73"/>
      <c r="E31" s="73"/>
      <c r="F31" s="41"/>
    </row>
    <row r="32" spans="1:6" x14ac:dyDescent="0.25">
      <c r="A32" s="39"/>
      <c r="B32" s="39"/>
      <c r="C32" s="39"/>
      <c r="D32" s="76"/>
      <c r="E32" s="76"/>
      <c r="F32" s="41"/>
    </row>
    <row r="33" spans="1:6" x14ac:dyDescent="0.25">
      <c r="A33" s="39"/>
      <c r="B33" s="39"/>
      <c r="C33" s="39"/>
      <c r="D33" s="76"/>
      <c r="E33" s="76"/>
      <c r="F33" s="16"/>
    </row>
    <row r="34" spans="1:6" x14ac:dyDescent="0.25">
      <c r="A34" s="39"/>
      <c r="B34" s="39"/>
      <c r="C34" s="39"/>
      <c r="D34" s="76"/>
      <c r="E34" s="76"/>
      <c r="F34" s="41"/>
    </row>
    <row r="35" spans="1:6" x14ac:dyDescent="0.25">
      <c r="A35" s="39"/>
      <c r="B35" s="39"/>
      <c r="C35" s="39"/>
      <c r="D35" s="76"/>
      <c r="E35" s="76"/>
      <c r="F35" s="41"/>
    </row>
    <row r="36" spans="1:6" x14ac:dyDescent="0.25">
      <c r="A36" s="39"/>
      <c r="B36" s="39"/>
      <c r="C36" s="39"/>
      <c r="D36" s="73"/>
      <c r="E36" s="73"/>
      <c r="F36" s="41"/>
    </row>
    <row r="37" spans="1:6" x14ac:dyDescent="0.25">
      <c r="A37" s="39"/>
      <c r="B37" s="39"/>
      <c r="C37" s="39"/>
      <c r="D37" s="73"/>
      <c r="E37" s="73"/>
      <c r="F37" s="41"/>
    </row>
    <row r="38" spans="1:6" x14ac:dyDescent="0.25">
      <c r="A38" s="39"/>
      <c r="B38" s="39"/>
      <c r="C38" s="39"/>
      <c r="D38" s="73"/>
      <c r="E38" s="73"/>
      <c r="F38" s="41"/>
    </row>
    <row r="39" spans="1:6" x14ac:dyDescent="0.25">
      <c r="A39" s="39"/>
      <c r="B39" s="39"/>
      <c r="C39" s="39"/>
      <c r="D39" s="73"/>
      <c r="E39" s="73"/>
      <c r="F39" s="41"/>
    </row>
    <row r="40" spans="1:6" x14ac:dyDescent="0.25">
      <c r="A40" s="39"/>
      <c r="B40" s="39"/>
      <c r="C40" s="39"/>
      <c r="D40" s="73"/>
      <c r="E40" s="73"/>
      <c r="F40" s="41"/>
    </row>
    <row r="41" spans="1:6" x14ac:dyDescent="0.25">
      <c r="A41" s="39"/>
      <c r="B41" s="39"/>
      <c r="C41" s="39"/>
      <c r="D41" s="73"/>
      <c r="E41" s="73"/>
      <c r="F41" s="16"/>
    </row>
    <row r="42" spans="1:6" x14ac:dyDescent="0.25">
      <c r="A42" s="39"/>
      <c r="B42" s="39"/>
      <c r="C42" s="39"/>
      <c r="D42" s="73"/>
      <c r="E42" s="73"/>
      <c r="F42" s="41"/>
    </row>
    <row r="43" spans="1:6" x14ac:dyDescent="0.25">
      <c r="A43" s="39"/>
      <c r="B43" s="39"/>
      <c r="C43" s="39"/>
      <c r="D43" s="73"/>
      <c r="E43" s="73"/>
      <c r="F43" s="41"/>
    </row>
    <row r="44" spans="1:6" x14ac:dyDescent="0.25">
      <c r="A44" s="39"/>
      <c r="B44" s="39"/>
      <c r="C44" s="39"/>
      <c r="D44" s="73"/>
      <c r="E44" s="73"/>
      <c r="F44" s="16"/>
    </row>
    <row r="45" spans="1:6" x14ac:dyDescent="0.25">
      <c r="A45" s="39"/>
      <c r="B45" s="39"/>
      <c r="C45" s="39"/>
      <c r="D45" s="73"/>
      <c r="E45" s="73"/>
      <c r="F45" s="41"/>
    </row>
    <row r="46" spans="1:6" x14ac:dyDescent="0.25">
      <c r="A46" s="39"/>
      <c r="B46" s="39"/>
      <c r="C46" s="39"/>
      <c r="D46" s="73"/>
      <c r="E46" s="73"/>
      <c r="F46" s="16"/>
    </row>
    <row r="47" spans="1:6" x14ac:dyDescent="0.25">
      <c r="A47" s="39"/>
      <c r="B47" s="39"/>
      <c r="C47" s="39"/>
      <c r="D47" s="73"/>
      <c r="E47" s="73"/>
      <c r="F47" s="16"/>
    </row>
    <row r="48" spans="1:6" x14ac:dyDescent="0.25">
      <c r="A48" s="39"/>
      <c r="B48" s="39"/>
      <c r="C48" s="39"/>
      <c r="D48" s="73"/>
      <c r="E48" s="73"/>
      <c r="F48" s="41"/>
    </row>
    <row r="49" ht="36.200000000000003" customHeight="1" x14ac:dyDescent="0.25"/>
    <row r="50" ht="15.6" customHeight="1" x14ac:dyDescent="0.25"/>
    <row r="51" ht="9" customHeight="1" x14ac:dyDescent="0.25"/>
  </sheetData>
  <autoFilter ref="A1:J51" xr:uid="{47E96BB8-B083-4C99-8B7A-AB778C1AF94D}"/>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9498-CC56-485F-95EB-5C2F9D068B36}">
  <dimension ref="A1:AN6"/>
  <sheetViews>
    <sheetView workbookViewId="0">
      <selection activeCell="N2" sqref="N2:N3"/>
    </sheetView>
  </sheetViews>
  <sheetFormatPr baseColWidth="10" defaultRowHeight="15" x14ac:dyDescent="0.25"/>
  <cols>
    <col min="2" max="2" width="16.42578125" customWidth="1"/>
    <col min="4" max="4" width="18.28515625" customWidth="1"/>
    <col min="6" max="6" width="23.28515625" customWidth="1"/>
    <col min="9" max="9" width="21.7109375" customWidth="1"/>
    <col min="10" max="10" width="21" customWidth="1"/>
    <col min="11" max="11" width="17.85546875" customWidth="1"/>
    <col min="12" max="12" width="19.5703125" customWidth="1"/>
    <col min="14" max="14" width="12.7109375" customWidth="1"/>
    <col min="16" max="16" width="13.42578125" customWidth="1"/>
    <col min="17" max="17" width="14.7109375" customWidth="1"/>
    <col min="18" max="18" width="19.42578125" customWidth="1"/>
    <col min="19" max="19" width="19" customWidth="1"/>
    <col min="21" max="21" width="16.42578125" customWidth="1"/>
    <col min="22" max="22" width="12.42578125" customWidth="1"/>
    <col min="23" max="23" width="16.140625" customWidth="1"/>
    <col min="24" max="24" width="11.5703125" customWidth="1"/>
    <col min="26" max="26" width="20.28515625" customWidth="1"/>
    <col min="27" max="27" width="12" customWidth="1"/>
    <col min="28" max="28" width="27" customWidth="1"/>
    <col min="29" max="29" width="35.5703125" customWidth="1"/>
    <col min="30" max="30" width="27.5703125" customWidth="1"/>
    <col min="31" max="31" width="32.140625" customWidth="1"/>
    <col min="32" max="32" width="35" customWidth="1"/>
    <col min="33" max="33" width="28" customWidth="1"/>
    <col min="34" max="34" width="29.5703125" customWidth="1"/>
    <col min="35" max="35" width="32.5703125" customWidth="1"/>
    <col min="36" max="36" width="12.140625" customWidth="1"/>
    <col min="37" max="37" width="28.28515625" customWidth="1"/>
    <col min="38" max="38" width="14.85546875" customWidth="1"/>
    <col min="39" max="39" width="29.28515625" customWidth="1"/>
    <col min="40" max="40" width="12" customWidth="1"/>
  </cols>
  <sheetData>
    <row r="1" spans="1:40" x14ac:dyDescent="0.25">
      <c r="A1" t="s">
        <v>31</v>
      </c>
      <c r="B1" t="s">
        <v>32</v>
      </c>
      <c r="C1" t="s">
        <v>33</v>
      </c>
      <c r="D1" t="s">
        <v>34</v>
      </c>
      <c r="E1" t="s">
        <v>35</v>
      </c>
      <c r="F1" t="s">
        <v>36</v>
      </c>
      <c r="G1" t="s">
        <v>37</v>
      </c>
      <c r="H1" t="s">
        <v>38</v>
      </c>
      <c r="I1" t="s">
        <v>39</v>
      </c>
      <c r="J1" t="s">
        <v>40</v>
      </c>
      <c r="K1" t="s">
        <v>41</v>
      </c>
      <c r="L1" t="s">
        <v>42</v>
      </c>
      <c r="M1" t="s">
        <v>0</v>
      </c>
      <c r="N1" t="s">
        <v>1</v>
      </c>
      <c r="O1" t="s">
        <v>43</v>
      </c>
      <c r="P1" t="s">
        <v>44</v>
      </c>
      <c r="Q1" t="s">
        <v>45</v>
      </c>
      <c r="R1" t="s">
        <v>46</v>
      </c>
      <c r="S1" t="s">
        <v>47</v>
      </c>
      <c r="T1" t="s">
        <v>48</v>
      </c>
      <c r="U1" t="s">
        <v>49</v>
      </c>
      <c r="V1" t="s">
        <v>50</v>
      </c>
      <c r="W1" t="s">
        <v>51</v>
      </c>
      <c r="X1" t="s">
        <v>52</v>
      </c>
      <c r="Y1" t="s">
        <v>5</v>
      </c>
      <c r="Z1" t="s">
        <v>53</v>
      </c>
      <c r="AA1" t="s">
        <v>54</v>
      </c>
      <c r="AB1" t="s">
        <v>55</v>
      </c>
      <c r="AC1" t="s">
        <v>56</v>
      </c>
      <c r="AD1" t="s">
        <v>57</v>
      </c>
      <c r="AE1" t="s">
        <v>58</v>
      </c>
      <c r="AF1" t="s">
        <v>59</v>
      </c>
      <c r="AG1" t="s">
        <v>60</v>
      </c>
      <c r="AH1" t="s">
        <v>61</v>
      </c>
      <c r="AI1" t="s">
        <v>62</v>
      </c>
      <c r="AJ1" t="s">
        <v>63</v>
      </c>
      <c r="AK1" t="s">
        <v>64</v>
      </c>
      <c r="AL1" t="s">
        <v>65</v>
      </c>
      <c r="AM1" t="s">
        <v>66</v>
      </c>
      <c r="AN1" t="s">
        <v>139</v>
      </c>
    </row>
    <row r="2" spans="1:40" x14ac:dyDescent="0.25">
      <c r="A2" t="s">
        <v>67</v>
      </c>
      <c r="B2">
        <v>15</v>
      </c>
      <c r="C2">
        <v>1</v>
      </c>
      <c r="D2">
        <v>44971</v>
      </c>
      <c r="E2">
        <v>25494791</v>
      </c>
      <c r="F2" t="s">
        <v>68</v>
      </c>
      <c r="G2" t="s">
        <v>69</v>
      </c>
      <c r="H2">
        <v>53184244</v>
      </c>
      <c r="I2" t="s">
        <v>70</v>
      </c>
      <c r="K2">
        <v>53184244</v>
      </c>
      <c r="M2">
        <v>1</v>
      </c>
      <c r="N2" t="s">
        <v>11</v>
      </c>
      <c r="O2" t="s">
        <v>12</v>
      </c>
      <c r="P2" t="s">
        <v>71</v>
      </c>
      <c r="R2" t="s">
        <v>14</v>
      </c>
      <c r="S2">
        <v>7700</v>
      </c>
      <c r="T2" t="s">
        <v>72</v>
      </c>
      <c r="V2" t="s">
        <v>73</v>
      </c>
      <c r="W2">
        <v>1400</v>
      </c>
      <c r="Z2">
        <v>2</v>
      </c>
      <c r="AB2">
        <v>113</v>
      </c>
      <c r="AE2">
        <v>1</v>
      </c>
      <c r="AH2">
        <v>44971</v>
      </c>
      <c r="AI2">
        <v>44972</v>
      </c>
      <c r="AJ2" t="s">
        <v>74</v>
      </c>
      <c r="AK2" t="s">
        <v>75</v>
      </c>
      <c r="AL2" t="s">
        <v>76</v>
      </c>
    </row>
    <row r="3" spans="1:40" x14ac:dyDescent="0.25">
      <c r="A3" t="s">
        <v>77</v>
      </c>
      <c r="B3">
        <v>22</v>
      </c>
      <c r="C3">
        <v>1</v>
      </c>
      <c r="D3">
        <v>44971</v>
      </c>
      <c r="E3">
        <v>6035574</v>
      </c>
      <c r="F3" t="s">
        <v>78</v>
      </c>
      <c r="G3" t="s">
        <v>79</v>
      </c>
      <c r="H3">
        <v>23295606</v>
      </c>
      <c r="I3" t="s">
        <v>80</v>
      </c>
      <c r="J3" t="s">
        <v>81</v>
      </c>
      <c r="K3">
        <v>40041768</v>
      </c>
      <c r="L3" t="s">
        <v>82</v>
      </c>
      <c r="M3">
        <v>1</v>
      </c>
      <c r="N3" t="s">
        <v>11</v>
      </c>
      <c r="O3" t="s">
        <v>12</v>
      </c>
      <c r="P3" t="s">
        <v>71</v>
      </c>
      <c r="Q3" t="s">
        <v>83</v>
      </c>
      <c r="R3" t="s">
        <v>14</v>
      </c>
      <c r="S3">
        <v>7700</v>
      </c>
      <c r="T3" t="s">
        <v>84</v>
      </c>
      <c r="W3" s="78">
        <f>(180/679)*1000</f>
        <v>265.09572901325481</v>
      </c>
      <c r="Z3">
        <v>2</v>
      </c>
      <c r="AB3">
        <v>112</v>
      </c>
      <c r="AE3">
        <v>2</v>
      </c>
      <c r="AH3">
        <v>44971</v>
      </c>
      <c r="AI3">
        <v>44971</v>
      </c>
      <c r="AJ3" t="s">
        <v>85</v>
      </c>
      <c r="AK3" t="s">
        <v>86</v>
      </c>
      <c r="AL3" t="s">
        <v>76</v>
      </c>
    </row>
    <row r="4" spans="1:40" x14ac:dyDescent="0.25">
      <c r="A4" t="s">
        <v>87</v>
      </c>
      <c r="B4">
        <v>22</v>
      </c>
      <c r="C4">
        <v>1</v>
      </c>
      <c r="D4">
        <v>44971</v>
      </c>
      <c r="E4">
        <v>6035574</v>
      </c>
      <c r="F4" t="s">
        <v>78</v>
      </c>
      <c r="G4" t="s">
        <v>79</v>
      </c>
      <c r="H4">
        <v>23295606</v>
      </c>
      <c r="I4" t="s">
        <v>80</v>
      </c>
      <c r="J4" t="s">
        <v>81</v>
      </c>
      <c r="K4">
        <v>40041768</v>
      </c>
      <c r="L4" t="s">
        <v>82</v>
      </c>
      <c r="M4">
        <v>3</v>
      </c>
      <c r="N4" t="s">
        <v>21</v>
      </c>
      <c r="O4" t="s">
        <v>88</v>
      </c>
      <c r="P4" t="s">
        <v>89</v>
      </c>
      <c r="R4" t="s">
        <v>24</v>
      </c>
      <c r="S4">
        <v>3300</v>
      </c>
      <c r="T4" t="s">
        <v>90</v>
      </c>
      <c r="W4">
        <v>445</v>
      </c>
      <c r="Z4">
        <v>2</v>
      </c>
      <c r="AB4">
        <v>112</v>
      </c>
      <c r="AE4">
        <v>2</v>
      </c>
      <c r="AH4">
        <v>44971</v>
      </c>
      <c r="AI4">
        <v>44971</v>
      </c>
      <c r="AJ4" t="s">
        <v>85</v>
      </c>
      <c r="AK4" t="s">
        <v>91</v>
      </c>
      <c r="AL4" t="s">
        <v>76</v>
      </c>
    </row>
    <row r="5" spans="1:40" x14ac:dyDescent="0.25">
      <c r="A5" t="s">
        <v>92</v>
      </c>
      <c r="B5">
        <v>23</v>
      </c>
      <c r="C5">
        <v>1</v>
      </c>
      <c r="D5">
        <v>44971</v>
      </c>
      <c r="E5">
        <v>87780011</v>
      </c>
      <c r="F5" t="s">
        <v>93</v>
      </c>
      <c r="G5" t="s">
        <v>94</v>
      </c>
      <c r="H5">
        <v>24311447</v>
      </c>
      <c r="I5" t="s">
        <v>95</v>
      </c>
      <c r="K5">
        <v>59491134</v>
      </c>
      <c r="L5" t="s">
        <v>96</v>
      </c>
      <c r="M5">
        <v>3</v>
      </c>
      <c r="N5" t="s">
        <v>21</v>
      </c>
      <c r="O5" t="s">
        <v>88</v>
      </c>
      <c r="P5" t="s">
        <v>89</v>
      </c>
      <c r="Q5" t="s">
        <v>97</v>
      </c>
      <c r="R5" t="s">
        <v>24</v>
      </c>
      <c r="S5">
        <v>3300</v>
      </c>
      <c r="W5">
        <v>115</v>
      </c>
      <c r="Z5">
        <v>2</v>
      </c>
      <c r="AB5">
        <v>112</v>
      </c>
      <c r="AE5">
        <v>1</v>
      </c>
      <c r="AH5">
        <v>44971</v>
      </c>
      <c r="AI5">
        <v>44971</v>
      </c>
      <c r="AJ5" t="s">
        <v>85</v>
      </c>
      <c r="AK5" t="s">
        <v>98</v>
      </c>
      <c r="AL5" t="s">
        <v>76</v>
      </c>
    </row>
    <row r="6" spans="1:40" x14ac:dyDescent="0.25">
      <c r="A6" t="s">
        <v>99</v>
      </c>
      <c r="B6">
        <v>10</v>
      </c>
      <c r="C6">
        <v>1</v>
      </c>
      <c r="D6">
        <v>44970</v>
      </c>
      <c r="E6">
        <v>82371466</v>
      </c>
      <c r="F6" t="s">
        <v>100</v>
      </c>
      <c r="G6" t="s">
        <v>101</v>
      </c>
      <c r="H6">
        <v>66242900</v>
      </c>
      <c r="I6" t="s">
        <v>102</v>
      </c>
      <c r="J6" t="s">
        <v>103</v>
      </c>
      <c r="K6">
        <v>38559869</v>
      </c>
      <c r="L6" t="s">
        <v>104</v>
      </c>
      <c r="M6">
        <v>4</v>
      </c>
      <c r="N6" t="s">
        <v>25</v>
      </c>
      <c r="O6" t="s">
        <v>26</v>
      </c>
      <c r="P6" t="s">
        <v>27</v>
      </c>
      <c r="R6" t="s">
        <v>20</v>
      </c>
      <c r="S6">
        <v>367126</v>
      </c>
      <c r="T6" t="s">
        <v>105</v>
      </c>
      <c r="V6" t="s">
        <v>106</v>
      </c>
      <c r="W6">
        <v>45.9</v>
      </c>
      <c r="Z6">
        <v>2</v>
      </c>
      <c r="AB6">
        <v>112</v>
      </c>
      <c r="AE6">
        <v>1</v>
      </c>
      <c r="AH6">
        <v>44970</v>
      </c>
      <c r="AI6">
        <v>44993</v>
      </c>
      <c r="AJ6" t="s">
        <v>74</v>
      </c>
      <c r="AK6" t="s">
        <v>107</v>
      </c>
      <c r="AL6" t="s">
        <v>76</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53F9B-865E-4F95-8C2B-9E77FBFA8612}">
  <dimension ref="A1:AG41"/>
  <sheetViews>
    <sheetView topLeftCell="G1" workbookViewId="0">
      <selection activeCell="U37" sqref="U37"/>
    </sheetView>
  </sheetViews>
  <sheetFormatPr baseColWidth="10" defaultRowHeight="15" x14ac:dyDescent="0.25"/>
  <cols>
    <col min="2" max="2" width="12.7109375" customWidth="1"/>
    <col min="4" max="4" width="13.42578125" customWidth="1"/>
    <col min="5" max="5" width="12.7109375" customWidth="1"/>
    <col min="6" max="6" width="20.42578125" customWidth="1"/>
    <col min="7" max="7" width="12.28515625" customWidth="1"/>
    <col min="9" max="9" width="11.85546875" customWidth="1"/>
    <col min="11" max="11" width="16.5703125" customWidth="1"/>
    <col min="12" max="12" width="67.5703125" customWidth="1"/>
    <col min="13" max="13" width="15.85546875" customWidth="1"/>
    <col min="14" max="14" width="22.85546875" customWidth="1"/>
    <col min="15" max="16" width="20.5703125" customWidth="1"/>
    <col min="19" max="19" width="17.140625" customWidth="1"/>
    <col min="20" max="20" width="19.5703125" customWidth="1"/>
    <col min="21" max="21" width="18.28515625" customWidth="1"/>
    <col min="22" max="22" width="18.7109375" customWidth="1"/>
    <col min="23" max="23" width="13.140625" customWidth="1"/>
    <col min="25" max="25" width="13.7109375" customWidth="1"/>
    <col min="27" max="27" width="17.5703125" customWidth="1"/>
    <col min="28" max="28" width="18.5703125" customWidth="1"/>
    <col min="29" max="29" width="23" customWidth="1"/>
    <col min="31" max="31" width="12.42578125" customWidth="1"/>
    <col min="32" max="33" width="12.28515625" customWidth="1"/>
  </cols>
  <sheetData>
    <row r="1" spans="1:33" x14ac:dyDescent="0.25">
      <c r="A1" t="s">
        <v>109</v>
      </c>
      <c r="B1" t="s">
        <v>1</v>
      </c>
      <c r="C1" t="s">
        <v>110</v>
      </c>
      <c r="D1" t="s">
        <v>44</v>
      </c>
      <c r="E1" t="s">
        <v>111</v>
      </c>
      <c r="F1" t="s">
        <v>112</v>
      </c>
      <c r="G1" t="s">
        <v>113</v>
      </c>
      <c r="H1" t="s">
        <v>114</v>
      </c>
      <c r="I1" t="s">
        <v>115</v>
      </c>
      <c r="J1" t="s">
        <v>116</v>
      </c>
      <c r="K1" t="s">
        <v>117</v>
      </c>
      <c r="L1" t="s">
        <v>43</v>
      </c>
      <c r="M1" t="s">
        <v>118</v>
      </c>
      <c r="N1" t="s">
        <v>119</v>
      </c>
      <c r="O1" t="s">
        <v>120</v>
      </c>
      <c r="P1" t="s">
        <v>121</v>
      </c>
      <c r="Q1" t="s">
        <v>122</v>
      </c>
      <c r="R1" t="s">
        <v>123</v>
      </c>
      <c r="S1" t="s">
        <v>124</v>
      </c>
      <c r="T1" t="s">
        <v>125</v>
      </c>
      <c r="U1" t="s">
        <v>126</v>
      </c>
      <c r="V1" t="s">
        <v>127</v>
      </c>
      <c r="W1" t="s">
        <v>128</v>
      </c>
      <c r="X1" t="s">
        <v>129</v>
      </c>
      <c r="Y1" t="s">
        <v>130</v>
      </c>
      <c r="Z1" t="s">
        <v>131</v>
      </c>
      <c r="AA1" t="s">
        <v>132</v>
      </c>
      <c r="AB1" t="s">
        <v>133</v>
      </c>
      <c r="AC1" t="s">
        <v>134</v>
      </c>
      <c r="AD1" t="s">
        <v>135</v>
      </c>
      <c r="AE1" t="s">
        <v>136</v>
      </c>
      <c r="AF1" t="s">
        <v>137</v>
      </c>
      <c r="AG1" t="s">
        <v>138</v>
      </c>
    </row>
    <row r="2" spans="1:33" hidden="1" x14ac:dyDescent="0.25">
      <c r="A2" t="s">
        <v>141</v>
      </c>
      <c r="B2" t="s">
        <v>11</v>
      </c>
      <c r="C2">
        <v>18985831</v>
      </c>
      <c r="D2" t="s">
        <v>142</v>
      </c>
      <c r="E2" t="s">
        <v>143</v>
      </c>
      <c r="F2" t="s">
        <v>144</v>
      </c>
      <c r="G2" s="18">
        <v>44944</v>
      </c>
      <c r="H2" s="18"/>
      <c r="I2" s="18">
        <v>44946</v>
      </c>
      <c r="J2">
        <v>2023</v>
      </c>
      <c r="K2" t="s">
        <v>128</v>
      </c>
      <c r="L2" t="s">
        <v>145</v>
      </c>
      <c r="M2" t="s">
        <v>146</v>
      </c>
      <c r="N2">
        <v>26400000000</v>
      </c>
      <c r="O2" t="s">
        <v>147</v>
      </c>
      <c r="P2">
        <v>50</v>
      </c>
      <c r="Q2">
        <v>25494791</v>
      </c>
      <c r="R2" t="s">
        <v>68</v>
      </c>
      <c r="S2" t="s">
        <v>148</v>
      </c>
      <c r="T2">
        <v>50</v>
      </c>
      <c r="U2">
        <v>1370</v>
      </c>
      <c r="V2">
        <v>68500</v>
      </c>
      <c r="W2" t="s">
        <v>128</v>
      </c>
      <c r="Y2" t="b">
        <v>1</v>
      </c>
      <c r="AA2">
        <v>2023</v>
      </c>
      <c r="AB2">
        <v>2023</v>
      </c>
      <c r="AC2" t="s">
        <v>251</v>
      </c>
      <c r="AD2">
        <v>167.98</v>
      </c>
      <c r="AE2">
        <v>1</v>
      </c>
      <c r="AF2">
        <v>1370</v>
      </c>
      <c r="AG2">
        <v>0</v>
      </c>
    </row>
    <row r="3" spans="1:33" hidden="1" x14ac:dyDescent="0.25">
      <c r="A3" t="s">
        <v>149</v>
      </c>
      <c r="B3" t="s">
        <v>11</v>
      </c>
      <c r="C3">
        <v>17437628</v>
      </c>
      <c r="D3" t="s">
        <v>150</v>
      </c>
      <c r="E3" t="s">
        <v>143</v>
      </c>
      <c r="F3" t="s">
        <v>144</v>
      </c>
      <c r="G3" s="18">
        <v>44720</v>
      </c>
      <c r="H3" s="18"/>
      <c r="I3" s="18">
        <v>44727</v>
      </c>
      <c r="J3">
        <v>2022</v>
      </c>
      <c r="K3" t="s">
        <v>128</v>
      </c>
      <c r="L3" t="s">
        <v>151</v>
      </c>
      <c r="M3" t="s">
        <v>152</v>
      </c>
      <c r="N3">
        <v>26400000000</v>
      </c>
      <c r="O3" t="s">
        <v>147</v>
      </c>
      <c r="P3">
        <v>65</v>
      </c>
      <c r="Q3">
        <v>25494791</v>
      </c>
      <c r="R3" t="s">
        <v>68</v>
      </c>
      <c r="S3" t="s">
        <v>148</v>
      </c>
      <c r="T3">
        <v>65</v>
      </c>
      <c r="U3">
        <v>1370</v>
      </c>
      <c r="V3">
        <v>89050</v>
      </c>
      <c r="W3" t="s">
        <v>128</v>
      </c>
      <c r="Y3" t="b">
        <v>1</v>
      </c>
      <c r="AA3">
        <v>2022</v>
      </c>
      <c r="AB3">
        <v>2022</v>
      </c>
      <c r="AC3" t="s">
        <v>252</v>
      </c>
      <c r="AD3">
        <v>161.88999999999999</v>
      </c>
      <c r="AE3">
        <v>1.0376181357712027</v>
      </c>
      <c r="AF3">
        <v>1421.5368460065476</v>
      </c>
      <c r="AG3">
        <v>51.536846006547648</v>
      </c>
    </row>
    <row r="4" spans="1:33" hidden="1" x14ac:dyDescent="0.25">
      <c r="A4" t="s">
        <v>153</v>
      </c>
      <c r="B4" t="s">
        <v>11</v>
      </c>
      <c r="C4">
        <v>16290747</v>
      </c>
      <c r="D4" t="s">
        <v>154</v>
      </c>
      <c r="E4" t="s">
        <v>143</v>
      </c>
      <c r="F4" t="s">
        <v>144</v>
      </c>
      <c r="G4" s="18">
        <v>44588</v>
      </c>
      <c r="H4" s="18"/>
      <c r="I4" s="18">
        <v>44592</v>
      </c>
      <c r="J4">
        <v>2022</v>
      </c>
      <c r="K4" t="s">
        <v>128</v>
      </c>
      <c r="L4" t="s">
        <v>145</v>
      </c>
      <c r="M4" t="s">
        <v>152</v>
      </c>
      <c r="N4">
        <v>26400000000</v>
      </c>
      <c r="O4" t="s">
        <v>147</v>
      </c>
      <c r="P4">
        <v>65</v>
      </c>
      <c r="Q4">
        <v>25494791</v>
      </c>
      <c r="R4" t="s">
        <v>68</v>
      </c>
      <c r="S4" t="s">
        <v>148</v>
      </c>
      <c r="T4">
        <v>65</v>
      </c>
      <c r="U4">
        <v>1370</v>
      </c>
      <c r="V4">
        <v>89050</v>
      </c>
      <c r="W4" t="s">
        <v>128</v>
      </c>
      <c r="Y4" t="b">
        <v>1</v>
      </c>
      <c r="AA4">
        <v>2022</v>
      </c>
      <c r="AB4">
        <v>2022</v>
      </c>
      <c r="AC4" t="s">
        <v>253</v>
      </c>
      <c r="AD4">
        <v>153.13999999999999</v>
      </c>
      <c r="AE4">
        <v>1.0969047929998694</v>
      </c>
      <c r="AF4">
        <v>1502.7595664098212</v>
      </c>
      <c r="AG4">
        <v>132.75956640982122</v>
      </c>
    </row>
    <row r="5" spans="1:33" hidden="1" x14ac:dyDescent="0.25">
      <c r="A5" t="s">
        <v>155</v>
      </c>
      <c r="B5" t="s">
        <v>11</v>
      </c>
      <c r="C5">
        <v>15032833</v>
      </c>
      <c r="D5" t="s">
        <v>156</v>
      </c>
      <c r="E5" t="s">
        <v>143</v>
      </c>
      <c r="F5" t="s">
        <v>144</v>
      </c>
      <c r="G5" s="18">
        <v>44390</v>
      </c>
      <c r="H5" s="18"/>
      <c r="I5" s="18">
        <v>44392</v>
      </c>
      <c r="J5">
        <v>2021</v>
      </c>
      <c r="K5" t="s">
        <v>128</v>
      </c>
      <c r="L5" t="s">
        <v>145</v>
      </c>
      <c r="M5" t="s">
        <v>152</v>
      </c>
      <c r="N5">
        <v>26400000000</v>
      </c>
      <c r="O5" t="s">
        <v>147</v>
      </c>
      <c r="P5">
        <v>65</v>
      </c>
      <c r="Q5">
        <v>25494791</v>
      </c>
      <c r="R5" t="s">
        <v>68</v>
      </c>
      <c r="S5" t="s">
        <v>148</v>
      </c>
      <c r="T5">
        <v>65</v>
      </c>
      <c r="U5">
        <v>1370</v>
      </c>
      <c r="V5">
        <v>89050</v>
      </c>
      <c r="W5" t="s">
        <v>128</v>
      </c>
      <c r="Y5" t="b">
        <v>1</v>
      </c>
      <c r="AA5">
        <v>2021</v>
      </c>
      <c r="AB5">
        <v>2021</v>
      </c>
      <c r="AC5" t="s">
        <v>254</v>
      </c>
      <c r="AD5">
        <v>151.02000000000001</v>
      </c>
      <c r="AE5">
        <v>1.1123030062243411</v>
      </c>
      <c r="AF5">
        <v>1523.8551185273473</v>
      </c>
      <c r="AG5">
        <v>153.85511852734726</v>
      </c>
    </row>
    <row r="6" spans="1:33" hidden="1" x14ac:dyDescent="0.25">
      <c r="A6" t="s">
        <v>157</v>
      </c>
      <c r="B6" t="s">
        <v>11</v>
      </c>
      <c r="C6">
        <v>16229584</v>
      </c>
      <c r="D6" t="s">
        <v>158</v>
      </c>
      <c r="E6" t="s">
        <v>143</v>
      </c>
      <c r="F6" t="s">
        <v>144</v>
      </c>
      <c r="G6" s="18">
        <v>44578</v>
      </c>
      <c r="H6" s="18"/>
      <c r="I6" s="18">
        <v>44578</v>
      </c>
      <c r="J6">
        <v>2022</v>
      </c>
      <c r="K6" t="s">
        <v>128</v>
      </c>
      <c r="L6" t="s">
        <v>145</v>
      </c>
      <c r="M6" t="s">
        <v>152</v>
      </c>
      <c r="N6">
        <v>26400000000</v>
      </c>
      <c r="O6" t="s">
        <v>147</v>
      </c>
      <c r="P6">
        <v>65</v>
      </c>
      <c r="Q6">
        <v>25494791</v>
      </c>
      <c r="R6" t="s">
        <v>68</v>
      </c>
      <c r="S6" t="s">
        <v>148</v>
      </c>
      <c r="T6">
        <v>65</v>
      </c>
      <c r="U6">
        <v>1370</v>
      </c>
      <c r="V6">
        <v>89050</v>
      </c>
      <c r="W6" t="s">
        <v>128</v>
      </c>
      <c r="Y6" t="b">
        <v>1</v>
      </c>
      <c r="AA6">
        <v>2022</v>
      </c>
      <c r="AB6">
        <v>2022</v>
      </c>
      <c r="AC6" t="s">
        <v>253</v>
      </c>
      <c r="AD6">
        <v>153.13999999999999</v>
      </c>
      <c r="AE6">
        <v>1.0969047929998694</v>
      </c>
      <c r="AF6">
        <v>1502.7595664098212</v>
      </c>
      <c r="AG6">
        <v>132.75956640982122</v>
      </c>
    </row>
    <row r="7" spans="1:33" hidden="1" x14ac:dyDescent="0.25">
      <c r="A7" t="s">
        <v>159</v>
      </c>
      <c r="B7" t="s">
        <v>11</v>
      </c>
      <c r="C7">
        <v>16245954</v>
      </c>
      <c r="D7" t="s">
        <v>160</v>
      </c>
      <c r="E7" t="s">
        <v>143</v>
      </c>
      <c r="F7" t="s">
        <v>144</v>
      </c>
      <c r="G7" s="18">
        <v>44579</v>
      </c>
      <c r="H7" s="18"/>
      <c r="I7" s="18">
        <v>44579</v>
      </c>
      <c r="J7">
        <v>2022</v>
      </c>
      <c r="K7" t="s">
        <v>128</v>
      </c>
      <c r="L7" t="s">
        <v>145</v>
      </c>
      <c r="M7" t="s">
        <v>152</v>
      </c>
      <c r="N7">
        <v>26400000000</v>
      </c>
      <c r="O7" t="s">
        <v>147</v>
      </c>
      <c r="P7">
        <v>65</v>
      </c>
      <c r="Q7">
        <v>25494791</v>
      </c>
      <c r="R7" t="s">
        <v>68</v>
      </c>
      <c r="S7" t="s">
        <v>148</v>
      </c>
      <c r="T7">
        <v>65</v>
      </c>
      <c r="U7">
        <v>1370</v>
      </c>
      <c r="V7">
        <v>89050</v>
      </c>
      <c r="W7" t="s">
        <v>128</v>
      </c>
      <c r="Y7" t="b">
        <v>1</v>
      </c>
      <c r="AA7">
        <v>2022</v>
      </c>
      <c r="AB7">
        <v>2022</v>
      </c>
      <c r="AC7" t="s">
        <v>253</v>
      </c>
      <c r="AD7">
        <v>153.13999999999999</v>
      </c>
      <c r="AE7">
        <v>1.0969047929998694</v>
      </c>
      <c r="AF7">
        <v>1502.7595664098212</v>
      </c>
      <c r="AG7">
        <v>132.75956640982122</v>
      </c>
    </row>
    <row r="8" spans="1:33" hidden="1" x14ac:dyDescent="0.25">
      <c r="A8" t="s">
        <v>161</v>
      </c>
      <c r="B8" t="s">
        <v>11</v>
      </c>
      <c r="C8">
        <v>16288211</v>
      </c>
      <c r="D8" t="s">
        <v>162</v>
      </c>
      <c r="E8" t="s">
        <v>143</v>
      </c>
      <c r="F8" t="s">
        <v>144</v>
      </c>
      <c r="G8" s="18">
        <v>44582</v>
      </c>
      <c r="H8" s="18"/>
      <c r="I8" s="18">
        <v>44582</v>
      </c>
      <c r="J8">
        <v>2022</v>
      </c>
      <c r="K8" t="s">
        <v>128</v>
      </c>
      <c r="L8" t="s">
        <v>145</v>
      </c>
      <c r="M8" t="s">
        <v>152</v>
      </c>
      <c r="N8">
        <v>26400000000</v>
      </c>
      <c r="O8" t="s">
        <v>147</v>
      </c>
      <c r="P8">
        <v>65</v>
      </c>
      <c r="Q8">
        <v>25494791</v>
      </c>
      <c r="R8" t="s">
        <v>68</v>
      </c>
      <c r="S8" t="s">
        <v>163</v>
      </c>
      <c r="T8">
        <v>65</v>
      </c>
      <c r="U8">
        <v>1370</v>
      </c>
      <c r="V8">
        <v>89050</v>
      </c>
      <c r="W8" t="s">
        <v>128</v>
      </c>
      <c r="Y8" t="b">
        <v>1</v>
      </c>
      <c r="AA8">
        <v>2022</v>
      </c>
      <c r="AB8">
        <v>2022</v>
      </c>
      <c r="AC8" t="s">
        <v>253</v>
      </c>
      <c r="AD8">
        <v>153.13999999999999</v>
      </c>
      <c r="AE8">
        <v>1.0969047929998694</v>
      </c>
      <c r="AF8">
        <v>1502.7595664098212</v>
      </c>
      <c r="AG8">
        <v>132.75956640982122</v>
      </c>
    </row>
    <row r="9" spans="1:33" hidden="1" x14ac:dyDescent="0.25">
      <c r="A9" t="s">
        <v>164</v>
      </c>
      <c r="B9" t="s">
        <v>11</v>
      </c>
      <c r="C9">
        <v>16425871</v>
      </c>
      <c r="D9" t="s">
        <v>165</v>
      </c>
      <c r="E9" t="s">
        <v>143</v>
      </c>
      <c r="F9" t="s">
        <v>144</v>
      </c>
      <c r="G9" s="18">
        <v>44603</v>
      </c>
      <c r="H9" s="18"/>
      <c r="I9" s="18">
        <v>44603</v>
      </c>
      <c r="J9">
        <v>2022</v>
      </c>
      <c r="K9" t="s">
        <v>128</v>
      </c>
      <c r="L9" t="s">
        <v>145</v>
      </c>
      <c r="M9" t="s">
        <v>152</v>
      </c>
      <c r="N9">
        <v>26400000000</v>
      </c>
      <c r="O9" t="s">
        <v>147</v>
      </c>
      <c r="P9">
        <v>60</v>
      </c>
      <c r="Q9">
        <v>25494791</v>
      </c>
      <c r="R9" t="s">
        <v>68</v>
      </c>
      <c r="S9" t="s">
        <v>148</v>
      </c>
      <c r="T9">
        <v>60</v>
      </c>
      <c r="U9">
        <v>1370</v>
      </c>
      <c r="V9">
        <v>82200</v>
      </c>
      <c r="W9" t="s">
        <v>128</v>
      </c>
      <c r="Y9" t="b">
        <v>1</v>
      </c>
      <c r="AA9">
        <v>2022</v>
      </c>
      <c r="AB9">
        <v>2022</v>
      </c>
      <c r="AC9" t="s">
        <v>255</v>
      </c>
      <c r="AD9">
        <v>153.79</v>
      </c>
      <c r="AE9">
        <v>1.0922686780674946</v>
      </c>
      <c r="AF9">
        <v>1496.4080889524676</v>
      </c>
      <c r="AG9">
        <v>126.40808895246755</v>
      </c>
    </row>
    <row r="10" spans="1:33" hidden="1" x14ac:dyDescent="0.25">
      <c r="A10" t="s">
        <v>166</v>
      </c>
      <c r="B10" t="s">
        <v>11</v>
      </c>
      <c r="C10">
        <v>16462556</v>
      </c>
      <c r="D10" t="s">
        <v>167</v>
      </c>
      <c r="E10" t="s">
        <v>143</v>
      </c>
      <c r="F10" t="s">
        <v>144</v>
      </c>
      <c r="G10" s="18">
        <v>44602</v>
      </c>
      <c r="H10" s="18"/>
      <c r="I10" s="18">
        <v>44602</v>
      </c>
      <c r="J10">
        <v>2022</v>
      </c>
      <c r="K10" t="s">
        <v>128</v>
      </c>
      <c r="L10" t="s">
        <v>145</v>
      </c>
      <c r="M10" t="s">
        <v>152</v>
      </c>
      <c r="N10">
        <v>26400000000</v>
      </c>
      <c r="O10" t="s">
        <v>147</v>
      </c>
      <c r="P10">
        <v>65</v>
      </c>
      <c r="Q10">
        <v>25494791</v>
      </c>
      <c r="R10" t="s">
        <v>68</v>
      </c>
      <c r="S10" t="s">
        <v>148</v>
      </c>
      <c r="T10">
        <v>65</v>
      </c>
      <c r="U10">
        <v>1370</v>
      </c>
      <c r="V10">
        <v>89050</v>
      </c>
      <c r="W10" t="s">
        <v>128</v>
      </c>
      <c r="Y10" t="b">
        <v>1</v>
      </c>
      <c r="AA10">
        <v>2022</v>
      </c>
      <c r="AB10">
        <v>2022</v>
      </c>
      <c r="AC10" t="s">
        <v>255</v>
      </c>
      <c r="AD10">
        <v>153.79</v>
      </c>
      <c r="AE10">
        <v>1.0922686780674946</v>
      </c>
      <c r="AF10">
        <v>1496.4080889524676</v>
      </c>
      <c r="AG10">
        <v>126.40808895246755</v>
      </c>
    </row>
    <row r="11" spans="1:33" hidden="1" x14ac:dyDescent="0.25">
      <c r="A11" t="s">
        <v>168</v>
      </c>
      <c r="B11" t="s">
        <v>11</v>
      </c>
      <c r="C11">
        <v>16470583</v>
      </c>
      <c r="D11" t="s">
        <v>169</v>
      </c>
      <c r="E11" t="s">
        <v>143</v>
      </c>
      <c r="F11" t="s">
        <v>144</v>
      </c>
      <c r="G11" s="18">
        <v>44603</v>
      </c>
      <c r="H11" s="18"/>
      <c r="I11" s="18">
        <v>44603</v>
      </c>
      <c r="J11">
        <v>2022</v>
      </c>
      <c r="K11" t="s">
        <v>128</v>
      </c>
      <c r="L11" t="s">
        <v>145</v>
      </c>
      <c r="M11" t="s">
        <v>152</v>
      </c>
      <c r="N11">
        <v>26400000000</v>
      </c>
      <c r="O11" t="s">
        <v>147</v>
      </c>
      <c r="P11">
        <v>65</v>
      </c>
      <c r="Q11">
        <v>25494791</v>
      </c>
      <c r="R11" t="s">
        <v>68</v>
      </c>
      <c r="S11" t="s">
        <v>148</v>
      </c>
      <c r="T11">
        <v>65</v>
      </c>
      <c r="U11">
        <v>1370</v>
      </c>
      <c r="V11">
        <v>89050</v>
      </c>
      <c r="W11" t="s">
        <v>128</v>
      </c>
      <c r="Y11" t="b">
        <v>1</v>
      </c>
      <c r="AA11">
        <v>2022</v>
      </c>
      <c r="AB11">
        <v>2022</v>
      </c>
      <c r="AC11" t="s">
        <v>255</v>
      </c>
      <c r="AD11">
        <v>153.79</v>
      </c>
      <c r="AE11">
        <v>1.0922686780674946</v>
      </c>
      <c r="AF11">
        <v>1496.4080889524676</v>
      </c>
      <c r="AG11">
        <v>126.40808895246755</v>
      </c>
    </row>
    <row r="12" spans="1:33" hidden="1" x14ac:dyDescent="0.25">
      <c r="A12" t="s">
        <v>170</v>
      </c>
      <c r="B12" t="s">
        <v>11</v>
      </c>
      <c r="C12">
        <v>16667573</v>
      </c>
      <c r="D12" t="s">
        <v>171</v>
      </c>
      <c r="E12" t="s">
        <v>143</v>
      </c>
      <c r="F12" t="s">
        <v>144</v>
      </c>
      <c r="G12" s="18">
        <v>44628</v>
      </c>
      <c r="H12" s="18"/>
      <c r="I12" s="18">
        <v>44628</v>
      </c>
      <c r="J12">
        <v>2022</v>
      </c>
      <c r="K12" t="s">
        <v>128</v>
      </c>
      <c r="L12" t="s">
        <v>145</v>
      </c>
      <c r="M12" t="s">
        <v>152</v>
      </c>
      <c r="N12">
        <v>26400000000</v>
      </c>
      <c r="O12" t="s">
        <v>147</v>
      </c>
      <c r="P12">
        <v>65</v>
      </c>
      <c r="Q12">
        <v>25494791</v>
      </c>
      <c r="R12" t="s">
        <v>68</v>
      </c>
      <c r="S12" t="s">
        <v>148</v>
      </c>
      <c r="T12">
        <v>65</v>
      </c>
      <c r="U12">
        <v>1370</v>
      </c>
      <c r="V12">
        <v>89050</v>
      </c>
      <c r="W12" t="s">
        <v>128</v>
      </c>
      <c r="Y12" t="b">
        <v>1</v>
      </c>
      <c r="AA12">
        <v>2022</v>
      </c>
      <c r="AB12">
        <v>2022</v>
      </c>
      <c r="AC12" t="s">
        <v>256</v>
      </c>
      <c r="AD12">
        <v>156.09</v>
      </c>
      <c r="AE12">
        <v>1.0761740021782304</v>
      </c>
      <c r="AF12">
        <v>1474.3583829841757</v>
      </c>
      <c r="AG12">
        <v>104.35838298417571</v>
      </c>
    </row>
    <row r="13" spans="1:33" hidden="1" x14ac:dyDescent="0.25">
      <c r="A13" t="s">
        <v>172</v>
      </c>
      <c r="B13" t="s">
        <v>11</v>
      </c>
      <c r="C13">
        <v>17185041</v>
      </c>
      <c r="D13" t="s">
        <v>171</v>
      </c>
      <c r="E13" t="s">
        <v>143</v>
      </c>
      <c r="F13" t="s">
        <v>144</v>
      </c>
      <c r="G13" s="18">
        <v>44693</v>
      </c>
      <c r="H13" s="18"/>
      <c r="I13" s="18">
        <v>44693</v>
      </c>
      <c r="J13">
        <v>2022</v>
      </c>
      <c r="K13" t="s">
        <v>128</v>
      </c>
      <c r="L13" t="s">
        <v>145</v>
      </c>
      <c r="M13" t="s">
        <v>152</v>
      </c>
      <c r="N13">
        <v>26400000000</v>
      </c>
      <c r="O13" t="s">
        <v>147</v>
      </c>
      <c r="P13">
        <v>65</v>
      </c>
      <c r="Q13">
        <v>25494791</v>
      </c>
      <c r="R13" t="s">
        <v>68</v>
      </c>
      <c r="S13" t="s">
        <v>148</v>
      </c>
      <c r="T13">
        <v>65</v>
      </c>
      <c r="U13">
        <v>1370</v>
      </c>
      <c r="V13">
        <v>89050</v>
      </c>
      <c r="W13" t="s">
        <v>128</v>
      </c>
      <c r="Y13" t="b">
        <v>1</v>
      </c>
      <c r="AA13">
        <v>2022</v>
      </c>
      <c r="AB13">
        <v>2022</v>
      </c>
      <c r="AC13" t="s">
        <v>257</v>
      </c>
      <c r="AD13">
        <v>158.97999999999999</v>
      </c>
      <c r="AE13">
        <v>1.0566108944521324</v>
      </c>
      <c r="AF13">
        <v>1447.5569253994213</v>
      </c>
      <c r="AG13">
        <v>77.556925399421289</v>
      </c>
    </row>
    <row r="14" spans="1:33" hidden="1" x14ac:dyDescent="0.25">
      <c r="A14" t="s">
        <v>173</v>
      </c>
      <c r="B14" t="s">
        <v>11</v>
      </c>
      <c r="C14">
        <v>17276160</v>
      </c>
      <c r="D14" t="s">
        <v>174</v>
      </c>
      <c r="E14" t="s">
        <v>143</v>
      </c>
      <c r="F14" t="s">
        <v>144</v>
      </c>
      <c r="G14" s="18">
        <v>44704</v>
      </c>
      <c r="H14" s="18"/>
      <c r="I14" s="18">
        <v>44704</v>
      </c>
      <c r="J14">
        <v>2022</v>
      </c>
      <c r="K14" t="s">
        <v>128</v>
      </c>
      <c r="L14" t="s">
        <v>145</v>
      </c>
      <c r="M14" t="s">
        <v>152</v>
      </c>
      <c r="N14">
        <v>26400000000</v>
      </c>
      <c r="O14" t="s">
        <v>147</v>
      </c>
      <c r="P14">
        <v>65</v>
      </c>
      <c r="Q14">
        <v>25494791</v>
      </c>
      <c r="R14" t="s">
        <v>68</v>
      </c>
      <c r="S14" t="s">
        <v>148</v>
      </c>
      <c r="T14">
        <v>65</v>
      </c>
      <c r="U14">
        <v>1370</v>
      </c>
      <c r="V14">
        <v>89050</v>
      </c>
      <c r="W14" t="s">
        <v>128</v>
      </c>
      <c r="Y14" t="b">
        <v>1</v>
      </c>
      <c r="AA14">
        <v>2022</v>
      </c>
      <c r="AB14">
        <v>2022</v>
      </c>
      <c r="AC14" t="s">
        <v>257</v>
      </c>
      <c r="AD14">
        <v>158.97999999999999</v>
      </c>
      <c r="AE14">
        <v>1.0566108944521324</v>
      </c>
      <c r="AF14">
        <v>1447.5569253994213</v>
      </c>
      <c r="AG14">
        <v>77.556925399421289</v>
      </c>
    </row>
    <row r="15" spans="1:33" hidden="1" x14ac:dyDescent="0.25">
      <c r="A15" t="s">
        <v>175</v>
      </c>
      <c r="B15" t="s">
        <v>11</v>
      </c>
      <c r="C15">
        <v>17364353</v>
      </c>
      <c r="D15" t="s">
        <v>162</v>
      </c>
      <c r="E15" t="s">
        <v>143</v>
      </c>
      <c r="F15" t="s">
        <v>144</v>
      </c>
      <c r="G15" s="18">
        <v>44711</v>
      </c>
      <c r="H15" s="18"/>
      <c r="I15" s="18">
        <v>44711</v>
      </c>
      <c r="J15">
        <v>2022</v>
      </c>
      <c r="K15" t="s">
        <v>128</v>
      </c>
      <c r="L15" t="s">
        <v>145</v>
      </c>
      <c r="M15" t="s">
        <v>152</v>
      </c>
      <c r="N15">
        <v>26400000000</v>
      </c>
      <c r="O15" t="s">
        <v>147</v>
      </c>
      <c r="P15">
        <v>56</v>
      </c>
      <c r="Q15">
        <v>25494791</v>
      </c>
      <c r="R15" t="s">
        <v>68</v>
      </c>
      <c r="S15" t="s">
        <v>148</v>
      </c>
      <c r="T15">
        <v>56</v>
      </c>
      <c r="U15">
        <v>1370</v>
      </c>
      <c r="V15">
        <v>76720</v>
      </c>
      <c r="W15" t="s">
        <v>128</v>
      </c>
      <c r="Y15" t="b">
        <v>1</v>
      </c>
      <c r="AA15">
        <v>2022</v>
      </c>
      <c r="AB15">
        <v>2022</v>
      </c>
      <c r="AC15" t="s">
        <v>257</v>
      </c>
      <c r="AD15">
        <v>158.97999999999999</v>
      </c>
      <c r="AE15">
        <v>1.0566108944521324</v>
      </c>
      <c r="AF15">
        <v>1447.5569253994213</v>
      </c>
      <c r="AG15">
        <v>77.556925399421289</v>
      </c>
    </row>
    <row r="16" spans="1:33" hidden="1" x14ac:dyDescent="0.25">
      <c r="A16" t="s">
        <v>176</v>
      </c>
      <c r="B16" t="s">
        <v>11</v>
      </c>
      <c r="C16">
        <v>17433452</v>
      </c>
      <c r="D16" t="s">
        <v>177</v>
      </c>
      <c r="E16" t="s">
        <v>143</v>
      </c>
      <c r="F16" t="s">
        <v>144</v>
      </c>
      <c r="G16" s="18">
        <v>44719</v>
      </c>
      <c r="H16" s="18"/>
      <c r="I16" s="18">
        <v>44719</v>
      </c>
      <c r="J16">
        <v>2022</v>
      </c>
      <c r="K16" t="s">
        <v>128</v>
      </c>
      <c r="L16" t="s">
        <v>145</v>
      </c>
      <c r="M16" t="s">
        <v>152</v>
      </c>
      <c r="N16">
        <v>26400000000</v>
      </c>
      <c r="O16" t="s">
        <v>147</v>
      </c>
      <c r="P16">
        <v>20</v>
      </c>
      <c r="Q16">
        <v>25494791</v>
      </c>
      <c r="R16" t="s">
        <v>68</v>
      </c>
      <c r="S16" t="s">
        <v>148</v>
      </c>
      <c r="T16">
        <v>20</v>
      </c>
      <c r="U16">
        <v>1370</v>
      </c>
      <c r="V16">
        <v>27400</v>
      </c>
      <c r="W16" t="s">
        <v>128</v>
      </c>
      <c r="Y16" t="b">
        <v>1</v>
      </c>
      <c r="AA16">
        <v>2022</v>
      </c>
      <c r="AB16">
        <v>2022</v>
      </c>
      <c r="AC16" t="s">
        <v>252</v>
      </c>
      <c r="AD16">
        <v>161.88999999999999</v>
      </c>
      <c r="AE16">
        <v>1.0376181357712027</v>
      </c>
      <c r="AF16">
        <v>1421.5368460065476</v>
      </c>
      <c r="AG16">
        <v>51.536846006547648</v>
      </c>
    </row>
    <row r="17" spans="1:33" hidden="1" x14ac:dyDescent="0.25">
      <c r="A17" t="s">
        <v>178</v>
      </c>
      <c r="B17" t="s">
        <v>11</v>
      </c>
      <c r="C17">
        <v>17522498</v>
      </c>
      <c r="D17" t="s">
        <v>179</v>
      </c>
      <c r="E17" t="s">
        <v>143</v>
      </c>
      <c r="F17" t="s">
        <v>144</v>
      </c>
      <c r="G17" s="18">
        <v>44732</v>
      </c>
      <c r="H17" s="18"/>
      <c r="I17" s="18">
        <v>44732</v>
      </c>
      <c r="J17">
        <v>2022</v>
      </c>
      <c r="K17" t="s">
        <v>128</v>
      </c>
      <c r="L17" t="s">
        <v>145</v>
      </c>
      <c r="M17" t="s">
        <v>152</v>
      </c>
      <c r="N17">
        <v>26400000000</v>
      </c>
      <c r="O17" t="s">
        <v>147</v>
      </c>
      <c r="P17">
        <v>65</v>
      </c>
      <c r="Q17">
        <v>25494791</v>
      </c>
      <c r="R17" t="s">
        <v>68</v>
      </c>
      <c r="S17" t="s">
        <v>148</v>
      </c>
      <c r="T17">
        <v>65</v>
      </c>
      <c r="U17">
        <v>1370</v>
      </c>
      <c r="V17">
        <v>89050</v>
      </c>
      <c r="W17" t="s">
        <v>128</v>
      </c>
      <c r="Y17" t="b">
        <v>1</v>
      </c>
      <c r="AA17">
        <v>2022</v>
      </c>
      <c r="AB17">
        <v>2022</v>
      </c>
      <c r="AC17" t="s">
        <v>252</v>
      </c>
      <c r="AD17">
        <v>161.88999999999999</v>
      </c>
      <c r="AE17">
        <v>1.0376181357712027</v>
      </c>
      <c r="AF17">
        <v>1421.5368460065476</v>
      </c>
      <c r="AG17">
        <v>51.536846006547648</v>
      </c>
    </row>
    <row r="18" spans="1:33" hidden="1" x14ac:dyDescent="0.25">
      <c r="A18" t="s">
        <v>180</v>
      </c>
      <c r="B18" t="s">
        <v>11</v>
      </c>
      <c r="C18">
        <v>17605016</v>
      </c>
      <c r="D18" t="s">
        <v>181</v>
      </c>
      <c r="E18" t="s">
        <v>143</v>
      </c>
      <c r="F18" t="s">
        <v>144</v>
      </c>
      <c r="G18" s="18">
        <v>44742</v>
      </c>
      <c r="H18" s="18"/>
      <c r="I18" s="18">
        <v>44742</v>
      </c>
      <c r="J18">
        <v>2022</v>
      </c>
      <c r="K18" t="s">
        <v>128</v>
      </c>
      <c r="L18" t="s">
        <v>145</v>
      </c>
      <c r="M18" t="s">
        <v>152</v>
      </c>
      <c r="N18">
        <v>26400000000</v>
      </c>
      <c r="O18" t="s">
        <v>147</v>
      </c>
      <c r="P18">
        <v>50</v>
      </c>
      <c r="Q18">
        <v>25494791</v>
      </c>
      <c r="R18" t="s">
        <v>68</v>
      </c>
      <c r="S18" t="s">
        <v>148</v>
      </c>
      <c r="T18">
        <v>50</v>
      </c>
      <c r="U18">
        <v>1370</v>
      </c>
      <c r="V18">
        <v>68500</v>
      </c>
      <c r="W18" t="s">
        <v>128</v>
      </c>
      <c r="Y18" t="b">
        <v>1</v>
      </c>
      <c r="AA18">
        <v>2022</v>
      </c>
      <c r="AB18">
        <v>2022</v>
      </c>
      <c r="AC18" t="s">
        <v>252</v>
      </c>
      <c r="AD18">
        <v>161.88999999999999</v>
      </c>
      <c r="AE18">
        <v>1.0376181357712027</v>
      </c>
      <c r="AF18">
        <v>1421.5368460065476</v>
      </c>
      <c r="AG18">
        <v>51.536846006547648</v>
      </c>
    </row>
    <row r="19" spans="1:33" hidden="1" x14ac:dyDescent="0.25">
      <c r="A19" t="s">
        <v>182</v>
      </c>
      <c r="B19" t="s">
        <v>11</v>
      </c>
      <c r="C19">
        <v>17982138</v>
      </c>
      <c r="D19" t="s">
        <v>171</v>
      </c>
      <c r="E19" t="s">
        <v>143</v>
      </c>
      <c r="F19" t="s">
        <v>144</v>
      </c>
      <c r="G19" s="18">
        <v>44797</v>
      </c>
      <c r="H19" s="18"/>
      <c r="I19" s="18">
        <v>44797</v>
      </c>
      <c r="J19">
        <v>2022</v>
      </c>
      <c r="K19" t="s">
        <v>128</v>
      </c>
      <c r="L19" t="s">
        <v>145</v>
      </c>
      <c r="M19" t="s">
        <v>152</v>
      </c>
      <c r="N19">
        <v>26400000000</v>
      </c>
      <c r="O19" t="s">
        <v>147</v>
      </c>
      <c r="P19">
        <v>65</v>
      </c>
      <c r="Q19">
        <v>25494791</v>
      </c>
      <c r="R19" t="s">
        <v>68</v>
      </c>
      <c r="S19" t="s">
        <v>148</v>
      </c>
      <c r="T19">
        <v>65</v>
      </c>
      <c r="U19">
        <v>1370</v>
      </c>
      <c r="V19">
        <v>89050</v>
      </c>
      <c r="W19" t="s">
        <v>128</v>
      </c>
      <c r="Y19" t="b">
        <v>1</v>
      </c>
      <c r="AA19">
        <v>2022</v>
      </c>
      <c r="AB19">
        <v>2022</v>
      </c>
      <c r="AC19" t="s">
        <v>258</v>
      </c>
      <c r="AD19">
        <v>164.76</v>
      </c>
      <c r="AE19">
        <v>1.0195435785384801</v>
      </c>
      <c r="AF19">
        <v>1396.7747025977178</v>
      </c>
      <c r="AG19">
        <v>26.774702597717805</v>
      </c>
    </row>
    <row r="20" spans="1:33" hidden="1" x14ac:dyDescent="0.25">
      <c r="A20" t="s">
        <v>183</v>
      </c>
      <c r="B20" t="s">
        <v>11</v>
      </c>
      <c r="C20">
        <v>18031676</v>
      </c>
      <c r="D20" t="s">
        <v>167</v>
      </c>
      <c r="E20" t="s">
        <v>143</v>
      </c>
      <c r="F20" t="s">
        <v>144</v>
      </c>
      <c r="G20" s="18">
        <v>44805</v>
      </c>
      <c r="H20" s="18"/>
      <c r="I20" s="18">
        <v>44805</v>
      </c>
      <c r="J20">
        <v>2022</v>
      </c>
      <c r="K20" t="s">
        <v>128</v>
      </c>
      <c r="L20" t="s">
        <v>145</v>
      </c>
      <c r="M20" t="s">
        <v>152</v>
      </c>
      <c r="N20">
        <v>26400000000</v>
      </c>
      <c r="O20" t="s">
        <v>147</v>
      </c>
      <c r="P20">
        <v>34</v>
      </c>
      <c r="Q20">
        <v>25494791</v>
      </c>
      <c r="R20" t="s">
        <v>68</v>
      </c>
      <c r="S20" t="s">
        <v>148</v>
      </c>
      <c r="T20">
        <v>34</v>
      </c>
      <c r="U20">
        <v>1370</v>
      </c>
      <c r="V20">
        <v>46580</v>
      </c>
      <c r="W20" t="s">
        <v>128</v>
      </c>
      <c r="Y20" t="b">
        <v>1</v>
      </c>
      <c r="AA20">
        <v>2022</v>
      </c>
      <c r="AB20">
        <v>2022</v>
      </c>
      <c r="AC20" t="s">
        <v>259</v>
      </c>
      <c r="AD20">
        <v>165.35</v>
      </c>
      <c r="AE20">
        <v>1.0159056546719081</v>
      </c>
      <c r="AF20">
        <v>1391.790746900514</v>
      </c>
      <c r="AG20">
        <v>21.790746900514023</v>
      </c>
    </row>
    <row r="21" spans="1:33" hidden="1" x14ac:dyDescent="0.25">
      <c r="A21" t="s">
        <v>184</v>
      </c>
      <c r="B21" t="s">
        <v>11</v>
      </c>
      <c r="C21">
        <v>18069312</v>
      </c>
      <c r="D21" t="s">
        <v>160</v>
      </c>
      <c r="E21" t="s">
        <v>143</v>
      </c>
      <c r="F21" t="s">
        <v>144</v>
      </c>
      <c r="G21" s="18">
        <v>44813</v>
      </c>
      <c r="H21" s="18"/>
      <c r="I21" s="18">
        <v>44813</v>
      </c>
      <c r="J21">
        <v>2022</v>
      </c>
      <c r="K21" t="s">
        <v>128</v>
      </c>
      <c r="L21" t="s">
        <v>145</v>
      </c>
      <c r="M21" t="s">
        <v>152</v>
      </c>
      <c r="N21">
        <v>26400000000</v>
      </c>
      <c r="O21" t="s">
        <v>147</v>
      </c>
      <c r="P21">
        <v>42</v>
      </c>
      <c r="Q21">
        <v>25494791</v>
      </c>
      <c r="R21" t="s">
        <v>68</v>
      </c>
      <c r="S21" t="s">
        <v>148</v>
      </c>
      <c r="T21">
        <v>42</v>
      </c>
      <c r="U21">
        <v>1370</v>
      </c>
      <c r="V21">
        <v>57540</v>
      </c>
      <c r="W21" t="s">
        <v>128</v>
      </c>
      <c r="Y21" t="b">
        <v>1</v>
      </c>
      <c r="AA21">
        <v>2022</v>
      </c>
      <c r="AB21">
        <v>2022</v>
      </c>
      <c r="AC21" t="s">
        <v>259</v>
      </c>
      <c r="AD21">
        <v>165.35</v>
      </c>
      <c r="AE21">
        <v>1.0159056546719081</v>
      </c>
      <c r="AF21">
        <v>1391.790746900514</v>
      </c>
      <c r="AG21">
        <v>21.790746900514023</v>
      </c>
    </row>
    <row r="22" spans="1:33" hidden="1" x14ac:dyDescent="0.25">
      <c r="A22" t="s">
        <v>185</v>
      </c>
      <c r="B22" t="s">
        <v>11</v>
      </c>
      <c r="C22">
        <v>18390269</v>
      </c>
      <c r="D22" t="s">
        <v>179</v>
      </c>
      <c r="E22" t="s">
        <v>143</v>
      </c>
      <c r="F22" t="s">
        <v>144</v>
      </c>
      <c r="G22" s="18">
        <v>44847</v>
      </c>
      <c r="H22" s="18"/>
      <c r="I22" s="18">
        <v>44847</v>
      </c>
      <c r="J22">
        <v>2022</v>
      </c>
      <c r="K22" t="s">
        <v>128</v>
      </c>
      <c r="L22" t="s">
        <v>145</v>
      </c>
      <c r="M22" t="s">
        <v>152</v>
      </c>
      <c r="N22">
        <v>26400000000</v>
      </c>
      <c r="O22" t="s">
        <v>147</v>
      </c>
      <c r="P22">
        <v>65</v>
      </c>
      <c r="Q22">
        <v>25494791</v>
      </c>
      <c r="R22" t="s">
        <v>68</v>
      </c>
      <c r="S22" t="s">
        <v>148</v>
      </c>
      <c r="T22">
        <v>65</v>
      </c>
      <c r="U22">
        <v>1370</v>
      </c>
      <c r="V22">
        <v>89050</v>
      </c>
      <c r="W22" t="s">
        <v>128</v>
      </c>
      <c r="Y22" t="b">
        <v>1</v>
      </c>
      <c r="AA22">
        <v>2022</v>
      </c>
      <c r="AB22">
        <v>2022</v>
      </c>
      <c r="AC22" t="s">
        <v>260</v>
      </c>
      <c r="AD22">
        <v>166.97</v>
      </c>
      <c r="AE22">
        <v>1.0060489908366772</v>
      </c>
      <c r="AF22">
        <v>1378.2871174462477</v>
      </c>
      <c r="AG22">
        <v>8.2871174462477484</v>
      </c>
    </row>
    <row r="23" spans="1:33" hidden="1" x14ac:dyDescent="0.25">
      <c r="A23" t="s">
        <v>186</v>
      </c>
      <c r="B23" t="s">
        <v>11</v>
      </c>
      <c r="C23">
        <v>18600980</v>
      </c>
      <c r="D23" t="s">
        <v>167</v>
      </c>
      <c r="E23" t="s">
        <v>143</v>
      </c>
      <c r="F23" t="s">
        <v>144</v>
      </c>
      <c r="G23" s="18">
        <v>44875</v>
      </c>
      <c r="H23" s="18"/>
      <c r="I23" s="18">
        <v>44875</v>
      </c>
      <c r="J23">
        <v>2022</v>
      </c>
      <c r="K23" t="s">
        <v>128</v>
      </c>
      <c r="L23" t="s">
        <v>145</v>
      </c>
      <c r="M23" t="s">
        <v>152</v>
      </c>
      <c r="N23">
        <v>26400000000</v>
      </c>
      <c r="O23" t="s">
        <v>147</v>
      </c>
      <c r="P23">
        <v>24</v>
      </c>
      <c r="Q23">
        <v>25494791</v>
      </c>
      <c r="R23" t="s">
        <v>68</v>
      </c>
      <c r="S23" t="s">
        <v>148</v>
      </c>
      <c r="T23">
        <v>24</v>
      </c>
      <c r="U23">
        <v>1370</v>
      </c>
      <c r="V23">
        <v>32880</v>
      </c>
      <c r="W23" t="s">
        <v>128</v>
      </c>
      <c r="Y23" t="b">
        <v>1</v>
      </c>
      <c r="AA23">
        <v>2022</v>
      </c>
      <c r="AB23">
        <v>2022</v>
      </c>
      <c r="AC23" t="s">
        <v>261</v>
      </c>
      <c r="AD23">
        <v>166.96</v>
      </c>
      <c r="AE23">
        <v>1.0061092477240057</v>
      </c>
      <c r="AF23">
        <v>1378.3696693818877</v>
      </c>
      <c r="AG23">
        <v>8.3696693818876611</v>
      </c>
    </row>
    <row r="24" spans="1:33" hidden="1" x14ac:dyDescent="0.25">
      <c r="A24" t="s">
        <v>187</v>
      </c>
      <c r="B24" t="s">
        <v>11</v>
      </c>
      <c r="C24">
        <v>18794432</v>
      </c>
      <c r="D24" t="s">
        <v>188</v>
      </c>
      <c r="E24" t="s">
        <v>143</v>
      </c>
      <c r="F24" t="s">
        <v>144</v>
      </c>
      <c r="G24" s="18">
        <v>44902</v>
      </c>
      <c r="H24" s="18"/>
      <c r="I24" s="18">
        <v>44902</v>
      </c>
      <c r="J24">
        <v>2022</v>
      </c>
      <c r="K24" t="s">
        <v>128</v>
      </c>
      <c r="L24" t="s">
        <v>145</v>
      </c>
      <c r="M24" t="s">
        <v>152</v>
      </c>
      <c r="N24">
        <v>26400000000</v>
      </c>
      <c r="O24" t="s">
        <v>147</v>
      </c>
      <c r="P24">
        <v>64</v>
      </c>
      <c r="Q24">
        <v>25494791</v>
      </c>
      <c r="R24" t="s">
        <v>68</v>
      </c>
      <c r="S24" t="s">
        <v>148</v>
      </c>
      <c r="T24">
        <v>64</v>
      </c>
      <c r="U24">
        <v>1370</v>
      </c>
      <c r="V24">
        <v>87680</v>
      </c>
      <c r="W24" t="s">
        <v>128</v>
      </c>
      <c r="Y24" t="b">
        <v>1</v>
      </c>
      <c r="AA24">
        <v>2022</v>
      </c>
      <c r="AB24">
        <v>2022</v>
      </c>
      <c r="AC24" t="s">
        <v>262</v>
      </c>
      <c r="AD24">
        <v>167.35</v>
      </c>
      <c r="AE24">
        <v>1.0037645652823424</v>
      </c>
      <c r="AF24">
        <v>1375.1574544368091</v>
      </c>
      <c r="AG24">
        <v>5.1574544368090756</v>
      </c>
    </row>
    <row r="25" spans="1:33" hidden="1" x14ac:dyDescent="0.25">
      <c r="A25" t="s">
        <v>189</v>
      </c>
      <c r="B25" t="s">
        <v>17</v>
      </c>
      <c r="C25">
        <v>6003834</v>
      </c>
      <c r="D25" t="s">
        <v>190</v>
      </c>
      <c r="E25" t="s">
        <v>143</v>
      </c>
      <c r="F25" t="s">
        <v>144</v>
      </c>
      <c r="G25">
        <v>42788</v>
      </c>
      <c r="H25">
        <v>2017</v>
      </c>
      <c r="I25">
        <v>42788</v>
      </c>
      <c r="J25">
        <v>2017</v>
      </c>
      <c r="K25" t="s">
        <v>128</v>
      </c>
      <c r="L25" t="s">
        <v>191</v>
      </c>
      <c r="M25" t="s">
        <v>192</v>
      </c>
      <c r="N25">
        <v>26400000000</v>
      </c>
      <c r="O25" t="s">
        <v>20</v>
      </c>
      <c r="P25">
        <v>300</v>
      </c>
      <c r="Q25">
        <v>25494791</v>
      </c>
      <c r="R25" t="s">
        <v>68</v>
      </c>
      <c r="S25" t="s">
        <v>193</v>
      </c>
      <c r="T25">
        <v>300</v>
      </c>
      <c r="U25">
        <v>226</v>
      </c>
      <c r="V25">
        <v>67800</v>
      </c>
      <c r="W25" t="s">
        <v>128</v>
      </c>
      <c r="X25">
        <v>226</v>
      </c>
      <c r="Y25" t="b">
        <v>1</v>
      </c>
      <c r="AA25">
        <v>2017</v>
      </c>
      <c r="AB25">
        <v>2017</v>
      </c>
      <c r="AC25" t="s">
        <v>263</v>
      </c>
      <c r="AD25">
        <v>127.92</v>
      </c>
      <c r="AE25">
        <v>1.313164477798624</v>
      </c>
      <c r="AF25">
        <v>296.77517198248904</v>
      </c>
      <c r="AG25">
        <v>70.775171982489042</v>
      </c>
    </row>
    <row r="26" spans="1:33" hidden="1" x14ac:dyDescent="0.25">
      <c r="A26" t="s">
        <v>194</v>
      </c>
      <c r="B26" t="s">
        <v>17</v>
      </c>
      <c r="C26">
        <v>6238378</v>
      </c>
      <c r="D26" t="s">
        <v>195</v>
      </c>
      <c r="E26" t="s">
        <v>143</v>
      </c>
      <c r="F26" t="s">
        <v>144</v>
      </c>
      <c r="G26">
        <v>42852</v>
      </c>
      <c r="H26">
        <v>2017</v>
      </c>
      <c r="I26">
        <v>42852</v>
      </c>
      <c r="J26">
        <v>2017</v>
      </c>
      <c r="K26" t="s">
        <v>128</v>
      </c>
      <c r="L26" t="s">
        <v>196</v>
      </c>
      <c r="M26" t="s">
        <v>197</v>
      </c>
      <c r="N26">
        <v>26400000000</v>
      </c>
      <c r="O26" t="s">
        <v>198</v>
      </c>
      <c r="P26">
        <v>200</v>
      </c>
      <c r="Q26">
        <v>25494791</v>
      </c>
      <c r="R26" t="s">
        <v>68</v>
      </c>
      <c r="S26" t="s">
        <v>193</v>
      </c>
      <c r="T26">
        <v>200</v>
      </c>
      <c r="U26">
        <v>226</v>
      </c>
      <c r="V26">
        <v>45200</v>
      </c>
      <c r="W26" t="s">
        <v>128</v>
      </c>
      <c r="X26">
        <v>226</v>
      </c>
      <c r="Y26" t="b">
        <v>1</v>
      </c>
      <c r="AA26">
        <v>2017</v>
      </c>
      <c r="AB26">
        <v>2017</v>
      </c>
      <c r="AC26" t="s">
        <v>264</v>
      </c>
      <c r="AD26">
        <v>128.56</v>
      </c>
      <c r="AE26">
        <v>1.3066272557560672</v>
      </c>
      <c r="AF26">
        <v>295.29775980087118</v>
      </c>
      <c r="AG26">
        <v>69.297759800871177</v>
      </c>
    </row>
    <row r="27" spans="1:33" hidden="1" x14ac:dyDescent="0.25">
      <c r="A27" t="s">
        <v>199</v>
      </c>
      <c r="B27" t="s">
        <v>17</v>
      </c>
      <c r="C27">
        <v>6765599</v>
      </c>
      <c r="D27" t="s">
        <v>200</v>
      </c>
      <c r="E27" t="s">
        <v>143</v>
      </c>
      <c r="F27" t="s">
        <v>144</v>
      </c>
      <c r="G27">
        <v>42975</v>
      </c>
      <c r="H27">
        <v>2017</v>
      </c>
      <c r="I27">
        <v>42975</v>
      </c>
      <c r="J27">
        <v>2017</v>
      </c>
      <c r="K27" t="s">
        <v>128</v>
      </c>
      <c r="L27" t="s">
        <v>201</v>
      </c>
      <c r="M27" t="s">
        <v>202</v>
      </c>
      <c r="N27">
        <v>0</v>
      </c>
      <c r="O27" t="s">
        <v>203</v>
      </c>
      <c r="P27">
        <v>397</v>
      </c>
      <c r="Q27">
        <v>82371466</v>
      </c>
      <c r="R27" t="s">
        <v>204</v>
      </c>
      <c r="S27" t="s">
        <v>205</v>
      </c>
      <c r="T27">
        <v>397</v>
      </c>
      <c r="U27">
        <v>222</v>
      </c>
      <c r="V27">
        <v>88134</v>
      </c>
      <c r="W27" t="s">
        <v>128</v>
      </c>
      <c r="X27">
        <v>222</v>
      </c>
      <c r="Y27" t="b">
        <v>1</v>
      </c>
      <c r="AA27">
        <v>2017</v>
      </c>
      <c r="AB27">
        <v>2017</v>
      </c>
      <c r="AC27" t="s">
        <v>265</v>
      </c>
      <c r="AD27">
        <v>131.65</v>
      </c>
      <c r="AE27">
        <v>1.2759589821496391</v>
      </c>
      <c r="AF27">
        <v>283.26289403721989</v>
      </c>
      <c r="AG27">
        <v>61.262894037219894</v>
      </c>
    </row>
    <row r="28" spans="1:33" hidden="1" x14ac:dyDescent="0.25">
      <c r="A28" t="s">
        <v>206</v>
      </c>
      <c r="B28" t="s">
        <v>17</v>
      </c>
      <c r="C28">
        <v>7143966</v>
      </c>
      <c r="D28" t="s">
        <v>200</v>
      </c>
      <c r="E28" t="s">
        <v>143</v>
      </c>
      <c r="F28" t="s">
        <v>144</v>
      </c>
      <c r="G28">
        <v>43048</v>
      </c>
      <c r="H28">
        <v>2017</v>
      </c>
      <c r="I28">
        <v>43048</v>
      </c>
      <c r="J28">
        <v>2017</v>
      </c>
      <c r="K28" t="s">
        <v>128</v>
      </c>
      <c r="L28" t="s">
        <v>201</v>
      </c>
      <c r="M28" t="s">
        <v>202</v>
      </c>
      <c r="N28">
        <v>0</v>
      </c>
      <c r="O28" t="s">
        <v>203</v>
      </c>
      <c r="P28">
        <v>405</v>
      </c>
      <c r="Q28">
        <v>82371466</v>
      </c>
      <c r="R28" t="s">
        <v>204</v>
      </c>
      <c r="S28" t="s">
        <v>207</v>
      </c>
      <c r="T28">
        <v>405</v>
      </c>
      <c r="U28">
        <v>222</v>
      </c>
      <c r="V28">
        <v>89910</v>
      </c>
      <c r="W28" t="s">
        <v>128</v>
      </c>
      <c r="X28">
        <v>222</v>
      </c>
      <c r="Y28" t="b">
        <v>1</v>
      </c>
      <c r="AA28">
        <v>2017</v>
      </c>
      <c r="AB28">
        <v>2017</v>
      </c>
      <c r="AC28" t="s">
        <v>266</v>
      </c>
      <c r="AD28">
        <v>132.77000000000001</v>
      </c>
      <c r="AE28">
        <v>1.2651954507795433</v>
      </c>
      <c r="AF28">
        <v>280.8733900730586</v>
      </c>
      <c r="AG28">
        <v>58.873390073058602</v>
      </c>
    </row>
    <row r="29" spans="1:33" hidden="1" x14ac:dyDescent="0.25">
      <c r="A29" t="s">
        <v>208</v>
      </c>
      <c r="B29" t="s">
        <v>17</v>
      </c>
      <c r="C29">
        <v>7549911</v>
      </c>
      <c r="D29" t="s">
        <v>200</v>
      </c>
      <c r="E29" t="s">
        <v>143</v>
      </c>
      <c r="F29" t="s">
        <v>144</v>
      </c>
      <c r="G29">
        <v>43137</v>
      </c>
      <c r="H29">
        <v>2018</v>
      </c>
      <c r="I29">
        <v>43137</v>
      </c>
      <c r="J29">
        <v>2018</v>
      </c>
      <c r="K29" t="s">
        <v>128</v>
      </c>
      <c r="L29" t="s">
        <v>209</v>
      </c>
      <c r="M29" t="s">
        <v>210</v>
      </c>
      <c r="N29">
        <v>26400000000</v>
      </c>
      <c r="O29" t="s">
        <v>211</v>
      </c>
      <c r="P29">
        <v>405</v>
      </c>
      <c r="Q29">
        <v>82371466</v>
      </c>
      <c r="R29" t="s">
        <v>204</v>
      </c>
      <c r="S29" t="s">
        <v>207</v>
      </c>
      <c r="T29">
        <v>405</v>
      </c>
      <c r="U29">
        <v>222</v>
      </c>
      <c r="V29">
        <v>89910</v>
      </c>
      <c r="W29" t="s">
        <v>128</v>
      </c>
      <c r="X29">
        <v>222</v>
      </c>
      <c r="Y29" t="b">
        <v>1</v>
      </c>
      <c r="AA29">
        <v>2018</v>
      </c>
      <c r="AB29">
        <v>2018</v>
      </c>
      <c r="AC29" t="s">
        <v>267</v>
      </c>
      <c r="AD29">
        <v>133.22999999999999</v>
      </c>
      <c r="AE29">
        <v>1.2608271410343017</v>
      </c>
      <c r="AF29">
        <v>279.90362530961499</v>
      </c>
      <c r="AG29">
        <v>57.903625309614995</v>
      </c>
    </row>
    <row r="30" spans="1:33" hidden="1" x14ac:dyDescent="0.25">
      <c r="A30" t="s">
        <v>212</v>
      </c>
      <c r="B30" t="s">
        <v>17</v>
      </c>
      <c r="C30">
        <v>7810792</v>
      </c>
      <c r="D30" t="s">
        <v>213</v>
      </c>
      <c r="E30" t="s">
        <v>143</v>
      </c>
      <c r="F30" t="s">
        <v>144</v>
      </c>
      <c r="G30">
        <v>43181</v>
      </c>
      <c r="H30">
        <v>2018</v>
      </c>
      <c r="I30">
        <v>43181</v>
      </c>
      <c r="J30">
        <v>2018</v>
      </c>
      <c r="K30" t="s">
        <v>128</v>
      </c>
      <c r="L30" t="s">
        <v>214</v>
      </c>
      <c r="M30" t="s">
        <v>215</v>
      </c>
      <c r="N30">
        <v>26400000000</v>
      </c>
      <c r="O30" t="s">
        <v>216</v>
      </c>
      <c r="P30">
        <v>20</v>
      </c>
      <c r="Q30">
        <v>82371466</v>
      </c>
      <c r="R30" t="s">
        <v>204</v>
      </c>
      <c r="S30" t="s">
        <v>207</v>
      </c>
      <c r="T30">
        <v>20</v>
      </c>
      <c r="U30">
        <v>226.99999999999997</v>
      </c>
      <c r="V30">
        <v>82355.600000000006</v>
      </c>
      <c r="W30" t="s">
        <v>128</v>
      </c>
      <c r="Y30" t="b">
        <v>0</v>
      </c>
      <c r="Z30" t="s">
        <v>217</v>
      </c>
      <c r="AA30">
        <v>2018</v>
      </c>
      <c r="AB30">
        <v>2018</v>
      </c>
      <c r="AC30" t="s">
        <v>268</v>
      </c>
      <c r="AD30">
        <v>133.54</v>
      </c>
      <c r="AE30">
        <v>1.2579002546053617</v>
      </c>
      <c r="AF30">
        <v>285.54335779541708</v>
      </c>
      <c r="AG30">
        <v>58.543357795417108</v>
      </c>
    </row>
    <row r="31" spans="1:33" hidden="1" x14ac:dyDescent="0.25">
      <c r="A31" t="s">
        <v>218</v>
      </c>
      <c r="B31" t="s">
        <v>17</v>
      </c>
      <c r="C31">
        <v>7824769</v>
      </c>
      <c r="D31" t="s">
        <v>219</v>
      </c>
      <c r="E31" t="s">
        <v>143</v>
      </c>
      <c r="F31" t="s">
        <v>144</v>
      </c>
      <c r="G31">
        <v>43180</v>
      </c>
      <c r="H31">
        <v>2018</v>
      </c>
      <c r="I31">
        <v>43180</v>
      </c>
      <c r="J31">
        <v>2018</v>
      </c>
      <c r="K31" t="s">
        <v>128</v>
      </c>
      <c r="L31" t="s">
        <v>209</v>
      </c>
      <c r="M31" t="s">
        <v>220</v>
      </c>
      <c r="N31">
        <v>26400000000</v>
      </c>
      <c r="O31" t="s">
        <v>221</v>
      </c>
      <c r="P31">
        <v>18</v>
      </c>
      <c r="Q31">
        <v>82371466</v>
      </c>
      <c r="R31" t="s">
        <v>204</v>
      </c>
      <c r="S31" t="s">
        <v>207</v>
      </c>
      <c r="T31">
        <v>18</v>
      </c>
      <c r="U31">
        <v>224</v>
      </c>
      <c r="V31">
        <v>73140.479999999996</v>
      </c>
      <c r="W31" t="s">
        <v>128</v>
      </c>
      <c r="Y31" t="b">
        <v>0</v>
      </c>
      <c r="Z31" t="s">
        <v>217</v>
      </c>
      <c r="AA31">
        <v>2018</v>
      </c>
      <c r="AB31">
        <v>2018</v>
      </c>
      <c r="AC31" t="s">
        <v>268</v>
      </c>
      <c r="AD31">
        <v>133.54</v>
      </c>
      <c r="AE31">
        <v>1.2579002546053617</v>
      </c>
      <c r="AF31">
        <v>281.76965703160101</v>
      </c>
      <c r="AG31">
        <v>57.769657031601014</v>
      </c>
    </row>
    <row r="32" spans="1:33" hidden="1" x14ac:dyDescent="0.25">
      <c r="A32" t="s">
        <v>222</v>
      </c>
      <c r="B32" t="s">
        <v>17</v>
      </c>
      <c r="C32">
        <v>8334870</v>
      </c>
      <c r="D32" t="s">
        <v>223</v>
      </c>
      <c r="E32" t="s">
        <v>143</v>
      </c>
      <c r="F32" t="s">
        <v>144</v>
      </c>
      <c r="G32">
        <v>43265</v>
      </c>
      <c r="H32">
        <v>2018</v>
      </c>
      <c r="I32">
        <v>43265</v>
      </c>
      <c r="J32">
        <v>2018</v>
      </c>
      <c r="K32" t="s">
        <v>128</v>
      </c>
      <c r="L32" t="s">
        <v>209</v>
      </c>
      <c r="M32" t="s">
        <v>210</v>
      </c>
      <c r="N32">
        <v>26400000000</v>
      </c>
      <c r="O32" t="s">
        <v>224</v>
      </c>
      <c r="P32">
        <v>16</v>
      </c>
      <c r="Q32">
        <v>82371466</v>
      </c>
      <c r="R32" t="s">
        <v>204</v>
      </c>
      <c r="S32" t="s">
        <v>207</v>
      </c>
      <c r="T32">
        <v>16</v>
      </c>
      <c r="U32">
        <v>229.99999999999997</v>
      </c>
      <c r="V32">
        <v>66755.199999999997</v>
      </c>
      <c r="W32" t="s">
        <v>128</v>
      </c>
      <c r="Y32" t="b">
        <v>0</v>
      </c>
      <c r="Z32" t="s">
        <v>217</v>
      </c>
      <c r="AA32">
        <v>2018</v>
      </c>
      <c r="AB32">
        <v>2018</v>
      </c>
      <c r="AC32" t="s">
        <v>269</v>
      </c>
      <c r="AD32">
        <v>135</v>
      </c>
      <c r="AE32">
        <v>1.2442962962962962</v>
      </c>
      <c r="AF32">
        <v>286.18814814814812</v>
      </c>
      <c r="AG32">
        <v>56.188148148148144</v>
      </c>
    </row>
    <row r="33" spans="1:33" hidden="1" x14ac:dyDescent="0.25">
      <c r="A33" t="s">
        <v>225</v>
      </c>
      <c r="B33" t="s">
        <v>17</v>
      </c>
      <c r="C33">
        <v>8586187</v>
      </c>
      <c r="D33" t="s">
        <v>226</v>
      </c>
      <c r="E33" t="s">
        <v>143</v>
      </c>
      <c r="F33" t="s">
        <v>144</v>
      </c>
      <c r="G33">
        <v>43305</v>
      </c>
      <c r="H33">
        <v>2018</v>
      </c>
      <c r="I33">
        <v>43305</v>
      </c>
      <c r="J33">
        <v>2018</v>
      </c>
      <c r="K33" t="s">
        <v>128</v>
      </c>
      <c r="L33" t="s">
        <v>209</v>
      </c>
      <c r="M33" t="s">
        <v>210</v>
      </c>
      <c r="N33">
        <v>26400000000</v>
      </c>
      <c r="O33" t="s">
        <v>211</v>
      </c>
      <c r="P33">
        <v>235</v>
      </c>
      <c r="Q33">
        <v>82371466</v>
      </c>
      <c r="R33" t="s">
        <v>204</v>
      </c>
      <c r="S33" t="s">
        <v>207</v>
      </c>
      <c r="T33">
        <v>235</v>
      </c>
      <c r="U33">
        <v>227.9</v>
      </c>
      <c r="V33">
        <v>53556.5</v>
      </c>
      <c r="W33" t="s">
        <v>128</v>
      </c>
      <c r="X33">
        <v>227.9</v>
      </c>
      <c r="Y33" t="b">
        <v>1</v>
      </c>
      <c r="AA33">
        <v>2018</v>
      </c>
      <c r="AB33">
        <v>2018</v>
      </c>
      <c r="AC33" t="s">
        <v>270</v>
      </c>
      <c r="AD33">
        <v>135.47999999999999</v>
      </c>
      <c r="AE33">
        <v>1.2398878063182759</v>
      </c>
      <c r="AF33">
        <v>282.57043105993506</v>
      </c>
      <c r="AG33">
        <v>54.670431059935055</v>
      </c>
    </row>
    <row r="34" spans="1:33" x14ac:dyDescent="0.25">
      <c r="A34" t="s">
        <v>227</v>
      </c>
      <c r="B34" t="s">
        <v>25</v>
      </c>
      <c r="C34">
        <v>12137588</v>
      </c>
      <c r="D34" t="s">
        <v>228</v>
      </c>
      <c r="E34" t="s">
        <v>143</v>
      </c>
      <c r="F34" t="s">
        <v>144</v>
      </c>
      <c r="G34">
        <v>43888</v>
      </c>
      <c r="H34">
        <v>2020</v>
      </c>
      <c r="I34">
        <v>43892</v>
      </c>
      <c r="J34">
        <v>2020</v>
      </c>
      <c r="K34" t="s">
        <v>128</v>
      </c>
      <c r="L34" t="s">
        <v>229</v>
      </c>
      <c r="M34" t="s">
        <v>230</v>
      </c>
      <c r="N34">
        <v>26400000000</v>
      </c>
      <c r="O34" t="s">
        <v>231</v>
      </c>
      <c r="P34">
        <v>1200</v>
      </c>
      <c r="Q34">
        <v>82371466</v>
      </c>
      <c r="R34" t="s">
        <v>204</v>
      </c>
      <c r="S34" t="s">
        <v>232</v>
      </c>
      <c r="T34">
        <v>1200</v>
      </c>
      <c r="U34">
        <v>70</v>
      </c>
      <c r="V34">
        <v>84000</v>
      </c>
      <c r="W34" t="s">
        <v>128</v>
      </c>
      <c r="X34">
        <v>70</v>
      </c>
      <c r="Y34" t="b">
        <v>1</v>
      </c>
      <c r="AA34">
        <v>2020</v>
      </c>
      <c r="AB34">
        <v>2020</v>
      </c>
      <c r="AC34" t="s">
        <v>271</v>
      </c>
      <c r="AD34">
        <v>141.57</v>
      </c>
      <c r="AE34">
        <v>1.1865508229144592</v>
      </c>
      <c r="AF34">
        <v>83.058557604012151</v>
      </c>
      <c r="AG34">
        <v>13.058557604012151</v>
      </c>
    </row>
    <row r="35" spans="1:33" x14ac:dyDescent="0.25">
      <c r="A35" t="s">
        <v>233</v>
      </c>
      <c r="B35" t="s">
        <v>25</v>
      </c>
      <c r="C35">
        <v>12137588</v>
      </c>
      <c r="D35" t="s">
        <v>228</v>
      </c>
      <c r="E35" t="s">
        <v>143</v>
      </c>
      <c r="F35" t="s">
        <v>144</v>
      </c>
      <c r="G35">
        <v>43888</v>
      </c>
      <c r="H35">
        <v>2020</v>
      </c>
      <c r="I35">
        <v>43892</v>
      </c>
      <c r="J35">
        <v>2020</v>
      </c>
      <c r="K35" t="s">
        <v>128</v>
      </c>
      <c r="L35" t="s">
        <v>229</v>
      </c>
      <c r="M35" t="s">
        <v>230</v>
      </c>
      <c r="N35">
        <v>26400000000</v>
      </c>
      <c r="O35" t="s">
        <v>231</v>
      </c>
      <c r="P35">
        <v>1200</v>
      </c>
      <c r="Q35">
        <v>25504134</v>
      </c>
      <c r="R35" t="s">
        <v>234</v>
      </c>
      <c r="S35" t="s">
        <v>235</v>
      </c>
      <c r="T35">
        <v>1200</v>
      </c>
      <c r="U35">
        <v>71</v>
      </c>
      <c r="V35">
        <v>85200</v>
      </c>
      <c r="W35" t="s">
        <v>128</v>
      </c>
      <c r="X35">
        <v>71</v>
      </c>
      <c r="Y35" t="b">
        <v>1</v>
      </c>
      <c r="AA35">
        <v>2020</v>
      </c>
      <c r="AB35">
        <v>2020</v>
      </c>
      <c r="AC35" t="s">
        <v>271</v>
      </c>
      <c r="AD35">
        <v>141.57</v>
      </c>
      <c r="AE35">
        <v>1.1865508229144592</v>
      </c>
      <c r="AF35">
        <v>84.245108426926606</v>
      </c>
      <c r="AG35">
        <v>13.245108426926606</v>
      </c>
    </row>
    <row r="36" spans="1:33" x14ac:dyDescent="0.25">
      <c r="A36" t="s">
        <v>236</v>
      </c>
      <c r="B36" t="s">
        <v>25</v>
      </c>
      <c r="C36">
        <v>12344613</v>
      </c>
      <c r="D36" t="s">
        <v>237</v>
      </c>
      <c r="E36" t="s">
        <v>143</v>
      </c>
      <c r="F36" t="s">
        <v>144</v>
      </c>
      <c r="G36">
        <v>43922</v>
      </c>
      <c r="H36">
        <v>2020</v>
      </c>
      <c r="I36">
        <v>43924</v>
      </c>
      <c r="J36">
        <v>2020</v>
      </c>
      <c r="K36" t="s">
        <v>128</v>
      </c>
      <c r="L36" t="s">
        <v>229</v>
      </c>
      <c r="M36" t="s">
        <v>230</v>
      </c>
      <c r="N36">
        <v>26400000000</v>
      </c>
      <c r="O36" t="s">
        <v>231</v>
      </c>
      <c r="P36">
        <v>1260</v>
      </c>
      <c r="Q36">
        <v>25504134</v>
      </c>
      <c r="R36" t="s">
        <v>234</v>
      </c>
      <c r="S36" t="s">
        <v>235</v>
      </c>
      <c r="T36">
        <v>1260</v>
      </c>
      <c r="U36">
        <v>71</v>
      </c>
      <c r="V36">
        <v>89460</v>
      </c>
      <c r="W36" t="s">
        <v>128</v>
      </c>
      <c r="X36">
        <v>71</v>
      </c>
      <c r="Y36" t="b">
        <v>1</v>
      </c>
      <c r="AA36">
        <v>2020</v>
      </c>
      <c r="AB36">
        <v>2020</v>
      </c>
      <c r="AC36" t="s">
        <v>272</v>
      </c>
      <c r="AD36">
        <v>142.58000000000001</v>
      </c>
      <c r="AE36">
        <v>1.1781456024687893</v>
      </c>
      <c r="AF36">
        <v>83.648337775284034</v>
      </c>
      <c r="AG36">
        <v>12.648337775284034</v>
      </c>
    </row>
    <row r="37" spans="1:33" x14ac:dyDescent="0.25">
      <c r="A37" t="s">
        <v>238</v>
      </c>
      <c r="B37" t="s">
        <v>25</v>
      </c>
      <c r="C37">
        <v>12164194</v>
      </c>
      <c r="D37" t="s">
        <v>239</v>
      </c>
      <c r="E37" t="s">
        <v>143</v>
      </c>
      <c r="F37" t="s">
        <v>144</v>
      </c>
      <c r="G37">
        <v>43893</v>
      </c>
      <c r="H37">
        <v>2020</v>
      </c>
      <c r="I37">
        <v>43902</v>
      </c>
      <c r="J37">
        <v>2020</v>
      </c>
      <c r="K37" t="s">
        <v>128</v>
      </c>
      <c r="L37" t="s">
        <v>229</v>
      </c>
      <c r="M37" t="s">
        <v>230</v>
      </c>
      <c r="N37">
        <v>26400000000</v>
      </c>
      <c r="O37" t="s">
        <v>231</v>
      </c>
      <c r="P37">
        <v>1260</v>
      </c>
      <c r="Q37">
        <v>25504134</v>
      </c>
      <c r="R37" t="s">
        <v>234</v>
      </c>
      <c r="S37" t="s">
        <v>235</v>
      </c>
      <c r="T37">
        <v>1260</v>
      </c>
      <c r="U37">
        <v>71</v>
      </c>
      <c r="V37">
        <v>89460</v>
      </c>
      <c r="W37" t="s">
        <v>128</v>
      </c>
      <c r="X37">
        <v>71</v>
      </c>
      <c r="Y37" t="b">
        <v>1</v>
      </c>
      <c r="AA37">
        <v>2020</v>
      </c>
      <c r="AB37">
        <v>2020</v>
      </c>
      <c r="AC37" t="s">
        <v>271</v>
      </c>
      <c r="AD37">
        <v>141.57</v>
      </c>
      <c r="AE37">
        <v>1.1865508229144592</v>
      </c>
      <c r="AF37">
        <v>84.245108426926606</v>
      </c>
      <c r="AG37">
        <v>13.245108426926606</v>
      </c>
    </row>
    <row r="38" spans="1:33" x14ac:dyDescent="0.25">
      <c r="A38" t="s">
        <v>240</v>
      </c>
      <c r="B38" t="s">
        <v>25</v>
      </c>
      <c r="C38">
        <v>15706435</v>
      </c>
      <c r="D38" t="s">
        <v>241</v>
      </c>
      <c r="E38" t="s">
        <v>143</v>
      </c>
      <c r="F38" t="s">
        <v>144</v>
      </c>
      <c r="G38">
        <v>44487</v>
      </c>
      <c r="H38">
        <v>2021</v>
      </c>
      <c r="I38">
        <v>44496</v>
      </c>
      <c r="J38">
        <v>2021</v>
      </c>
      <c r="K38" t="s">
        <v>128</v>
      </c>
      <c r="L38" t="s">
        <v>229</v>
      </c>
      <c r="M38" t="s">
        <v>230</v>
      </c>
      <c r="N38">
        <v>26400000000</v>
      </c>
      <c r="O38" t="s">
        <v>231</v>
      </c>
      <c r="P38">
        <v>550</v>
      </c>
      <c r="Q38">
        <v>25504134</v>
      </c>
      <c r="R38" t="s">
        <v>234</v>
      </c>
      <c r="S38" t="s">
        <v>235</v>
      </c>
      <c r="T38">
        <v>550</v>
      </c>
      <c r="U38">
        <v>71</v>
      </c>
      <c r="V38">
        <v>39050</v>
      </c>
      <c r="W38" t="s">
        <v>128</v>
      </c>
      <c r="Y38" t="b">
        <v>1</v>
      </c>
      <c r="AA38">
        <v>2021</v>
      </c>
      <c r="AB38">
        <v>2021</v>
      </c>
      <c r="AC38" t="s">
        <v>273</v>
      </c>
      <c r="AD38">
        <v>152.19999999999999</v>
      </c>
      <c r="AE38">
        <v>1.1036793692509856</v>
      </c>
      <c r="AF38">
        <v>78.361235216819978</v>
      </c>
      <c r="AG38">
        <v>7.3612352168199777</v>
      </c>
    </row>
    <row r="39" spans="1:33" hidden="1" x14ac:dyDescent="0.25">
      <c r="A39" t="s">
        <v>242</v>
      </c>
      <c r="B39" t="s">
        <v>28</v>
      </c>
      <c r="C39">
        <v>4558162</v>
      </c>
      <c r="D39" t="s">
        <v>243</v>
      </c>
      <c r="E39" t="s">
        <v>244</v>
      </c>
      <c r="F39" t="s">
        <v>144</v>
      </c>
      <c r="G39" s="18">
        <v>42417</v>
      </c>
      <c r="H39">
        <v>2016</v>
      </c>
      <c r="I39">
        <v>42419</v>
      </c>
      <c r="J39">
        <v>2016</v>
      </c>
      <c r="K39" t="s">
        <v>128</v>
      </c>
      <c r="L39" t="s">
        <v>245</v>
      </c>
      <c r="M39" t="s">
        <v>245</v>
      </c>
      <c r="N39">
        <v>26400000000</v>
      </c>
      <c r="O39" t="s">
        <v>198</v>
      </c>
      <c r="P39">
        <v>87</v>
      </c>
      <c r="Q39">
        <v>25494791</v>
      </c>
      <c r="R39" t="s">
        <v>68</v>
      </c>
      <c r="S39" t="s">
        <v>246</v>
      </c>
      <c r="T39">
        <v>87</v>
      </c>
      <c r="U39">
        <v>1029</v>
      </c>
      <c r="V39">
        <v>89523</v>
      </c>
      <c r="W39" t="s">
        <v>128</v>
      </c>
      <c r="X39">
        <v>1029</v>
      </c>
      <c r="Y39" t="b">
        <v>1</v>
      </c>
      <c r="AA39">
        <v>2016</v>
      </c>
      <c r="AB39">
        <v>2016</v>
      </c>
      <c r="AC39" t="s">
        <v>274</v>
      </c>
      <c r="AD39">
        <v>123.05</v>
      </c>
      <c r="AE39">
        <v>1.3651361235270214</v>
      </c>
      <c r="AF39">
        <v>1404.725071109305</v>
      </c>
      <c r="AG39">
        <v>375.72507110930496</v>
      </c>
    </row>
    <row r="40" spans="1:33" hidden="1" x14ac:dyDescent="0.25">
      <c r="A40" t="s">
        <v>247</v>
      </c>
      <c r="B40" t="s">
        <v>28</v>
      </c>
      <c r="C40">
        <v>5628199</v>
      </c>
      <c r="D40" t="s">
        <v>248</v>
      </c>
      <c r="E40" t="s">
        <v>244</v>
      </c>
      <c r="F40" t="s">
        <v>144</v>
      </c>
      <c r="G40" s="18">
        <v>42676</v>
      </c>
      <c r="H40">
        <v>2016</v>
      </c>
      <c r="I40">
        <v>42678</v>
      </c>
      <c r="J40">
        <v>2016</v>
      </c>
      <c r="K40" t="s">
        <v>128</v>
      </c>
      <c r="L40" t="s">
        <v>245</v>
      </c>
      <c r="M40" t="s">
        <v>245</v>
      </c>
      <c r="N40">
        <v>26400000000</v>
      </c>
      <c r="O40" t="s">
        <v>198</v>
      </c>
      <c r="P40">
        <v>80</v>
      </c>
      <c r="Q40">
        <v>25494791</v>
      </c>
      <c r="R40" t="s">
        <v>68</v>
      </c>
      <c r="S40" t="s">
        <v>249</v>
      </c>
      <c r="T40">
        <v>80</v>
      </c>
      <c r="U40">
        <v>1029</v>
      </c>
      <c r="V40">
        <v>82320</v>
      </c>
      <c r="W40" t="s">
        <v>128</v>
      </c>
      <c r="X40">
        <v>1029</v>
      </c>
      <c r="Y40" t="b">
        <v>1</v>
      </c>
      <c r="AA40">
        <v>2016</v>
      </c>
      <c r="AB40">
        <v>2016</v>
      </c>
      <c r="AC40" t="s">
        <v>275</v>
      </c>
      <c r="AD40">
        <v>126.82</v>
      </c>
      <c r="AE40">
        <v>1.3245544866740262</v>
      </c>
      <c r="AF40">
        <v>1362.9665667875729</v>
      </c>
      <c r="AG40">
        <v>333.9665667875729</v>
      </c>
    </row>
    <row r="41" spans="1:33" hidden="1" x14ac:dyDescent="0.25">
      <c r="A41" t="s">
        <v>250</v>
      </c>
      <c r="B41" t="s">
        <v>28</v>
      </c>
      <c r="C41">
        <v>4820258</v>
      </c>
      <c r="D41" t="s">
        <v>248</v>
      </c>
      <c r="E41" t="s">
        <v>244</v>
      </c>
      <c r="F41" t="s">
        <v>144</v>
      </c>
      <c r="G41" s="18">
        <v>42493</v>
      </c>
      <c r="H41">
        <v>2016</v>
      </c>
      <c r="I41">
        <v>42495</v>
      </c>
      <c r="J41">
        <v>2016</v>
      </c>
      <c r="K41" t="s">
        <v>128</v>
      </c>
      <c r="L41" t="s">
        <v>245</v>
      </c>
      <c r="M41" t="s">
        <v>245</v>
      </c>
      <c r="N41">
        <v>26400000000</v>
      </c>
      <c r="O41" t="s">
        <v>198</v>
      </c>
      <c r="P41">
        <v>80</v>
      </c>
      <c r="Q41">
        <v>25494791</v>
      </c>
      <c r="R41" t="s">
        <v>68</v>
      </c>
      <c r="S41" t="s">
        <v>249</v>
      </c>
      <c r="T41">
        <v>80</v>
      </c>
      <c r="U41">
        <v>1029</v>
      </c>
      <c r="V41">
        <v>82320</v>
      </c>
      <c r="W41" t="s">
        <v>128</v>
      </c>
      <c r="X41">
        <v>1029</v>
      </c>
      <c r="Y41" t="b">
        <v>1</v>
      </c>
      <c r="AA41">
        <v>2016</v>
      </c>
      <c r="AB41">
        <v>2016</v>
      </c>
      <c r="AC41" t="s">
        <v>276</v>
      </c>
      <c r="AD41">
        <v>124.08</v>
      </c>
      <c r="AE41">
        <v>1.3538039974210185</v>
      </c>
      <c r="AF41">
        <v>1393.0643133462281</v>
      </c>
      <c r="AG41">
        <v>364.06431334622812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043FF-053C-412F-8CC0-B9C77B091DAF}">
  <dimension ref="A1:AK9"/>
  <sheetViews>
    <sheetView workbookViewId="0">
      <selection activeCell="AE7" sqref="AE7"/>
    </sheetView>
  </sheetViews>
  <sheetFormatPr baseColWidth="10" defaultRowHeight="15" x14ac:dyDescent="0.25"/>
  <cols>
    <col min="2" max="2" width="13.140625" customWidth="1"/>
    <col min="4" max="4" width="12.7109375" customWidth="1"/>
    <col min="5" max="5" width="11.5703125" customWidth="1"/>
    <col min="14" max="14" width="14" customWidth="1"/>
    <col min="15" max="15" width="26" customWidth="1"/>
    <col min="16" max="16" width="12.42578125" customWidth="1"/>
    <col min="18" max="18" width="23.7109375" customWidth="1"/>
    <col min="19" max="19" width="23" customWidth="1"/>
    <col min="20" max="20" width="22" customWidth="1"/>
    <col min="22" max="22" width="20.85546875" customWidth="1"/>
    <col min="27" max="27" width="13.140625" customWidth="1"/>
    <col min="29" max="29" width="16" customWidth="1"/>
    <col min="30" max="30" width="12.140625" customWidth="1"/>
    <col min="32" max="32" width="11.5703125" customWidth="1"/>
    <col min="34" max="34" width="19.140625" customWidth="1"/>
    <col min="36" max="36" width="16.140625" customWidth="1"/>
    <col min="37" max="37" width="14.7109375" customWidth="1"/>
  </cols>
  <sheetData>
    <row r="1" spans="1:37" x14ac:dyDescent="0.25">
      <c r="A1" t="s">
        <v>277</v>
      </c>
      <c r="B1" t="s">
        <v>278</v>
      </c>
      <c r="C1" t="s">
        <v>0</v>
      </c>
      <c r="D1" t="s">
        <v>1</v>
      </c>
      <c r="E1" t="s">
        <v>279</v>
      </c>
      <c r="F1" t="s">
        <v>110</v>
      </c>
      <c r="G1" t="s">
        <v>280</v>
      </c>
      <c r="H1" t="s">
        <v>281</v>
      </c>
      <c r="I1" t="s">
        <v>35</v>
      </c>
      <c r="J1" t="s">
        <v>282</v>
      </c>
      <c r="K1" t="s">
        <v>37</v>
      </c>
      <c r="L1" t="s">
        <v>283</v>
      </c>
      <c r="M1" t="s">
        <v>284</v>
      </c>
      <c r="N1" t="s">
        <v>285</v>
      </c>
      <c r="O1" t="s">
        <v>286</v>
      </c>
      <c r="P1" t="s">
        <v>50</v>
      </c>
      <c r="Q1" t="s">
        <v>287</v>
      </c>
      <c r="R1" t="s">
        <v>288</v>
      </c>
      <c r="S1" t="s">
        <v>289</v>
      </c>
      <c r="T1" t="s">
        <v>290</v>
      </c>
      <c r="U1" t="s">
        <v>291</v>
      </c>
      <c r="V1" t="s">
        <v>292</v>
      </c>
      <c r="W1" t="s">
        <v>293</v>
      </c>
      <c r="X1" t="s">
        <v>294</v>
      </c>
      <c r="Y1" t="s">
        <v>295</v>
      </c>
      <c r="Z1" t="s">
        <v>296</v>
      </c>
      <c r="AA1" s="17" t="s">
        <v>515</v>
      </c>
      <c r="AB1" s="17" t="s">
        <v>516</v>
      </c>
      <c r="AC1" s="17" t="s">
        <v>135</v>
      </c>
      <c r="AD1" s="17" t="s">
        <v>136</v>
      </c>
      <c r="AE1" t="s">
        <v>137</v>
      </c>
      <c r="AF1" t="s">
        <v>297</v>
      </c>
      <c r="AG1" t="s">
        <v>298</v>
      </c>
      <c r="AH1" t="s">
        <v>299</v>
      </c>
      <c r="AI1" t="s">
        <v>300</v>
      </c>
      <c r="AJ1" t="s">
        <v>8</v>
      </c>
      <c r="AK1" t="s">
        <v>301</v>
      </c>
    </row>
    <row r="2" spans="1:37" x14ac:dyDescent="0.25">
      <c r="A2" t="s">
        <v>302</v>
      </c>
      <c r="C2">
        <v>1</v>
      </c>
      <c r="D2" t="s">
        <v>11</v>
      </c>
      <c r="E2" t="s">
        <v>303</v>
      </c>
      <c r="F2">
        <v>15614956</v>
      </c>
      <c r="G2" t="s">
        <v>304</v>
      </c>
      <c r="H2" s="18">
        <v>44755</v>
      </c>
      <c r="I2">
        <v>25494791</v>
      </c>
      <c r="J2" t="s">
        <v>305</v>
      </c>
      <c r="M2" t="s">
        <v>12</v>
      </c>
      <c r="N2" t="s">
        <v>13</v>
      </c>
      <c r="P2" t="s">
        <v>306</v>
      </c>
      <c r="Q2" t="s">
        <v>14</v>
      </c>
      <c r="R2" t="s">
        <v>307</v>
      </c>
      <c r="S2" t="s">
        <v>307</v>
      </c>
      <c r="W2" t="s">
        <v>308</v>
      </c>
      <c r="X2">
        <v>700</v>
      </c>
      <c r="Y2">
        <v>1370</v>
      </c>
      <c r="Z2">
        <v>959000</v>
      </c>
      <c r="AA2">
        <f>YEAR(ofertasCA[[#This Row],[Fecha_oferta]])</f>
        <v>2022</v>
      </c>
      <c r="AB2" s="18" t="s">
        <v>518</v>
      </c>
      <c r="AC2">
        <v>163.63999999999999</v>
      </c>
      <c r="AD2">
        <v>1.0265216328526032</v>
      </c>
      <c r="AE2">
        <v>1406.3346370080665</v>
      </c>
      <c r="AK2" s="18">
        <v>44755</v>
      </c>
    </row>
    <row r="3" spans="1:37" x14ac:dyDescent="0.25">
      <c r="A3" t="s">
        <v>309</v>
      </c>
      <c r="C3">
        <v>1</v>
      </c>
      <c r="D3" t="s">
        <v>11</v>
      </c>
      <c r="E3" t="s">
        <v>303</v>
      </c>
      <c r="F3">
        <v>15614956</v>
      </c>
      <c r="G3" t="s">
        <v>304</v>
      </c>
      <c r="H3" s="18">
        <v>44755</v>
      </c>
      <c r="I3">
        <v>25504134</v>
      </c>
      <c r="J3" t="s">
        <v>310</v>
      </c>
      <c r="M3" t="s">
        <v>12</v>
      </c>
      <c r="N3" t="s">
        <v>311</v>
      </c>
      <c r="P3" t="s">
        <v>306</v>
      </c>
      <c r="Q3" t="s">
        <v>14</v>
      </c>
      <c r="R3" t="s">
        <v>307</v>
      </c>
      <c r="S3" t="s">
        <v>307</v>
      </c>
      <c r="W3" t="s">
        <v>308</v>
      </c>
      <c r="X3">
        <v>701</v>
      </c>
      <c r="Y3">
        <v>1492</v>
      </c>
      <c r="Z3">
        <v>1045892</v>
      </c>
      <c r="AA3">
        <f>YEAR(ofertasCA[[#This Row],[Fecha_oferta]])</f>
        <v>2022</v>
      </c>
      <c r="AB3" s="18" t="s">
        <v>518</v>
      </c>
      <c r="AC3">
        <v>163.63999999999999</v>
      </c>
      <c r="AD3">
        <v>1.0265216328526032</v>
      </c>
      <c r="AE3">
        <v>1531.570276216084</v>
      </c>
      <c r="AK3" s="18">
        <v>44755</v>
      </c>
    </row>
    <row r="4" spans="1:37" x14ac:dyDescent="0.25">
      <c r="A4" t="s">
        <v>312</v>
      </c>
      <c r="C4">
        <v>3</v>
      </c>
      <c r="D4" t="s">
        <v>21</v>
      </c>
      <c r="E4" t="s">
        <v>303</v>
      </c>
      <c r="F4">
        <v>15614956</v>
      </c>
      <c r="G4" t="s">
        <v>304</v>
      </c>
      <c r="H4" s="18">
        <v>44755</v>
      </c>
      <c r="I4">
        <v>25504134</v>
      </c>
      <c r="J4" t="s">
        <v>310</v>
      </c>
      <c r="M4" t="s">
        <v>22</v>
      </c>
      <c r="N4" t="s">
        <v>23</v>
      </c>
      <c r="P4" t="s">
        <v>313</v>
      </c>
      <c r="Q4" t="s">
        <v>24</v>
      </c>
      <c r="R4" t="s">
        <v>24</v>
      </c>
      <c r="W4" t="s">
        <v>314</v>
      </c>
      <c r="X4">
        <v>3000</v>
      </c>
      <c r="Y4">
        <v>109.5</v>
      </c>
      <c r="Z4">
        <v>328500</v>
      </c>
      <c r="AA4">
        <f>YEAR(ofertasCA[[#This Row],[Fecha_oferta]])</f>
        <v>2022</v>
      </c>
      <c r="AB4" s="18" t="s">
        <v>518</v>
      </c>
      <c r="AC4">
        <v>163.63999999999999</v>
      </c>
      <c r="AD4">
        <v>1.0265216328526032</v>
      </c>
      <c r="AE4">
        <v>112.40411879736006</v>
      </c>
      <c r="AK4" s="18">
        <v>44755</v>
      </c>
    </row>
    <row r="5" spans="1:37" x14ac:dyDescent="0.25">
      <c r="A5" t="s">
        <v>315</v>
      </c>
      <c r="C5">
        <v>4</v>
      </c>
      <c r="D5" t="s">
        <v>25</v>
      </c>
      <c r="E5" t="s">
        <v>303</v>
      </c>
      <c r="F5">
        <v>11657243</v>
      </c>
      <c r="G5" t="s">
        <v>304</v>
      </c>
      <c r="H5" s="18">
        <v>43895</v>
      </c>
      <c r="I5">
        <v>25504134</v>
      </c>
      <c r="J5" t="s">
        <v>310</v>
      </c>
      <c r="M5" t="s">
        <v>316</v>
      </c>
      <c r="N5" t="s">
        <v>317</v>
      </c>
      <c r="O5" t="s">
        <v>318</v>
      </c>
      <c r="P5" t="s">
        <v>319</v>
      </c>
      <c r="Q5" t="s">
        <v>320</v>
      </c>
      <c r="R5" t="s">
        <v>321</v>
      </c>
      <c r="W5" t="s">
        <v>322</v>
      </c>
      <c r="Y5">
        <v>71</v>
      </c>
      <c r="Z5">
        <v>236963.21</v>
      </c>
      <c r="AA5">
        <f>YEAR(ofertasCA[[#This Row],[Fecha_oferta]])</f>
        <v>2020</v>
      </c>
      <c r="AB5" s="18" t="s">
        <v>256</v>
      </c>
      <c r="AC5">
        <v>156.09</v>
      </c>
      <c r="AD5">
        <v>1.0761740021782304</v>
      </c>
      <c r="AE5">
        <v>76.408354154654361</v>
      </c>
      <c r="AK5" s="18">
        <v>43895</v>
      </c>
    </row>
    <row r="6" spans="1:37" x14ac:dyDescent="0.25">
      <c r="A6" t="s">
        <v>323</v>
      </c>
      <c r="C6">
        <v>4</v>
      </c>
      <c r="D6" t="s">
        <v>25</v>
      </c>
      <c r="E6" t="s">
        <v>303</v>
      </c>
      <c r="F6">
        <v>11657243</v>
      </c>
      <c r="G6" t="s">
        <v>304</v>
      </c>
      <c r="H6" s="18">
        <v>43895</v>
      </c>
      <c r="I6">
        <v>97837393</v>
      </c>
      <c r="J6" t="s">
        <v>324</v>
      </c>
      <c r="M6" t="s">
        <v>316</v>
      </c>
      <c r="N6" t="s">
        <v>325</v>
      </c>
      <c r="O6" t="s">
        <v>326</v>
      </c>
      <c r="P6" t="s">
        <v>327</v>
      </c>
      <c r="Q6" t="s">
        <v>320</v>
      </c>
      <c r="R6" t="s">
        <v>321</v>
      </c>
      <c r="W6" t="s">
        <v>322</v>
      </c>
      <c r="Y6">
        <v>116.4</v>
      </c>
      <c r="AA6">
        <f>YEAR(ofertasCA[[#This Row],[Fecha_oferta]])</f>
        <v>2020</v>
      </c>
      <c r="AB6" s="18" t="s">
        <v>256</v>
      </c>
      <c r="AC6">
        <v>156.09</v>
      </c>
      <c r="AD6">
        <v>1.0761740021782304</v>
      </c>
      <c r="AE6">
        <v>125.26665385354603</v>
      </c>
      <c r="AK6" s="18">
        <v>43895</v>
      </c>
    </row>
    <row r="7" spans="1:37" x14ac:dyDescent="0.25">
      <c r="A7" t="s">
        <v>328</v>
      </c>
      <c r="C7">
        <v>5</v>
      </c>
      <c r="D7" t="s">
        <v>28</v>
      </c>
      <c r="E7" t="s">
        <v>303</v>
      </c>
      <c r="F7">
        <v>11657243</v>
      </c>
      <c r="G7" t="s">
        <v>304</v>
      </c>
      <c r="H7" s="18">
        <v>43895</v>
      </c>
      <c r="I7">
        <v>97837393</v>
      </c>
      <c r="J7" t="s">
        <v>324</v>
      </c>
      <c r="M7" t="s">
        <v>29</v>
      </c>
      <c r="N7" t="s">
        <v>30</v>
      </c>
      <c r="O7" t="s">
        <v>108</v>
      </c>
      <c r="P7" t="s">
        <v>329</v>
      </c>
      <c r="W7" t="s">
        <v>330</v>
      </c>
      <c r="Y7">
        <v>1134.9000000000001</v>
      </c>
      <c r="AA7">
        <f>YEAR(ofertasCA[[#This Row],[Fecha_oferta]])</f>
        <v>2020</v>
      </c>
      <c r="AB7" s="18" t="s">
        <v>256</v>
      </c>
      <c r="AC7">
        <v>156.09</v>
      </c>
      <c r="AD7">
        <v>1.0761740021782304</v>
      </c>
      <c r="AE7">
        <v>1221.3498750720739</v>
      </c>
      <c r="AK7" s="18">
        <v>43895</v>
      </c>
    </row>
    <row r="8" spans="1:37" x14ac:dyDescent="0.25">
      <c r="A8" t="s">
        <v>331</v>
      </c>
      <c r="C8">
        <v>1</v>
      </c>
      <c r="D8" t="s">
        <v>11</v>
      </c>
      <c r="E8" t="s">
        <v>303</v>
      </c>
      <c r="F8">
        <v>13739085</v>
      </c>
      <c r="G8" t="s">
        <v>304</v>
      </c>
      <c r="H8" s="18">
        <v>44315</v>
      </c>
      <c r="I8">
        <v>25494791</v>
      </c>
      <c r="J8" t="s">
        <v>305</v>
      </c>
      <c r="M8" t="s">
        <v>332</v>
      </c>
      <c r="N8" t="s">
        <v>333</v>
      </c>
      <c r="P8" t="s">
        <v>334</v>
      </c>
      <c r="W8" t="s">
        <v>308</v>
      </c>
      <c r="Y8">
        <v>1370</v>
      </c>
      <c r="Z8">
        <v>91351.6</v>
      </c>
      <c r="AA8">
        <f>YEAR(ofertasCA[[#This Row],[Fecha_oferta]])</f>
        <v>2021</v>
      </c>
      <c r="AB8" s="18" t="s">
        <v>519</v>
      </c>
      <c r="AC8">
        <v>150</v>
      </c>
      <c r="AD8">
        <v>1.1198666666666666</v>
      </c>
      <c r="AE8">
        <v>1534.2173333333333</v>
      </c>
      <c r="AK8" s="18">
        <v>44315</v>
      </c>
    </row>
    <row r="9" spans="1:37" x14ac:dyDescent="0.25">
      <c r="A9" t="s">
        <v>335</v>
      </c>
      <c r="C9">
        <v>3</v>
      </c>
      <c r="D9" t="s">
        <v>21</v>
      </c>
      <c r="E9" t="s">
        <v>303</v>
      </c>
      <c r="F9">
        <v>13739085</v>
      </c>
      <c r="G9" t="s">
        <v>304</v>
      </c>
      <c r="H9" s="18">
        <v>44315</v>
      </c>
      <c r="I9">
        <v>25504134</v>
      </c>
      <c r="J9" t="s">
        <v>310</v>
      </c>
      <c r="M9" t="s">
        <v>336</v>
      </c>
      <c r="N9" t="s">
        <v>337</v>
      </c>
      <c r="P9" t="s">
        <v>338</v>
      </c>
      <c r="W9" t="s">
        <v>339</v>
      </c>
      <c r="Y9">
        <v>109.5</v>
      </c>
      <c r="Z9">
        <v>328500</v>
      </c>
      <c r="AA9">
        <f>YEAR(ofertasCA[[#This Row],[Fecha_oferta]])</f>
        <v>2021</v>
      </c>
      <c r="AB9" s="18" t="s">
        <v>519</v>
      </c>
      <c r="AC9">
        <v>150</v>
      </c>
      <c r="AD9">
        <v>1.1198666666666666</v>
      </c>
      <c r="AE9">
        <v>122.62539999999998</v>
      </c>
      <c r="AK9" s="18">
        <v>44315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94DD-F3B1-41BF-B011-C640DB2100D9}">
  <dimension ref="A1:W7"/>
  <sheetViews>
    <sheetView topLeftCell="D1" workbookViewId="0">
      <selection activeCell="E6" sqref="E6"/>
    </sheetView>
  </sheetViews>
  <sheetFormatPr baseColWidth="10" defaultRowHeight="15" x14ac:dyDescent="0.25"/>
  <cols>
    <col min="2" max="2" width="11.5703125" customWidth="1"/>
    <col min="4" max="4" width="12.7109375" customWidth="1"/>
    <col min="7" max="7" width="12.7109375" customWidth="1"/>
    <col min="8" max="8" width="13" customWidth="1"/>
    <col min="10" max="10" width="15.85546875" customWidth="1"/>
    <col min="11" max="11" width="14.7109375" customWidth="1"/>
    <col min="12" max="12" width="29.5703125" customWidth="1"/>
    <col min="13" max="13" width="18.140625" customWidth="1"/>
    <col min="14" max="14" width="12.5703125" customWidth="1"/>
    <col min="15" max="15" width="19.42578125" customWidth="1"/>
    <col min="16" max="16" width="8.85546875" customWidth="1"/>
    <col min="17" max="17" width="13.140625" customWidth="1"/>
    <col min="18" max="18" width="10.140625" customWidth="1"/>
    <col min="19" max="19" width="11.7109375" customWidth="1"/>
    <col min="21" max="21" width="13.140625" customWidth="1"/>
  </cols>
  <sheetData>
    <row r="1" spans="1:23" x14ac:dyDescent="0.25">
      <c r="A1" t="s">
        <v>340</v>
      </c>
      <c r="B1" t="s">
        <v>279</v>
      </c>
      <c r="C1" t="s">
        <v>0</v>
      </c>
      <c r="D1" t="s">
        <v>1</v>
      </c>
      <c r="E1" t="s">
        <v>110</v>
      </c>
      <c r="F1" t="s">
        <v>280</v>
      </c>
      <c r="G1" t="s">
        <v>111</v>
      </c>
      <c r="H1" t="s">
        <v>341</v>
      </c>
      <c r="I1" t="s">
        <v>43</v>
      </c>
      <c r="J1" t="s">
        <v>342</v>
      </c>
      <c r="K1" t="s">
        <v>45</v>
      </c>
      <c r="L1" t="s">
        <v>343</v>
      </c>
      <c r="M1" t="s">
        <v>344</v>
      </c>
      <c r="N1" t="s">
        <v>345</v>
      </c>
      <c r="O1" t="s">
        <v>346</v>
      </c>
      <c r="P1" s="17" t="s">
        <v>515</v>
      </c>
      <c r="Q1" s="17" t="s">
        <v>516</v>
      </c>
      <c r="R1" s="17" t="s">
        <v>135</v>
      </c>
      <c r="S1" s="17" t="s">
        <v>136</v>
      </c>
      <c r="T1" t="s">
        <v>137</v>
      </c>
      <c r="U1" t="s">
        <v>347</v>
      </c>
      <c r="V1" t="s">
        <v>348</v>
      </c>
      <c r="W1" t="s">
        <v>349</v>
      </c>
    </row>
    <row r="2" spans="1:23" x14ac:dyDescent="0.25">
      <c r="A2" t="s">
        <v>350</v>
      </c>
      <c r="C2">
        <v>1</v>
      </c>
      <c r="D2" t="s">
        <v>11</v>
      </c>
      <c r="E2">
        <v>15614956</v>
      </c>
      <c r="F2" t="s">
        <v>351</v>
      </c>
      <c r="G2" t="s">
        <v>352</v>
      </c>
      <c r="H2">
        <v>1</v>
      </c>
      <c r="I2" t="s">
        <v>332</v>
      </c>
      <c r="J2" t="s">
        <v>353</v>
      </c>
      <c r="K2" t="s">
        <v>14</v>
      </c>
      <c r="L2" s="80">
        <v>1370</v>
      </c>
      <c r="M2" t="s">
        <v>354</v>
      </c>
      <c r="N2" t="s">
        <v>15</v>
      </c>
      <c r="P2">
        <v>2022</v>
      </c>
      <c r="Q2" t="s">
        <v>256</v>
      </c>
      <c r="R2">
        <v>156.09</v>
      </c>
      <c r="S2">
        <v>1.07617400217823</v>
      </c>
      <c r="T2">
        <v>1474.35838298418</v>
      </c>
    </row>
    <row r="3" spans="1:23" x14ac:dyDescent="0.25">
      <c r="A3" t="s">
        <v>355</v>
      </c>
      <c r="C3">
        <v>2</v>
      </c>
      <c r="D3" t="s">
        <v>17</v>
      </c>
      <c r="E3">
        <v>15614956</v>
      </c>
      <c r="F3" t="s">
        <v>351</v>
      </c>
      <c r="G3" t="s">
        <v>352</v>
      </c>
      <c r="H3">
        <v>2</v>
      </c>
      <c r="I3" t="s">
        <v>356</v>
      </c>
      <c r="J3" t="s">
        <v>357</v>
      </c>
      <c r="K3" t="s">
        <v>20</v>
      </c>
      <c r="L3" s="19">
        <v>229.25</v>
      </c>
      <c r="M3" t="s">
        <v>354</v>
      </c>
      <c r="N3" t="s">
        <v>15</v>
      </c>
      <c r="P3">
        <v>2022</v>
      </c>
      <c r="Q3" t="s">
        <v>256</v>
      </c>
      <c r="R3">
        <v>156.09</v>
      </c>
      <c r="S3">
        <v>1.0761740021782304</v>
      </c>
      <c r="T3">
        <v>246.71288999935933</v>
      </c>
    </row>
    <row r="4" spans="1:23" x14ac:dyDescent="0.25">
      <c r="A4" t="s">
        <v>358</v>
      </c>
      <c r="C4">
        <v>3</v>
      </c>
      <c r="D4" t="s">
        <v>21</v>
      </c>
      <c r="E4">
        <v>15614956</v>
      </c>
      <c r="F4" t="s">
        <v>351</v>
      </c>
      <c r="G4" t="s">
        <v>352</v>
      </c>
      <c r="H4">
        <v>3</v>
      </c>
      <c r="I4" t="s">
        <v>359</v>
      </c>
      <c r="J4" t="s">
        <v>360</v>
      </c>
      <c r="K4" t="s">
        <v>24</v>
      </c>
      <c r="L4" s="19">
        <v>132.49</v>
      </c>
      <c r="M4" t="s">
        <v>354</v>
      </c>
      <c r="N4" t="s">
        <v>15</v>
      </c>
      <c r="P4">
        <v>2022</v>
      </c>
      <c r="Q4" t="s">
        <v>256</v>
      </c>
      <c r="R4">
        <v>156.09</v>
      </c>
      <c r="S4">
        <v>1.0761740021782304</v>
      </c>
      <c r="T4">
        <v>142.58229354859375</v>
      </c>
    </row>
    <row r="5" spans="1:23" x14ac:dyDescent="0.25">
      <c r="A5" t="s">
        <v>361</v>
      </c>
      <c r="C5">
        <v>4</v>
      </c>
      <c r="D5" t="s">
        <v>25</v>
      </c>
      <c r="E5">
        <v>11657243</v>
      </c>
      <c r="F5" t="s">
        <v>362</v>
      </c>
      <c r="G5" t="s">
        <v>352</v>
      </c>
      <c r="I5" t="s">
        <v>363</v>
      </c>
      <c r="J5" t="s">
        <v>364</v>
      </c>
      <c r="K5" t="s">
        <v>365</v>
      </c>
      <c r="L5" s="19">
        <v>76.73</v>
      </c>
      <c r="M5" t="s">
        <v>366</v>
      </c>
      <c r="N5" t="s">
        <v>15</v>
      </c>
      <c r="P5">
        <v>2020</v>
      </c>
      <c r="Q5" t="s">
        <v>271</v>
      </c>
      <c r="R5">
        <v>141.57</v>
      </c>
      <c r="S5">
        <v>1.1865508229144592</v>
      </c>
      <c r="T5">
        <v>91.044044642226467</v>
      </c>
    </row>
    <row r="6" spans="1:23" x14ac:dyDescent="0.25">
      <c r="A6" t="s">
        <v>367</v>
      </c>
      <c r="C6">
        <v>5</v>
      </c>
      <c r="D6" t="s">
        <v>28</v>
      </c>
      <c r="E6">
        <v>11657243</v>
      </c>
      <c r="F6" t="s">
        <v>362</v>
      </c>
      <c r="G6" t="s">
        <v>352</v>
      </c>
      <c r="I6" t="s">
        <v>368</v>
      </c>
      <c r="J6" t="s">
        <v>369</v>
      </c>
      <c r="K6" t="s">
        <v>365</v>
      </c>
      <c r="L6" s="19">
        <v>916.3</v>
      </c>
      <c r="M6" t="s">
        <v>366</v>
      </c>
      <c r="N6" t="s">
        <v>15</v>
      </c>
      <c r="P6">
        <v>2020</v>
      </c>
      <c r="Q6" t="s">
        <v>271</v>
      </c>
      <c r="R6">
        <v>141.57</v>
      </c>
      <c r="S6">
        <v>1.1865508229144592</v>
      </c>
      <c r="T6">
        <v>1087.236519036519</v>
      </c>
    </row>
    <row r="7" spans="1:23" x14ac:dyDescent="0.25">
      <c r="A7" t="s">
        <v>370</v>
      </c>
      <c r="C7">
        <v>1</v>
      </c>
      <c r="D7" t="s">
        <v>11</v>
      </c>
      <c r="E7">
        <v>13739085</v>
      </c>
      <c r="F7" t="s">
        <v>371</v>
      </c>
      <c r="G7" t="s">
        <v>352</v>
      </c>
      <c r="H7">
        <v>1</v>
      </c>
      <c r="I7" t="s">
        <v>332</v>
      </c>
      <c r="J7" t="s">
        <v>372</v>
      </c>
      <c r="K7" t="s">
        <v>373</v>
      </c>
      <c r="L7" s="19">
        <v>885</v>
      </c>
      <c r="M7" t="s">
        <v>374</v>
      </c>
      <c r="N7" t="s">
        <v>15</v>
      </c>
      <c r="P7">
        <v>2021</v>
      </c>
      <c r="Q7" t="s">
        <v>517</v>
      </c>
      <c r="R7">
        <v>149.84</v>
      </c>
      <c r="S7">
        <v>1.1210624666310731</v>
      </c>
      <c r="T7">
        <v>992.14028296849972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D2BF-E869-4776-B34D-B73980480C0D}">
  <dimension ref="A3:A9"/>
  <sheetViews>
    <sheetView tabSelected="1" workbookViewId="0">
      <selection activeCell="B6" sqref="B6"/>
    </sheetView>
  </sheetViews>
  <sheetFormatPr baseColWidth="10" defaultRowHeight="15" x14ac:dyDescent="0.25"/>
  <cols>
    <col min="1" max="1" width="17.85546875" bestFit="1" customWidth="1"/>
  </cols>
  <sheetData>
    <row r="3" spans="1:1" x14ac:dyDescent="0.25">
      <c r="A3" s="77" t="s">
        <v>511</v>
      </c>
    </row>
    <row r="4" spans="1:1" x14ac:dyDescent="0.25">
      <c r="A4" s="82" t="s">
        <v>405</v>
      </c>
    </row>
    <row r="5" spans="1:1" x14ac:dyDescent="0.25">
      <c r="A5" s="82" t="s">
        <v>466</v>
      </c>
    </row>
    <row r="6" spans="1:1" x14ac:dyDescent="0.25">
      <c r="A6" s="82" t="s">
        <v>443</v>
      </c>
    </row>
    <row r="7" spans="1:1" x14ac:dyDescent="0.25">
      <c r="A7" s="82" t="s">
        <v>433</v>
      </c>
    </row>
    <row r="8" spans="1:1" x14ac:dyDescent="0.25">
      <c r="A8" s="82" t="s">
        <v>450</v>
      </c>
    </row>
    <row r="9" spans="1:1" x14ac:dyDescent="0.25">
      <c r="A9" s="82" t="s">
        <v>522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4F21-FCD1-4880-B782-87553C92DDFF}">
  <dimension ref="A1:Z14"/>
  <sheetViews>
    <sheetView workbookViewId="0">
      <selection activeCell="I7" sqref="I7"/>
    </sheetView>
  </sheetViews>
  <sheetFormatPr baseColWidth="10" defaultRowHeight="15" x14ac:dyDescent="0.25"/>
  <cols>
    <col min="2" max="2" width="12.7109375" customWidth="1"/>
    <col min="3" max="3" width="19.42578125" customWidth="1"/>
    <col min="4" max="4" width="24.85546875" customWidth="1"/>
    <col min="5" max="5" width="14.7109375" customWidth="1"/>
    <col min="7" max="7" width="20" customWidth="1"/>
    <col min="8" max="8" width="12.42578125" customWidth="1"/>
    <col min="12" max="12" width="12.42578125" customWidth="1"/>
    <col min="13" max="13" width="16.140625" customWidth="1"/>
    <col min="14" max="14" width="14.42578125" customWidth="1"/>
    <col min="15" max="15" width="16.7109375" customWidth="1"/>
    <col min="17" max="17" width="13.28515625" customWidth="1"/>
    <col min="22" max="22" width="15.42578125" customWidth="1"/>
    <col min="23" max="23" width="12.42578125" customWidth="1"/>
    <col min="25" max="25" width="13.7109375" customWidth="1"/>
  </cols>
  <sheetData>
    <row r="1" spans="1:26" x14ac:dyDescent="0.25">
      <c r="A1" t="s">
        <v>375</v>
      </c>
      <c r="B1" t="s">
        <v>1</v>
      </c>
      <c r="C1" t="s">
        <v>376</v>
      </c>
      <c r="D1" t="s">
        <v>377</v>
      </c>
      <c r="E1" t="s">
        <v>378</v>
      </c>
      <c r="F1" t="s">
        <v>379</v>
      </c>
      <c r="G1" t="s">
        <v>380</v>
      </c>
      <c r="H1" t="s">
        <v>50</v>
      </c>
      <c r="I1" t="s">
        <v>381</v>
      </c>
      <c r="J1" t="s">
        <v>382</v>
      </c>
      <c r="K1" t="s">
        <v>295</v>
      </c>
      <c r="L1" t="s">
        <v>383</v>
      </c>
      <c r="M1" t="s">
        <v>8</v>
      </c>
      <c r="N1" t="s">
        <v>384</v>
      </c>
      <c r="O1" t="s">
        <v>385</v>
      </c>
      <c r="P1" t="s">
        <v>386</v>
      </c>
      <c r="Q1" t="s">
        <v>387</v>
      </c>
      <c r="R1" t="s">
        <v>388</v>
      </c>
      <c r="S1" t="s">
        <v>389</v>
      </c>
      <c r="T1" t="s">
        <v>390</v>
      </c>
      <c r="U1" t="s">
        <v>391</v>
      </c>
      <c r="V1" t="s">
        <v>392</v>
      </c>
      <c r="W1" t="s">
        <v>393</v>
      </c>
      <c r="X1" t="s">
        <v>394</v>
      </c>
      <c r="Y1" t="s">
        <v>395</v>
      </c>
      <c r="Z1" t="s">
        <v>396</v>
      </c>
    </row>
    <row r="2" spans="1:26" x14ac:dyDescent="0.25">
      <c r="A2" t="s">
        <v>397</v>
      </c>
      <c r="B2" t="s">
        <v>11</v>
      </c>
      <c r="C2" t="s">
        <v>398</v>
      </c>
      <c r="D2" t="s">
        <v>399</v>
      </c>
      <c r="E2" t="s">
        <v>400</v>
      </c>
      <c r="F2" t="s">
        <v>401</v>
      </c>
      <c r="G2" t="s">
        <v>402</v>
      </c>
      <c r="H2" t="s">
        <v>403</v>
      </c>
      <c r="I2" t="s">
        <v>404</v>
      </c>
      <c r="J2" t="s">
        <v>405</v>
      </c>
      <c r="K2" s="19">
        <v>82.61</v>
      </c>
      <c r="L2" t="s">
        <v>406</v>
      </c>
      <c r="M2" t="s">
        <v>407</v>
      </c>
      <c r="N2" t="s">
        <v>408</v>
      </c>
      <c r="O2">
        <v>44987</v>
      </c>
      <c r="P2">
        <v>7.8300134482758601</v>
      </c>
      <c r="Q2">
        <v>646.83741096206882</v>
      </c>
      <c r="R2">
        <v>1.6500000000000001E-2</v>
      </c>
      <c r="S2">
        <v>0.05</v>
      </c>
      <c r="T2">
        <v>0.05</v>
      </c>
      <c r="U2">
        <v>0.12</v>
      </c>
      <c r="V2">
        <v>6.0000000000000001E-3</v>
      </c>
      <c r="W2">
        <v>690.38573965509011</v>
      </c>
      <c r="X2">
        <v>82.846288758610811</v>
      </c>
      <c r="Y2">
        <v>773.23802841370093</v>
      </c>
      <c r="Z2">
        <v>773.23802841370093</v>
      </c>
    </row>
    <row r="3" spans="1:26" x14ac:dyDescent="0.25">
      <c r="A3" t="s">
        <v>409</v>
      </c>
      <c r="B3" t="s">
        <v>11</v>
      </c>
      <c r="C3" t="s">
        <v>398</v>
      </c>
      <c r="D3" t="s">
        <v>410</v>
      </c>
      <c r="E3" t="s">
        <v>400</v>
      </c>
      <c r="F3" t="s">
        <v>401</v>
      </c>
      <c r="G3" t="s">
        <v>411</v>
      </c>
      <c r="H3" t="s">
        <v>403</v>
      </c>
      <c r="I3" t="s">
        <v>404</v>
      </c>
      <c r="J3" t="s">
        <v>405</v>
      </c>
      <c r="K3" s="19">
        <v>95.7</v>
      </c>
      <c r="L3" t="s">
        <v>412</v>
      </c>
      <c r="M3" t="s">
        <v>413</v>
      </c>
      <c r="N3" t="s">
        <v>408</v>
      </c>
      <c r="O3">
        <v>44987</v>
      </c>
      <c r="P3">
        <v>7.8300134482758601</v>
      </c>
      <c r="Q3">
        <v>749.33228699999984</v>
      </c>
      <c r="R3">
        <v>1.6500000000000001E-2</v>
      </c>
      <c r="S3">
        <v>0.05</v>
      </c>
      <c r="T3">
        <v>0.05</v>
      </c>
      <c r="U3">
        <v>0.12</v>
      </c>
      <c r="V3">
        <v>6.0000000000000001E-3</v>
      </c>
      <c r="W3">
        <v>799.78108322227479</v>
      </c>
      <c r="X3">
        <v>95.973729986672964</v>
      </c>
      <c r="Y3">
        <v>895.76081320894775</v>
      </c>
      <c r="Z3">
        <v>895.76081320894775</v>
      </c>
    </row>
    <row r="4" spans="1:26" x14ac:dyDescent="0.25">
      <c r="A4" t="s">
        <v>414</v>
      </c>
      <c r="B4" t="s">
        <v>11</v>
      </c>
      <c r="C4" t="s">
        <v>398</v>
      </c>
      <c r="D4" t="s">
        <v>415</v>
      </c>
      <c r="E4" t="s">
        <v>400</v>
      </c>
      <c r="F4" t="s">
        <v>401</v>
      </c>
      <c r="G4" t="s">
        <v>416</v>
      </c>
      <c r="H4" t="s">
        <v>403</v>
      </c>
      <c r="I4" t="s">
        <v>404</v>
      </c>
      <c r="J4" t="s">
        <v>405</v>
      </c>
      <c r="K4" s="19">
        <v>66.13</v>
      </c>
      <c r="L4" t="s">
        <v>417</v>
      </c>
      <c r="M4" t="s">
        <v>418</v>
      </c>
      <c r="N4" t="s">
        <v>408</v>
      </c>
      <c r="O4">
        <v>44987</v>
      </c>
      <c r="P4">
        <v>7.8300134482758601</v>
      </c>
      <c r="Q4">
        <v>517.79878933448265</v>
      </c>
      <c r="R4">
        <v>1.6500000000000001E-2</v>
      </c>
      <c r="S4">
        <v>0.05</v>
      </c>
      <c r="T4">
        <v>0.05</v>
      </c>
      <c r="U4">
        <v>0.12</v>
      </c>
      <c r="V4">
        <v>6.0000000000000001E-3</v>
      </c>
      <c r="W4">
        <v>552.65959282642666</v>
      </c>
      <c r="X4">
        <v>66.319151139171197</v>
      </c>
      <c r="Y4">
        <v>618.98474396559789</v>
      </c>
      <c r="Z4">
        <v>618.98474396559789</v>
      </c>
    </row>
    <row r="5" spans="1:26" x14ac:dyDescent="0.25">
      <c r="A5" t="s">
        <v>419</v>
      </c>
      <c r="B5" t="s">
        <v>17</v>
      </c>
      <c r="C5" t="s">
        <v>420</v>
      </c>
      <c r="D5" t="s">
        <v>421</v>
      </c>
      <c r="E5" t="s">
        <v>422</v>
      </c>
      <c r="G5" t="s">
        <v>423</v>
      </c>
      <c r="H5" t="s">
        <v>424</v>
      </c>
      <c r="I5" t="s">
        <v>425</v>
      </c>
      <c r="J5" t="s">
        <v>426</v>
      </c>
      <c r="K5" s="19">
        <v>158.36000000000001</v>
      </c>
      <c r="L5" t="s">
        <v>427</v>
      </c>
      <c r="N5" t="s">
        <v>428</v>
      </c>
      <c r="O5">
        <v>44970</v>
      </c>
      <c r="P5">
        <v>1</v>
      </c>
      <c r="Q5">
        <v>158.36000000000001</v>
      </c>
      <c r="R5">
        <v>1.6500000000000001E-2</v>
      </c>
      <c r="S5">
        <v>0.05</v>
      </c>
      <c r="T5">
        <v>0.05</v>
      </c>
      <c r="U5">
        <v>0.12</v>
      </c>
      <c r="V5">
        <v>6.0000000000000001E-3</v>
      </c>
      <c r="W5">
        <v>169.02158700000001</v>
      </c>
      <c r="X5">
        <v>20.28259044</v>
      </c>
      <c r="Y5">
        <v>189.31017744000002</v>
      </c>
      <c r="Z5">
        <v>189.31017744000002</v>
      </c>
    </row>
    <row r="6" spans="1:26" x14ac:dyDescent="0.25">
      <c r="A6" t="s">
        <v>429</v>
      </c>
      <c r="B6" t="s">
        <v>21</v>
      </c>
      <c r="C6" t="s">
        <v>430</v>
      </c>
      <c r="D6" t="s">
        <v>431</v>
      </c>
      <c r="E6" t="s">
        <v>24</v>
      </c>
      <c r="I6" t="s">
        <v>432</v>
      </c>
      <c r="J6" t="s">
        <v>433</v>
      </c>
      <c r="K6" s="19">
        <v>105.05</v>
      </c>
      <c r="L6" t="s">
        <v>434</v>
      </c>
      <c r="N6" t="s">
        <v>428</v>
      </c>
      <c r="O6">
        <v>44970</v>
      </c>
      <c r="P6">
        <v>1</v>
      </c>
      <c r="Q6">
        <v>105.05</v>
      </c>
      <c r="R6">
        <v>1.6500000000000001E-2</v>
      </c>
      <c r="S6">
        <v>0.05</v>
      </c>
      <c r="T6">
        <v>0.05</v>
      </c>
      <c r="U6">
        <v>0.12</v>
      </c>
      <c r="V6">
        <v>6.0000000000000001E-3</v>
      </c>
      <c r="W6">
        <v>112.12249125</v>
      </c>
      <c r="X6">
        <v>13.454698949999999</v>
      </c>
      <c r="Y6">
        <v>125.58319019999999</v>
      </c>
      <c r="Z6">
        <v>125.58319019999999</v>
      </c>
    </row>
    <row r="7" spans="1:26" x14ac:dyDescent="0.25">
      <c r="A7" t="s">
        <v>435</v>
      </c>
      <c r="B7" t="s">
        <v>21</v>
      </c>
      <c r="C7" t="s">
        <v>436</v>
      </c>
      <c r="D7" t="s">
        <v>437</v>
      </c>
      <c r="E7" t="s">
        <v>24</v>
      </c>
      <c r="I7" t="s">
        <v>432</v>
      </c>
      <c r="J7" t="s">
        <v>433</v>
      </c>
      <c r="K7" s="19">
        <v>121.86</v>
      </c>
      <c r="L7" t="s">
        <v>438</v>
      </c>
      <c r="N7" t="s">
        <v>428</v>
      </c>
      <c r="O7">
        <v>44970</v>
      </c>
      <c r="P7">
        <v>1</v>
      </c>
      <c r="Q7">
        <v>121.86</v>
      </c>
      <c r="R7">
        <v>1.6500000000000001E-2</v>
      </c>
      <c r="S7">
        <v>0.05</v>
      </c>
      <c r="T7">
        <v>0.05</v>
      </c>
      <c r="U7">
        <v>0.12</v>
      </c>
      <c r="V7">
        <v>6.0000000000000001E-3</v>
      </c>
      <c r="W7">
        <v>130.06422449999999</v>
      </c>
      <c r="X7">
        <v>15.607706939999998</v>
      </c>
      <c r="Y7">
        <v>145.67793143999998</v>
      </c>
      <c r="Z7">
        <v>145.67793143999998</v>
      </c>
    </row>
    <row r="8" spans="1:26" x14ac:dyDescent="0.25">
      <c r="A8" t="s">
        <v>439</v>
      </c>
      <c r="B8" t="s">
        <v>21</v>
      </c>
      <c r="C8" t="s">
        <v>440</v>
      </c>
      <c r="D8" t="s">
        <v>441</v>
      </c>
      <c r="E8" t="s">
        <v>24</v>
      </c>
      <c r="I8" t="s">
        <v>442</v>
      </c>
      <c r="J8" t="s">
        <v>443</v>
      </c>
      <c r="K8" s="19">
        <v>229.47</v>
      </c>
      <c r="L8" t="s">
        <v>444</v>
      </c>
      <c r="N8" t="s">
        <v>428</v>
      </c>
      <c r="O8">
        <v>44970</v>
      </c>
      <c r="P8">
        <v>1</v>
      </c>
      <c r="Q8">
        <v>229.47</v>
      </c>
      <c r="R8">
        <v>1.6500000000000001E-2</v>
      </c>
      <c r="S8">
        <v>0.05</v>
      </c>
      <c r="T8">
        <v>0.05</v>
      </c>
      <c r="U8">
        <v>0.12</v>
      </c>
      <c r="V8">
        <v>6.0000000000000001E-3</v>
      </c>
      <c r="W8">
        <v>244.91906774999998</v>
      </c>
      <c r="X8">
        <v>29.390288129999998</v>
      </c>
      <c r="Y8">
        <v>274.31535587999997</v>
      </c>
      <c r="Z8">
        <v>274.31535587999997</v>
      </c>
    </row>
    <row r="9" spans="1:26" x14ac:dyDescent="0.25">
      <c r="A9" t="s">
        <v>445</v>
      </c>
      <c r="B9" t="s">
        <v>25</v>
      </c>
      <c r="C9" t="s">
        <v>446</v>
      </c>
      <c r="D9" t="s">
        <v>447</v>
      </c>
      <c r="E9" t="s">
        <v>448</v>
      </c>
      <c r="I9" t="s">
        <v>449</v>
      </c>
      <c r="J9" t="s">
        <v>450</v>
      </c>
      <c r="K9" s="19">
        <v>24</v>
      </c>
      <c r="L9" t="s">
        <v>451</v>
      </c>
      <c r="N9" t="s">
        <v>428</v>
      </c>
      <c r="O9">
        <v>44971</v>
      </c>
      <c r="P9">
        <v>1</v>
      </c>
      <c r="Q9">
        <v>24</v>
      </c>
      <c r="R9">
        <v>1.6500000000000001E-2</v>
      </c>
      <c r="S9">
        <v>0.05</v>
      </c>
      <c r="T9">
        <v>0.05</v>
      </c>
      <c r="U9">
        <v>0.12</v>
      </c>
      <c r="V9">
        <v>6.0000000000000001E-3</v>
      </c>
      <c r="W9">
        <v>25.615800000000004</v>
      </c>
      <c r="X9">
        <v>3.0738960000000004</v>
      </c>
      <c r="Y9">
        <v>28.695696000000005</v>
      </c>
      <c r="Z9">
        <v>28.695696000000005</v>
      </c>
    </row>
    <row r="10" spans="1:26" x14ac:dyDescent="0.25">
      <c r="A10" t="s">
        <v>452</v>
      </c>
      <c r="B10" t="s">
        <v>25</v>
      </c>
      <c r="C10" t="s">
        <v>453</v>
      </c>
      <c r="D10" t="s">
        <v>454</v>
      </c>
      <c r="E10" t="s">
        <v>448</v>
      </c>
      <c r="I10" t="s">
        <v>449</v>
      </c>
      <c r="J10" t="s">
        <v>450</v>
      </c>
      <c r="K10" s="19">
        <v>47</v>
      </c>
      <c r="L10" t="s">
        <v>455</v>
      </c>
      <c r="N10" t="s">
        <v>428</v>
      </c>
      <c r="O10">
        <v>44971</v>
      </c>
      <c r="P10">
        <v>1</v>
      </c>
      <c r="Q10">
        <v>47</v>
      </c>
      <c r="R10">
        <v>1.6500000000000001E-2</v>
      </c>
      <c r="S10">
        <v>0.05</v>
      </c>
      <c r="T10">
        <v>0.05</v>
      </c>
      <c r="U10">
        <v>0.12</v>
      </c>
      <c r="V10">
        <v>6.0000000000000001E-3</v>
      </c>
      <c r="W10">
        <v>50.164275000000004</v>
      </c>
      <c r="X10">
        <v>6.0197130000000003</v>
      </c>
      <c r="Y10">
        <v>56.189988000000007</v>
      </c>
      <c r="Z10">
        <v>56.189988000000007</v>
      </c>
    </row>
    <row r="11" spans="1:26" x14ac:dyDescent="0.25">
      <c r="A11" t="s">
        <v>456</v>
      </c>
      <c r="B11" t="s">
        <v>25</v>
      </c>
      <c r="C11" t="s">
        <v>457</v>
      </c>
      <c r="D11" t="s">
        <v>458</v>
      </c>
      <c r="E11" t="s">
        <v>459</v>
      </c>
      <c r="I11" t="s">
        <v>432</v>
      </c>
      <c r="J11" t="s">
        <v>433</v>
      </c>
      <c r="K11" s="19">
        <v>27.39</v>
      </c>
      <c r="L11" t="s">
        <v>460</v>
      </c>
      <c r="N11" t="s">
        <v>428</v>
      </c>
      <c r="O11">
        <v>44971</v>
      </c>
      <c r="P11">
        <v>1</v>
      </c>
      <c r="Q11">
        <v>27.39</v>
      </c>
      <c r="R11">
        <v>1.6500000000000001E-2</v>
      </c>
      <c r="S11">
        <v>0.05</v>
      </c>
      <c r="T11">
        <v>0.05</v>
      </c>
      <c r="U11">
        <v>0.12</v>
      </c>
      <c r="V11">
        <v>6.0000000000000001E-3</v>
      </c>
      <c r="W11">
        <v>29.23403175</v>
      </c>
      <c r="X11">
        <v>3.50808381</v>
      </c>
      <c r="Y11">
        <v>32.748115560000002</v>
      </c>
      <c r="Z11">
        <v>32.748115560000002</v>
      </c>
    </row>
    <row r="12" spans="1:26" x14ac:dyDescent="0.25">
      <c r="A12" t="s">
        <v>461</v>
      </c>
      <c r="B12" t="s">
        <v>28</v>
      </c>
      <c r="C12" t="s">
        <v>462</v>
      </c>
      <c r="D12" t="s">
        <v>463</v>
      </c>
      <c r="E12" t="s">
        <v>464</v>
      </c>
      <c r="G12" t="s">
        <v>462</v>
      </c>
      <c r="I12" t="s">
        <v>465</v>
      </c>
      <c r="J12" t="s">
        <v>466</v>
      </c>
      <c r="K12" s="19">
        <v>463.46</v>
      </c>
      <c r="L12" t="s">
        <v>467</v>
      </c>
      <c r="N12" t="s">
        <v>428</v>
      </c>
      <c r="O12">
        <v>44971</v>
      </c>
      <c r="P12">
        <v>1</v>
      </c>
      <c r="Q12">
        <v>463.46</v>
      </c>
      <c r="R12">
        <v>1.6500000000000001E-2</v>
      </c>
      <c r="S12">
        <v>0.05</v>
      </c>
      <c r="T12">
        <v>0.05</v>
      </c>
      <c r="U12">
        <v>0.12</v>
      </c>
      <c r="V12">
        <v>6.0000000000000001E-3</v>
      </c>
      <c r="W12">
        <v>494.66244449999999</v>
      </c>
      <c r="X12">
        <v>59.35949334</v>
      </c>
      <c r="Y12">
        <v>554.02793783999994</v>
      </c>
      <c r="Z12">
        <v>554.02793783999994</v>
      </c>
    </row>
    <row r="13" spans="1:26" x14ac:dyDescent="0.25">
      <c r="A13" t="s">
        <v>468</v>
      </c>
      <c r="B13" t="s">
        <v>28</v>
      </c>
      <c r="C13" t="s">
        <v>469</v>
      </c>
      <c r="D13" t="s">
        <v>470</v>
      </c>
      <c r="E13" t="s">
        <v>464</v>
      </c>
      <c r="G13" t="s">
        <v>469</v>
      </c>
      <c r="I13" t="s">
        <v>465</v>
      </c>
      <c r="J13" t="s">
        <v>466</v>
      </c>
      <c r="K13" s="19">
        <v>566.86</v>
      </c>
      <c r="L13" t="s">
        <v>471</v>
      </c>
      <c r="N13" t="s">
        <v>428</v>
      </c>
      <c r="O13">
        <v>44971</v>
      </c>
      <c r="P13">
        <v>1</v>
      </c>
      <c r="Q13">
        <v>566.86</v>
      </c>
      <c r="R13">
        <v>1.6500000000000001E-2</v>
      </c>
      <c r="S13">
        <v>0.05</v>
      </c>
      <c r="T13">
        <v>0.05</v>
      </c>
      <c r="U13">
        <v>0.12</v>
      </c>
      <c r="V13">
        <v>6.0000000000000001E-3</v>
      </c>
      <c r="W13">
        <v>605.02384949999998</v>
      </c>
      <c r="X13">
        <v>72.602861939999997</v>
      </c>
      <c r="Y13">
        <v>677.63271143999998</v>
      </c>
      <c r="Z13">
        <v>677.63271143999998</v>
      </c>
    </row>
    <row r="14" spans="1:26" x14ac:dyDescent="0.25">
      <c r="A14" t="s">
        <v>472</v>
      </c>
      <c r="B14" t="s">
        <v>28</v>
      </c>
      <c r="C14" t="s">
        <v>473</v>
      </c>
      <c r="D14" t="s">
        <v>474</v>
      </c>
      <c r="E14" t="s">
        <v>464</v>
      </c>
      <c r="G14" t="s">
        <v>475</v>
      </c>
      <c r="I14" t="s">
        <v>465</v>
      </c>
      <c r="J14" t="s">
        <v>466</v>
      </c>
      <c r="K14" s="19">
        <v>421.8</v>
      </c>
      <c r="L14" t="s">
        <v>476</v>
      </c>
      <c r="N14" t="s">
        <v>428</v>
      </c>
      <c r="O14">
        <v>44971</v>
      </c>
      <c r="P14">
        <v>1</v>
      </c>
      <c r="Q14">
        <v>421.8</v>
      </c>
      <c r="R14">
        <v>1.6500000000000001E-2</v>
      </c>
      <c r="S14">
        <v>0.05</v>
      </c>
      <c r="T14">
        <v>0.05</v>
      </c>
      <c r="U14">
        <v>0.12</v>
      </c>
      <c r="V14">
        <v>6.0000000000000001E-3</v>
      </c>
      <c r="W14">
        <v>450.19768500000004</v>
      </c>
      <c r="X14">
        <v>54.023722200000002</v>
      </c>
      <c r="Y14">
        <v>504.22740720000002</v>
      </c>
      <c r="Z14">
        <v>504.22740720000002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9AFA-895C-49ED-A31D-93BDBCF475F2}">
  <dimension ref="A1:M6"/>
  <sheetViews>
    <sheetView workbookViewId="0">
      <selection activeCell="D2" sqref="D2"/>
    </sheetView>
  </sheetViews>
  <sheetFormatPr baseColWidth="10" defaultRowHeight="15" x14ac:dyDescent="0.25"/>
  <cols>
    <col min="2" max="2" width="12.7109375" customWidth="1"/>
    <col min="4" max="4" width="25.7109375" customWidth="1"/>
    <col min="5" max="5" width="19.7109375" customWidth="1"/>
    <col min="6" max="6" width="19.5703125" customWidth="1"/>
    <col min="9" max="9" width="13" customWidth="1"/>
    <col min="11" max="11" width="27.28515625" customWidth="1"/>
    <col min="12" max="13" width="12" customWidth="1"/>
  </cols>
  <sheetData>
    <row r="1" spans="1:13" x14ac:dyDescent="0.25">
      <c r="A1" t="s">
        <v>0</v>
      </c>
      <c r="B1" t="s">
        <v>1</v>
      </c>
      <c r="C1" t="s">
        <v>284</v>
      </c>
      <c r="D1" t="s">
        <v>477</v>
      </c>
      <c r="E1" t="s">
        <v>478</v>
      </c>
      <c r="F1" t="s">
        <v>4</v>
      </c>
      <c r="G1" t="s">
        <v>479</v>
      </c>
      <c r="H1" t="s">
        <v>480</v>
      </c>
      <c r="I1" t="s">
        <v>341</v>
      </c>
      <c r="J1" t="s">
        <v>5</v>
      </c>
      <c r="K1" t="s">
        <v>481</v>
      </c>
      <c r="L1" t="s">
        <v>140</v>
      </c>
      <c r="M1" t="s">
        <v>482</v>
      </c>
    </row>
    <row r="2" spans="1:13" x14ac:dyDescent="0.25">
      <c r="A2">
        <v>1</v>
      </c>
      <c r="B2" t="s">
        <v>11</v>
      </c>
      <c r="C2" t="s">
        <v>12</v>
      </c>
      <c r="D2" t="s">
        <v>13</v>
      </c>
      <c r="E2">
        <v>7700</v>
      </c>
      <c r="F2" t="s">
        <v>14</v>
      </c>
      <c r="G2">
        <v>264</v>
      </c>
      <c r="H2">
        <v>3</v>
      </c>
      <c r="I2">
        <v>36</v>
      </c>
      <c r="J2" t="s">
        <v>15</v>
      </c>
      <c r="K2" t="s">
        <v>483</v>
      </c>
    </row>
    <row r="3" spans="1:13" x14ac:dyDescent="0.25">
      <c r="A3">
        <v>2</v>
      </c>
      <c r="B3" t="s">
        <v>17</v>
      </c>
      <c r="C3" t="s">
        <v>18</v>
      </c>
      <c r="D3" t="s">
        <v>19</v>
      </c>
      <c r="E3">
        <v>3850</v>
      </c>
      <c r="F3" t="s">
        <v>20</v>
      </c>
      <c r="G3">
        <v>264</v>
      </c>
      <c r="H3">
        <v>3</v>
      </c>
      <c r="I3">
        <v>24</v>
      </c>
      <c r="J3" t="s">
        <v>15</v>
      </c>
      <c r="K3" t="s">
        <v>483</v>
      </c>
    </row>
    <row r="4" spans="1:13" x14ac:dyDescent="0.25">
      <c r="A4">
        <v>3</v>
      </c>
      <c r="B4" t="s">
        <v>21</v>
      </c>
      <c r="C4" t="s">
        <v>22</v>
      </c>
      <c r="D4" t="s">
        <v>23</v>
      </c>
      <c r="E4">
        <v>3300</v>
      </c>
      <c r="F4" t="s">
        <v>24</v>
      </c>
      <c r="G4">
        <v>264</v>
      </c>
      <c r="H4">
        <v>3</v>
      </c>
      <c r="I4">
        <v>55</v>
      </c>
      <c r="J4" t="s">
        <v>15</v>
      </c>
      <c r="K4" t="s">
        <v>483</v>
      </c>
    </row>
    <row r="5" spans="1:13" x14ac:dyDescent="0.25">
      <c r="A5">
        <v>4</v>
      </c>
      <c r="B5" t="s">
        <v>25</v>
      </c>
      <c r="C5" t="s">
        <v>26</v>
      </c>
      <c r="D5" t="s">
        <v>27</v>
      </c>
      <c r="E5">
        <v>367126</v>
      </c>
      <c r="F5" t="s">
        <v>24</v>
      </c>
      <c r="G5">
        <v>264</v>
      </c>
      <c r="H5">
        <v>3</v>
      </c>
      <c r="I5">
        <v>10</v>
      </c>
      <c r="J5" t="s">
        <v>15</v>
      </c>
      <c r="K5" t="s">
        <v>483</v>
      </c>
    </row>
    <row r="6" spans="1:13" x14ac:dyDescent="0.25">
      <c r="A6">
        <v>5</v>
      </c>
      <c r="B6" t="s">
        <v>28</v>
      </c>
      <c r="C6" t="s">
        <v>29</v>
      </c>
      <c r="D6" t="s">
        <v>30</v>
      </c>
      <c r="E6">
        <v>4554</v>
      </c>
      <c r="F6" t="s">
        <v>20</v>
      </c>
      <c r="G6">
        <v>264</v>
      </c>
      <c r="H6">
        <v>3</v>
      </c>
      <c r="I6">
        <v>70</v>
      </c>
      <c r="J6" t="s">
        <v>15</v>
      </c>
      <c r="K6" t="s">
        <v>483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g u a t e c o m p r a s " > < C u s t o m C o n t e n t > < ! [ C D A T A [ < T a b l e W i d g e t G r i d S e r i a l i z a t i o n   x m l n s : x s d = " h t t p : / / w w w . w 3 . o r g / 2 0 0 1 / X M L S c h e m a "   x m l n s : x s i = " h t t p : / / w w w . w 3 . o r g / 2 0 0 1 / X M L S c h e m a - i n s t a n c e " > < C o l u m n S u g g e s t e d T y p e   / > < C o l u m n F o r m a t   / > < C o l u m n A c c u r a c y   / > < C o l u m n C u r r e n c y S y m b o l   / > < C o l u m n P o s i t i v e P a t t e r n   / > < C o l u m n N e g a t i v e P a t t e r n   / > < C o l u m n W i d t h s > < i t e m > < k e y > < s t r i n g > I D - G U A < / s t r i n g > < / k e y > < v a l u e > < i n t > 8 1 < / i n t > < / v a l u e > < / i t e m > < i t e m > < k e y > < s t r i n g > C � d i g o   I N E < / s t r i n g > < / k e y > < v a l u e > < i n t > 1 0 3 < / i n t > < / v a l u e > < / i t e m > < i t e m > < k e y > < s t r i n g > N O G < / s t r i n g > < / k e y > < v a l u e > < i n t > 6 5 < / i n t > < / v a l u e > < / i t e m > < i t e m > < k e y > < s t r i n g > D e s c r i p c i � n < / s t r i n g > < / k e y > < v a l u e > < i n t > 1 0 8 < / i n t > < / v a l u e > < / i t e m > < i t e m > < k e y > < s t r i n g > M o d a l i d a d < / s t r i n g > < / k e y > < v a l u e > < i n t > 1 0 2 < / i n t > < / v a l u e > < / i t e m > < i t e m > < k e y > < s t r i n g > E n t i d a d _ r e q u i r e n t e < / s t r i n g > < / k e y > < v a l u e > < i n t > 1 5 6 < / i n t > < / v a l u e > < / i t e m > < i t e m > < k e y > < s t r i n g > F e c h a . P u b < / s t r i n g > < / k e y > < v a l u e > < i n t > 1 0 0 < / i n t > < / v a l u e > < / i t e m > < i t e m > < k e y > < s t r i n g > A � o . P u b < / s t r i n g > < / k e y > < v a l u e > < i n t > 8 9 < / i n t > < / v a l u e > < / i t e m > < i t e m > < k e y > < s t r i n g > F e c h a . A d j < / s t r i n g > < / k e y > < v a l u e > < i n t > 9 7 < / i n t > < / v a l u e > < / i t e m > < i t e m > < k e y > < s t r i n g > A � o . A d j < / s t r i n g > < / k e y > < v a l u e > < i n t > 8 6 < / i n t > < / v a l u e > < / i t e m > < i t e m > < k e y > < s t r i n g > E s t a t u s _ E v e n t o < / s t r i n g > < / k e y > < v a l u e > < i n t > 1 3 0 < / i n t > < / v a l u e > < / i t e m > < i t e m > < k e y > < s t r i n g > P r o d u c t o < / s t r i n g > < / k e y > < v a l u e > < i n t > 9 2 < / i n t > < / v a l u e > < / i t e m > < i t e m > < k e y > < s t r i n g > C a r a c t e r i s t i c a s < / s t r i n g > < / k e y > < v a l u e > < i n t > 1 2 4 < / i n t > < / v a l u e > < / i t e m > < i t e m > < k e y > < s t r i n g > C o d i g o _ t i p o _ p r o d u c t o < / s t r i n g > < / k e y > < v a l u e > < i n t > 1 7 3 < / i n t > < / v a l u e > < / i t e m > < i t e m > < k e y > < s t r i n g > U n i d a d _ d e _ m e d i d a < / s t r i n g > < / k e y > < v a l u e > < i n t > 1 5 7 < / i n t > < / v a l u e > < / i t e m > < i t e m > < k e y > < s t r i n g > C a n t i d a d _ S o l i c i t a d a < / s t r i n g > < / k e y > < v a l u e > < i n t > 1 5 7 < / i n t > < / v a l u e > < / i t e m > < i t e m > < k e y > < s t r i n g > N I T < / s t r i n g > < / k e y > < v a l u e > < i n t > 5 7 < / i n t > < / v a l u e > < / i t e m > < i t e m > < k e y > < s t r i n g > O f e r e n t e < / s t r i n g > < / k e y > < v a l u e > < i n t > 9 3 < / i n t > < / v a l u e > < / i t e m > < i t e m > < k e y > < s t r i n g > M a r c a _ o f e r t a d a < / s t r i n g > < / k e y > < v a l u e > < i n t > 1 3 3 < / i n t > < / v a l u e > < / i t e m > < i t e m > < k e y > < s t r i n g > C a n t i d a d _ o f e r t a d a < / s t r i n g > < / k e y > < v a l u e > < i n t > 1 5 0 < / i n t > < / v a l u e > < / i t e m > < i t e m > < k e y > < s t r i n g > P r e c i o _ o f e r t a d o < / s t r i n g > < / k e y > < v a l u e > < i n t > 1 3 6 < / i n t > < / v a l u e > < / i t e m > < i t e m > < k e y > < s t r i n g > M o n t o _ o f e r t a d o < / s t r i n g > < / k e y > < v a l u e > < i n t > 1 3 8 < / i n t > < / v a l u e > < / i t e m > < i t e m > < k e y > < s t r i n g > A d j u d i c a d o < / s t r i n g > < / k e y > < v a l u e > < i n t > 1 0 6 < / i n t > < / v a l u e > < / i t e m > < i t e m > < k e y > < s t r i n g > C o d . I M < / s t r i n g > < / k e y > < v a l u e > < i n t > 8 0 < / i n t > < / v a l u e > < / i t e m > < i t e m > < k e y > < s t r i n g > V e r i f i c a c i o n < / s t r i n g > < / k e y > < v a l u e > < i n t > 1 0 8 < / i n t > < / v a l u e > < / i t e m > < i t e m > < k e y > < s t r i n g > O b s e r . < / s t r i n g > < / k e y > < v a l u e > < i n t > 7 5 < / i n t > < / v a l u e > < / i t e m > < i t e m > < k e y > < s t r i n g > a � o _ p u b l i c a c i o n < / s t r i n g > < / k e y > < v a l u e > < i n t > 1 3 7 < / i n t > < / v a l u e > < / i t e m > < i t e m > < k e y > < s t r i n g > a � o _ a d j u d i c a c i o n < / s t r i n g > < / k e y > < v a l u e > < i n t > 1 4 4 < / i n t > < / v a l u e > < / i t e m > < i t e m > < k e y > < s t r i n g > a � o - m e s _ a d j u d i c a c i o n < / s t r i n g > < / k e y > < v a l u e > < i n t > 1 7 5 < / i n t > < / v a l u e > < / i t e m > < i t e m > < k e y > < s t r i n g > i p c < / s t r i n g > < / k e y > < v a l u e > < i n t > 5 4 < / i n t > < / v a l u e > < / i t e m > < i t e m > < k e y > < s t r i n g > f a c t _ i n d e x < / s t r i n g > < / k e y > < v a l u e > < i n t > 1 0 1 < / i n t > < / v a l u e > < / i t e m > < i t e m > < k e y > < s t r i n g > p r e c i o _ a c t < / s t r i n g > < / k e y > < v a l u e > < i n t > 1 0 0 < / i n t > < / v a l u e > < / i t e m > < i t e m > < k e y > < s t r i n g > D i f e r e n c i a < / s t r i n g > < / k e y > < v a l u e > < i n t > 1 0 0 < / i n t > < / v a l u e > < / i t e m > < / C o l u m n W i d t h s > < C o l u m n D i s p l a y I n d e x > < i t e m > < k e y > < s t r i n g > I D - G U A < / s t r i n g > < / k e y > < v a l u e > < i n t > 0 < / i n t > < / v a l u e > < / i t e m > < i t e m > < k e y > < s t r i n g > C � d i g o   I N E < / s t r i n g > < / k e y > < v a l u e > < i n t > 1 < / i n t > < / v a l u e > < / i t e m > < i t e m > < k e y > < s t r i n g > N O G < / s t r i n g > < / k e y > < v a l u e > < i n t > 2 < / i n t > < / v a l u e > < / i t e m > < i t e m > < k e y > < s t r i n g > D e s c r i p c i � n < / s t r i n g > < / k e y > < v a l u e > < i n t > 3 < / i n t > < / v a l u e > < / i t e m > < i t e m > < k e y > < s t r i n g > M o d a l i d a d < / s t r i n g > < / k e y > < v a l u e > < i n t > 4 < / i n t > < / v a l u e > < / i t e m > < i t e m > < k e y > < s t r i n g > E n t i d a d _ r e q u i r e n t e < / s t r i n g > < / k e y > < v a l u e > < i n t > 5 < / i n t > < / v a l u e > < / i t e m > < i t e m > < k e y > < s t r i n g > F e c h a . P u b < / s t r i n g > < / k e y > < v a l u e > < i n t > 6 < / i n t > < / v a l u e > < / i t e m > < i t e m > < k e y > < s t r i n g > A � o . P u b < / s t r i n g > < / k e y > < v a l u e > < i n t > 7 < / i n t > < / v a l u e > < / i t e m > < i t e m > < k e y > < s t r i n g > F e c h a . A d j < / s t r i n g > < / k e y > < v a l u e > < i n t > 8 < / i n t > < / v a l u e > < / i t e m > < i t e m > < k e y > < s t r i n g > A � o . A d j < / s t r i n g > < / k e y > < v a l u e > < i n t > 9 < / i n t > < / v a l u e > < / i t e m > < i t e m > < k e y > < s t r i n g > E s t a t u s _ E v e n t o < / s t r i n g > < / k e y > < v a l u e > < i n t > 1 0 < / i n t > < / v a l u e > < / i t e m > < i t e m > < k e y > < s t r i n g > P r o d u c t o < / s t r i n g > < / k e y > < v a l u e > < i n t > 1 1 < / i n t > < / v a l u e > < / i t e m > < i t e m > < k e y > < s t r i n g > C a r a c t e r i s t i c a s < / s t r i n g > < / k e y > < v a l u e > < i n t > 1 2 < / i n t > < / v a l u e > < / i t e m > < i t e m > < k e y > < s t r i n g > C o d i g o _ t i p o _ p r o d u c t o < / s t r i n g > < / k e y > < v a l u e > < i n t > 1 3 < / i n t > < / v a l u e > < / i t e m > < i t e m > < k e y > < s t r i n g > U n i d a d _ d e _ m e d i d a < / s t r i n g > < / k e y > < v a l u e > < i n t > 1 4 < / i n t > < / v a l u e > < / i t e m > < i t e m > < k e y > < s t r i n g > C a n t i d a d _ S o l i c i t a d a < / s t r i n g > < / k e y > < v a l u e > < i n t > 1 5 < / i n t > < / v a l u e > < / i t e m > < i t e m > < k e y > < s t r i n g > N I T < / s t r i n g > < / k e y > < v a l u e > < i n t > 1 6 < / i n t > < / v a l u e > < / i t e m > < i t e m > < k e y > < s t r i n g > O f e r e n t e < / s t r i n g > < / k e y > < v a l u e > < i n t > 1 7 < / i n t > < / v a l u e > < / i t e m > < i t e m > < k e y > < s t r i n g > M a r c a _ o f e r t a d a < / s t r i n g > < / k e y > < v a l u e > < i n t > 1 8 < / i n t > < / v a l u e > < / i t e m > < i t e m > < k e y > < s t r i n g > C a n t i d a d _ o f e r t a d a < / s t r i n g > < / k e y > < v a l u e > < i n t > 1 9 < / i n t > < / v a l u e > < / i t e m > < i t e m > < k e y > < s t r i n g > P r e c i o _ o f e r t a d o < / s t r i n g > < / k e y > < v a l u e > < i n t > 2 0 < / i n t > < / v a l u e > < / i t e m > < i t e m > < k e y > < s t r i n g > M o n t o _ o f e r t a d o < / s t r i n g > < / k e y > < v a l u e > < i n t > 2 1 < / i n t > < / v a l u e > < / i t e m > < i t e m > < k e y > < s t r i n g > A d j u d i c a d o < / s t r i n g > < / k e y > < v a l u e > < i n t > 2 2 < / i n t > < / v a l u e > < / i t e m > < i t e m > < k e y > < s t r i n g > C o d . I M < / s t r i n g > < / k e y > < v a l u e > < i n t > 2 3 < / i n t > < / v a l u e > < / i t e m > < i t e m > < k e y > < s t r i n g > V e r i f i c a c i o n < / s t r i n g > < / k e y > < v a l u e > < i n t > 2 4 < / i n t > < / v a l u e > < / i t e m > < i t e m > < k e y > < s t r i n g > O b s e r . < / s t r i n g > < / k e y > < v a l u e > < i n t > 2 5 < / i n t > < / v a l u e > < / i t e m > < i t e m > < k e y > < s t r i n g > a � o _ p u b l i c a c i o n < / s t r i n g > < / k e y > < v a l u e > < i n t > 2 6 < / i n t > < / v a l u e > < / i t e m > < i t e m > < k e y > < s t r i n g > a � o _ a d j u d i c a c i o n < / s t r i n g > < / k e y > < v a l u e > < i n t > 2 7 < / i n t > < / v a l u e > < / i t e m > < i t e m > < k e y > < s t r i n g > a � o - m e s _ a d j u d i c a c i o n < / s t r i n g > < / k e y > < v a l u e > < i n t > 2 8 < / i n t > < / v a l u e > < / i t e m > < i t e m > < k e y > < s t r i n g > i p c < / s t r i n g > < / k e y > < v a l u e > < i n t > 2 9 < / i n t > < / v a l u e > < / i t e m > < i t e m > < k e y > < s t r i n g > f a c t _ i n d e x < / s t r i n g > < / k e y > < v a l u e > < i n t > 3 0 < / i n t > < / v a l u e > < / i t e m > < i t e m > < k e y > < s t r i n g > p r e c i o _ a c t < / s t r i n g > < / k e y > < v a l u e > < i n t > 3 1 < / i n t > < / v a l u e > < / i t e m > < i t e m > < k e y > < s t r i n g > D i f e r e n c i a < / s t r i n g > < / k e y > < v a l u e > < i n t > 3 2 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 c o t i z a c i o n e s < / K e y > < V a l u e   x m l n s : a = " h t t p : / / s c h e m a s . d a t a c o n t r a c t . o r g / 2 0 0 4 / 0 7 / M i c r o s o f t . A n a l y s i s S e r v i c e s . C o m m o n " > < a : H a s F o c u s > t r u e < / a : H a s F o c u s > < a : S i z e A t D p i 9 6 > 1 1 3 < / a : S i z e A t D p i 9 6 > < a : V i s i b l e > t r u e < / a : V i s i b l e > < / V a l u e > < / K e y V a l u e O f s t r i n g S a n d b o x E d i t o r . M e a s u r e G r i d S t a t e S c d E 3 5 R y > < K e y V a l u e O f s t r i n g S a n d b o x E d i t o r . M e a s u r e G r i d S t a t e S c d E 3 5 R y > < K e y > g u a t e c o m p r a s < / K e y > < V a l u e   x m l n s : a = " h t t p : / / s c h e m a s . d a t a c o n t r a c t . o r g / 2 0 0 4 / 0 7 / M i c r o s o f t . A n a l y s i s S e r v i c e s . C o m m o n " > < a : H a s F o c u s > t r u e < / a : H a s F o c u s > < a : S i z e A t D p i 9 6 > 1 1 3 < / a : S i z e A t D p i 9 6 > < a : V i s i b l e > t r u e < / a : V i s i b l e > < / V a l u e > < / K e y V a l u e O f s t r i n g S a n d b o x E d i t o r . M e a s u r e G r i d S t a t e S c d E 3 5 R y > < K e y V a l u e O f s t r i n g S a n d b o x E d i t o r . M e a s u r e G r i d S t a t e S c d E 3 5 R y > < K e y > o f e r t a s C A < / K e y > < V a l u e   x m l n s : a = " h t t p : / / s c h e m a s . d a t a c o n t r a c t . o r g / 2 0 0 4 / 0 7 / M i c r o s o f t . A n a l y s i s S e r v i c e s . C o m m o n " > < a : H a s F o c u s > t r u e < / a : H a s F o c u s > < a : S i z e A t D p i 9 6 > 1 1 3 < / a : S i z e A t D p i 9 6 > < a : V i s i b l e > t r u e < / a : V i s i b l e > < / V a l u e > < / K e y V a l u e O f s t r i n g S a n d b o x E d i t o r . M e a s u r e G r i d S t a t e S c d E 3 5 R y > < K e y V a l u e O f s t r i n g S a n d b o x E d i t o r . M e a s u r e G r i d S t a t e S c d E 3 5 R y > < K e y > B P R < / K e y > < V a l u e   x m l n s : a = " h t t p : / / s c h e m a s . d a t a c o n t r a c t . o r g / 2 0 0 4 / 0 7 / M i c r o s o f t . A n a l y s i s S e r v i c e s . C o m m o n " > < a : H a s F o c u s > t r u e < / a : H a s F o c u s > < a : S i z e A t D p i 9 6 > 1 1 3 < / a : S i z e A t D p i 9 6 > < a : V i s i b l e > t r u e < / a : V i s i b l e > < / V a l u e > < / K e y V a l u e O f s t r i n g S a n d b o x E d i t o r . M e a s u r e G r i d S t a t e S c d E 3 5 R y > < K e y V a l u e O f s t r i n g S a n d b o x E d i t o r . M e a s u r e G r i d S t a t e S c d E 3 5 R y > < K e y > i n t e r n a c i o n a l < / K e y > < V a l u e   x m l n s : a = " h t t p : / / s c h e m a s . d a t a c o n t r a c t . o r g / 2 0 0 4 / 0 7 / M i c r o s o f t . A n a l y s i s S e r v i c e s . C o m m o n " > < a : H a s F o c u s > t r u e < / a : H a s F o c u s > < a : S i z e A t D p i 9 6 > 1 1 3 < / a : S i z e A t D p i 9 6 > < a : V i s i b l e > t r u e < / a : V i s i b l e > < / V a l u e > < / K e y V a l u e O f s t r i n g S a n d b o x E d i t o r . M e a s u r e G r i d S t a t e S c d E 3 5 R y > < K e y V a l u e O f s t r i n g S a n d b o x E d i t o r . M e a s u r e G r i d S t a t e S c d E 3 5 R y > < K e y > B p r o d u c t o s < / 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12.xml>��< ? x m l   v e r s i o n = " 1 . 0 "   e n c o d i n g = " U T F - 1 6 " ? > < G e m i n i   x m l n s = " h t t p : / / g e m i n i / p i v o t c u s t o m i z a t i o n / T a b l e X M L _ o f e r t a s C A " > < C u s t o m C o n t e n t > < ! [ C D A T A [ < T a b l e W i d g e t G r i d S e r i a l i z a t i o n   x m l n s : x s d = " h t t p : / / w w w . w 3 . o r g / 2 0 0 1 / X M L S c h e m a "   x m l n s : x s i = " h t t p : / / w w w . w 3 . o r g / 2 0 0 1 / X M L S c h e m a - i n s t a n c e " > < C o l u m n S u g g e s t e d T y p e   / > < C o l u m n F o r m a t   / > < C o l u m n A c c u r a c y   / > < C o l u m n C u r r e n c y S y m b o l   / > < C o l u m n P o s i t i v e P a t t e r n   / > < C o l u m n N e g a t i v e P a t t e r n   / > < C o l u m n W i d t h s > < i t e m > < k e y > < s t r i n g > I D - P O G < / s t r i n g > < / k e y > < v a l u e > < i n t > 8 1 < / i n t > < / v a l u e > < / i t e m > < i t e m > < k e y > < s t r i n g > C o d _ D I G A E < / s t r i n g > < / k e y > < v a l u e > < i n t > 1 0 5 < / i n t > < / v a l u e > < / i t e m > < i t e m > < k e y > < s t r i n g > R e n g l � n < / s t r i n g > < / k e y > < v a l u e > < i n t > 8 7 < / i n t > < / v a l u e > < / i t e m > < i t e m > < k e y > < s t r i n g > C � d i g o   I N E < / s t r i n g > < / k e y > < v a l u e > < i n t > 1 0 3 < / i n t > < / v a l u e > < / i t e m > < i t e m > < k e y > < s t r i n g > C a t e g o r � a < / s t r i n g > < / k e y > < v a l u e > < i n t > 9 4 < / i n t > < / v a l u e > < / i t e m > < i t e m > < k e y > < s t r i n g > N O G < / s t r i n g > < / k e y > < v a l u e > < i n t > 6 5 < / i n t > < / v a l u e > < / i t e m > < i t e m > < k e y > < s t r i n g > E v e n t o < / s t r i n g > < / k e y > < v a l u e > < i n t > 7 9 < / i n t > < / v a l u e > < / i t e m > < i t e m > < k e y > < s t r i n g > F e c h a < / s t r i n g > < / k e y > < v a l u e > < i n t > 7 2 < / i n t > < / v a l u e > < / i t e m > < i t e m > < k e y > < s t r i n g > N i t < / s t r i n g > < / k e y > < v a l u e > < i n t > 5 5 < / i n t > < / v a l u e > < / i t e m > < i t e m > < k e y > < s t r i n g > E m p r e s a < / s t r i n g > < / k e y > < v a l u e > < i n t > 8 9 < / i n t > < / v a l u e > < / i t e m > < i t e m > < k e y > < s t r i n g > D i r e c c i � n < / s t r i n g > < / k e y > < v a l u e > < i n t > 9 4 < / i n t > < / v a l u e > < / i t e m > < i t e m > < k e y > < s t r i n g > C � d i g o < / s t r i n g > < / k e y > < v a l u e > < i n t > 7 9 < / i n t > < / v a l u e > < / i t e m > < i t e m > < k e y > < s t r i n g > N o m b r e < / s t r i n g > < / k e y > < v a l u e > < i n t > 8 7 < / i n t > < / v a l u e > < / i t e m > < i t e m > < k e y > < s t r i n g > D e s c r i p i c i � n < / s t r i n g > < / k e y > < v a l u e > < i n t > 1 1 2 < / i n t > < / v a l u e > < / i t e m > < i t e m > < k e y > < s t r i n g > R e g i s t r o   S a n i t a r i o   ( M a r c a ) < / s t r i n g > < / k e y > < v a l u e > < i n t > 1 9 5 < / i n t > < / v a l u e > < / i t e m > < i t e m > < k e y > < s t r i n g > F a b r i c a n t e < / s t r i n g > < / k e y > < v a l u e > < i n t > 1 0 1 < / i n t > < / v a l u e > < / i t e m > < i t e m > < k e y > < s t r i n g > M e d i d a < / s t r i n g > < / k e y > < v a l u e > < i n t > 8 3 < / i n t > < / v a l u e > < / i t e m > < i t e m > < k e y > < s t r i n g > P r e s e n t a c i � n   S o l i c i t a d a < / s t r i n g > < / k e y > < v a l u e > < i n t > 1 8 0 < / i n t > < / v a l u e > < / i t e m > < i t e m > < k e y > < s t r i n g > P r e s e n t a c i � n   O f e r t a d a < / s t r i n g > < / k e y > < v a l u e > < i n t > 1 7 5 < / i n t > < / v a l u e > < / i t e m > < i t e m > < k e y > < s t r i n g > P r e s e n t a c i � n _ M S P A S < / s t r i n g > < / k e y > < v a l u e > < i n t > 1 6 6 < / i n t > < / v a l u e > < / i t e m > < i t e m > < k e y > < s t r i n g > E n v a s e < / s t r i n g > < / k e y > < v a l u e > < i n t > 7 9 < / i n t > < / v a l u e > < / i t e m > < i t e m > < k e y > < s t r i n g > C � d i g o P r e s e n t a c i � n < / s t r i n g > < / k e y > < v a l u e > < i n t > 1 6 0 < / i n t > < / v a l u e > < / i t e m > < i t e m > < k e y > < s t r i n g > P a � s < / s t r i n g > < / k e y > < v a l u e > < i n t > 6 0 < / i n t > < / v a l u e > < / i t e m > < i t e m > < k e y > < s t r i n g > C a n t i d a d < / s t r i n g > < / k e y > < v a l u e > < i n t > 9 0 < / i n t > < / v a l u e > < / i t e m > < i t e m > < k e y > < s t r i n g > P r e c i o < / s t r i n g > < / k e y > < v a l u e > < i n t > 7 5 < / i n t > < / v a l u e > < / i t e m > < i t e m > < k e y > < s t r i n g > M o n t o < / s t r i n g > < / k e y > < v a l u e > < i n t > 7 7 < / i n t > < / v a l u e > < / i t e m > < i t e m > < k e y > < s t r i n g > C o n c a t e n a r < / s t r i n g > < / k e y > < v a l u e > < i n t > 1 0 6 < / i n t > < / v a l u e > < / i t e m > < i t e m > < k e y > < s t r i n g > N o m b r e 2 < / s t r i n g > < / k e y > < v a l u e > < i n t > 9 4 < / i n t > < / v a l u e > < / i t e m > < i t e m > < k e y > < s t r i n g > D e p a r t a m e n t o < / s t r i n g > < / k e y > < v a l u e > < i n t > 1 2 6 < / i n t > < / v a l u e > < / i t e m > < i t e m > < k e y > < s t r i n g > M u n i c i p i o < / s t r i n g > < / k e y > < v a l u e > < i n t > 9 8 < / i n t > < / v a l u e > < / i t e m > < i t e m > < k e y > < s t r i n g > D i r e c c i o n < / s t r i n g > < / k e y > < v a l u e > < i n t > 9 4 < / i n t > < / v a l u e > < / i t e m > < i t e m > < k e y > < s t r i n g > T e l e f o n o < / s t r i n g > < / k e y > < v a l u e > < i n t > 9 1 < / i n t > < / v a l u e > < / i t e m > < i t e m > < k e y > < s t r i n g > E m a i l < / s t r i n g > < / k e y > < v a l u e > < i n t > 7 0 < / i n t > < / v a l u e > < / i t e m > < i t e m > < k e y > < s t r i n g > P r e c i o   A d j u d i c a d o < / s t r i n g > < / k e y > < v a l u e > < i n t > 1 4 8 < / i n t > < / v a l u e > < / i t e m > < i t e m > < k e y > < s t r i n g > E s t a d o < / s t r i n g > < / k e y > < v a l u e > < i n t > 7 7 < / i n t > < / v a l u e > < / i t e m > < i t e m > < k e y > < s t r i n g > O b s e r v a c i o n e s < / s t r i n g > < / k e y > < v a l u e > < i n t > 1 2 7 < / i n t > < / v a l u e > < / i t e m > < i t e m > < k e y > < s t r i n g > F e c h a _ o f e r t a < / s t r i n g > < / k e y > < v a l u e > < i n t > 1 1 7 < / i n t > < / v a l u e > < / i t e m > < / C o l u m n W i d t h s > < C o l u m n D i s p l a y I n d e x > < i t e m > < k e y > < s t r i n g > I D - P O G < / s t r i n g > < / k e y > < v a l u e > < i n t > 0 < / i n t > < / v a l u e > < / i t e m > < i t e m > < k e y > < s t r i n g > C o d _ D I G A E < / s t r i n g > < / k e y > < v a l u e > < i n t > 1 < / i n t > < / v a l u e > < / i t e m > < i t e m > < k e y > < s t r i n g > R e n g l � n < / s t r i n g > < / k e y > < v a l u e > < i n t > 2 < / i n t > < / v a l u e > < / i t e m > < i t e m > < k e y > < s t r i n g > C � d i g o   I N E < / s t r i n g > < / k e y > < v a l u e > < i n t > 3 < / i n t > < / v a l u e > < / i t e m > < i t e m > < k e y > < s t r i n g > C a t e g o r � a < / s t r i n g > < / k e y > < v a l u e > < i n t > 4 < / i n t > < / v a l u e > < / i t e m > < i t e m > < k e y > < s t r i n g > N O G < / s t r i n g > < / k e y > < v a l u e > < i n t > 5 < / i n t > < / v a l u e > < / i t e m > < i t e m > < k e y > < s t r i n g > E v e n t o < / s t r i n g > < / k e y > < v a l u e > < i n t > 6 < / i n t > < / v a l u e > < / i t e m > < i t e m > < k e y > < s t r i n g > F e c h a < / s t r i n g > < / k e y > < v a l u e > < i n t > 7 < / i n t > < / v a l u e > < / i t e m > < i t e m > < k e y > < s t r i n g > N i t < / s t r i n g > < / k e y > < v a l u e > < i n t > 8 < / i n t > < / v a l u e > < / i t e m > < i t e m > < k e y > < s t r i n g > E m p r e s a < / s t r i n g > < / k e y > < v a l u e > < i n t > 9 < / i n t > < / v a l u e > < / i t e m > < i t e m > < k e y > < s t r i n g > D i r e c c i � n < / s t r i n g > < / k e y > < v a l u e > < i n t > 1 0 < / i n t > < / v a l u e > < / i t e m > < i t e m > < k e y > < s t r i n g > C � d i g o < / s t r i n g > < / k e y > < v a l u e > < i n t > 1 1 < / i n t > < / v a l u e > < / i t e m > < i t e m > < k e y > < s t r i n g > N o m b r e < / s t r i n g > < / k e y > < v a l u e > < i n t > 1 2 < / i n t > < / v a l u e > < / i t e m > < i t e m > < k e y > < s t r i n g > D e s c r i p i c i � n < / s t r i n g > < / k e y > < v a l u e > < i n t > 1 3 < / i n t > < / v a l u e > < / i t e m > < i t e m > < k e y > < s t r i n g > R e g i s t r o   S a n i t a r i o   ( M a r c a ) < / s t r i n g > < / k e y > < v a l u e > < i n t > 1 4 < / i n t > < / v a l u e > < / i t e m > < i t e m > < k e y > < s t r i n g > F a b r i c a n t e < / s t r i n g > < / k e y > < v a l u e > < i n t > 1 5 < / i n t > < / v a l u e > < / i t e m > < i t e m > < k e y > < s t r i n g > M e d i d a < / s t r i n g > < / k e y > < v a l u e > < i n t > 1 6 < / i n t > < / v a l u e > < / i t e m > < i t e m > < k e y > < s t r i n g > P r e s e n t a c i � n   S o l i c i t a d a < / s t r i n g > < / k e y > < v a l u e > < i n t > 1 7 < / i n t > < / v a l u e > < / i t e m > < i t e m > < k e y > < s t r i n g > P r e s e n t a c i � n   O f e r t a d a < / s t r i n g > < / k e y > < v a l u e > < i n t > 1 8 < / i n t > < / v a l u e > < / i t e m > < i t e m > < k e y > < s t r i n g > P r e s e n t a c i � n _ M S P A S < / s t r i n g > < / k e y > < v a l u e > < i n t > 1 9 < / i n t > < / v a l u e > < / i t e m > < i t e m > < k e y > < s t r i n g > E n v a s e < / s t r i n g > < / k e y > < v a l u e > < i n t > 2 0 < / i n t > < / v a l u e > < / i t e m > < i t e m > < k e y > < s t r i n g > C � d i g o P r e s e n t a c i � n < / s t r i n g > < / k e y > < v a l u e > < i n t > 2 1 < / i n t > < / v a l u e > < / i t e m > < i t e m > < k e y > < s t r i n g > P a � s < / s t r i n g > < / k e y > < v a l u e > < i n t > 2 2 < / i n t > < / v a l u e > < / i t e m > < i t e m > < k e y > < s t r i n g > C a n t i d a d < / s t r i n g > < / k e y > < v a l u e > < i n t > 2 3 < / i n t > < / v a l u e > < / i t e m > < i t e m > < k e y > < s t r i n g > P r e c i o < / s t r i n g > < / k e y > < v a l u e > < i n t > 2 4 < / i n t > < / v a l u e > < / i t e m > < i t e m > < k e y > < s t r i n g > M o n t o < / s t r i n g > < / k e y > < v a l u e > < i n t > 2 5 < / i n t > < / v a l u e > < / i t e m > < i t e m > < k e y > < s t r i n g > C o n c a t e n a r < / s t r i n g > < / k e y > < v a l u e > < i n t > 2 6 < / i n t > < / v a l u e > < / i t e m > < i t e m > < k e y > < s t r i n g > N o m b r e 2 < / s t r i n g > < / k e y > < v a l u e > < i n t > 2 7 < / i n t > < / v a l u e > < / i t e m > < i t e m > < k e y > < s t r i n g > D e p a r t a m e n t o < / s t r i n g > < / k e y > < v a l u e > < i n t > 2 8 < / i n t > < / v a l u e > < / i t e m > < i t e m > < k e y > < s t r i n g > M u n i c i p i o < / s t r i n g > < / k e y > < v a l u e > < i n t > 2 9 < / i n t > < / v a l u e > < / i t e m > < i t e m > < k e y > < s t r i n g > D i r e c c i o n < / s t r i n g > < / k e y > < v a l u e > < i n t > 3 0 < / i n t > < / v a l u e > < / i t e m > < i t e m > < k e y > < s t r i n g > T e l e f o n o < / s t r i n g > < / k e y > < v a l u e > < i n t > 3 1 < / i n t > < / v a l u e > < / i t e m > < i t e m > < k e y > < s t r i n g > E m a i l < / s t r i n g > < / k e y > < v a l u e > < i n t > 3 2 < / i n t > < / v a l u e > < / i t e m > < i t e m > < k e y > < s t r i n g > P r e c i o   A d j u d i c a d o < / s t r i n g > < / k e y > < v a l u e > < i n t > 3 3 < / i n t > < / v a l u e > < / i t e m > < i t e m > < k e y > < s t r i n g > E s t a d o < / s t r i n g > < / k e y > < v a l u e > < i n t > 3 4 < / i n t > < / v a l u e > < / i t e m > < i t e m > < k e y > < s t r i n g > O b s e r v a c i o n e s < / s t r i n g > < / k e y > < v a l u e > < i n t > 3 5 < / i n t > < / v a l u e > < / i t e m > < i t e m > < k e y > < s t r i n g > F e c h a _ o f e r t a < / s t r i n g > < / k e y > < v a l u e > < i n t > 3 6 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c o t i z a c i o n e s , g u a t e c o m p r a s , o f e r t a s C A , B P R , i n t e r n a c i o n a l , B p r o d u c t o s ] ] > < / C u s t o m C o n t e n t > < / G e m i n i > 
</file>

<file path=customXml/item14.xml>��< ? x m l   v e r s i o n = " 1 . 0 "   e n c o d i n g = " U T F - 1 6 " ? > < G e m i n i   x m l n s = " h t t p : / / g e m i n i / p i v o t c u s t o m i z a t i o n / C l i e n t W i n d o w X M L " > < C u s t o m C o n t e n t > < ! [ C D A T A [ B p r o d u c t o 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 B p r o d u c t o s 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 B p r o d u c t o s 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 C o l u m n s \ R e n g l � n < / K e y > < / D i a g r a m O b j e c t K e y > < D i a g r a m O b j e c t K e y > < K e y > C o l u m n s \ C � d i g o   I N E < / K e y > < / D i a g r a m O b j e c t K e y > < D i a g r a m O b j e c t K e y > < K e y > C o l u m n s \ N o m b r e < / K e y > < / D i a g r a m O b j e c t K e y > < D i a g r a m O b j e c t K e y > < K e y > C o l u m n s \ C a r a c t e r i s t i c a s   S o l i c i t a d a s < / K e y > < / D i a g r a m O b j e c t K e y > < D i a g r a m O b j e c t K e y > < K e y > C o l u m n s \ C a n t i d a d   C o n s u m o < / K e y > < / D i a g r a m O b j e c t K e y > < D i a g r a m O b j e c t K e y > < K e y > C o l u m n s \ U n i d a d   d e   M e d i d a < / K e y > < / D i a g r a m O b j e c t K e y > < D i a g r a m O b j e c t K e y > < K e y > C o l u m n s \ R e n g l � n 2 < / K e y > < / D i a g r a m O b j e c t K e y > < D i a g r a m O b j e c t K e y > < K e y > C o l u m n s \ A r e a < / K e y > < / D i a g r a m O b j e c t K e y > < D i a g r a m O b j e c t K e y > < K e y > C o l u m n s \ C o r r e l a t i v o < / K e y > < / D i a g r a m O b j e c t K e y > < D i a g r a m O b j e c t K e y > < K e y > C o l u m n s \ R u b r o < / K e y > < / D i a g r a m O b j e c t K e y > < D i a g r a m O b j e c t K e y > < K e y > C o l u m n s \ R e q u i e r e   R e g i s t r o   S a n i t a r i o < / K e y > < / D i a g r a m O b j e c t K e y > < D i a g r a m O b j e c t K e y > < K e y > C o l u m n s \ C o l u m n a 3 < / K e y > < / D i a g r a m O b j e c t K e y > < D i a g r a m O b j e c t K e y > < K e y > C o l u m n s \ C o l u m n a 4 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 C o l u m n s \ R e n g l � n < / 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K e y > < / a : K e y > < a : V a l u e   i : t y p e = " M e a s u r e G r i d N o d e V i e w S t a t e " > < C o l u m n > 2 < / C o l u m n > < L a y e d O u t > t r u e < / L a y e d O u t > < / a : V a l u e > < / a : K e y V a l u e O f D i a g r a m O b j e c t K e y a n y T y p e z b w N T n L X > < a : K e y V a l u e O f D i a g r a m O b j e c t K e y a n y T y p e z b w N T n L X > < a : K e y > < K e y > C o l u m n s \ C a r a c t e r i s t i c a s   S o l i c i t a d a s < / K e y > < / a : K e y > < a : V a l u e   i : t y p e = " M e a s u r e G r i d N o d e V i e w S t a t e " > < C o l u m n > 3 < / C o l u m n > < L a y e d O u t > t r u e < / L a y e d O u t > < / a : V a l u e > < / a : K e y V a l u e O f D i a g r a m O b j e c t K e y a n y T y p e z b w N T n L X > < a : K e y V a l u e O f D i a g r a m O b j e c t K e y a n y T y p e z b w N T n L X > < a : K e y > < K e y > C o l u m n s \ C a n t i d a d   C o n s u m o < / K e y > < / a : K e y > < a : V a l u e   i : t y p e = " M e a s u r e G r i d N o d e V i e w S t a t e " > < C o l u m n > 4 < / C o l u m n > < L a y e d O u t > t r u e < / L a y e d O u t > < / a : V a l u e > < / a : K e y V a l u e O f D i a g r a m O b j e c t K e y a n y T y p e z b w N T n L X > < a : K e y V a l u e O f D i a g r a m O b j e c t K e y a n y T y p e z b w N T n L X > < a : K e y > < K e y > C o l u m n s \ U n i d a d   d e   M e d i d a < / K e y > < / a : K e y > < a : V a l u e   i : t y p e = " M e a s u r e G r i d N o d e V i e w S t a t e " > < C o l u m n > 5 < / C o l u m n > < L a y e d O u t > t r u e < / L a y e d O u t > < / a : V a l u e > < / a : K e y V a l u e O f D i a g r a m O b j e c t K e y a n y T y p e z b w N T n L X > < a : K e y V a l u e O f D i a g r a m O b j e c t K e y a n y T y p e z b w N T n L X > < a : K e y > < K e y > C o l u m n s \ R e n g l � n 2 < / K e y > < / a : K e y > < a : V a l u e   i : t y p e = " M e a s u r e G r i d N o d e V i e w S t a t e " > < C o l u m n > 6 < / C o l u m n > < L a y e d O u t > t r u e < / L a y e d O u t > < / a : V a l u e > < / a : K e y V a l u e O f D i a g r a m O b j e c t K e y a n y T y p e z b w N T n L X > < a : K e y V a l u e O f D i a g r a m O b j e c t K e y a n y T y p e z b w N T n L X > < a : K e y > < K e y > C o l u m n s \ A r e a < / K e y > < / a : K e y > < a : V a l u e   i : t y p e = " M e a s u r e G r i d N o d e V i e w S t a t e " > < C o l u m n > 7 < / C o l u m n > < L a y e d O u t > t r u e < / L a y e d O u t > < / a : V a l u e > < / a : K e y V a l u e O f D i a g r a m O b j e c t K e y a n y T y p e z b w N T n L X > < a : K e y V a l u e O f D i a g r a m O b j e c t K e y a n y T y p e z b w N T n L X > < a : K e y > < K e y > C o l u m n s \ C o r r e l a t i v o < / K e y > < / a : K e y > < a : V a l u e   i : t y p e = " M e a s u r e G r i d N o d e V i e w S t a t e " > < C o l u m n > 8 < / C o l u m n > < L a y e d O u t > t r u e < / L a y e d O u t > < / a : V a l u e > < / a : K e y V a l u e O f D i a g r a m O b j e c t K e y a n y T y p e z b w N T n L X > < a : K e y V a l u e O f D i a g r a m O b j e c t K e y a n y T y p e z b w N T n L X > < a : K e y > < K e y > C o l u m n s \ R u b r o < / K e y > < / a : K e y > < a : V a l u e   i : t y p e = " M e a s u r e G r i d N o d e V i e w S t a t e " > < C o l u m n > 9 < / C o l u m n > < L a y e d O u t > t r u e < / L a y e d O u t > < / a : V a l u e > < / a : K e y V a l u e O f D i a g r a m O b j e c t K e y a n y T y p e z b w N T n L X > < a : K e y V a l u e O f D i a g r a m O b j e c t K e y a n y T y p e z b w N T n L X > < a : K e y > < K e y > C o l u m n s \ R e q u i e r e   R e g i s t r o   S a n i t a r i o < / K e y > < / a : K e y > < a : V a l u e   i : t y p e = " M e a s u r e G r i d N o d e V i e w S t a t e " > < C o l u m n > 1 0 < / C o l u m n > < L a y e d O u t > t r u e < / L a y e d O u t > < / a : V a l u e > < / a : K e y V a l u e O f D i a g r a m O b j e c t K e y a n y T y p e z b w N T n L X > < a : K e y V a l u e O f D i a g r a m O b j e c t K e y a n y T y p e z b w N T n L X > < a : K e y > < K e y > C o l u m n s \ C o l u m n a 3 < / K e y > < / a : K e y > < a : V a l u e   i : t y p e = " M e a s u r e G r i d N o d e V i e w S t a t e " > < C o l u m n > 1 1 < / C o l u m n > < L a y e d O u t > t r u e < / L a y e d O u t > < / a : V a l u e > < / a : K e y V a l u e O f D i a g r a m O b j e c t K e y a n y T y p e z b w N T n L X > < a : K e y V a l u e O f D i a g r a m O b j e c t K e y a n y T y p e z b w N T n L X > < a : K e y > < K e y > C o l u m n s \ C o l u m n a 4 < / K e y > < / a : K e y > < a : V a l u e   i : t y p e = " M e a s u r e G r i d N o d e V i e w S t a t e " > < C o l u m n > 1 2 < / C o l u m n > < L a y e d O u t > t r u e < / L a y e d O u t > < / a : V a l u e > < / a : K e y V a l u e O f D i a g r a m O b j e c t K e y a n y T y p e z b w N T n L X > < / V i e w S t a t e s > < / D i a g r a m M a n a g e r . S e r i a l i z a b l e D i a g r a m > < D i a g r a m M a n a g e r . S e r i a l i z a b l e D i a g r a m > < A d a p t e r   i : t y p e = " M e a s u r e D i a g r a m S a n d b o x A d a p t e r " > < T a b l e N a m e > g u a t e c o m p r a s 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 g u a t e c o m p r a s 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 C o l u m n s \ I D - G U A < / K e y > < / D i a g r a m O b j e c t K e y > < D i a g r a m O b j e c t K e y > < K e y > C o l u m n s \ C � d i g o   I N E < / K e y > < / D i a g r a m O b j e c t K e y > < D i a g r a m O b j e c t K e y > < K e y > C o l u m n s \ N O G < / K e y > < / D i a g r a m O b j e c t K e y > < D i a g r a m O b j e c t K e y > < K e y > C o l u m n s \ D e s c r i p c i � n < / K e y > < / D i a g r a m O b j e c t K e y > < D i a g r a m O b j e c t K e y > < K e y > C o l u m n s \ M o d a l i d a d < / K e y > < / D i a g r a m O b j e c t K e y > < D i a g r a m O b j e c t K e y > < K e y > C o l u m n s \ E n t i d a d _ r e q u i r e n t e < / K e y > < / D i a g r a m O b j e c t K e y > < D i a g r a m O b j e c t K e y > < K e y > C o l u m n s \ F e c h a . P u b < / K e y > < / D i a g r a m O b j e c t K e y > < D i a g r a m O b j e c t K e y > < K e y > C o l u m n s \ A � o . P u b < / K e y > < / D i a g r a m O b j e c t K e y > < D i a g r a m O b j e c t K e y > < K e y > C o l u m n s \ F e c h a . A d j < / K e y > < / D i a g r a m O b j e c t K e y > < D i a g r a m O b j e c t K e y > < K e y > C o l u m n s \ A � o . A d j < / K e y > < / D i a g r a m O b j e c t K e y > < D i a g r a m O b j e c t K e y > < K e y > C o l u m n s \ E s t a t u s _ E v e n t o < / K e y > < / D i a g r a m O b j e c t K e y > < D i a g r a m O b j e c t K e y > < K e y > C o l u m n s \ P r o d u c t o < / K e y > < / D i a g r a m O b j e c t K e y > < D i a g r a m O b j e c t K e y > < K e y > C o l u m n s \ C a r a c t e r i s t i c a s < / K e y > < / D i a g r a m O b j e c t K e y > < D i a g r a m O b j e c t K e y > < K e y > C o l u m n s \ C o d i g o _ t i p o _ p r o d u c t o < / K e y > < / D i a g r a m O b j e c t K e y > < D i a g r a m O b j e c t K e y > < K e y > C o l u m n s \ U n i d a d _ d e _ m e d i d a < / K e y > < / D i a g r a m O b j e c t K e y > < D i a g r a m O b j e c t K e y > < K e y > C o l u m n s \ C a n t i d a d _ S o l i c i t a d a < / K e y > < / D i a g r a m O b j e c t K e y > < D i a g r a m O b j e c t K e y > < K e y > C o l u m n s \ N I T < / K e y > < / D i a g r a m O b j e c t K e y > < D i a g r a m O b j e c t K e y > < K e y > C o l u m n s \ O f e r e n t e < / K e y > < / D i a g r a m O b j e c t K e y > < D i a g r a m O b j e c t K e y > < K e y > C o l u m n s \ M a r c a _ o f e r t a d a < / K e y > < / D i a g r a m O b j e c t K e y > < D i a g r a m O b j e c t K e y > < K e y > C o l u m n s \ C a n t i d a d _ o f e r t a d a < / K e y > < / D i a g r a m O b j e c t K e y > < D i a g r a m O b j e c t K e y > < K e y > C o l u m n s \ P r e c i o _ o f e r t a d o < / K e y > < / D i a g r a m O b j e c t K e y > < D i a g r a m O b j e c t K e y > < K e y > C o l u m n s \ M o n t o _ o f e r t a d o < / K e y > < / D i a g r a m O b j e c t K e y > < D i a g r a m O b j e c t K e y > < K e y > C o l u m n s \ A d j u d i c a d o < / K e y > < / D i a g r a m O b j e c t K e y > < D i a g r a m O b j e c t K e y > < K e y > C o l u m n s \ C o d . I M < / K e y > < / D i a g r a m O b j e c t K e y > < D i a g r a m O b j e c t K e y > < K e y > C o l u m n s \ V e r i f i c a c i o n < / K e y > < / D i a g r a m O b j e c t K e y > < D i a g r a m O b j e c t K e y > < K e y > C o l u m n s \ O b s e r . < / K e y > < / D i a g r a m O b j e c t K e y > < D i a g r a m O b j e c t K e y > < K e y > C o l u m n s \ a � o _ p u b l i c a c i o n < / K e y > < / D i a g r a m O b j e c t K e y > < D i a g r a m O b j e c t K e y > < K e y > C o l u m n s \ a � o _ a d j u d i c a c i o n < / K e y > < / D i a g r a m O b j e c t K e y > < D i a g r a m O b j e c t K e y > < K e y > C o l u m n s \ a � o - m e s _ a d j u d i c a c i o n < / K e y > < / D i a g r a m O b j e c t K e y > < D i a g r a m O b j e c t K e y > < K e y > C o l u m n s \ i p c < / K e y > < / D i a g r a m O b j e c t K e y > < D i a g r a m O b j e c t K e y > < K e y > C o l u m n s \ f a c t _ i n d e x < / K e y > < / D i a g r a m O b j e c t K e y > < D i a g r a m O b j e c t K e y > < K e y > C o l u m n s \ p r e c i o _ a c t < / K e y > < / D i a g r a m O b j e c t K e y > < D i a g r a m O b j e c t K e y > < K e y > C o l u m n s \ D i f e r e n c i a 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 C o l u m n s \ I D - G U A < / 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 C o l u m n s \ N O G < / K e y > < / a : K e y > < a : V a l u e   i : t y p e = " M e a s u r e G r i d N o d e V i e w S t a t e " > < C o l u m n > 2 < / C o l u m n > < L a y e d O u t > t r u e < / L a y e d O u t > < / a : V a l u e > < / a : K e y V a l u e O f D i a g r a m O b j e c t K e y a n y T y p e z b w N T n L X > < a : K e y V a l u e O f D i a g r a m O b j e c t K e y a n y T y p e z b w N T n L X > < a : K e y > < K e y > C o l u m n s \ D e s c r i p c i � n < / K e y > < / a : K e y > < a : V a l u e   i : t y p e = " M e a s u r e G r i d N o d e V i e w S t a t e " > < C o l u m n > 3 < / C o l u m n > < L a y e d O u t > t r u e < / L a y e d O u t > < / a : V a l u e > < / a : K e y V a l u e O f D i a g r a m O b j e c t K e y a n y T y p e z b w N T n L X > < a : K e y V a l u e O f D i a g r a m O b j e c t K e y a n y T y p e z b w N T n L X > < a : K e y > < K e y > C o l u m n s \ M o d a l i d a d < / K e y > < / a : K e y > < a : V a l u e   i : t y p e = " M e a s u r e G r i d N o d e V i e w S t a t e " > < C o l u m n > 4 < / C o l u m n > < L a y e d O u t > t r u e < / L a y e d O u t > < / a : V a l u e > < / a : K e y V a l u e O f D i a g r a m O b j e c t K e y a n y T y p e z b w N T n L X > < a : K e y V a l u e O f D i a g r a m O b j e c t K e y a n y T y p e z b w N T n L X > < a : K e y > < K e y > C o l u m n s \ E n t i d a d _ r e q u i r e n t e < / K e y > < / a : K e y > < a : V a l u e   i : t y p e = " M e a s u r e G r i d N o d e V i e w S t a t e " > < C o l u m n > 5 < / C o l u m n > < L a y e d O u t > t r u e < / L a y e d O u t > < / a : V a l u e > < / a : K e y V a l u e O f D i a g r a m O b j e c t K e y a n y T y p e z b w N T n L X > < a : K e y V a l u e O f D i a g r a m O b j e c t K e y a n y T y p e z b w N T n L X > < a : K e y > < K e y > C o l u m n s \ F e c h a . P u b < / K e y > < / a : K e y > < a : V a l u e   i : t y p e = " M e a s u r e G r i d N o d e V i e w S t a t e " > < C o l u m n > 6 < / C o l u m n > < L a y e d O u t > t r u e < / L a y e d O u t > < / a : V a l u e > < / a : K e y V a l u e O f D i a g r a m O b j e c t K e y a n y T y p e z b w N T n L X > < a : K e y V a l u e O f D i a g r a m O b j e c t K e y a n y T y p e z b w N T n L X > < a : K e y > < K e y > C o l u m n s \ A � o . P u b < / K e y > < / a : K e y > < a : V a l u e   i : t y p e = " M e a s u r e G r i d N o d e V i e w S t a t e " > < C o l u m n > 7 < / C o l u m n > < L a y e d O u t > t r u e < / L a y e d O u t > < / a : V a l u e > < / a : K e y V a l u e O f D i a g r a m O b j e c t K e y a n y T y p e z b w N T n L X > < a : K e y V a l u e O f D i a g r a m O b j e c t K e y a n y T y p e z b w N T n L X > < a : K e y > < K e y > C o l u m n s \ F e c h a . A d j < / K e y > < / a : K e y > < a : V a l u e   i : t y p e = " M e a s u r e G r i d N o d e V i e w S t a t e " > < C o l u m n > 8 < / C o l u m n > < L a y e d O u t > t r u e < / L a y e d O u t > < / a : V a l u e > < / a : K e y V a l u e O f D i a g r a m O b j e c t K e y a n y T y p e z b w N T n L X > < a : K e y V a l u e O f D i a g r a m O b j e c t K e y a n y T y p e z b w N T n L X > < a : K e y > < K e y > C o l u m n s \ A � o . A d j < / K e y > < / a : K e y > < a : V a l u e   i : t y p e = " M e a s u r e G r i d N o d e V i e w S t a t e " > < C o l u m n > 9 < / C o l u m n > < L a y e d O u t > t r u e < / L a y e d O u t > < / a : V a l u e > < / a : K e y V a l u e O f D i a g r a m O b j e c t K e y a n y T y p e z b w N T n L X > < a : K e y V a l u e O f D i a g r a m O b j e c t K e y a n y T y p e z b w N T n L X > < a : K e y > < K e y > C o l u m n s \ E s t a t u s _ E v e n t o < / K e y > < / a : K e y > < a : V a l u e   i : t y p e = " M e a s u r e G r i d N o d e V i e w S t a t e " > < C o l u m n > 1 0 < / C o l u m n > < L a y e d O u t > t r u e < / L a y e d O u t > < / a : V a l u e > < / a : K e y V a l u e O f D i a g r a m O b j e c t K e y a n y T y p e z b w N T n L X > < a : K e y V a l u e O f D i a g r a m O b j e c t K e y a n y T y p e z b w N T n L X > < a : K e y > < K e y > C o l u m n s \ P r o d u c t o < / K e y > < / a : K e y > < a : V a l u e   i : t y p e = " M e a s u r e G r i d N o d e V i e w S t a t e " > < C o l u m n > 1 1 < / C o l u m n > < L a y e d O u t > t r u e < / L a y e d O u t > < / a : V a l u e > < / a : K e y V a l u e O f D i a g r a m O b j e c t K e y a n y T y p e z b w N T n L X > < a : K e y V a l u e O f D i a g r a m O b j e c t K e y a n y T y p e z b w N T n L X > < a : K e y > < K e y > C o l u m n s \ C a r a c t e r i s t i c a s < / K e y > < / a : K e y > < a : V a l u e   i : t y p e = " M e a s u r e G r i d N o d e V i e w S t a t e " > < C o l u m n > 1 2 < / C o l u m n > < L a y e d O u t > t r u e < / L a y e d O u t > < / a : V a l u e > < / a : K e y V a l u e O f D i a g r a m O b j e c t K e y a n y T y p e z b w N T n L X > < a : K e y V a l u e O f D i a g r a m O b j e c t K e y a n y T y p e z b w N T n L X > < a : K e y > < K e y > C o l u m n s \ C o d i g o _ t i p o _ p r o d u c t o < / K e y > < / a : K e y > < a : V a l u e   i : t y p e = " M e a s u r e G r i d N o d e V i e w S t a t e " > < C o l u m n > 1 3 < / C o l u m n > < L a y e d O u t > t r u e < / L a y e d O u t > < / a : V a l u e > < / a : K e y V a l u e O f D i a g r a m O b j e c t K e y a n y T y p e z b w N T n L X > < a : K e y V a l u e O f D i a g r a m O b j e c t K e y a n y T y p e z b w N T n L X > < a : K e y > < K e y > C o l u m n s \ U n i d a d _ d e _ m e d i d a < / K e y > < / a : K e y > < a : V a l u e   i : t y p e = " M e a s u r e G r i d N o d e V i e w S t a t e " > < C o l u m n > 1 4 < / C o l u m n > < L a y e d O u t > t r u e < / L a y e d O u t > < / a : V a l u e > < / a : K e y V a l u e O f D i a g r a m O b j e c t K e y a n y T y p e z b w N T n L X > < a : K e y V a l u e O f D i a g r a m O b j e c t K e y a n y T y p e z b w N T n L X > < a : K e y > < K e y > C o l u m n s \ C a n t i d a d _ S o l i c i t a d a < / K e y > < / a : K e y > < a : V a l u e   i : t y p e = " M e a s u r e G r i d N o d e V i e w S t a t e " > < C o l u m n > 1 5 < / C o l u m n > < L a y e d O u t > t r u e < / L a y e d O u t > < / a : V a l u e > < / a : K e y V a l u e O f D i a g r a m O b j e c t K e y a n y T y p e z b w N T n L X > < a : K e y V a l u e O f D i a g r a m O b j e c t K e y a n y T y p e z b w N T n L X > < a : K e y > < K e y > C o l u m n s \ N I T < / K e y > < / a : K e y > < a : V a l u e   i : t y p e = " M e a s u r e G r i d N o d e V i e w S t a t e " > < C o l u m n > 1 6 < / C o l u m n > < L a y e d O u t > t r u e < / L a y e d O u t > < / a : V a l u e > < / a : K e y V a l u e O f D i a g r a m O b j e c t K e y a n y T y p e z b w N T n L X > < a : K e y V a l u e O f D i a g r a m O b j e c t K e y a n y T y p e z b w N T n L X > < a : K e y > < K e y > C o l u m n s \ O f e r e n t e < / K e y > < / a : K e y > < a : V a l u e   i : t y p e = " M e a s u r e G r i d N o d e V i e w S t a t e " > < C o l u m n > 1 7 < / C o l u m n > < L a y e d O u t > t r u e < / L a y e d O u t > < / a : V a l u e > < / a : K e y V a l u e O f D i a g r a m O b j e c t K e y a n y T y p e z b w N T n L X > < a : K e y V a l u e O f D i a g r a m O b j e c t K e y a n y T y p e z b w N T n L X > < a : K e y > < K e y > C o l u m n s \ M a r c a _ o f e r t a d a < / K e y > < / a : K e y > < a : V a l u e   i : t y p e = " M e a s u r e G r i d N o d e V i e w S t a t e " > < C o l u m n > 1 8 < / C o l u m n > < L a y e d O u t > t r u e < / L a y e d O u t > < / a : V a l u e > < / a : K e y V a l u e O f D i a g r a m O b j e c t K e y a n y T y p e z b w N T n L X > < a : K e y V a l u e O f D i a g r a m O b j e c t K e y a n y T y p e z b w N T n L X > < a : K e y > < K e y > C o l u m n s \ C a n t i d a d _ o f e r t a d a < / K e y > < / a : K e y > < a : V a l u e   i : t y p e = " M e a s u r e G r i d N o d e V i e w S t a t e " > < C o l u m n > 1 9 < / C o l u m n > < L a y e d O u t > t r u e < / L a y e d O u t > < / a : V a l u e > < / a : K e y V a l u e O f D i a g r a m O b j e c t K e y a n y T y p e z b w N T n L X > < a : K e y V a l u e O f D i a g r a m O b j e c t K e y a n y T y p e z b w N T n L X > < a : K e y > < K e y > C o l u m n s \ P r e c i o _ o f e r t a d o < / K e y > < / a : K e y > < a : V a l u e   i : t y p e = " M e a s u r e G r i d N o d e V i e w S t a t e " > < C o l u m n > 2 0 < / C o l u m n > < L a y e d O u t > t r u e < / L a y e d O u t > < / a : V a l u e > < / a : K e y V a l u e O f D i a g r a m O b j e c t K e y a n y T y p e z b w N T n L X > < a : K e y V a l u e O f D i a g r a m O b j e c t K e y a n y T y p e z b w N T n L X > < a : K e y > < K e y > C o l u m n s \ M o n t o _ o f e r t a d o < / K e y > < / a : K e y > < a : V a l u e   i : t y p e = " M e a s u r e G r i d N o d e V i e w S t a t e " > < C o l u m n > 2 1 < / C o l u m n > < L a y e d O u t > t r u e < / L a y e d O u t > < / a : V a l u e > < / a : K e y V a l u e O f D i a g r a m O b j e c t K e y a n y T y p e z b w N T n L X > < a : K e y V a l u e O f D i a g r a m O b j e c t K e y a n y T y p e z b w N T n L X > < a : K e y > < K e y > C o l u m n s \ A d j u d i c a d o < / K e y > < / a : K e y > < a : V a l u e   i : t y p e = " M e a s u r e G r i d N o d e V i e w S t a t e " > < C o l u m n > 2 2 < / C o l u m n > < L a y e d O u t > t r u e < / L a y e d O u t > < / a : V a l u e > < / a : K e y V a l u e O f D i a g r a m O b j e c t K e y a n y T y p e z b w N T n L X > < a : K e y V a l u e O f D i a g r a m O b j e c t K e y a n y T y p e z b w N T n L X > < a : K e y > < K e y > C o l u m n s \ C o d . I M < / K e y > < / a : K e y > < a : V a l u e   i : t y p e = " M e a s u r e G r i d N o d e V i e w S t a t e " > < C o l u m n > 2 3 < / C o l u m n > < L a y e d O u t > t r u e < / L a y e d O u t > < / a : V a l u e > < / a : K e y V a l u e O f D i a g r a m O b j e c t K e y a n y T y p e z b w N T n L X > < a : K e y V a l u e O f D i a g r a m O b j e c t K e y a n y T y p e z b w N T n L X > < a : K e y > < K e y > C o l u m n s \ V e r i f i c a c i o n < / K e y > < / a : K e y > < a : V a l u e   i : t y p e = " M e a s u r e G r i d N o d e V i e w S t a t e " > < C o l u m n > 2 4 < / C o l u m n > < L a y e d O u t > t r u e < / L a y e d O u t > < / a : V a l u e > < / a : K e y V a l u e O f D i a g r a m O b j e c t K e y a n y T y p e z b w N T n L X > < a : K e y V a l u e O f D i a g r a m O b j e c t K e y a n y T y p e z b w N T n L X > < a : K e y > < K e y > C o l u m n s \ O b s e r . < / K e y > < / a : K e y > < a : V a l u e   i : t y p e = " M e a s u r e G r i d N o d e V i e w S t a t e " > < C o l u m n > 2 5 < / C o l u m n > < L a y e d O u t > t r u e < / L a y e d O u t > < / a : V a l u e > < / a : K e y V a l u e O f D i a g r a m O b j e c t K e y a n y T y p e z b w N T n L X > < a : K e y V a l u e O f D i a g r a m O b j e c t K e y a n y T y p e z b w N T n L X > < a : K e y > < K e y > C o l u m n s \ a � o _ p u b l i c a c i o n < / K e y > < / a : K e y > < a : V a l u e   i : t y p e = " M e a s u r e G r i d N o d e V i e w S t a t e " > < C o l u m n > 2 6 < / C o l u m n > < L a y e d O u t > t r u e < / L a y e d O u t > < / a : V a l u e > < / a : K e y V a l u e O f D i a g r a m O b j e c t K e y a n y T y p e z b w N T n L X > < a : K e y V a l u e O f D i a g r a m O b j e c t K e y a n y T y p e z b w N T n L X > < a : K e y > < K e y > C o l u m n s \ a � o _ a d j u d i c a c i o n < / K e y > < / a : K e y > < a : V a l u e   i : t y p e = " M e a s u r e G r i d N o d e V i e w S t a t e " > < C o l u m n > 2 7 < / C o l u m n > < L a y e d O u t > t r u e < / L a y e d O u t > < / a : V a l u e > < / a : K e y V a l u e O f D i a g r a m O b j e c t K e y a n y T y p e z b w N T n L X > < a : K e y V a l u e O f D i a g r a m O b j e c t K e y a n y T y p e z b w N T n L X > < a : K e y > < K e y > C o l u m n s \ a � o - m e s _ a d j u d i c a c i o n < / K e y > < / a : K e y > < a : V a l u e   i : t y p e = " M e a s u r e G r i d N o d e V i e w S t a t e " > < C o l u m n > 2 8 < / C o l u m n > < L a y e d O u t > t r u e < / L a y e d O u t > < / a : V a l u e > < / a : K e y V a l u e O f D i a g r a m O b j e c t K e y a n y T y p e z b w N T n L X > < a : K e y V a l u e O f D i a g r a m O b j e c t K e y a n y T y p e z b w N T n L X > < a : K e y > < K e y > C o l u m n s \ i p c < / K e y > < / a : K e y > < a : V a l u e   i : t y p e = " M e a s u r e G r i d N o d e V i e w S t a t e " > < C o l u m n > 2 9 < / C o l u m n > < L a y e d O u t > t r u e < / L a y e d O u t > < / a : V a l u e > < / a : K e y V a l u e O f D i a g r a m O b j e c t K e y a n y T y p e z b w N T n L X > < a : K e y V a l u e O f D i a g r a m O b j e c t K e y a n y T y p e z b w N T n L X > < a : K e y > < K e y > C o l u m n s \ f a c t _ i n d e x < / K e y > < / a : K e y > < a : V a l u e   i : t y p e = " M e a s u r e G r i d N o d e V i e w S t a t e " > < C o l u m n > 3 0 < / C o l u m n > < L a y e d O u t > t r u e < / L a y e d O u t > < / a : V a l u e > < / a : K e y V a l u e O f D i a g r a m O b j e c t K e y a n y T y p e z b w N T n L X > < a : K e y V a l u e O f D i a g r a m O b j e c t K e y a n y T y p e z b w N T n L X > < a : K e y > < K e y > C o l u m n s \ p r e c i o _ a c t < / K e y > < / a : K e y > < a : V a l u e   i : t y p e = " M e a s u r e G r i d N o d e V i e w S t a t e " > < C o l u m n > 3 1 < / C o l u m n > < L a y e d O u t > t r u e < / L a y e d O u t > < / a : V a l u e > < / a : K e y V a l u e O f D i a g r a m O b j e c t K e y a n y T y p e z b w N T n L X > < a : K e y V a l u e O f D i a g r a m O b j e c t K e y a n y T y p e z b w N T n L X > < a : K e y > < K e y > C o l u m n s \ D i f e r e n c i a < / K e y > < / a : K e y > < a : V a l u e   i : t y p e = " M e a s u r e G r i d N o d e V i e w S t a t e " > < C o l u m n > 3 2 < / C o l u m n > < L a y e d O u t > t r u e < / L a y e d O u t > < / a : V a l u e > < / a : K e y V a l u e O f D i a g r a m O b j e c t K e y a n y T y p e z b w N T n L X > < / V i e w S t a t e s > < / D i a g r a m M a n a g e r . S e r i a l i z a b l e D i a g r a m > < D i a g r a m M a n a g e r . S e r i a l i z a b l e D i a g r a m > < A d a p t e r   i : t y p e = " M e a s u r e D i a g r a m S a n d b o x A d a p t e r " > < T a b l e N a m e > o f e r t a s C A 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 o f e r t a s C A 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 C o l u m n s \ I D - P O G < / K e y > < / D i a g r a m O b j e c t K e y > < D i a g r a m O b j e c t K e y > < K e y > C o l u m n s \ C o d _ D I G A E < / K e y > < / D i a g r a m O b j e c t K e y > < D i a g r a m O b j e c t K e y > < K e y > C o l u m n s \ R e n g l � n < / K e y > < / D i a g r a m O b j e c t K e y > < D i a g r a m O b j e c t K e y > < K e y > C o l u m n s \ C � d i g o   I N E < / K e y > < / D i a g r a m O b j e c t K e y > < D i a g r a m O b j e c t K e y > < K e y > C o l u m n s \ C a t e g o r � a < / K e y > < / D i a g r a m O b j e c t K e y > < D i a g r a m O b j e c t K e y > < K e y > C o l u m n s \ N O G < / K e y > < / D i a g r a m O b j e c t K e y > < D i a g r a m O b j e c t K e y > < K e y > C o l u m n s \ E v e n t o < / K e y > < / D i a g r a m O b j e c t K e y > < D i a g r a m O b j e c t K e y > < K e y > C o l u m n s \ F e c h a < / K e y > < / D i a g r a m O b j e c t K e y > < D i a g r a m O b j e c t K e y > < K e y > C o l u m n s \ N i t < / K e y > < / D i a g r a m O b j e c t K e y > < D i a g r a m O b j e c t K e y > < K e y > C o l u m n s \ E m p r e s a < / K e y > < / D i a g r a m O b j e c t K e y > < D i a g r a m O b j e c t K e y > < K e y > C o l u m n s \ D i r e c c i � n < / K e y > < / D i a g r a m O b j e c t K e y > < D i a g r a m O b j e c t K e y > < K e y > C o l u m n s \ C � d i g o < / K e y > < / D i a g r a m O b j e c t K e y > < D i a g r a m O b j e c t K e y > < K e y > C o l u m n s \ N o m b r e < / K e y > < / D i a g r a m O b j e c t K e y > < D i a g r a m O b j e c t K e y > < K e y > C o l u m n s \ D e s c r i p i c i � n < / K e y > < / D i a g r a m O b j e c t K e y > < D i a g r a m O b j e c t K e y > < K e y > C o l u m n s \ R e g i s t r o   S a n i t a r i o   ( M a r c a ) < / K e y > < / D i a g r a m O b j e c t K e y > < D i a g r a m O b j e c t K e y > < K e y > C o l u m n s \ F a b r i c a n t e < / K e y > < / D i a g r a m O b j e c t K e y > < D i a g r a m O b j e c t K e y > < K e y > C o l u m n s \ M e d i d a < / K e y > < / D i a g r a m O b j e c t K e y > < D i a g r a m O b j e c t K e y > < K e y > C o l u m n s \ P r e s e n t a c i � n   S o l i c i t a d a < / K e y > < / D i a g r a m O b j e c t K e y > < D i a g r a m O b j e c t K e y > < K e y > C o l u m n s \ P r e s e n t a c i � n   O f e r t a d a < / K e y > < / D i a g r a m O b j e c t K e y > < D i a g r a m O b j e c t K e y > < K e y > C o l u m n s \ P r e s e n t a c i � n _ M S P A S < / K e y > < / D i a g r a m O b j e c t K e y > < D i a g r a m O b j e c t K e y > < K e y > C o l u m n s \ E n v a s e < / K e y > < / D i a g r a m O b j e c t K e y > < D i a g r a m O b j e c t K e y > < K e y > C o l u m n s \ C � d i g o P r e s e n t a c i � n < / K e y > < / D i a g r a m O b j e c t K e y > < D i a g r a m O b j e c t K e y > < K e y > C o l u m n s \ P a � s < / K e y > < / D i a g r a m O b j e c t K e y > < D i a g r a m O b j e c t K e y > < K e y > C o l u m n s \ C a n t i d a d < / K e y > < / D i a g r a m O b j e c t K e y > < D i a g r a m O b j e c t K e y > < K e y > C o l u m n s \ P r e c i o < / K e y > < / D i a g r a m O b j e c t K e y > < D i a g r a m O b j e c t K e y > < K e y > C o l u m n s \ M o n t o < / K e y > < / D i a g r a m O b j e c t K e y > < D i a g r a m O b j e c t K e y > < K e y > C o l u m n s \ C o n c a t e n a r < / K e y > < / D i a g r a m O b j e c t K e y > < D i a g r a m O b j e c t K e y > < K e y > C o l u m n s \ N o m b r e 2 < / K e y > < / D i a g r a m O b j e c t K e y > < D i a g r a m O b j e c t K e y > < K e y > C o l u m n s \ D e p a r t a m e n t o < / K e y > < / D i a g r a m O b j e c t K e y > < D i a g r a m O b j e c t K e y > < K e y > C o l u m n s \ M u n i c i p i o < / K e y > < / D i a g r a m O b j e c t K e y > < D i a g r a m O b j e c t K e y > < K e y > C o l u m n s \ D i r e c c i o n < / K e y > < / D i a g r a m O b j e c t K e y > < D i a g r a m O b j e c t K e y > < K e y > C o l u m n s \ T e l e f o n o < / K e y > < / D i a g r a m O b j e c t K e y > < D i a g r a m O b j e c t K e y > < K e y > C o l u m n s \ E m a i l < / K e y > < / D i a g r a m O b j e c t K e y > < D i a g r a m O b j e c t K e y > < K e y > C o l u m n s \ P r e c i o   A d j u d i c a d o < / K e y > < / D i a g r a m O b j e c t K e y > < D i a g r a m O b j e c t K e y > < K e y > C o l u m n s \ E s t a d o < / K e y > < / D i a g r a m O b j e c t K e y > < D i a g r a m O b j e c t K e y > < K e y > C o l u m n s \ O b s e r v a c i o n e s < / K e y > < / D i a g r a m O b j e c t K e y > < D i a g r a m O b j e c t K e y > < K e y > C o l u m n s \ F e c h a _ o f e r t a 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 C o l u m n s \ I D - P O G < / K e y > < / a : K e y > < a : V a l u e   i : t y p e = " M e a s u r e G r i d N o d e V i e w S t a t e " > < L a y e d O u t > t r u e < / L a y e d O u t > < / a : V a l u e > < / a : K e y V a l u e O f D i a g r a m O b j e c t K e y a n y T y p e z b w N T n L X > < a : K e y V a l u e O f D i a g r a m O b j e c t K e y a n y T y p e z b w N T n L X > < a : K e y > < K e y > C o l u m n s \ C o d _ D I G A E < / 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 C o l u m n s \ C a t e g o r � a < / K e y > < / a : K e y > < a : V a l u e   i : t y p e = " M e a s u r e G r i d N o d e V i e w S t a t e " > < C o l u m n > 4 < / C o l u m n > < L a y e d O u t > t r u e < / L a y e d O u t > < / a : V a l u e > < / a : K e y V a l u e O f D i a g r a m O b j e c t K e y a n y T y p e z b w N T n L X > < a : K e y V a l u e O f D i a g r a m O b j e c t K e y a n y T y p e z b w N T n L X > < a : K e y > < K e y > C o l u m n s \ N O G < / K e y > < / a : K e y > < a : V a l u e   i : t y p e = " M e a s u r e G r i d N o d e V i e w S t a t e " > < C o l u m n > 5 < / C o l u m n > < L a y e d O u t > t r u e < / L a y e d O u t > < / a : V a l u e > < / a : K e y V a l u e O f D i a g r a m O b j e c t K e y a n y T y p e z b w N T n L X > < a : K e y V a l u e O f D i a g r a m O b j e c t K e y a n y T y p e z b w N T n L X > < a : K e y > < K e y > C o l u m n s \ E v e n t o < / K e y > < / a : K e y > < a : V a l u e   i : t y p e = " M e a s u r e G r i d N o d e V i e w S t a t e " > < C o l u m n > 6 < / C o l u m n > < L a y e d O u t > t r u e < / L a y e d O u t > < / a : V a l u e > < / a : K e y V a l u e O f D i a g r a m O b j e c t K e y a n y T y p e z b w N T n L X > < a : K e y V a l u e O f D i a g r a m O b j e c t K e y a n y T y p e z b w N T n L X > < a : K e y > < K e y > C o l u m n s \ F e c h a < / K e y > < / a : K e y > < a : V a l u e   i : t y p e = " M e a s u r e G r i d N o d e V i e w S t a t e " > < C o l u m n > 7 < / C o l u m n > < L a y e d O u t > t r u e < / L a y e d O u t > < / a : V a l u e > < / a : K e y V a l u e O f D i a g r a m O b j e c t K e y a n y T y p e z b w N T n L X > < a : K e y V a l u e O f D i a g r a m O b j e c t K e y a n y T y p e z b w N T n L X > < a : K e y > < K e y > C o l u m n s \ N i t < / K e y > < / a : K e y > < a : V a l u e   i : t y p e = " M e a s u r e G r i d N o d e V i e w S t a t e " > < C o l u m n > 8 < / C o l u m n > < L a y e d O u t > t r u e < / L a y e d O u t > < / a : V a l u e > < / a : K e y V a l u e O f D i a g r a m O b j e c t K e y a n y T y p e z b w N T n L X > < a : K e y V a l u e O f D i a g r a m O b j e c t K e y a n y T y p e z b w N T n L X > < a : K e y > < K e y > C o l u m n s \ E m p r e s a < / K e y > < / a : K e y > < a : V a l u e   i : t y p e = " M e a s u r e G r i d N o d e V i e w S t a t e " > < C o l u m n > 9 < / C o l u m n > < L a y e d O u t > t r u e < / L a y e d O u t > < / a : V a l u e > < / a : K e y V a l u e O f D i a g r a m O b j e c t K e y a n y T y p e z b w N T n L X > < a : K e y V a l u e O f D i a g r a m O b j e c t K e y a n y T y p e z b w N T n L X > < a : K e y > < K e y > C o l u m n s \ D i r e c c i � n < / K e y > < / a : K e y > < a : V a l u e   i : t y p e = " M e a s u r e G r i d N o d e V i e w S t a t e " > < C o l u m n > 1 0 < / C o l u m n > < L a y e d O u t > t r u e < / L a y e d O u t > < / a : V a l u e > < / a : K e y V a l u e O f D i a g r a m O b j e c t K e y a n y T y p e z b w N T n L X > < a : K e y V a l u e O f D i a g r a m O b j e c t K e y a n y T y p e z b w N T n L X > < a : K e y > < K e y > C o l u m n s \ C � d i g o < / K e y > < / a : K e y > < a : V a l u e   i : t y p e = " M e a s u r e G r i d N o d e V i e w S t a t e " > < C o l u m n > 1 1 < / C o l u m n > < L a y e d O u t > t r u e < / L a y e d O u t > < / a : V a l u e > < / a : K e y V a l u e O f D i a g r a m O b j e c t K e y a n y T y p e z b w N T n L X > < a : K e y V a l u e O f D i a g r a m O b j e c t K e y a n y T y p e z b w N T n L X > < a : K e y > < K e y > C o l u m n s \ N o m b r e < / K e y > < / a : K e y > < a : V a l u e   i : t y p e = " M e a s u r e G r i d N o d e V i e w S t a t e " > < C o l u m n > 1 2 < / C o l u m n > < L a y e d O u t > t r u e < / L a y e d O u t > < / a : V a l u e > < / a : K e y V a l u e O f D i a g r a m O b j e c t K e y a n y T y p e z b w N T n L X > < a : K e y V a l u e O f D i a g r a m O b j e c t K e y a n y T y p e z b w N T n L X > < a : K e y > < K e y > C o l u m n s \ D e s c r i p i c i � n < / K e y > < / a : K e y > < a : V a l u e   i : t y p e = " M e a s u r e G r i d N o d e V i e w S t a t e " > < C o l u m n > 1 3 < / C o l u m n > < L a y e d O u t > t r u e < / L a y e d O u t > < / a : V a l u e > < / a : K e y V a l u e O f D i a g r a m O b j e c t K e y a n y T y p e z b w N T n L X > < a : K e y V a l u e O f D i a g r a m O b j e c t K e y a n y T y p e z b w N T n L X > < a : K e y > < K e y > C o l u m n s \ R e g i s t r o   S a n i t a r i o   ( M a r c a ) < / K e y > < / a : K e y > < a : V a l u e   i : t y p e = " M e a s u r e G r i d N o d e V i e w S t a t e " > < C o l u m n > 1 4 < / C o l u m n > < L a y e d O u t > t r u e < / L a y e d O u t > < / a : V a l u e > < / a : K e y V a l u e O f D i a g r a m O b j e c t K e y a n y T y p e z b w N T n L X > < a : K e y V a l u e O f D i a g r a m O b j e c t K e y a n y T y p e z b w N T n L X > < a : K e y > < K e y > C o l u m n s \ F a b r i c a n t e < / K e y > < / a : K e y > < a : V a l u e   i : t y p e = " M e a s u r e G r i d N o d e V i e w S t a t e " > < C o l u m n > 1 5 < / C o l u m n > < L a y e d O u t > t r u e < / L a y e d O u t > < / a : V a l u e > < / a : K e y V a l u e O f D i a g r a m O b j e c t K e y a n y T y p e z b w N T n L X > < a : K e y V a l u e O f D i a g r a m O b j e c t K e y a n y T y p e z b w N T n L X > < a : K e y > < K e y > C o l u m n s \ M e d i d a < / K e y > < / a : K e y > < a : V a l u e   i : t y p e = " M e a s u r e G r i d N o d e V i e w S t a t e " > < C o l u m n > 1 6 < / C o l u m n > < L a y e d O u t > t r u e < / L a y e d O u t > < / a : V a l u e > < / a : K e y V a l u e O f D i a g r a m O b j e c t K e y a n y T y p e z b w N T n L X > < a : K e y V a l u e O f D i a g r a m O b j e c t K e y a n y T y p e z b w N T n L X > < a : K e y > < K e y > C o l u m n s \ P r e s e n t a c i � n   S o l i c i t a d a < / K e y > < / a : K e y > < a : V a l u e   i : t y p e = " M e a s u r e G r i d N o d e V i e w S t a t e " > < C o l u m n > 1 7 < / C o l u m n > < L a y e d O u t > t r u e < / L a y e d O u t > < / a : V a l u e > < / a : K e y V a l u e O f D i a g r a m O b j e c t K e y a n y T y p e z b w N T n L X > < a : K e y V a l u e O f D i a g r a m O b j e c t K e y a n y T y p e z b w N T n L X > < a : K e y > < K e y > C o l u m n s \ P r e s e n t a c i � n   O f e r t a d a < / K e y > < / a : K e y > < a : V a l u e   i : t y p e = " M e a s u r e G r i d N o d e V i e w S t a t e " > < C o l u m n > 1 8 < / C o l u m n > < L a y e d O u t > t r u e < / L a y e d O u t > < / a : V a l u e > < / a : K e y V a l u e O f D i a g r a m O b j e c t K e y a n y T y p e z b w N T n L X > < a : K e y V a l u e O f D i a g r a m O b j e c t K e y a n y T y p e z b w N T n L X > < a : K e y > < K e y > C o l u m n s \ P r e s e n t a c i � n _ M S P A S < / K e y > < / a : K e y > < a : V a l u e   i : t y p e = " M e a s u r e G r i d N o d e V i e w S t a t e " > < C o l u m n > 1 9 < / C o l u m n > < L a y e d O u t > t r u e < / L a y e d O u t > < / a : V a l u e > < / a : K e y V a l u e O f D i a g r a m O b j e c t K e y a n y T y p e z b w N T n L X > < a : K e y V a l u e O f D i a g r a m O b j e c t K e y a n y T y p e z b w N T n L X > < a : K e y > < K e y > C o l u m n s \ E n v a s e < / K e y > < / a : K e y > < a : V a l u e   i : t y p e = " M e a s u r e G r i d N o d e V i e w S t a t e " > < C o l u m n > 2 0 < / C o l u m n > < L a y e d O u t > t r u e < / L a y e d O u t > < / a : V a l u e > < / a : K e y V a l u e O f D i a g r a m O b j e c t K e y a n y T y p e z b w N T n L X > < a : K e y V a l u e O f D i a g r a m O b j e c t K e y a n y T y p e z b w N T n L X > < a : K e y > < K e y > C o l u m n s \ C � d i g o P r e s e n t a c i � n < / K e y > < / a : K e y > < a : V a l u e   i : t y p e = " M e a s u r e G r i d N o d e V i e w S t a t e " > < C o l u m n > 2 1 < / C o l u m n > < L a y e d O u t > t r u e < / L a y e d O u t > < / a : V a l u e > < / a : K e y V a l u e O f D i a g r a m O b j e c t K e y a n y T y p e z b w N T n L X > < a : K e y V a l u e O f D i a g r a m O b j e c t K e y a n y T y p e z b w N T n L X > < a : K e y > < K e y > C o l u m n s \ P a � s < / K e y > < / a : K e y > < a : V a l u e   i : t y p e = " M e a s u r e G r i d N o d e V i e w S t a t e " > < C o l u m n > 2 2 < / C o l u m n > < L a y e d O u t > t r u e < / L a y e d O u t > < / a : V a l u e > < / a : K e y V a l u e O f D i a g r a m O b j e c t K e y a n y T y p e z b w N T n L X > < a : K e y V a l u e O f D i a g r a m O b j e c t K e y a n y T y p e z b w N T n L X > < a : K e y > < K e y > C o l u m n s \ C a n t i d a d < / K e y > < / a : K e y > < a : V a l u e   i : t y p e = " M e a s u r e G r i d N o d e V i e w S t a t e " > < C o l u m n > 2 3 < / C o l u m n > < L a y e d O u t > t r u e < / L a y e d O u t > < / a : V a l u e > < / a : K e y V a l u e O f D i a g r a m O b j e c t K e y a n y T y p e z b w N T n L X > < a : K e y V a l u e O f D i a g r a m O b j e c t K e y a n y T y p e z b w N T n L X > < a : K e y > < K e y > C o l u m n s \ P r e c i o < / K e y > < / a : K e y > < a : V a l u e   i : t y p e = " M e a s u r e G r i d N o d e V i e w S t a t e " > < C o l u m n > 2 4 < / C o l u m n > < L a y e d O u t > t r u e < / L a y e d O u t > < / a : V a l u e > < / a : K e y V a l u e O f D i a g r a m O b j e c t K e y a n y T y p e z b w N T n L X > < a : K e y V a l u e O f D i a g r a m O b j e c t K e y a n y T y p e z b w N T n L X > < a : K e y > < K e y > C o l u m n s \ M o n t o < / K e y > < / a : K e y > < a : V a l u e   i : t y p e = " M e a s u r e G r i d N o d e V i e w S t a t e " > < C o l u m n > 2 5 < / C o l u m n > < L a y e d O u t > t r u e < / L a y e d O u t > < / a : V a l u e > < / a : K e y V a l u e O f D i a g r a m O b j e c t K e y a n y T y p e z b w N T n L X > < a : K e y V a l u e O f D i a g r a m O b j e c t K e y a n y T y p e z b w N T n L X > < a : K e y > < K e y > C o l u m n s \ C o n c a t e n a r < / K e y > < / a : K e y > < a : V a l u e   i : t y p e = " M e a s u r e G r i d N o d e V i e w S t a t e " > < C o l u m n > 2 6 < / C o l u m n > < L a y e d O u t > t r u e < / L a y e d O u t > < / a : V a l u e > < / a : K e y V a l u e O f D i a g r a m O b j e c t K e y a n y T y p e z b w N T n L X > < a : K e y V a l u e O f D i a g r a m O b j e c t K e y a n y T y p e z b w N T n L X > < a : K e y > < K e y > C o l u m n s \ N o m b r e 2 < / K e y > < / a : K e y > < a : V a l u e   i : t y p e = " M e a s u r e G r i d N o d e V i e w S t a t e " > < C o l u m n > 2 7 < / C o l u m n > < L a y e d O u t > t r u e < / L a y e d O u t > < / a : V a l u e > < / a : K e y V a l u e O f D i a g r a m O b j e c t K e y a n y T y p e z b w N T n L X > < a : K e y V a l u e O f D i a g r a m O b j e c t K e y a n y T y p e z b w N T n L X > < a : K e y > < K e y > C o l u m n s \ D e p a r t a m e n t o < / K e y > < / a : K e y > < a : V a l u e   i : t y p e = " M e a s u r e G r i d N o d e V i e w S t a t e " > < C o l u m n > 2 8 < / C o l u m n > < L a y e d O u t > t r u e < / L a y e d O u t > < / a : V a l u e > < / a : K e y V a l u e O f D i a g r a m O b j e c t K e y a n y T y p e z b w N T n L X > < a : K e y V a l u e O f D i a g r a m O b j e c t K e y a n y T y p e z b w N T n L X > < a : K e y > < K e y > C o l u m n s \ M u n i c i p i o < / K e y > < / a : K e y > < a : V a l u e   i : t y p e = " M e a s u r e G r i d N o d e V i e w S t a t e " > < C o l u m n > 2 9 < / C o l u m n > < L a y e d O u t > t r u e < / L a y e d O u t > < / a : V a l u e > < / a : K e y V a l u e O f D i a g r a m O b j e c t K e y a n y T y p e z b w N T n L X > < a : K e y V a l u e O f D i a g r a m O b j e c t K e y a n y T y p e z b w N T n L X > < a : K e y > < K e y > C o l u m n s \ D i r e c c i o n < / K e y > < / a : K e y > < a : V a l u e   i : t y p e = " M e a s u r e G r i d N o d e V i e w S t a t e " > < C o l u m n > 3 0 < / C o l u m n > < L a y e d O u t > t r u e < / L a y e d O u t > < / a : V a l u e > < / a : K e y V a l u e O f D i a g r a m O b j e c t K e y a n y T y p e z b w N T n L X > < a : K e y V a l u e O f D i a g r a m O b j e c t K e y a n y T y p e z b w N T n L X > < a : K e y > < K e y > C o l u m n s \ T e l e f o n o < / K e y > < / a : K e y > < a : V a l u e   i : t y p e = " M e a s u r e G r i d N o d e V i e w S t a t e " > < C o l u m n > 3 1 < / C o l u m n > < L a y e d O u t > t r u e < / L a y e d O u t > < / a : V a l u e > < / a : K e y V a l u e O f D i a g r a m O b j e c t K e y a n y T y p e z b w N T n L X > < a : K e y V a l u e O f D i a g r a m O b j e c t K e y a n y T y p e z b w N T n L X > < a : K e y > < K e y > C o l u m n s \ E m a i l < / K e y > < / a : K e y > < a : V a l u e   i : t y p e = " M e a s u r e G r i d N o d e V i e w S t a t e " > < C o l u m n > 3 2 < / C o l u m n > < L a y e d O u t > t r u e < / L a y e d O u t > < / a : V a l u e > < / a : K e y V a l u e O f D i a g r a m O b j e c t K e y a n y T y p e z b w N T n L X > < a : K e y V a l u e O f D i a g r a m O b j e c t K e y a n y T y p e z b w N T n L X > < a : K e y > < K e y > C o l u m n s \ P r e c i o   A d j u d i c a d o < / K e y > < / a : K e y > < a : V a l u e   i : t y p e = " M e a s u r e G r i d N o d e V i e w S t a t e " > < C o l u m n > 3 3 < / C o l u m n > < L a y e d O u t > t r u e < / L a y e d O u t > < / a : V a l u e > < / a : K e y V a l u e O f D i a g r a m O b j e c t K e y a n y T y p e z b w N T n L X > < a : K e y V a l u e O f D i a g r a m O b j e c t K e y a n y T y p e z b w N T n L X > < a : K e y > < K e y > C o l u m n s \ E s t a d o < / K e y > < / a : K e y > < a : V a l u e   i : t y p e = " M e a s u r e G r i d N o d e V i e w S t a t e " > < C o l u m n > 3 4 < / C o l u m n > < L a y e d O u t > t r u e < / L a y e d O u t > < / a : V a l u e > < / a : K e y V a l u e O f D i a g r a m O b j e c t K e y a n y T y p e z b w N T n L X > < a : K e y V a l u e O f D i a g r a m O b j e c t K e y a n y T y p e z b w N T n L X > < a : K e y > < K e y > C o l u m n s \ O b s e r v a c i o n e s < / K e y > < / a : K e y > < a : V a l u e   i : t y p e = " M e a s u r e G r i d N o d e V i e w S t a t e " > < C o l u m n > 3 5 < / C o l u m n > < L a y e d O u t > t r u e < / L a y e d O u t > < / a : V a l u e > < / a : K e y V a l u e O f D i a g r a m O b j e c t K e y a n y T y p e z b w N T n L X > < a : K e y V a l u e O f D i a g r a m O b j e c t K e y a n y T y p e z b w N T n L X > < a : K e y > < K e y > C o l u m n s \ F e c h a _ o f e r t a < / K e y > < / a : K e y > < a : V a l u e   i : t y p e = " M e a s u r e G r i d N o d e V i e w S t a t e " > < C o l u m n > 3 6 < / C o l u m n > < L a y e d O u t > t r u e < / L a y e d O u t > < / a : V a l u e > < / a : K e y V a l u e O f D i a g r a m O b j e c t K e y a n y T y p e z b w N T n L X > < / V i e w S t a t e s > < / D i a g r a m M a n a g e r . S e r i a l i z a b l e D i a g r a m > < D i a g r a m M a n a g e r . S e r i a l i z a b l e D i a g r a m > < A d a p t e r   i : t y p e = " M e a s u r e D i a g r a m S a n d b o x A d a p t e r " > < T a b l e N a m e > B P R 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 B P R 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 C o l u m n s \ I D - P R G < / K e y > < / D i a g r a m O b j e c t K e y > < D i a g r a m O b j e c t K e y > < K e y > C o l u m n s \ C a t e g o r � a < / K e y > < / D i a g r a m O b j e c t K e y > < D i a g r a m O b j e c t K e y > < K e y > C o l u m n s \ R e n g l � n < / K e y > < / D i a g r a m O b j e c t K e y > < D i a g r a m O b j e c t K e y > < K e y > C o l u m n s \ C � d i g o   I N E < / K e y > < / D i a g r a m O b j e c t K e y > < D i a g r a m O b j e c t K e y > < K e y > C o l u m n s \ N O G < / K e y > < / D i a g r a m O b j e c t K e y > < D i a g r a m O b j e c t K e y > < K e y > C o l u m n s \ E v e n t o < / K e y > < / D i a g r a m O b j e c t K e y > < D i a g r a m O b j e c t K e y > < K e y > C o l u m n s \ M o d a l i d a d < / K e y > < / D i a g r a m O b j e c t K e y > < D i a g r a m O b j e c t K e y > < K e y > C o l u m n s \ C o r r e l a t i v o < / K e y > < / D i a g r a m O b j e c t K e y > < D i a g r a m O b j e c t K e y > < K e y > C o l u m n s \ P r o d u c t o < / K e y > < / D i a g r a m O b j e c t K e y > < D i a g r a m O b j e c t K e y > < K e y > C o l u m n s \ C a r a c t e r � s t i c a s < / K e y > < / D i a g r a m O b j e c t K e y > < D i a g r a m O b j e c t K e y > < K e y > C o l u m n s \ P r e s e n t a c i � n < / K e y > < / D i a g r a m O b j e c t K e y > < D i a g r a m O b j e c t K e y > < K e y > C o l u m n s \ P r e c i o   d e   R e f e r e n c i a   ( Q ) < / K e y > < / D i a g r a m O b j e c t K e y > < D i a g r a m O b j e c t K e y > < K e y > C o l u m n s \ F e c h a   d e   E n t r e g a < / K e y > < / D i a g r a m O b j e c t K e y > < D i a g r a m O b j e c t K e y > < K e y > C o l u m n s \ C a t e g o r � a 2 < / K e y > < / D i a g r a m O b j e c t K e y > < D i a g r a m O b j e c t K e y > < K e y > C o l u m n s \ P r e c i o   A c t u a l i z a d o < / K e y > < / D i a g r a m O b j e c t K e y > < D i a g r a m O b j e c t K e y > < K e y > C o l u m n s \ F e c h a   d e   A c t u a l i z a c i o n   d e   P r e c i o < / K e y > < / D i a g r a m O b j e c t K e y > < D i a g r a m O b j e c t K e y > < K e y > C o l u m n s \ P r e c i o   A c t u a l i z a d o ( 2 ) < / K e y > < / D i a g r a m O b j e c t K e y > < D i a g r a m O b j e c t K e y > < K e y > C o l u m n s \ F e c h a   d e   A c t u a l i z a c i o n   d e   P r e c i o ( 2 ) < / K e y > < / D i a g r a m O b j e c t K e y > < D i a g r a m O b j e c t K e y > < K e y > C o l u m n s \ C o d _ p r o d < / K e y > < / D i a g r a m O b j e c t K e y > < D i a g r a m O b j e c t K e y > < K e y > C o l u m n s \ C o d _ p r e < / K e y > < / D i a g r a m O b j e c t K e y > < D i a g r a m O b j e c t K e y > < K e y > C o l u m n s \ C O D _ F I N A L < / K e y > < / D i a g r a m O b j e c t K e y > < D i a g r a m O b j e c t K e y > < K e y > C o l u m n s \ C o d _ I N E < / K e y > < / D i a g r a m O b j e c t K e y > < D i a g r a m O b j e c t K e y > < K e y > C o l u m n s \ C O D . 2 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 C o l u m n s \ I D - P R G < / K e y > < / a : K e y > < a : V a l u e   i : t y p e = " M e a s u r e G r i d N o d e V i e w S t a t e " > < L a y e d O u t > t r u e < / L a y e d O u t > < / a : V a l u e > < / a : K e y V a l u e O f D i a g r a m O b j e c t K e y a n y T y p e z b w N T n L X > < a : K e y V a l u e O f D i a g r a m O b j e c t K e y a n y T y p e z b w N T n L X > < a : K e y > < K e y > C o l u m n s \ C a t e g o r � a < / K e y > < / a : K e y > < a : V a l u e   i : t y p e = " M e a s u r e G r i d N o d e V i e w S t a t e " > < C o l u m n > 1 < / C o l u m n > < L a y e d O u t > t r u e < / L a y e d O u t > < / a : V a l u e > < / a : K e y V a l u e O f D i a g r a m O b j e c t K e y a n y T y p e z b w N T n L X > < a : K e y V a l u e O f D i a g r a m O b j e c t K e y a n y T y p e z b w N T n L X > < a : K e y > < K e y > C o l u m n s \ R e n g l � n < / K e y > < / a : K e y > < a : V a l u e   i : t y p e = " M e a s u r e G r i d N o d e V i e w S t a t e " > < C o l u m n > 2 < / C o l u m n > < L a y e d O u t > t r u e < / L a y e d O u t > < / a : V a l u e > < / a : K e y V a l u e O f D i a g r a m O b j e c t K e y a n y T y p e z b w N T n L X > < a : K e y V a l u e O f D i a g r a m O b j e c t K e y a n y T y p e z b w N T n L X > < a : K e y > < K e y > C o l u m n s \ C � d i g o   I N E < / K e y > < / a : K e y > < a : V a l u e   i : t y p e = " M e a s u r e G r i d N o d e V i e w S t a t e " > < C o l u m n > 3 < / C o l u m n > < L a y e d O u t > t r u e < / L a y e d O u t > < / a : V a l u e > < / a : K e y V a l u e O f D i a g r a m O b j e c t K e y a n y T y p e z b w N T n L X > < a : K e y V a l u e O f D i a g r a m O b j e c t K e y a n y T y p e z b w N T n L X > < a : K e y > < K e y > C o l u m n s \ N O G < / K e y > < / a : K e y > < a : V a l u e   i : t y p e = " M e a s u r e G r i d N o d e V i e w S t a t e " > < C o l u m n > 4 < / C o l u m n > < L a y e d O u t > t r u e < / L a y e d O u t > < / a : V a l u e > < / a : K e y V a l u e O f D i a g r a m O b j e c t K e y a n y T y p e z b w N T n L X > < a : K e y V a l u e O f D i a g r a m O b j e c t K e y a n y T y p e z b w N T n L X > < a : K e y > < K e y > C o l u m n s \ E v e n t o < / K e y > < / a : K e y > < a : V a l u e   i : t y p e = " M e a s u r e G r i d N o d e V i e w S t a t e " > < C o l u m n > 5 < / C o l u m n > < L a y e d O u t > t r u e < / L a y e d O u t > < / a : V a l u e > < / a : K e y V a l u e O f D i a g r a m O b j e c t K e y a n y T y p e z b w N T n L X > < a : K e y V a l u e O f D i a g r a m O b j e c t K e y a n y T y p e z b w N T n L X > < a : K e y > < K e y > C o l u m n s \ M o d a l i d a d < / K e y > < / a : K e y > < a : V a l u e   i : t y p e = " M e a s u r e G r i d N o d e V i e w S t a t e " > < C o l u m n > 6 < / C o l u m n > < L a y e d O u t > t r u e < / L a y e d O u t > < / a : V a l u e > < / a : K e y V a l u e O f D i a g r a m O b j e c t K e y a n y T y p e z b w N T n L X > < a : K e y V a l u e O f D i a g r a m O b j e c t K e y a n y T y p e z b w N T n L X > < a : K e y > < K e y > C o l u m n s \ C o r r e l a t i v o < / K e y > < / a : K e y > < a : V a l u e   i : t y p e = " M e a s u r e G r i d N o d e V i e w S t a t e " > < C o l u m n > 7 < / C o l u m n > < L a y e d O u t > t r u e < / L a y e d O u t > < / a : V a l u e > < / a : K e y V a l u e O f D i a g r a m O b j e c t K e y a n y T y p e z b w N T n L X > < a : K e y V a l u e O f D i a g r a m O b j e c t K e y a n y T y p e z b w N T n L X > < a : K e y > < K e y > C o l u m n s \ P r o d u c t o < / K e y > < / a : K e y > < a : V a l u e   i : t y p e = " M e a s u r e G r i d N o d e V i e w S t a t e " > < C o l u m n > 8 < / C o l u m n > < L a y e d O u t > t r u e < / L a y e d O u t > < / a : V a l u e > < / a : K e y V a l u e O f D i a g r a m O b j e c t K e y a n y T y p e z b w N T n L X > < a : K e y V a l u e O f D i a g r a m O b j e c t K e y a n y T y p e z b w N T n L X > < a : K e y > < K e y > C o l u m n s \ C a r a c t e r � s t i c a s < / K e y > < / a : K e y > < a : V a l u e   i : t y p e = " M e a s u r e G r i d N o d e V i e w S t a t e " > < C o l u m n > 9 < / C o l u m n > < L a y e d O u t > t r u e < / L a y e d O u t > < / a : V a l u e > < / a : K e y V a l u e O f D i a g r a m O b j e c t K e y a n y T y p e z b w N T n L X > < a : K e y V a l u e O f D i a g r a m O b j e c t K e y a n y T y p e z b w N T n L X > < a : K e y > < K e y > C o l u m n s \ P r e s e n t a c i � n < / K e y > < / a : K e y > < a : V a l u e   i : t y p e = " M e a s u r e G r i d N o d e V i e w S t a t e " > < C o l u m n > 1 0 < / C o l u m n > < L a y e d O u t > t r u e < / L a y e d O u t > < / a : V a l u e > < / a : K e y V a l u e O f D i a g r a m O b j e c t K e y a n y T y p e z b w N T n L X > < a : K e y V a l u e O f D i a g r a m O b j e c t K e y a n y T y p e z b w N T n L X > < a : K e y > < K e y > C o l u m n s \ P r e c i o   d e   R e f e r e n c i a   ( Q ) < / K e y > < / a : K e y > < a : V a l u e   i : t y p e = " M e a s u r e G r i d N o d e V i e w S t a t e " > < C o l u m n > 1 1 < / C o l u m n > < L a y e d O u t > t r u e < / L a y e d O u t > < / a : V a l u e > < / a : K e y V a l u e O f D i a g r a m O b j e c t K e y a n y T y p e z b w N T n L X > < a : K e y V a l u e O f D i a g r a m O b j e c t K e y a n y T y p e z b w N T n L X > < a : K e y > < K e y > C o l u m n s \ F e c h a   d e   E n t r e g a < / K e y > < / a : K e y > < a : V a l u e   i : t y p e = " M e a s u r e G r i d N o d e V i e w S t a t e " > < C o l u m n > 1 2 < / C o l u m n > < L a y e d O u t > t r u e < / L a y e d O u t > < / a : V a l u e > < / a : K e y V a l u e O f D i a g r a m O b j e c t K e y a n y T y p e z b w N T n L X > < a : K e y V a l u e O f D i a g r a m O b j e c t K e y a n y T y p e z b w N T n L X > < a : K e y > < K e y > C o l u m n s \ C a t e g o r � a 2 < / K e y > < / a : K e y > < a : V a l u e   i : t y p e = " M e a s u r e G r i d N o d e V i e w S t a t e " > < C o l u m n > 1 3 < / C o l u m n > < L a y e d O u t > t r u e < / L a y e d O u t > < / a : V a l u e > < / a : K e y V a l u e O f D i a g r a m O b j e c t K e y a n y T y p e z b w N T n L X > < a : K e y V a l u e O f D i a g r a m O b j e c t K e y a n y T y p e z b w N T n L X > < a : K e y > < K e y > C o l u m n s \ P r e c i o   A c t u a l i z a d o < / K e y > < / a : K e y > < a : V a l u e   i : t y p e = " M e a s u r e G r i d N o d e V i e w S t a t e " > < C o l u m n > 1 4 < / C o l u m n > < L a y e d O u t > t r u e < / L a y e d O u t > < / a : V a l u e > < / a : K e y V a l u e O f D i a g r a m O b j e c t K e y a n y T y p e z b w N T n L X > < a : K e y V a l u e O f D i a g r a m O b j e c t K e y a n y T y p e z b w N T n L X > < a : K e y > < K e y > C o l u m n s \ F e c h a   d e   A c t u a l i z a c i o n   d e   P r e c i o < / K e y > < / a : K e y > < a : V a l u e   i : t y p e = " M e a s u r e G r i d N o d e V i e w S t a t e " > < C o l u m n > 1 5 < / C o l u m n > < L a y e d O u t > t r u e < / L a y e d O u t > < / a : V a l u e > < / a : K e y V a l u e O f D i a g r a m O b j e c t K e y a n y T y p e z b w N T n L X > < a : K e y V a l u e O f D i a g r a m O b j e c t K e y a n y T y p e z b w N T n L X > < a : K e y > < K e y > C o l u m n s \ P r e c i o   A c t u a l i z a d o ( 2 ) < / K e y > < / a : K e y > < a : V a l u e   i : t y p e = " M e a s u r e G r i d N o d e V i e w S t a t e " > < C o l u m n > 1 6 < / C o l u m n > < L a y e d O u t > t r u e < / L a y e d O u t > < / a : V a l u e > < / a : K e y V a l u e O f D i a g r a m O b j e c t K e y a n y T y p e z b w N T n L X > < a : K e y V a l u e O f D i a g r a m O b j e c t K e y a n y T y p e z b w N T n L X > < a : K e y > < K e y > C o l u m n s \ F e c h a   d e   A c t u a l i z a c i o n   d e   P r e c i o ( 2 ) < / K e y > < / a : K e y > < a : V a l u e   i : t y p e = " M e a s u r e G r i d N o d e V i e w S t a t e " > < C o l u m n > 1 7 < / C o l u m n > < L a y e d O u t > t r u e < / L a y e d O u t > < / a : V a l u e > < / a : K e y V a l u e O f D i a g r a m O b j e c t K e y a n y T y p e z b w N T n L X > < a : K e y V a l u e O f D i a g r a m O b j e c t K e y a n y T y p e z b w N T n L X > < a : K e y > < K e y > C o l u m n s \ C o d _ p r o d < / K e y > < / a : K e y > < a : V a l u e   i : t y p e = " M e a s u r e G r i d N o d e V i e w S t a t e " > < C o l u m n > 1 8 < / C o l u m n > < L a y e d O u t > t r u e < / L a y e d O u t > < / a : V a l u e > < / a : K e y V a l u e O f D i a g r a m O b j e c t K e y a n y T y p e z b w N T n L X > < a : K e y V a l u e O f D i a g r a m O b j e c t K e y a n y T y p e z b w N T n L X > < a : K e y > < K e y > C o l u m n s \ C o d _ p r e < / K e y > < / a : K e y > < a : V a l u e   i : t y p e = " M e a s u r e G r i d N o d e V i e w S t a t e " > < C o l u m n > 1 9 < / C o l u m n > < L a y e d O u t > t r u e < / L a y e d O u t > < / a : V a l u e > < / a : K e y V a l u e O f D i a g r a m O b j e c t K e y a n y T y p e z b w N T n L X > < a : K e y V a l u e O f D i a g r a m O b j e c t K e y a n y T y p e z b w N T n L X > < a : K e y > < K e y > C o l u m n s \ C O D _ F I N A L < / K e y > < / a : K e y > < a : V a l u e   i : t y p e = " M e a s u r e G r i d N o d e V i e w S t a t e " > < C o l u m n > 2 0 < / C o l u m n > < L a y e d O u t > t r u e < / L a y e d O u t > < / a : V a l u e > < / a : K e y V a l u e O f D i a g r a m O b j e c t K e y a n y T y p e z b w N T n L X > < a : K e y V a l u e O f D i a g r a m O b j e c t K e y a n y T y p e z b w N T n L X > < a : K e y > < K e y > C o l u m n s \ C o d _ I N E < / K e y > < / a : K e y > < a : V a l u e   i : t y p e = " M e a s u r e G r i d N o d e V i e w S t a t e " > < C o l u m n > 2 1 < / C o l u m n > < L a y e d O u t > t r u e < / L a y e d O u t > < / a : V a l u e > < / a : K e y V a l u e O f D i a g r a m O b j e c t K e y a n y T y p e z b w N T n L X > < a : K e y V a l u e O f D i a g r a m O b j e c t K e y a n y T y p e z b w N T n L X > < a : K e y > < K e y > C o l u m n s \ C O D . 2 < / K e y > < / a : K e y > < a : V a l u e   i : t y p e = " M e a s u r e G r i d N o d e V i e w S t a t e " > < C o l u m n > 2 2 < / C o l u m n > < L a y e d O u t > t r u e < / L a y e d O u t > < / a : V a l u e > < / a : K e y V a l u e O f D i a g r a m O b j e c t K e y a n y T y p e z b w N T n L X > < / V i e w S t a t e s > < / D i a g r a m M a n a g e r . S e r i a l i z a b l e D i a g r a m > < D i a g r a m M a n a g e r . S e r i a l i z a b l e D i a g r a m > < A d a p t e r   i : t y p e = " M e a s u r e D i a g r a m S a n d b o x A d a p t e r " > < T a b l e N a m e > i n t e r n a c i o n a l 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 i n t e r n a c i o n a l 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 C o l u m n s \ I D - I N T < / K e y > < / D i a g r a m O b j e c t K e y > < D i a g r a m O b j e c t K e y > < K e y > C o l u m n s \ C � d i g o   I N E < / K e y > < / D i a g r a m O b j e c t K e y > < D i a g r a m O b j e c t K e y > < K e y > C o l u m n s \ N o m b r e _ p r o d u c t o < / K e y > < / D i a g r a m O b j e c t K e y > < D i a g r a m O b j e c t K e y > < K e y > C o l u m n s \ C a r a c t e r i s t i c a s _ p r o d u c t o < / K e y > < / D i a g r a m O b j e c t K e y > < D i a g r a m O b j e c t K e y > < K e y > C o l u m n s \ P r e s e n t a c i o n < / K e y > < / D i a g r a m O b j e c t K e y > < D i a g r a m O b j e c t K e y > < K e y > C o l u m n s \ T i p ( C / G ) < / K e y > < / D i a g r a m O b j e c t K e y > < D i a g r a m O b j e c t K e y > < K e y > C o l u m n s \ N o m b r e _ c o m e r c i a l < / K e y > < / D i a g r a m O b j e c t K e y > < D i a g r a m O b j e c t K e y > < K e y > C o l u m n s \ F a b r i c a n t e < / K e y > < / D i a g r a m O b j e c t K e y > < D i a g r a m O b j e c t K e y > < K e y > C o l u m n s \ P a i s < / K e y > < / D i a g r a m O b j e c t K e y > < D i a g r a m O b j e c t K e y > < K e y > C o l u m n s \ M o n e d a < / K e y > < / D i a g r a m O b j e c t K e y > < D i a g r a m O b j e c t K e y > < K e y > C o l u m n s \ P r e c i o < / K e y > < / D i a g r a m O b j e c t K e y > < D i a g r a m O b j e c t K e y > < K e y > C o l u m n s \ S i t i o _ W e b < / K e y > < / D i a g r a m O b j e c t K e y > < D i a g r a m O b j e c t K e y > < K e y > C o l u m n s \ O b s e r v a c i o n e s < / K e y > < / D i a g r a m O b j e c t K e y > < D i a g r a m O b j e c t K e y > < K e y > C o l u m n s \ R e s p o n s a b l e < / K e y > < / D i a g r a m O b j e c t K e y > < D i a g r a m O b j e c t K e y > < K e y > C o l u m n s \ F e c h a _ c o n s u l t a < / K e y > < / D i a g r a m O b j e c t K e y > < D i a g r a m O b j e c t K e y > < K e y > C o l u m n s \ T C < / K e y > < / D i a g r a m O b j e c t K e y > < D i a g r a m O b j e c t K e y > < K e y > C o l u m n s \ P r e c i o _ F O B < / K e y > < / D i a g r a m O b j e c t K e y > < D i a g r a m O b j e c t K e y > < K e y > C o l u m n s \ F L E T E < / K e y > < / D i a g r a m O b j e c t K e y > < D i a g r a m O b j e c t K e y > < K e y > C o l u m n s \ S E G U R O < / K e y > < / D i a g r a m O b j e c t K e y > < D i a g r a m O b j e c t K e y > < K e y > C o l u m n s \ D A I < / K e y > < / D i a g r a m O b j e c t K e y > < D i a g r a m O b j e c t K e y > < K e y > C o l u m n s \ I V A < / K e y > < / D i a g r a m O b j e c t K e y > < D i a g r a m O b j e c t K e y > < K e y > C o l u m n s \ I V A _ A R A N C E L < / K e y > < / D i a g r a m O b j e c t K e y > < D i a g r a m O b j e c t K e y > < K e y > C o l u m n s \ P r e c i o _ C I F < / K e y > < / D i a g r a m O b j e c t K e y > < D i a g r a m O b j e c t K e y > < K e y > C o l u m n s \ I V A _ C I F < / K e y > < / D i a g r a m O b j e c t K e y > < D i a g r a m O b j e c t K e y > < K e y > C o l u m n s \ P r e c i o _ f i n a l < / K e y > < / D i a g r a m O b j e c t K e y > < D i a g r a m O b j e c t K e y > < K e y > C o l u m n s \ P _ F I N 2 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 C o l u m n s \ I D - I N T < / K e y > < / a : K e y > < a : V a l u e   i : t y p e = " M e a s u r e G r i d N o d e V i e w S t a t e " > < L a y e d O u t > t r u e < / L a y e d O u t > < / a : V a l u e > < / a : K e y V a l u e O f D i a g r a m O b j e c t K e y a n y T y p e z b w N T n L X > < a : K e y V a l u e O f D i a g r a m O b j e c t K e y a n y T y p e z b w N T n L X > < a : K e y > < K e y > C o l u m n s \ C � d i g o   I N E < / K e y > < / a : K e y > < a : V a l u e   i : t y p e = " M e a s u r e G r i d N o d e V i e w S t a t e " > < C o l u m n > 1 < / C o l u m n > < L a y e d O u t > t r u e < / L a y e d O u t > < / a : V a l u e > < / a : K e y V a l u e O f D i a g r a m O b j e c t K e y a n y T y p e z b w N T n L X > < a : K e y V a l u e O f D i a g r a m O b j e c t K e y a n y T y p e z b w N T n L X > < a : K e y > < K e y > C o l u m n s \ N o m b r e _ p r o d u c t o < / K e y > < / a : K e y > < a : V a l u e   i : t y p e = " M e a s u r e G r i d N o d e V i e w S t a t e " > < C o l u m n > 2 < / C o l u m n > < L a y e d O u t > t r u e < / L a y e d O u t > < / a : V a l u e > < / a : K e y V a l u e O f D i a g r a m O b j e c t K e y a n y T y p e z b w N T n L X > < a : K e y V a l u e O f D i a g r a m O b j e c t K e y a n y T y p e z b w N T n L X > < a : K e y > < K e y > C o l u m n s \ C a r a c t e r i s t i c a s _ p r o d u c t o < / K e y > < / a : K e y > < a : V a l u e   i : t y p e = " M e a s u r e G r i d N o d e V i e w S t a t e " > < C o l u m n > 3 < / C o l u m n > < L a y e d O u t > t r u e < / L a y e d O u t > < / a : V a l u e > < / a : K e y V a l u e O f D i a g r a m O b j e c t K e y a n y T y p e z b w N T n L X > < a : K e y V a l u e O f D i a g r a m O b j e c t K e y a n y T y p e z b w N T n L X > < a : K e y > < K e y > C o l u m n s \ P r e s e n t a c i o n < / K e y > < / a : K e y > < a : V a l u e   i : t y p e = " M e a s u r e G r i d N o d e V i e w S t a t e " > < C o l u m n > 4 < / C o l u m n > < L a y e d O u t > t r u e < / L a y e d O u t > < / a : V a l u e > < / a : K e y V a l u e O f D i a g r a m O b j e c t K e y a n y T y p e z b w N T n L X > < a : K e y V a l u e O f D i a g r a m O b j e c t K e y a n y T y p e z b w N T n L X > < a : K e y > < K e y > C o l u m n s \ T i p ( C / G ) < / K e y > < / a : K e y > < a : V a l u e   i : t y p e = " M e a s u r e G r i d N o d e V i e w S t a t e " > < C o l u m n > 5 < / C o l u m n > < L a y e d O u t > t r u e < / L a y e d O u t > < / a : V a l u e > < / a : K e y V a l u e O f D i a g r a m O b j e c t K e y a n y T y p e z b w N T n L X > < a : K e y V a l u e O f D i a g r a m O b j e c t K e y a n y T y p e z b w N T n L X > < a : K e y > < K e y > C o l u m n s \ N o m b r e _ c o m e r c i a l < / K e y > < / a : K e y > < a : V a l u e   i : t y p e = " M e a s u r e G r i d N o d e V i e w S t a t e " > < C o l u m n > 6 < / C o l u m n > < L a y e d O u t > t r u e < / L a y e d O u t > < / a : V a l u e > < / a : K e y V a l u e O f D i a g r a m O b j e c t K e y a n y T y p e z b w N T n L X > < a : K e y V a l u e O f D i a g r a m O b j e c t K e y a n y T y p e z b w N T n L X > < a : K e y > < K e y > C o l u m n s \ F a b r i c a n t e < / K e y > < / a : K e y > < a : V a l u e   i : t y p e = " M e a s u r e G r i d N o d e V i e w S t a t e " > < C o l u m n > 7 < / C o l u m n > < L a y e d O u t > t r u e < / L a y e d O u t > < / a : V a l u e > < / a : K e y V a l u e O f D i a g r a m O b j e c t K e y a n y T y p e z b w N T n L X > < a : K e y V a l u e O f D i a g r a m O b j e c t K e y a n y T y p e z b w N T n L X > < a : K e y > < K e y > C o l u m n s \ P a i s < / K e y > < / a : K e y > < a : V a l u e   i : t y p e = " M e a s u r e G r i d N o d e V i e w S t a t e " > < C o l u m n > 8 < / C o l u m n > < L a y e d O u t > t r u e < / L a y e d O u t > < / a : V a l u e > < / a : K e y V a l u e O f D i a g r a m O b j e c t K e y a n y T y p e z b w N T n L X > < a : K e y V a l u e O f D i a g r a m O b j e c t K e y a n y T y p e z b w N T n L X > < a : K e y > < K e y > C o l u m n s \ M o n e d a < / K e y > < / a : K e y > < a : V a l u e   i : t y p e = " M e a s u r e G r i d N o d e V i e w S t a t e " > < C o l u m n > 9 < / C o l u m n > < L a y e d O u t > t r u e < / L a y e d O u t > < / a : V a l u e > < / a : K e y V a l u e O f D i a g r a m O b j e c t K e y a n y T y p e z b w N T n L X > < a : K e y V a l u e O f D i a g r a m O b j e c t K e y a n y T y p e z b w N T n L X > < a : K e y > < K e y > C o l u m n s \ P r e c i o < / K e y > < / a : K e y > < a : V a l u e   i : t y p e = " M e a s u r e G r i d N o d e V i e w S t a t e " > < C o l u m n > 1 0 < / C o l u m n > < L a y e d O u t > t r u e < / L a y e d O u t > < / a : V a l u e > < / a : K e y V a l u e O f D i a g r a m O b j e c t K e y a n y T y p e z b w N T n L X > < a : K e y V a l u e O f D i a g r a m O b j e c t K e y a n y T y p e z b w N T n L X > < a : K e y > < K e y > C o l u m n s \ S i t i o _ W e b < / K e y > < / a : K e y > < a : V a l u e   i : t y p e = " M e a s u r e G r i d N o d e V i e w S t a t e " > < C o l u m n > 1 1 < / C o l u m n > < L a y e d O u t > t r u e < / L a y e d O u t > < / a : V a l u e > < / a : K e y V a l u e O f D i a g r a m O b j e c t K e y a n y T y p e z b w N T n L X > < a : K e y V a l u e O f D i a g r a m O b j e c t K e y a n y T y p e z b w N T n L X > < a : K e y > < K e y > C o l u m n s \ O b s e r v a c i o n e s < / K e y > < / a : K e y > < a : V a l u e   i : t y p e = " M e a s u r e G r i d N o d e V i e w S t a t e " > < C o l u m n > 1 2 < / C o l u m n > < L a y e d O u t > t r u e < / L a y e d O u t > < / a : V a l u e > < / a : K e y V a l u e O f D i a g r a m O b j e c t K e y a n y T y p e z b w N T n L X > < a : K e y V a l u e O f D i a g r a m O b j e c t K e y a n y T y p e z b w N T n L X > < a : K e y > < K e y > C o l u m n s \ R e s p o n s a b l e < / K e y > < / a : K e y > < a : V a l u e   i : t y p e = " M e a s u r e G r i d N o d e V i e w S t a t e " > < C o l u m n > 1 3 < / C o l u m n > < L a y e d O u t > t r u e < / L a y e d O u t > < / a : V a l u e > < / a : K e y V a l u e O f D i a g r a m O b j e c t K e y a n y T y p e z b w N T n L X > < a : K e y V a l u e O f D i a g r a m O b j e c t K e y a n y T y p e z b w N T n L X > < a : K e y > < K e y > C o l u m n s \ F e c h a _ c o n s u l t a < / K e y > < / a : K e y > < a : V a l u e   i : t y p e = " M e a s u r e G r i d N o d e V i e w S t a t e " > < C o l u m n > 1 4 < / C o l u m n > < L a y e d O u t > t r u e < / L a y e d O u t > < / a : V a l u e > < / a : K e y V a l u e O f D i a g r a m O b j e c t K e y a n y T y p e z b w N T n L X > < a : K e y V a l u e O f D i a g r a m O b j e c t K e y a n y T y p e z b w N T n L X > < a : K e y > < K e y > C o l u m n s \ T C < / K e y > < / a : K e y > < a : V a l u e   i : t y p e = " M e a s u r e G r i d N o d e V i e w S t a t e " > < C o l u m n > 1 5 < / C o l u m n > < L a y e d O u t > t r u e < / L a y e d O u t > < / a : V a l u e > < / a : K e y V a l u e O f D i a g r a m O b j e c t K e y a n y T y p e z b w N T n L X > < a : K e y V a l u e O f D i a g r a m O b j e c t K e y a n y T y p e z b w N T n L X > < a : K e y > < K e y > C o l u m n s \ P r e c i o _ F O B < / K e y > < / a : K e y > < a : V a l u e   i : t y p e = " M e a s u r e G r i d N o d e V i e w S t a t e " > < C o l u m n > 1 6 < / C o l u m n > < L a y e d O u t > t r u e < / L a y e d O u t > < / a : V a l u e > < / a : K e y V a l u e O f D i a g r a m O b j e c t K e y a n y T y p e z b w N T n L X > < a : K e y V a l u e O f D i a g r a m O b j e c t K e y a n y T y p e z b w N T n L X > < a : K e y > < K e y > C o l u m n s \ F L E T E < / K e y > < / a : K e y > < a : V a l u e   i : t y p e = " M e a s u r e G r i d N o d e V i e w S t a t e " > < C o l u m n > 1 7 < / C o l u m n > < L a y e d O u t > t r u e < / L a y e d O u t > < / a : V a l u e > < / a : K e y V a l u e O f D i a g r a m O b j e c t K e y a n y T y p e z b w N T n L X > < a : K e y V a l u e O f D i a g r a m O b j e c t K e y a n y T y p e z b w N T n L X > < a : K e y > < K e y > C o l u m n s \ S E G U R O < / K e y > < / a : K e y > < a : V a l u e   i : t y p e = " M e a s u r e G r i d N o d e V i e w S t a t e " > < C o l u m n > 1 8 < / C o l u m n > < L a y e d O u t > t r u e < / L a y e d O u t > < / a : V a l u e > < / a : K e y V a l u e O f D i a g r a m O b j e c t K e y a n y T y p e z b w N T n L X > < a : K e y V a l u e O f D i a g r a m O b j e c t K e y a n y T y p e z b w N T n L X > < a : K e y > < K e y > C o l u m n s \ D A I < / K e y > < / a : K e y > < a : V a l u e   i : t y p e = " M e a s u r e G r i d N o d e V i e w S t a t e " > < C o l u m n > 1 9 < / C o l u m n > < L a y e d O u t > t r u e < / L a y e d O u t > < / a : V a l u e > < / a : K e y V a l u e O f D i a g r a m O b j e c t K e y a n y T y p e z b w N T n L X > < a : K e y V a l u e O f D i a g r a m O b j e c t K e y a n y T y p e z b w N T n L X > < a : K e y > < K e y > C o l u m n s \ I V A < / K e y > < / a : K e y > < a : V a l u e   i : t y p e = " M e a s u r e G r i d N o d e V i e w S t a t e " > < C o l u m n > 2 0 < / C o l u m n > < L a y e d O u t > t r u e < / L a y e d O u t > < / a : V a l u e > < / a : K e y V a l u e O f D i a g r a m O b j e c t K e y a n y T y p e z b w N T n L X > < a : K e y V a l u e O f D i a g r a m O b j e c t K e y a n y T y p e z b w N T n L X > < a : K e y > < K e y > C o l u m n s \ I V A _ A R A N C E L < / K e y > < / a : K e y > < a : V a l u e   i : t y p e = " M e a s u r e G r i d N o d e V i e w S t a t e " > < C o l u m n > 2 1 < / C o l u m n > < L a y e d O u t > t r u e < / L a y e d O u t > < / a : V a l u e > < / a : K e y V a l u e O f D i a g r a m O b j e c t K e y a n y T y p e z b w N T n L X > < a : K e y V a l u e O f D i a g r a m O b j e c t K e y a n y T y p e z b w N T n L X > < a : K e y > < K e y > C o l u m n s \ P r e c i o _ C I F < / K e y > < / a : K e y > < a : V a l u e   i : t y p e = " M e a s u r e G r i d N o d e V i e w S t a t e " > < C o l u m n > 2 2 < / C o l u m n > < L a y e d O u t > t r u e < / L a y e d O u t > < / a : V a l u e > < / a : K e y V a l u e O f D i a g r a m O b j e c t K e y a n y T y p e z b w N T n L X > < a : K e y V a l u e O f D i a g r a m O b j e c t K e y a n y T y p e z b w N T n L X > < a : K e y > < K e y > C o l u m n s \ I V A _ C I F < / K e y > < / a : K e y > < a : V a l u e   i : t y p e = " M e a s u r e G r i d N o d e V i e w S t a t e " > < C o l u m n > 2 3 < / C o l u m n > < L a y e d O u t > t r u e < / L a y e d O u t > < / a : V a l u e > < / a : K e y V a l u e O f D i a g r a m O b j e c t K e y a n y T y p e z b w N T n L X > < a : K e y V a l u e O f D i a g r a m O b j e c t K e y a n y T y p e z b w N T n L X > < a : K e y > < K e y > C o l u m n s \ P r e c i o _ f i n a l < / K e y > < / a : K e y > < a : V a l u e   i : t y p e = " M e a s u r e G r i d N o d e V i e w S t a t e " > < C o l u m n > 2 4 < / C o l u m n > < L a y e d O u t > t r u e < / L a y e d O u t > < / a : V a l u e > < / a : K e y V a l u e O f D i a g r a m O b j e c t K e y a n y T y p e z b w N T n L X > < a : K e y V a l u e O f D i a g r a m O b j e c t K e y a n y T y p e z b w N T n L X > < a : K e y > < K e y > C o l u m n s \ P _ F I N 2 < / K e y > < / a : K e y > < a : V a l u e   i : t y p e = " M e a s u r e G r i d N o d e V i e w S t a t e " > < C o l u m n > 2 5 < / C o l u m n > < L a y e d O u t > t r u e < / L a y e d O u t > < / a : V a l u e > < / a : K e y V a l u e O f D i a g r a m O b j e c t K e y a n y T y p e z b w N T n L X > < / V i e w S t a t e s > < / D i a g r a m M a n a g e r . S e r i a l i z a b l e D i a g r a m > < D i a g r a m M a n a g e r . S e r i a l i z a b l e D i a g r a m > < A d a p t e r   i : t y p e = " M e a s u r e D i a g r a m S a n d b o x A d a p t e r " > < T a b l e N a m e > c o t i z a c i o n e s 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 c o t i z a c i o n e s 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 C o l u m n s \ I D - C O T < / K e y > < / D i a g r a m O b j e c t K e y > < D i a g r a m O b j e c t K e y > < K e y > C o l u m n s \ N o .   F o r m u l a r i o < / K e y > < / D i a g r a m O b j e c t K e y > < D i a g r a m O b j e c t K e y > < K e y > C o l u m n s \ V e r s i � n < / K e y > < / D i a g r a m O b j e c t K e y > < D i a g r a m O b j e c t K e y > < K e y > C o l u m n s \ F e c h a   d e   e n t r e g a < / K e y > < / D i a g r a m O b j e c t K e y > < D i a g r a m O b j e c t K e y > < K e y > C o l u m n s \ N i t < / K e y > < / D i a g r a m O b j e c t K e y > < D i a g r a m O b j e c t K e y > < K e y > C o l u m n s \ N o m b r e   d e   l a   e m p r e s a < / K e y > < / D i a g r a m O b j e c t K e y > < D i a g r a m O b j e c t K e y > < K e y > C o l u m n s \ D i r e c c i � n < / K e y > < / D i a g r a m O b j e c t K e y > < D i a g r a m O b j e c t K e y > < K e y > C o l u m n s \ T e l � f o n o < / K e y > < / D i a g r a m O b j e c t K e y > < D i a g r a m O b j e c t K e y > < K e y > C o l u m n s \ N o m b r e   d e l   c o n t a c t o < / K e y > < / D i a g r a m O b j e c t K e y > < D i a g r a m O b j e c t K e y > < K e y > C o l u m n s \ D e p a r t a m e n t o / � r e a < / K e y > < / D i a g r a m O b j e c t K e y > < D i a g r a m O b j e c t K e y > < K e y > C o l u m n s \ T e l � f o n o   d i r e c t o < / K e y > < / D i a g r a m O b j e c t K e y > < D i a g r a m O b j e c t K e y > < K e y > C o l u m n s \ C o r r e o   e l e c t r � n i c o < / K e y > < / D i a g r a m O b j e c t K e y > < D i a g r a m O b j e c t K e y > < K e y > C o l u m n s \ R e n g l � n < / K e y > < / D i a g r a m O b j e c t K e y > < D i a g r a m O b j e c t K e y > < K e y > C o l u m n s \ C � d i g o   I N E < / K e y > < / D i a g r a m O b j e c t K e y > < D i a g r a m O b j e c t K e y > < K e y > C o l u m n s \ P r o d u c t o < / K e y > < / D i a g r a m O b j e c t K e y > < D i a g r a m O b j e c t K e y > < K e y > C o l u m n s \ D e s c r i p c i � n < / K e y > < / D i a g r a m O b j e c t K e y > < D i a g r a m O b j e c t K e y > < K e y > C o l u m n s \ P r e s e n t a c i � n < / K e y > < / D i a g r a m O b j e c t K e y > < D i a g r a m O b j e c t K e y > < K e y > C o l u m n s \ U n i d a d   d e   m e d i d a < / K e y > < / D i a g r a m O b j e c t K e y > < D i a g r a m O b j e c t K e y > < K e y > C o l u m n s \ C a n t i d a d   o f e r t a d a < / K e y > < / D i a g r a m O b j e c t K e y > < D i a g r a m O b j e c t K e y > < K e y > C o l u m n s \ M a r c a < / K e y > < / D i a g r a m O b j e c t K e y > < D i a g r a m O b j e c t K e y > < K e y > C o l u m n s \ M o d e l o   /   S e r i e < / K e y > < / D i a g r a m O b j e c t K e y > < D i a g r a m O b j e c t K e y > < K e y > C o l u m n s \ F a b r i c a n t e < / K e y > < / D i a g r a m O b j e c t K e y > < D i a g r a m O b j e c t K e y > < K e y > C o l u m n s \ P r e c i o   u n i t a r i o < / K e y > < / D i a g r a m O b j e c t K e y > < D i a g r a m O b j e c t K e y > < K e y > C o l u m n s \ C a t e g o r i a < / K e y > < / D i a g r a m O b j e c t K e y > < D i a g r a m O b j e c t K e y > < K e y > C o l u m n s \ R u b r o < / K e y > < / D i a g r a m O b j e c t K e y > < D i a g r a m O b j e c t K e y > < K e y > C o l u m n s \ E s t a t u s   d e l   f o r m a t o < / K e y > < / D i a g r a m O b j e c t K e y > < D i a g r a m O b j e c t K e y > < K e y > C o l u m n s \ C o l u m n a 1 < / K e y > < / D i a g r a m O b j e c t K e y > < D i a g r a m O b j e c t K e y > < K e y > C o l u m n s \ C l a s i f i c a c i � n   d e   l a   e m p r e s a < / K e y > < / D i a g r a m O b j e c t K e y > < D i a g r a m O b j e c t K e y > < K e y > C o l u m n s \ � C u � l e s   f u e r o n   l a s   r a z o n e s ?   ( C � d i g o ) < / K e y > < / D i a g r a m O b j e c t K e y > < D i a g r a m O b j e c t K e y > < K e y > C o l u m n s \ � C u � l e s   f u e r o n   l a s   r a z o n e s ? < / K e y > < / D i a g r a m O b j e c t K e y > < D i a g r a m O b j e c t K e y > < K e y > C o l u m n s \ P r e c i o s   r e c o l e c t a d o s   e n   l a   b o l e t a < / K e y > < / D i a g r a m O b j e c t K e y > < D i a g r a m O b j e c t K e y > < K e y > C o l u m n s \ C l a s i f i c a c i � n   d e   l a   e m p r e s a   ( C � d i g o ) < / K e y > < / D i a g r a m O b j e c t K e y > < D i a g r a m O b j e c t K e y > < K e y > C o l u m n s \ C l a s i f i c a c i � n   d e   l a   e m p r e s a 2 < / K e y > < / D i a g r a m O b j e c t K e y > < D i a g r a m O b j e c t K e y > < K e y > C o l u m n s \ F e c h a   d e   e n t r e g a   ( d d / m m / a a ) < / K e y > < / D i a g r a m O b j e c t K e y > < D i a g r a m O b j e c t K e y > < K e y > C o l u m n s \ F e c h a   d e   d e v o l u c i � n   ( d d / m m / a a ) < / K e y > < / D i a g r a m O b j e c t K e y > < D i a g r a m O b j e c t K e y > < K e y > C o l u m n s \ C � d i g o   I M < / K e y > < / D i a g r a m O b j e c t K e y > < D i a g r a m O b j e c t K e y > < K e y > C o l u m n s \ O b s e r v a c i o n e s / C o m e n t a r i o s < / K e y > < / D i a g r a m O b j e c t K e y > < D i a g r a m O b j e c t K e y > < K e y > C o l u m n s \ F � s i c a / C o r r e o < / K e y > < / D i a g r a m O b j e c t K e y > < D i a g r a m O b j e c t K e y > < K e y > C o l u m n s \ O b s e r v a c i o n e s / C o m e n t a r i o s 2 < / K e y > < / D i a g r a m O b j e c t K e y > < D i a g r a m O b j e c t K e y > < K e y > C o l u m n s \ C o l u m n a 2 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 C o l u m n s \ I D - C O T < / K e y > < / a : K e y > < a : V a l u e   i : t y p e = " M e a s u r e G r i d N o d e V i e w S t a t e " > < L a y e d O u t > t r u e < / L a y e d O u t > < / a : V a l u e > < / a : K e y V a l u e O f D i a g r a m O b j e c t K e y a n y T y p e z b w N T n L X > < a : K e y V a l u e O f D i a g r a m O b j e c t K e y a n y T y p e z b w N T n L X > < a : K e y > < K e y > C o l u m n s \ N o .   F o r m u l a r i o < / K e y > < / a : K e y > < a : V a l u e   i : t y p e = " M e a s u r e G r i d N o d e V i e w S t a t e " > < C o l u m n > 1 < / C o l u m n > < L a y e d O u t > t r u e < / L a y e d O u t > < / a : V a l u e > < / a : K e y V a l u e O f D i a g r a m O b j e c t K e y a n y T y p e z b w N T n L X > < a : K e y V a l u e O f D i a g r a m O b j e c t K e y a n y T y p e z b w N T n L X > < a : K e y > < K e y > C o l u m n s \ V e r s i � n < / K e y > < / a : K e y > < a : V a l u e   i : t y p e = " M e a s u r e G r i d N o d e V i e w S t a t e " > < C o l u m n > 2 < / C o l u m n > < L a y e d O u t > t r u e < / L a y e d O u t > < / a : V a l u e > < / a : K e y V a l u e O f D i a g r a m O b j e c t K e y a n y T y p e z b w N T n L X > < a : K e y V a l u e O f D i a g r a m O b j e c t K e y a n y T y p e z b w N T n L X > < a : K e y > < K e y > C o l u m n s \ F e c h a   d e   e n t r e g a < / K e y > < / a : K e y > < a : V a l u e   i : t y p e = " M e a s u r e G r i d N o d e V i e w S t a t e " > < C o l u m n > 3 < / C o l u m n > < L a y e d O u t > t r u e < / L a y e d O u t > < / a : V a l u e > < / a : K e y V a l u e O f D i a g r a m O b j e c t K e y a n y T y p e z b w N T n L X > < a : K e y V a l u e O f D i a g r a m O b j e c t K e y a n y T y p e z b w N T n L X > < a : K e y > < K e y > C o l u m n s \ N i t < / K e y > < / a : K e y > < a : V a l u e   i : t y p e = " M e a s u r e G r i d N o d e V i e w S t a t e " > < C o l u m n > 4 < / C o l u m n > < L a y e d O u t > t r u e < / L a y e d O u t > < / a : V a l u e > < / a : K e y V a l u e O f D i a g r a m O b j e c t K e y a n y T y p e z b w N T n L X > < a : K e y V a l u e O f D i a g r a m O b j e c t K e y a n y T y p e z b w N T n L X > < a : K e y > < K e y > C o l u m n s \ N o m b r e   d e   l a   e m p r e s a < / K e y > < / a : K e y > < a : V a l u e   i : t y p e = " M e a s u r e G r i d N o d e V i e w S t a t e " > < C o l u m n > 5 < / C o l u m n > < L a y e d O u t > t r u e < / L a y e d O u t > < / a : V a l u e > < / a : K e y V a l u e O f D i a g r a m O b j e c t K e y a n y T y p e z b w N T n L X > < a : K e y V a l u e O f D i a g r a m O b j e c t K e y a n y T y p e z b w N T n L X > < a : K e y > < K e y > C o l u m n s \ D i r e c c i � n < / K e y > < / a : K e y > < a : V a l u e   i : t y p e = " M e a s u r e G r i d N o d e V i e w S t a t e " > < C o l u m n > 6 < / C o l u m n > < L a y e d O u t > t r u e < / L a y e d O u t > < / a : V a l u e > < / a : K e y V a l u e O f D i a g r a m O b j e c t K e y a n y T y p e z b w N T n L X > < a : K e y V a l u e O f D i a g r a m O b j e c t K e y a n y T y p e z b w N T n L X > < a : K e y > < K e y > C o l u m n s \ T e l � f o n o < / K e y > < / a : K e y > < a : V a l u e   i : t y p e = " M e a s u r e G r i d N o d e V i e w S t a t e " > < C o l u m n > 7 < / C o l u m n > < L a y e d O u t > t r u e < / L a y e d O u t > < / a : V a l u e > < / a : K e y V a l u e O f D i a g r a m O b j e c t K e y a n y T y p e z b w N T n L X > < a : K e y V a l u e O f D i a g r a m O b j e c t K e y a n y T y p e z b w N T n L X > < a : K e y > < K e y > C o l u m n s \ N o m b r e   d e l   c o n t a c t o < / K e y > < / a : K e y > < a : V a l u e   i : t y p e = " M e a s u r e G r i d N o d e V i e w S t a t e " > < C o l u m n > 8 < / C o l u m n > < L a y e d O u t > t r u e < / L a y e d O u t > < / a : V a l u e > < / a : K e y V a l u e O f D i a g r a m O b j e c t K e y a n y T y p e z b w N T n L X > < a : K e y V a l u e O f D i a g r a m O b j e c t K e y a n y T y p e z b w N T n L X > < a : K e y > < K e y > C o l u m n s \ D e p a r t a m e n t o / � r e a < / K e y > < / a : K e y > < a : V a l u e   i : t y p e = " M e a s u r e G r i d N o d e V i e w S t a t e " > < C o l u m n > 9 < / C o l u m n > < L a y e d O u t > t r u e < / L a y e d O u t > < / a : V a l u e > < / a : K e y V a l u e O f D i a g r a m O b j e c t K e y a n y T y p e z b w N T n L X > < a : K e y V a l u e O f D i a g r a m O b j e c t K e y a n y T y p e z b w N T n L X > < a : K e y > < K e y > C o l u m n s \ T e l � f o n o   d i r e c t o < / K e y > < / a : K e y > < a : V a l u e   i : t y p e = " M e a s u r e G r i d N o d e V i e w S t a t e " > < C o l u m n > 1 0 < / C o l u m n > < L a y e d O u t > t r u e < / L a y e d O u t > < / a : V a l u e > < / a : K e y V a l u e O f D i a g r a m O b j e c t K e y a n y T y p e z b w N T n L X > < a : K e y V a l u e O f D i a g r a m O b j e c t K e y a n y T y p e z b w N T n L X > < a : K e y > < K e y > C o l u m n s \ C o r r e o   e l e c t r � n i c o < / K e y > < / a : K e y > < a : V a l u e   i : t y p e = " M e a s u r e G r i d N o d e V i e w S t a t e " > < C o l u m n > 1 1 < / C o l u m n > < L a y e d O u t > t r u e < / L a y e d O u t > < / a : V a l u e > < / a : K e y V a l u e O f D i a g r a m O b j e c t K e y a n y T y p e z b w N T n L X > < a : K e y V a l u e O f D i a g r a m O b j e c t K e y a n y T y p e z b w N T n L X > < a : K e y > < K e y > C o l u m n s \ R e n g l � n < / K e y > < / a : K e y > < a : V a l u e   i : t y p e = " M e a s u r e G r i d N o d e V i e w S t a t e " > < C o l u m n > 1 2 < / C o l u m n > < L a y e d O u t > t r u e < / L a y e d O u t > < / a : V a l u e > < / a : K e y V a l u e O f D i a g r a m O b j e c t K e y a n y T y p e z b w N T n L X > < a : K e y V a l u e O f D i a g r a m O b j e c t K e y a n y T y p e z b w N T n L X > < a : K e y > < K e y > C o l u m n s \ C � d i g o   I N E < / K e y > < / a : K e y > < a : V a l u e   i : t y p e = " M e a s u r e G r i d N o d e V i e w S t a t e " > < C o l u m n > 1 3 < / C o l u m n > < L a y e d O u t > t r u e < / L a y e d O u t > < / a : V a l u e > < / a : K e y V a l u e O f D i a g r a m O b j e c t K e y a n y T y p e z b w N T n L X > < a : K e y V a l u e O f D i a g r a m O b j e c t K e y a n y T y p e z b w N T n L X > < a : K e y > < K e y > C o l u m n s \ P r o d u c t o < / K e y > < / a : K e y > < a : V a l u e   i : t y p e = " M e a s u r e G r i d N o d e V i e w S t a t e " > < C o l u m n > 1 4 < / C o l u m n > < L a y e d O u t > t r u e < / L a y e d O u t > < / a : V a l u e > < / a : K e y V a l u e O f D i a g r a m O b j e c t K e y a n y T y p e z b w N T n L X > < a : K e y V a l u e O f D i a g r a m O b j e c t K e y a n y T y p e z b w N T n L X > < a : K e y > < K e y > C o l u m n s \ D e s c r i p c i � n < / K e y > < / a : K e y > < a : V a l u e   i : t y p e = " M e a s u r e G r i d N o d e V i e w S t a t e " > < C o l u m n > 1 5 < / C o l u m n > < L a y e d O u t > t r u e < / L a y e d O u t > < / a : V a l u e > < / a : K e y V a l u e O f D i a g r a m O b j e c t K e y a n y T y p e z b w N T n L X > < a : K e y V a l u e O f D i a g r a m O b j e c t K e y a n y T y p e z b w N T n L X > < a : K e y > < K e y > C o l u m n s \ P r e s e n t a c i � n < / K e y > < / a : K e y > < a : V a l u e   i : t y p e = " M e a s u r e G r i d N o d e V i e w S t a t e " > < C o l u m n > 1 6 < / C o l u m n > < L a y e d O u t > t r u e < / L a y e d O u t > < / a : V a l u e > < / a : K e y V a l u e O f D i a g r a m O b j e c t K e y a n y T y p e z b w N T n L X > < a : K e y V a l u e O f D i a g r a m O b j e c t K e y a n y T y p e z b w N T n L X > < a : K e y > < K e y > C o l u m n s \ U n i d a d   d e   m e d i d a < / K e y > < / a : K e y > < a : V a l u e   i : t y p e = " M e a s u r e G r i d N o d e V i e w S t a t e " > < C o l u m n > 1 7 < / C o l u m n > < L a y e d O u t > t r u e < / L a y e d O u t > < / a : V a l u e > < / a : K e y V a l u e O f D i a g r a m O b j e c t K e y a n y T y p e z b w N T n L X > < a : K e y V a l u e O f D i a g r a m O b j e c t K e y a n y T y p e z b w N T n L X > < a : K e y > < K e y > C o l u m n s \ C a n t i d a d   o f e r t a d a < / K e y > < / a : K e y > < a : V a l u e   i : t y p e = " M e a s u r e G r i d N o d e V i e w S t a t e " > < C o l u m n > 1 8 < / C o l u m n > < L a y e d O u t > t r u e < / L a y e d O u t > < / a : V a l u e > < / a : K e y V a l u e O f D i a g r a m O b j e c t K e y a n y T y p e z b w N T n L X > < a : K e y V a l u e O f D i a g r a m O b j e c t K e y a n y T y p e z b w N T n L X > < a : K e y > < K e y > C o l u m n s \ M a r c a < / K e y > < / a : K e y > < a : V a l u e   i : t y p e = " M e a s u r e G r i d N o d e V i e w S t a t e " > < C o l u m n > 1 9 < / C o l u m n > < L a y e d O u t > t r u e < / L a y e d O u t > < / a : V a l u e > < / a : K e y V a l u e O f D i a g r a m O b j e c t K e y a n y T y p e z b w N T n L X > < a : K e y V a l u e O f D i a g r a m O b j e c t K e y a n y T y p e z b w N T n L X > < a : K e y > < K e y > C o l u m n s \ M o d e l o   /   S e r i e < / K e y > < / a : K e y > < a : V a l u e   i : t y p e = " M e a s u r e G r i d N o d e V i e w S t a t e " > < C o l u m n > 2 0 < / C o l u m n > < L a y e d O u t > t r u e < / L a y e d O u t > < / a : V a l u e > < / a : K e y V a l u e O f D i a g r a m O b j e c t K e y a n y T y p e z b w N T n L X > < a : K e y V a l u e O f D i a g r a m O b j e c t K e y a n y T y p e z b w N T n L X > < a : K e y > < K e y > C o l u m n s \ F a b r i c a n t e < / K e y > < / a : K e y > < a : V a l u e   i : t y p e = " M e a s u r e G r i d N o d e V i e w S t a t e " > < C o l u m n > 2 1 < / C o l u m n > < L a y e d O u t > t r u e < / L a y e d O u t > < / a : V a l u e > < / a : K e y V a l u e O f D i a g r a m O b j e c t K e y a n y T y p e z b w N T n L X > < a : K e y V a l u e O f D i a g r a m O b j e c t K e y a n y T y p e z b w N T n L X > < a : K e y > < K e y > C o l u m n s \ P r e c i o   u n i t a r i o < / K e y > < / a : K e y > < a : V a l u e   i : t y p e = " M e a s u r e G r i d N o d e V i e w S t a t e " > < C o l u m n > 2 2 < / C o l u m n > < L a y e d O u t > t r u e < / L a y e d O u t > < / a : V a l u e > < / a : K e y V a l u e O f D i a g r a m O b j e c t K e y a n y T y p e z b w N T n L X > < a : K e y V a l u e O f D i a g r a m O b j e c t K e y a n y T y p e z b w N T n L X > < a : K e y > < K e y > C o l u m n s \ C a t e g o r i a < / K e y > < / a : K e y > < a : V a l u e   i : t y p e = " M e a s u r e G r i d N o d e V i e w S t a t e " > < C o l u m n > 2 3 < / C o l u m n > < L a y e d O u t > t r u e < / L a y e d O u t > < / a : V a l u e > < / a : K e y V a l u e O f D i a g r a m O b j e c t K e y a n y T y p e z b w N T n L X > < a : K e y V a l u e O f D i a g r a m O b j e c t K e y a n y T y p e z b w N T n L X > < a : K e y > < K e y > C o l u m n s \ R u b r o < / K e y > < / a : K e y > < a : V a l u e   i : t y p e = " M e a s u r e G r i d N o d e V i e w S t a t e " > < C o l u m n > 2 4 < / C o l u m n > < L a y e d O u t > t r u e < / L a y e d O u t > < / a : V a l u e > < / a : K e y V a l u e O f D i a g r a m O b j e c t K e y a n y T y p e z b w N T n L X > < a : K e y V a l u e O f D i a g r a m O b j e c t K e y a n y T y p e z b w N T n L X > < a : K e y > < K e y > C o l u m n s \ E s t a t u s   d e l   f o r m a t o < / K e y > < / a : K e y > < a : V a l u e   i : t y p e = " M e a s u r e G r i d N o d e V i e w S t a t e " > < C o l u m n > 2 5 < / C o l u m n > < L a y e d O u t > t r u e < / L a y e d O u t > < / a : V a l u e > < / a : K e y V a l u e O f D i a g r a m O b j e c t K e y a n y T y p e z b w N T n L X > < a : K e y V a l u e O f D i a g r a m O b j e c t K e y a n y T y p e z b w N T n L X > < a : K e y > < K e y > C o l u m n s \ C o l u m n a 1 < / K e y > < / a : K e y > < a : V a l u e   i : t y p e = " M e a s u r e G r i d N o d e V i e w S t a t e " > < C o l u m n > 2 6 < / C o l u m n > < L a y e d O u t > t r u e < / L a y e d O u t > < / a : V a l u e > < / a : K e y V a l u e O f D i a g r a m O b j e c t K e y a n y T y p e z b w N T n L X > < a : K e y V a l u e O f D i a g r a m O b j e c t K e y a n y T y p e z b w N T n L X > < a : K e y > < K e y > C o l u m n s \ C l a s i f i c a c i � n   d e   l a   e m p r e s a < / K e y > < / a : K e y > < a : V a l u e   i : t y p e = " M e a s u r e G r i d N o d e V i e w S t a t e " > < C o l u m n > 2 7 < / C o l u m n > < L a y e d O u t > t r u e < / L a y e d O u t > < / a : V a l u e > < / a : K e y V a l u e O f D i a g r a m O b j e c t K e y a n y T y p e z b w N T n L X > < a : K e y V a l u e O f D i a g r a m O b j e c t K e y a n y T y p e z b w N T n L X > < a : K e y > < K e y > C o l u m n s \ � C u � l e s   f u e r o n   l a s   r a z o n e s ?   ( C � d i g o ) < / K e y > < / a : K e y > < a : V a l u e   i : t y p e = " M e a s u r e G r i d N o d e V i e w S t a t e " > < C o l u m n > 2 8 < / C o l u m n > < L a y e d O u t > t r u e < / L a y e d O u t > < / a : V a l u e > < / a : K e y V a l u e O f D i a g r a m O b j e c t K e y a n y T y p e z b w N T n L X > < a : K e y V a l u e O f D i a g r a m O b j e c t K e y a n y T y p e z b w N T n L X > < a : K e y > < K e y > C o l u m n s \ � C u � l e s   f u e r o n   l a s   r a z o n e s ? < / K e y > < / a : K e y > < a : V a l u e   i : t y p e = " M e a s u r e G r i d N o d e V i e w S t a t e " > < C o l u m n > 2 9 < / C o l u m n > < L a y e d O u t > t r u e < / L a y e d O u t > < / a : V a l u e > < / a : K e y V a l u e O f D i a g r a m O b j e c t K e y a n y T y p e z b w N T n L X > < a : K e y V a l u e O f D i a g r a m O b j e c t K e y a n y T y p e z b w N T n L X > < a : K e y > < K e y > C o l u m n s \ P r e c i o s   r e c o l e c t a d o s   e n   l a   b o l e t a < / K e y > < / a : K e y > < a : V a l u e   i : t y p e = " M e a s u r e G r i d N o d e V i e w S t a t e " > < C o l u m n > 3 0 < / C o l u m n > < L a y e d O u t > t r u e < / L a y e d O u t > < / a : V a l u e > < / a : K e y V a l u e O f D i a g r a m O b j e c t K e y a n y T y p e z b w N T n L X > < a : K e y V a l u e O f D i a g r a m O b j e c t K e y a n y T y p e z b w N T n L X > < a : K e y > < K e y > C o l u m n s \ C l a s i f i c a c i � n   d e   l a   e m p r e s a   ( C � d i g o ) < / K e y > < / a : K e y > < a : V a l u e   i : t y p e = " M e a s u r e G r i d N o d e V i e w S t a t e " > < C o l u m n > 3 1 < / C o l u m n > < L a y e d O u t > t r u e < / L a y e d O u t > < / a : V a l u e > < / a : K e y V a l u e O f D i a g r a m O b j e c t K e y a n y T y p e z b w N T n L X > < a : K e y V a l u e O f D i a g r a m O b j e c t K e y a n y T y p e z b w N T n L X > < a : K e y > < K e y > C o l u m n s \ C l a s i f i c a c i � n   d e   l a   e m p r e s a 2 < / K e y > < / a : K e y > < a : V a l u e   i : t y p e = " M e a s u r e G r i d N o d e V i e w S t a t e " > < C o l u m n > 3 2 < / C o l u m n > < L a y e d O u t > t r u e < / L a y e d O u t > < / a : V a l u e > < / a : K e y V a l u e O f D i a g r a m O b j e c t K e y a n y T y p e z b w N T n L X > < a : K e y V a l u e O f D i a g r a m O b j e c t K e y a n y T y p e z b w N T n L X > < a : K e y > < K e y > C o l u m n s \ F e c h a   d e   e n t r e g a   ( d d / m m / a a ) < / K e y > < / a : K e y > < a : V a l u e   i : t y p e = " M e a s u r e G r i d N o d e V i e w S t a t e " > < C o l u m n > 3 3 < / C o l u m n > < L a y e d O u t > t r u e < / L a y e d O u t > < / a : V a l u e > < / a : K e y V a l u e O f D i a g r a m O b j e c t K e y a n y T y p e z b w N T n L X > < a : K e y V a l u e O f D i a g r a m O b j e c t K e y a n y T y p e z b w N T n L X > < a : K e y > < K e y > C o l u m n s \ F e c h a   d e   d e v o l u c i � n   ( d d / m m / a a ) < / K e y > < / a : K e y > < a : V a l u e   i : t y p e = " M e a s u r e G r i d N o d e V i e w S t a t e " > < C o l u m n > 3 4 < / C o l u m n > < L a y e d O u t > t r u e < / L a y e d O u t > < / a : V a l u e > < / a : K e y V a l u e O f D i a g r a m O b j e c t K e y a n y T y p e z b w N T n L X > < a : K e y V a l u e O f D i a g r a m O b j e c t K e y a n y T y p e z b w N T n L X > < a : K e y > < K e y > C o l u m n s \ C � d i g o   I M < / K e y > < / a : K e y > < a : V a l u e   i : t y p e = " M e a s u r e G r i d N o d e V i e w S t a t e " > < C o l u m n > 3 5 < / C o l u m n > < L a y e d O u t > t r u e < / L a y e d O u t > < / a : V a l u e > < / a : K e y V a l u e O f D i a g r a m O b j e c t K e y a n y T y p e z b w N T n L X > < a : K e y V a l u e O f D i a g r a m O b j e c t K e y a n y T y p e z b w N T n L X > < a : K e y > < K e y > C o l u m n s \ O b s e r v a c i o n e s / C o m e n t a r i o s < / K e y > < / a : K e y > < a : V a l u e   i : t y p e = " M e a s u r e G r i d N o d e V i e w S t a t e " > < C o l u m n > 3 6 < / C o l u m n > < L a y e d O u t > t r u e < / L a y e d O u t > < / a : V a l u e > < / a : K e y V a l u e O f D i a g r a m O b j e c t K e y a n y T y p e z b w N T n L X > < a : K e y V a l u e O f D i a g r a m O b j e c t K e y a n y T y p e z b w N T n L X > < a : K e y > < K e y > C o l u m n s \ F � s i c a / C o r r e o < / K e y > < / a : K e y > < a : V a l u e   i : t y p e = " M e a s u r e G r i d N o d e V i e w S t a t e " > < C o l u m n > 3 7 < / C o l u m n > < L a y e d O u t > t r u e < / L a y e d O u t > < / a : V a l u e > < / a : K e y V a l u e O f D i a g r a m O b j e c t K e y a n y T y p e z b w N T n L X > < a : K e y V a l u e O f D i a g r a m O b j e c t K e y a n y T y p e z b w N T n L X > < a : K e y > < K e y > C o l u m n s \ O b s e r v a c i o n e s / C o m e n t a r i o s 2 < / K e y > < / a : K e y > < a : V a l u e   i : t y p e = " M e a s u r e G r i d N o d e V i e w S t a t e " > < C o l u m n > 3 8 < / C o l u m n > < L a y e d O u t > t r u e < / L a y e d O u t > < / a : V a l u e > < / a : K e y V a l u e O f D i a g r a m O b j e c t K e y a n y T y p e z b w N T n L X > < a : K e y V a l u e O f D i a g r a m O b j e c t K e y a n y T y p e z b w N T n L X > < a : K e y > < K e y > C o l u m n s \ C o l u m n a 2 < / K e y > < / a : K e y > < a : V a l u e   i : t y p e = " M e a s u r e G r i d N o d e V i e w S t a t e " > < C o l u m n > 3 9 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 T a g s \ T a b l e s \ & l t ; T a b l e s \ c o t i z a c i o n e s & g t ; < / K e y > < / D i a g r a m O b j e c t K e y > < D i a g r a m O b j e c t K e y > < K e y > D y n a m i c   T a g s \ T a b l e s \ & l t ; T a b l e s \ g u a t e c o m p r a s & g t ; < / K e y > < / D i a g r a m O b j e c t K e y > < D i a g r a m O b j e c t K e y > < K e y > D y n a m i c   T a g s \ T a b l e s \ & l t ; T a b l e s \ o f e r t a s C A & g t ; < / K e y > < / D i a g r a m O b j e c t K e y > < D i a g r a m O b j e c t K e y > < K e y > D y n a m i c   T a g s \ T a b l e s \ & l t ; T a b l e s \ B P R & g t ; < / K e y > < / D i a g r a m O b j e c t K e y > < D i a g r a m O b j e c t K e y > < K e y > D y n a m i c   T a g s \ T a b l e s \ & l t ; T a b l e s \ i n t e r n a c i o n a l & g t ; < / K e y > < / D i a g r a m O b j e c t K e y > < D i a g r a m O b j e c t K e y > < K e y > D y n a m i c   T a g s \ T a b l e s \ & l t ; T a b l e s \ B p r o d u c t o s & g t ; < / K e y > < / D i a g r a m O b j e c t K e y > < D i a g r a m O b j e c t K e y > < K e y > T a b l e s \ c o t i z a c i o n e s < / K e y > < / D i a g r a m O b j e c t K e y > < D i a g r a m O b j e c t K e y > < K e y > T a b l e s \ c o t i z a c i o n e s \ C o l u m n s \ I D - C O T < / K e y > < / D i a g r a m O b j e c t K e y > < D i a g r a m O b j e c t K e y > < K e y > T a b l e s \ c o t i z a c i o n e s \ C o l u m n s \ N o .   F o r m u l a r i o < / K e y > < / D i a g r a m O b j e c t K e y > < D i a g r a m O b j e c t K e y > < K e y > T a b l e s \ c o t i z a c i o n e s \ C o l u m n s \ V e r s i � n < / K e y > < / D i a g r a m O b j e c t K e y > < D i a g r a m O b j e c t K e y > < K e y > T a b l e s \ c o t i z a c i o n e s \ C o l u m n s \ F e c h a   d e   e n t r e g a < / K e y > < / D i a g r a m O b j e c t K e y > < D i a g r a m O b j e c t K e y > < K e y > T a b l e s \ c o t i z a c i o n e s \ C o l u m n s \ N i t < / K e y > < / D i a g r a m O b j e c t K e y > < D i a g r a m O b j e c t K e y > < K e y > T a b l e s \ c o t i z a c i o n e s \ C o l u m n s \ N o m b r e   d e   l a   e m p r e s a < / K e y > < / D i a g r a m O b j e c t K e y > < D i a g r a m O b j e c t K e y > < K e y > T a b l e s \ c o t i z a c i o n e s \ C o l u m n s \ D i r e c c i � n < / K e y > < / D i a g r a m O b j e c t K e y > < D i a g r a m O b j e c t K e y > < K e y > T a b l e s \ c o t i z a c i o n e s \ C o l u m n s \ T e l � f o n o < / K e y > < / D i a g r a m O b j e c t K e y > < D i a g r a m O b j e c t K e y > < K e y > T a b l e s \ c o t i z a c i o n e s \ C o l u m n s \ N o m b r e   d e l   c o n t a c t o < / K e y > < / D i a g r a m O b j e c t K e y > < D i a g r a m O b j e c t K e y > < K e y > T a b l e s \ c o t i z a c i o n e s \ C o l u m n s \ D e p a r t a m e n t o / � r e a < / K e y > < / D i a g r a m O b j e c t K e y > < D i a g r a m O b j e c t K e y > < K e y > T a b l e s \ c o t i z a c i o n e s \ C o l u m n s \ T e l � f o n o   d i r e c t o < / K e y > < / D i a g r a m O b j e c t K e y > < D i a g r a m O b j e c t K e y > < K e y > T a b l e s \ c o t i z a c i o n e s \ C o l u m n s \ C o r r e o   e l e c t r � n i c o < / K e y > < / D i a g r a m O b j e c t K e y > < D i a g r a m O b j e c t K e y > < K e y > T a b l e s \ c o t i z a c i o n e s \ C o l u m n s \ R e n g l � n < / K e y > < / D i a g r a m O b j e c t K e y > < D i a g r a m O b j e c t K e y > < K e y > T a b l e s \ c o t i z a c i o n e s \ C o l u m n s \ C � d i g o   I N E < / K e y > < / D i a g r a m O b j e c t K e y > < D i a g r a m O b j e c t K e y > < K e y > T a b l e s \ c o t i z a c i o n e s \ C o l u m n s \ P r o d u c t o < / K e y > < / D i a g r a m O b j e c t K e y > < D i a g r a m O b j e c t K e y > < K e y > T a b l e s \ c o t i z a c i o n e s \ C o l u m n s \ D e s c r i p c i � n < / K e y > < / D i a g r a m O b j e c t K e y > < D i a g r a m O b j e c t K e y > < K e y > T a b l e s \ c o t i z a c i o n e s \ C o l u m n s \ P r e s e n t a c i � n < / K e y > < / D i a g r a m O b j e c t K e y > < D i a g r a m O b j e c t K e y > < K e y > T a b l e s \ c o t i z a c i o n e s \ C o l u m n s \ U n i d a d   d e   m e d i d a < / K e y > < / D i a g r a m O b j e c t K e y > < D i a g r a m O b j e c t K e y > < K e y > T a b l e s \ c o t i z a c i o n e s \ C o l u m n s \ C a n t i d a d   o f e r t a d a < / K e y > < / D i a g r a m O b j e c t K e y > < D i a g r a m O b j e c t K e y > < K e y > T a b l e s \ c o t i z a c i o n e s \ C o l u m n s \ M a r c a < / K e y > < / D i a g r a m O b j e c t K e y > < D i a g r a m O b j e c t K e y > < K e y > T a b l e s \ c o t i z a c i o n e s \ C o l u m n s \ M o d e l o   /   S e r i e < / K e y > < / D i a g r a m O b j e c t K e y > < D i a g r a m O b j e c t K e y > < K e y > T a b l e s \ c o t i z a c i o n e s \ C o l u m n s \ F a b r i c a n t e < / K e y > < / D i a g r a m O b j e c t K e y > < D i a g r a m O b j e c t K e y > < K e y > T a b l e s \ c o t i z a c i o n e s \ C o l u m n s \ P r e c i o   u n i t a r i o < / K e y > < / D i a g r a m O b j e c t K e y > < D i a g r a m O b j e c t K e y > < K e y > T a b l e s \ c o t i z a c i o n e s \ C o l u m n s \ C a t e g o r i a < / K e y > < / D i a g r a m O b j e c t K e y > < D i a g r a m O b j e c t K e y > < K e y > T a b l e s \ c o t i z a c i o n e s \ C o l u m n s \ R u b r o < / K e y > < / D i a g r a m O b j e c t K e y > < D i a g r a m O b j e c t K e y > < K e y > T a b l e s \ c o t i z a c i o n e s \ C o l u m n s \ E s t a t u s   d e l   f o r m a t o < / K e y > < / D i a g r a m O b j e c t K e y > < D i a g r a m O b j e c t K e y > < K e y > T a b l e s \ c o t i z a c i o n e s \ C o l u m n s \ C o l u m n a 1 < / K e y > < / D i a g r a m O b j e c t K e y > < D i a g r a m O b j e c t K e y > < K e y > T a b l e s \ c o t i z a c i o n e s \ C o l u m n s \ C l a s i f i c a c i � n   d e   l a   e m p r e s a < / K e y > < / D i a g r a m O b j e c t K e y > < D i a g r a m O b j e c t K e y > < K e y > T a b l e s \ c o t i z a c i o n e s \ C o l u m n s \ � C u � l e s   f u e r o n   l a s   r a z o n e s ?   ( C � d i g o ) < / K e y > < / D i a g r a m O b j e c t K e y > < D i a g r a m O b j e c t K e y > < K e y > T a b l e s \ c o t i z a c i o n e s \ C o l u m n s \ � C u � l e s   f u e r o n   l a s   r a z o n e s ? < / K e y > < / D i a g r a m O b j e c t K e y > < D i a g r a m O b j e c t K e y > < K e y > T a b l e s \ c o t i z a c i o n e s \ C o l u m n s \ P r e c i o s   r e c o l e c t a d o s   e n   l a   b o l e t a < / K e y > < / D i a g r a m O b j e c t K e y > < D i a g r a m O b j e c t K e y > < K e y > T a b l e s \ c o t i z a c i o n e s \ C o l u m n s \ C l a s i f i c a c i � n   d e   l a   e m p r e s a   ( C � d i g o ) < / K e y > < / D i a g r a m O b j e c t K e y > < D i a g r a m O b j e c t K e y > < K e y > T a b l e s \ c o t i z a c i o n e s \ C o l u m n s \ C l a s i f i c a c i � n   d e   l a   e m p r e s a 2 < / K e y > < / D i a g r a m O b j e c t K e y > < D i a g r a m O b j e c t K e y > < K e y > T a b l e s \ c o t i z a c i o n e s \ C o l u m n s \ F e c h a   d e   e n t r e g a   ( d d / m m / a a ) < / K e y > < / D i a g r a m O b j e c t K e y > < D i a g r a m O b j e c t K e y > < K e y > T a b l e s \ c o t i z a c i o n e s \ C o l u m n s \ F e c h a   d e   d e v o l u c i � n   ( d d / m m / a a ) < / K e y > < / D i a g r a m O b j e c t K e y > < D i a g r a m O b j e c t K e y > < K e y > T a b l e s \ c o t i z a c i o n e s \ C o l u m n s \ C � d i g o   I M < / K e y > < / D i a g r a m O b j e c t K e y > < D i a g r a m O b j e c t K e y > < K e y > T a b l e s \ c o t i z a c i o n e s \ C o l u m n s \ O b s e r v a c i o n e s / C o m e n t a r i o s < / K e y > < / D i a g r a m O b j e c t K e y > < D i a g r a m O b j e c t K e y > < K e y > T a b l e s \ c o t i z a c i o n e s \ C o l u m n s \ F � s i c a / C o r r e o < / K e y > < / D i a g r a m O b j e c t K e y > < D i a g r a m O b j e c t K e y > < K e y > T a b l e s \ c o t i z a c i o n e s \ C o l u m n s \ O b s e r v a c i o n e s / C o m e n t a r i o s 2 < / K e y > < / D i a g r a m O b j e c t K e y > < D i a g r a m O b j e c t K e y > < K e y > T a b l e s \ c o t i z a c i o n e s \ C o l u m n s \ C o l u m n a 2 < / K e y > < / D i a g r a m O b j e c t K e y > < D i a g r a m O b j e c t K e y > < K e y > T a b l e s \ g u a t e c o m p r a s < / K e y > < / D i a g r a m O b j e c t K e y > < D i a g r a m O b j e c t K e y > < K e y > T a b l e s \ g u a t e c o m p r a s \ C o l u m n s \ I D - G U A < / K e y > < / D i a g r a m O b j e c t K e y > < D i a g r a m O b j e c t K e y > < K e y > T a b l e s \ g u a t e c o m p r a s \ C o l u m n s \ C � d i g o   I N E < / K e y > < / D i a g r a m O b j e c t K e y > < D i a g r a m O b j e c t K e y > < K e y > T a b l e s \ g u a t e c o m p r a s \ C o l u m n s \ N O G < / K e y > < / D i a g r a m O b j e c t K e y > < D i a g r a m O b j e c t K e y > < K e y > T a b l e s \ g u a t e c o m p r a s \ C o l u m n s \ D e s c r i p c i � n < / K e y > < / D i a g r a m O b j e c t K e y > < D i a g r a m O b j e c t K e y > < K e y > T a b l e s \ g u a t e c o m p r a s \ C o l u m n s \ M o d a l i d a d < / K e y > < / D i a g r a m O b j e c t K e y > < D i a g r a m O b j e c t K e y > < K e y > T a b l e s \ g u a t e c o m p r a s \ C o l u m n s \ E n t i d a d _ r e q u i r e n t e < / K e y > < / D i a g r a m O b j e c t K e y > < D i a g r a m O b j e c t K e y > < K e y > T a b l e s \ g u a t e c o m p r a s \ C o l u m n s \ F e c h a . P u b < / K e y > < / D i a g r a m O b j e c t K e y > < D i a g r a m O b j e c t K e y > < K e y > T a b l e s \ g u a t e c o m p r a s \ C o l u m n s \ A � o . P u b < / K e y > < / D i a g r a m O b j e c t K e y > < D i a g r a m O b j e c t K e y > < K e y > T a b l e s \ g u a t e c o m p r a s \ C o l u m n s \ F e c h a . A d j < / K e y > < / D i a g r a m O b j e c t K e y > < D i a g r a m O b j e c t K e y > < K e y > T a b l e s \ g u a t e c o m p r a s \ C o l u m n s \ A � o . A d j < / K e y > < / D i a g r a m O b j e c t K e y > < D i a g r a m O b j e c t K e y > < K e y > T a b l e s \ g u a t e c o m p r a s \ C o l u m n s \ E s t a t u s _ E v e n t o < / K e y > < / D i a g r a m O b j e c t K e y > < D i a g r a m O b j e c t K e y > < K e y > T a b l e s \ g u a t e c o m p r a s \ C o l u m n s \ P r o d u c t o < / K e y > < / D i a g r a m O b j e c t K e y > < D i a g r a m O b j e c t K e y > < K e y > T a b l e s \ g u a t e c o m p r a s \ C o l u m n s \ C a r a c t e r i s t i c a s < / K e y > < / D i a g r a m O b j e c t K e y > < D i a g r a m O b j e c t K e y > < K e y > T a b l e s \ g u a t e c o m p r a s \ C o l u m n s \ C o d i g o _ t i p o _ p r o d u c t o < / K e y > < / D i a g r a m O b j e c t K e y > < D i a g r a m O b j e c t K e y > < K e y > T a b l e s \ g u a t e c o m p r a s \ C o l u m n s \ U n i d a d _ d e _ m e d i d a < / K e y > < / D i a g r a m O b j e c t K e y > < D i a g r a m O b j e c t K e y > < K e y > T a b l e s \ g u a t e c o m p r a s \ C o l u m n s \ C a n t i d a d _ S o l i c i t a d a < / K e y > < / D i a g r a m O b j e c t K e y > < D i a g r a m O b j e c t K e y > < K e y > T a b l e s \ g u a t e c o m p r a s \ C o l u m n s \ N I T < / K e y > < / D i a g r a m O b j e c t K e y > < D i a g r a m O b j e c t K e y > < K e y > T a b l e s \ g u a t e c o m p r a s \ C o l u m n s \ O f e r e n t e < / K e y > < / D i a g r a m O b j e c t K e y > < D i a g r a m O b j e c t K e y > < K e y > T a b l e s \ g u a t e c o m p r a s \ C o l u m n s \ M a r c a _ o f e r t a d a < / K e y > < / D i a g r a m O b j e c t K e y > < D i a g r a m O b j e c t K e y > < K e y > T a b l e s \ g u a t e c o m p r a s \ C o l u m n s \ C a n t i d a d _ o f e r t a d a < / K e y > < / D i a g r a m O b j e c t K e y > < D i a g r a m O b j e c t K e y > < K e y > T a b l e s \ g u a t e c o m p r a s \ C o l u m n s \ P r e c i o _ o f e r t a d o < / K e y > < / D i a g r a m O b j e c t K e y > < D i a g r a m O b j e c t K e y > < K e y > T a b l e s \ g u a t e c o m p r a s \ C o l u m n s \ M o n t o _ o f e r t a d o < / K e y > < / D i a g r a m O b j e c t K e y > < D i a g r a m O b j e c t K e y > < K e y > T a b l e s \ g u a t e c o m p r a s \ C o l u m n s \ A d j u d i c a d o < / K e y > < / D i a g r a m O b j e c t K e y > < D i a g r a m O b j e c t K e y > < K e y > T a b l e s \ g u a t e c o m p r a s \ C o l u m n s \ C o d . I M < / K e y > < / D i a g r a m O b j e c t K e y > < D i a g r a m O b j e c t K e y > < K e y > T a b l e s \ g u a t e c o m p r a s \ C o l u m n s \ V e r i f i c a c i o n < / K e y > < / D i a g r a m O b j e c t K e y > < D i a g r a m O b j e c t K e y > < K e y > T a b l e s \ g u a t e c o m p r a s \ C o l u m n s \ O b s e r . < / K e y > < / D i a g r a m O b j e c t K e y > < D i a g r a m O b j e c t K e y > < K e y > T a b l e s \ g u a t e c o m p r a s \ C o l u m n s \ a � o _ p u b l i c a c i o n < / K e y > < / D i a g r a m O b j e c t K e y > < D i a g r a m O b j e c t K e y > < K e y > T a b l e s \ g u a t e c o m p r a s \ C o l u m n s \ a � o _ a d j u d i c a c i o n < / K e y > < / D i a g r a m O b j e c t K e y > < D i a g r a m O b j e c t K e y > < K e y > T a b l e s \ g u a t e c o m p r a s \ C o l u m n s \ a � o - m e s _ a d j u d i c a c i o n < / K e y > < / D i a g r a m O b j e c t K e y > < D i a g r a m O b j e c t K e y > < K e y > T a b l e s \ g u a t e c o m p r a s \ C o l u m n s \ i p c < / K e y > < / D i a g r a m O b j e c t K e y > < D i a g r a m O b j e c t K e y > < K e y > T a b l e s \ g u a t e c o m p r a s \ C o l u m n s \ f a c t _ i n d e x < / K e y > < / D i a g r a m O b j e c t K e y > < D i a g r a m O b j e c t K e y > < K e y > T a b l e s \ g u a t e c o m p r a s \ C o l u m n s \ p r e c i o _ a c t < / K e y > < / D i a g r a m O b j e c t K e y > < D i a g r a m O b j e c t K e y > < K e y > T a b l e s \ g u a t e c o m p r a s \ C o l u m n s \ D i f e r e n c i a < / K e y > < / D i a g r a m O b j e c t K e y > < D i a g r a m O b j e c t K e y > < K e y > T a b l e s \ o f e r t a s C A < / K e y > < / D i a g r a m O b j e c t K e y > < D i a g r a m O b j e c t K e y > < K e y > T a b l e s \ o f e r t a s C A \ C o l u m n s \ I D - P O G < / K e y > < / D i a g r a m O b j e c t K e y > < D i a g r a m O b j e c t K e y > < K e y > T a b l e s \ o f e r t a s C A \ C o l u m n s \ C o d _ D I G A E < / K e y > < / D i a g r a m O b j e c t K e y > < D i a g r a m O b j e c t K e y > < K e y > T a b l e s \ o f e r t a s C A \ C o l u m n s \ R e n g l � n < / K e y > < / D i a g r a m O b j e c t K e y > < D i a g r a m O b j e c t K e y > < K e y > T a b l e s \ o f e r t a s C A \ C o l u m n s \ C � d i g o   I N E < / K e y > < / D i a g r a m O b j e c t K e y > < D i a g r a m O b j e c t K e y > < K e y > T a b l e s \ o f e r t a s C A \ C o l u m n s \ C a t e g o r � a < / K e y > < / D i a g r a m O b j e c t K e y > < D i a g r a m O b j e c t K e y > < K e y > T a b l e s \ o f e r t a s C A \ C o l u m n s \ N O G < / K e y > < / D i a g r a m O b j e c t K e y > < D i a g r a m O b j e c t K e y > < K e y > T a b l e s \ o f e r t a s C A \ C o l u m n s \ E v e n t o < / K e y > < / D i a g r a m O b j e c t K e y > < D i a g r a m O b j e c t K e y > < K e y > T a b l e s \ o f e r t a s C A \ C o l u m n s \ F e c h a < / K e y > < / D i a g r a m O b j e c t K e y > < D i a g r a m O b j e c t K e y > < K e y > T a b l e s \ o f e r t a s C A \ C o l u m n s \ N i t < / K e y > < / D i a g r a m O b j e c t K e y > < D i a g r a m O b j e c t K e y > < K e y > T a b l e s \ o f e r t a s C A \ C o l u m n s \ E m p r e s a < / K e y > < / D i a g r a m O b j e c t K e y > < D i a g r a m O b j e c t K e y > < K e y > T a b l e s \ o f e r t a s C A \ C o l u m n s \ D i r e c c i � n < / K e y > < / D i a g r a m O b j e c t K e y > < D i a g r a m O b j e c t K e y > < K e y > T a b l e s \ o f e r t a s C A \ C o l u m n s \ C � d i g o < / K e y > < / D i a g r a m O b j e c t K e y > < D i a g r a m O b j e c t K e y > < K e y > T a b l e s \ o f e r t a s C A \ C o l u m n s \ N o m b r e < / K e y > < / D i a g r a m O b j e c t K e y > < D i a g r a m O b j e c t K e y > < K e y > T a b l e s \ o f e r t a s C A \ C o l u m n s \ D e s c r i p i c i � n < / K e y > < / D i a g r a m O b j e c t K e y > < D i a g r a m O b j e c t K e y > < K e y > T a b l e s \ o f e r t a s C A \ C o l u m n s \ R e g i s t r o   S a n i t a r i o   ( M a r c a ) < / K e y > < / D i a g r a m O b j e c t K e y > < D i a g r a m O b j e c t K e y > < K e y > T a b l e s \ o f e r t a s C A \ C o l u m n s \ F a b r i c a n t e < / K e y > < / D i a g r a m O b j e c t K e y > < D i a g r a m O b j e c t K e y > < K e y > T a b l e s \ o f e r t a s C A \ C o l u m n s \ M e d i d a < / K e y > < / D i a g r a m O b j e c t K e y > < D i a g r a m O b j e c t K e y > < K e y > T a b l e s \ o f e r t a s C A \ C o l u m n s \ P r e s e n t a c i � n   S o l i c i t a d a < / K e y > < / D i a g r a m O b j e c t K e y > < D i a g r a m O b j e c t K e y > < K e y > T a b l e s \ o f e r t a s C A \ C o l u m n s \ P r e s e n t a c i � n   O f e r t a d a < / K e y > < / D i a g r a m O b j e c t K e y > < D i a g r a m O b j e c t K e y > < K e y > T a b l e s \ o f e r t a s C A \ C o l u m n s \ P r e s e n t a c i � n _ M S P A S < / K e y > < / D i a g r a m O b j e c t K e y > < D i a g r a m O b j e c t K e y > < K e y > T a b l e s \ o f e r t a s C A \ C o l u m n s \ E n v a s e < / K e y > < / D i a g r a m O b j e c t K e y > < D i a g r a m O b j e c t K e y > < K e y > T a b l e s \ o f e r t a s C A \ C o l u m n s \ C � d i g o P r e s e n t a c i � n < / K e y > < / D i a g r a m O b j e c t K e y > < D i a g r a m O b j e c t K e y > < K e y > T a b l e s \ o f e r t a s C A \ C o l u m n s \ P a � s < / K e y > < / D i a g r a m O b j e c t K e y > < D i a g r a m O b j e c t K e y > < K e y > T a b l e s \ o f e r t a s C A \ C o l u m n s \ C a n t i d a d < / K e y > < / D i a g r a m O b j e c t K e y > < D i a g r a m O b j e c t K e y > < K e y > T a b l e s \ o f e r t a s C A \ C o l u m n s \ P r e c i o < / K e y > < / D i a g r a m O b j e c t K e y > < D i a g r a m O b j e c t K e y > < K e y > T a b l e s \ o f e r t a s C A \ C o l u m n s \ M o n t o < / K e y > < / D i a g r a m O b j e c t K e y > < D i a g r a m O b j e c t K e y > < K e y > T a b l e s \ o f e r t a s C A \ C o l u m n s \ C o n c a t e n a r < / K e y > < / D i a g r a m O b j e c t K e y > < D i a g r a m O b j e c t K e y > < K e y > T a b l e s \ o f e r t a s C A \ C o l u m n s \ N o m b r e 2 < / K e y > < / D i a g r a m O b j e c t K e y > < D i a g r a m O b j e c t K e y > < K e y > T a b l e s \ o f e r t a s C A \ C o l u m n s \ D e p a r t a m e n t o < / K e y > < / D i a g r a m O b j e c t K e y > < D i a g r a m O b j e c t K e y > < K e y > T a b l e s \ o f e r t a s C A \ C o l u m n s \ M u n i c i p i o < / K e y > < / D i a g r a m O b j e c t K e y > < D i a g r a m O b j e c t K e y > < K e y > T a b l e s \ o f e r t a s C A \ C o l u m n s \ D i r e c c i o n < / K e y > < / D i a g r a m O b j e c t K e y > < D i a g r a m O b j e c t K e y > < K e y > T a b l e s \ o f e r t a s C A \ C o l u m n s \ T e l e f o n o < / K e y > < / D i a g r a m O b j e c t K e y > < D i a g r a m O b j e c t K e y > < K e y > T a b l e s \ o f e r t a s C A \ C o l u m n s \ E m a i l < / K e y > < / D i a g r a m O b j e c t K e y > < D i a g r a m O b j e c t K e y > < K e y > T a b l e s \ o f e r t a s C A \ C o l u m n s \ P r e c i o   A d j u d i c a d o < / K e y > < / D i a g r a m O b j e c t K e y > < D i a g r a m O b j e c t K e y > < K e y > T a b l e s \ o f e r t a s C A \ C o l u m n s \ E s t a d o < / K e y > < / D i a g r a m O b j e c t K e y > < D i a g r a m O b j e c t K e y > < K e y > T a b l e s \ o f e r t a s C A \ C o l u m n s \ O b s e r v a c i o n e s < / K e y > < / D i a g r a m O b j e c t K e y > < D i a g r a m O b j e c t K e y > < K e y > T a b l e s \ o f e r t a s C A \ C o l u m n s \ F e c h a _ o f e r t a < / K e y > < / D i a g r a m O b j e c t K e y > < D i a g r a m O b j e c t K e y > < K e y > T a b l e s \ B P R < / K e y > < / D i a g r a m O b j e c t K e y > < D i a g r a m O b j e c t K e y > < K e y > T a b l e s \ B P R \ C o l u m n s \ I D - P R G < / K e y > < / D i a g r a m O b j e c t K e y > < D i a g r a m O b j e c t K e y > < K e y > T a b l e s \ B P R \ C o l u m n s \ C a t e g o r � a < / K e y > < / D i a g r a m O b j e c t K e y > < D i a g r a m O b j e c t K e y > < K e y > T a b l e s \ B P R \ C o l u m n s \ R e n g l � n < / K e y > < / D i a g r a m O b j e c t K e y > < D i a g r a m O b j e c t K e y > < K e y > T a b l e s \ B P R \ C o l u m n s \ C � d i g o   I N E < / K e y > < / D i a g r a m O b j e c t K e y > < D i a g r a m O b j e c t K e y > < K e y > T a b l e s \ B P R \ C o l u m n s \ N O G < / K e y > < / D i a g r a m O b j e c t K e y > < D i a g r a m O b j e c t K e y > < K e y > T a b l e s \ B P R \ C o l u m n s \ E v e n t o < / K e y > < / D i a g r a m O b j e c t K e y > < D i a g r a m O b j e c t K e y > < K e y > T a b l e s \ B P R \ C o l u m n s \ M o d a l i d a d < / K e y > < / D i a g r a m O b j e c t K e y > < D i a g r a m O b j e c t K e y > < K e y > T a b l e s \ B P R \ C o l u m n s \ C o r r e l a t i v o < / K e y > < / D i a g r a m O b j e c t K e y > < D i a g r a m O b j e c t K e y > < K e y > T a b l e s \ B P R \ C o l u m n s \ P r o d u c t o < / K e y > < / D i a g r a m O b j e c t K e y > < D i a g r a m O b j e c t K e y > < K e y > T a b l e s \ B P R \ C o l u m n s \ C a r a c t e r � s t i c a s < / K e y > < / D i a g r a m O b j e c t K e y > < D i a g r a m O b j e c t K e y > < K e y > T a b l e s \ B P R \ C o l u m n s \ P r e s e n t a c i � n < / K e y > < / D i a g r a m O b j e c t K e y > < D i a g r a m O b j e c t K e y > < K e y > T a b l e s \ B P R \ C o l u m n s \ P r e c i o   d e   R e f e r e n c i a   ( Q ) < / K e y > < / D i a g r a m O b j e c t K e y > < D i a g r a m O b j e c t K e y > < K e y > T a b l e s \ B P R \ C o l u m n s \ F e c h a   d e   E n t r e g a < / K e y > < / D i a g r a m O b j e c t K e y > < D i a g r a m O b j e c t K e y > < K e y > T a b l e s \ B P R \ C o l u m n s \ C a t e g o r � a 2 < / K e y > < / D i a g r a m O b j e c t K e y > < D i a g r a m O b j e c t K e y > < K e y > T a b l e s \ B P R \ C o l u m n s \ P r e c i o   A c t u a l i z a d o < / K e y > < / D i a g r a m O b j e c t K e y > < D i a g r a m O b j e c t K e y > < K e y > T a b l e s \ B P R \ C o l u m n s \ F e c h a   d e   A c t u a l i z a c i o n   d e   P r e c i o < / K e y > < / D i a g r a m O b j e c t K e y > < D i a g r a m O b j e c t K e y > < K e y > T a b l e s \ B P R \ C o l u m n s \ P r e c i o   A c t u a l i z a d o ( 2 ) < / K e y > < / D i a g r a m O b j e c t K e y > < D i a g r a m O b j e c t K e y > < K e y > T a b l e s \ B P R \ C o l u m n s \ F e c h a   d e   A c t u a l i z a c i o n   d e   P r e c i o ( 2 ) < / K e y > < / D i a g r a m O b j e c t K e y > < D i a g r a m O b j e c t K e y > < K e y > T a b l e s \ B P R \ C o l u m n s \ C o d _ p r o d < / K e y > < / D i a g r a m O b j e c t K e y > < D i a g r a m O b j e c t K e y > < K e y > T a b l e s \ B P R \ C o l u m n s \ C o d _ p r e < / K e y > < / D i a g r a m O b j e c t K e y > < D i a g r a m O b j e c t K e y > < K e y > T a b l e s \ B P R \ C o l u m n s \ C O D _ F I N A L < / K e y > < / D i a g r a m O b j e c t K e y > < D i a g r a m O b j e c t K e y > < K e y > T a b l e s \ B P R \ C o l u m n s \ C o d _ I N E < / K e y > < / D i a g r a m O b j e c t K e y > < D i a g r a m O b j e c t K e y > < K e y > T a b l e s \ B P R \ C o l u m n s \ C O D . 2 < / K e y > < / D i a g r a m O b j e c t K e y > < D i a g r a m O b j e c t K e y > < K e y > T a b l e s \ i n t e r n a c i o n a l < / K e y > < / D i a g r a m O b j e c t K e y > < D i a g r a m O b j e c t K e y > < K e y > T a b l e s \ i n t e r n a c i o n a l \ C o l u m n s \ I D - I N T < / K e y > < / D i a g r a m O b j e c t K e y > < D i a g r a m O b j e c t K e y > < K e y > T a b l e s \ i n t e r n a c i o n a l \ C o l u m n s \ C � d i g o   I N E < / K e y > < / D i a g r a m O b j e c t K e y > < D i a g r a m O b j e c t K e y > < K e y > T a b l e s \ i n t e r n a c i o n a l \ C o l u m n s \ N o m b r e _ p r o d u c t o < / K e y > < / D i a g r a m O b j e c t K e y > < D i a g r a m O b j e c t K e y > < K e y > T a b l e s \ i n t e r n a c i o n a l \ C o l u m n s \ C a r a c t e r i s t i c a s _ p r o d u c t o < / K e y > < / D i a g r a m O b j e c t K e y > < D i a g r a m O b j e c t K e y > < K e y > T a b l e s \ i n t e r n a c i o n a l \ C o l u m n s \ P r e s e n t a c i o n < / K e y > < / D i a g r a m O b j e c t K e y > < D i a g r a m O b j e c t K e y > < K e y > T a b l e s \ i n t e r n a c i o n a l \ C o l u m n s \ T i p ( C / G ) < / K e y > < / D i a g r a m O b j e c t K e y > < D i a g r a m O b j e c t K e y > < K e y > T a b l e s \ i n t e r n a c i o n a l \ C o l u m n s \ N o m b r e _ c o m e r c i a l < / K e y > < / D i a g r a m O b j e c t K e y > < D i a g r a m O b j e c t K e y > < K e y > T a b l e s \ i n t e r n a c i o n a l \ C o l u m n s \ F a b r i c a n t e < / K e y > < / D i a g r a m O b j e c t K e y > < D i a g r a m O b j e c t K e y > < K e y > T a b l e s \ i n t e r n a c i o n a l \ C o l u m n s \ P a i s < / K e y > < / D i a g r a m O b j e c t K e y > < D i a g r a m O b j e c t K e y > < K e y > T a b l e s \ i n t e r n a c i o n a l \ C o l u m n s \ M o n e d a < / K e y > < / D i a g r a m O b j e c t K e y > < D i a g r a m O b j e c t K e y > < K e y > T a b l e s \ i n t e r n a c i o n a l \ C o l u m n s \ P r e c i o < / K e y > < / D i a g r a m O b j e c t K e y > < D i a g r a m O b j e c t K e y > < K e y > T a b l e s \ i n t e r n a c i o n a l \ C o l u m n s \ S i t i o _ W e b < / K e y > < / D i a g r a m O b j e c t K e y > < D i a g r a m O b j e c t K e y > < K e y > T a b l e s \ i n t e r n a c i o n a l \ C o l u m n s \ O b s e r v a c i o n e s < / K e y > < / D i a g r a m O b j e c t K e y > < D i a g r a m O b j e c t K e y > < K e y > T a b l e s \ i n t e r n a c i o n a l \ C o l u m n s \ R e s p o n s a b l e < / K e y > < / D i a g r a m O b j e c t K e y > < D i a g r a m O b j e c t K e y > < K e y > T a b l e s \ i n t e r n a c i o n a l \ C o l u m n s \ F e c h a _ c o n s u l t a < / K e y > < / D i a g r a m O b j e c t K e y > < D i a g r a m O b j e c t K e y > < K e y > T a b l e s \ i n t e r n a c i o n a l \ C o l u m n s \ T C < / K e y > < / D i a g r a m O b j e c t K e y > < D i a g r a m O b j e c t K e y > < K e y > T a b l e s \ i n t e r n a c i o n a l \ C o l u m n s \ P r e c i o _ F O B < / K e y > < / D i a g r a m O b j e c t K e y > < D i a g r a m O b j e c t K e y > < K e y > T a b l e s \ i n t e r n a c i o n a l \ C o l u m n s \ F L E T E < / K e y > < / D i a g r a m O b j e c t K e y > < D i a g r a m O b j e c t K e y > < K e y > T a b l e s \ i n t e r n a c i o n a l \ C o l u m n s \ S E G U R O < / K e y > < / D i a g r a m O b j e c t K e y > < D i a g r a m O b j e c t K e y > < K e y > T a b l e s \ i n t e r n a c i o n a l \ C o l u m n s \ D A I < / K e y > < / D i a g r a m O b j e c t K e y > < D i a g r a m O b j e c t K e y > < K e y > T a b l e s \ i n t e r n a c i o n a l \ C o l u m n s \ I V A < / K e y > < / D i a g r a m O b j e c t K e y > < D i a g r a m O b j e c t K e y > < K e y > T a b l e s \ i n t e r n a c i o n a l \ C o l u m n s \ I V A _ A R A N C E L < / K e y > < / D i a g r a m O b j e c t K e y > < D i a g r a m O b j e c t K e y > < K e y > T a b l e s \ i n t e r n a c i o n a l \ C o l u m n s \ P r e c i o _ C I F < / K e y > < / D i a g r a m O b j e c t K e y > < D i a g r a m O b j e c t K e y > < K e y > T a b l e s \ i n t e r n a c i o n a l \ C o l u m n s \ I V A _ C I F < / K e y > < / D i a g r a m O b j e c t K e y > < D i a g r a m O b j e c t K e y > < K e y > T a b l e s \ i n t e r n a c i o n a l \ C o l u m n s \ P r e c i o _ f i n a l < / K e y > < / D i a g r a m O b j e c t K e y > < D i a g r a m O b j e c t K e y > < K e y > T a b l e s \ i n t e r n a c i o n a l \ C o l u m n s \ P _ F I N 2 < / K e y > < / D i a g r a m O b j e c t K e y > < D i a g r a m O b j e c t K e y > < K e y > T a b l e s \ B p r o d u c t o s < / K e y > < / D i a g r a m O b j e c t K e y > < D i a g r a m O b j e c t K e y > < K e y > T a b l e s \ B p r o d u c t o s \ C o l u m n s \ R e n g l � n < / K e y > < / D i a g r a m O b j e c t K e y > < D i a g r a m O b j e c t K e y > < K e y > T a b l e s \ B p r o d u c t o s \ C o l u m n s \ C � d i g o   I N E < / K e y > < / D i a g r a m O b j e c t K e y > < D i a g r a m O b j e c t K e y > < K e y > T a b l e s \ B p r o d u c t o s \ C o l u m n s \ N o m b r e < / K e y > < / D i a g r a m O b j e c t K e y > < D i a g r a m O b j e c t K e y > < K e y > T a b l e s \ B p r o d u c t o s \ C o l u m n s \ C a r a c t e r i s t i c a s   S o l i c i t a d a s < / K e y > < / D i a g r a m O b j e c t K e y > < D i a g r a m O b j e c t K e y > < K e y > T a b l e s \ B p r o d u c t o s \ C o l u m n s \ C a n t i d a d   C o n s u m o < / K e y > < / D i a g r a m O b j e c t K e y > < D i a g r a m O b j e c t K e y > < K e y > T a b l e s \ B p r o d u c t o s \ C o l u m n s \ U n i d a d   d e   M e d i d a < / K e y > < / D i a g r a m O b j e c t K e y > < D i a g r a m O b j e c t K e y > < K e y > T a b l e s \ B p r o d u c t o s \ C o l u m n s \ R e n g l � n 2 < / K e y > < / D i a g r a m O b j e c t K e y > < D i a g r a m O b j e c t K e y > < K e y > T a b l e s \ B p r o d u c t o s \ C o l u m n s \ A r e a < / K e y > < / D i a g r a m O b j e c t K e y > < D i a g r a m O b j e c t K e y > < K e y > T a b l e s \ B p r o d u c t o s \ C o l u m n s \ C o r r e l a t i v o < / K e y > < / D i a g r a m O b j e c t K e y > < D i a g r a m O b j e c t K e y > < K e y > T a b l e s \ B p r o d u c t o s \ C o l u m n s \ R u b r o < / K e y > < / D i a g r a m O b j e c t K e y > < D i a g r a m O b j e c t K e y > < K e y > T a b l e s \ B p r o d u c t o s \ C o l u m n s \ R e q u i e r e   R e g i s t r o   S a n i t a r i o < / K e y > < / D i a g r a m O b j e c t K e y > < D i a g r a m O b j e c t K e y > < K e y > T a b l e s \ B p r o d u c t o s \ C o l u m n s \ C o l u m n a 3 < / K e y > < / D i a g r a m O b j e c t K e y > < D i a g r a m O b j e c t K e y > < K e y > T a b l e s \ B p r o d u c t o s \ C o l u m n s \ C o l u m n a 4 < / K e y > < / D i a g r a m O b j e c t K e y > < D i a g r a m O b j e c t K e y > < K e y > R e l a t i o n s h i p s \ & l t ; T a b l e s \ c o t i z a c i o n e s \ C o l u m n s \ C � d i g o   I N E & g t ; - & l t ; T a b l e s \ B p r o d u c t o s \ C o l u m n s \ C � d i g o   I N E & g t ; < / K e y > < / D i a g r a m O b j e c t K e y > < D i a g r a m O b j e c t K e y > < K e y > R e l a t i o n s h i p s \ & l t ; T a b l e s \ c o t i z a c i o n e s \ C o l u m n s \ C � d i g o   I N E & g t ; - & l t ; T a b l e s \ B p r o d u c t o s \ C o l u m n s \ C � d i g o   I N E & g t ; \ F K < / K e y > < / D i a g r a m O b j e c t K e y > < D i a g r a m O b j e c t K e y > < K e y > R e l a t i o n s h i p s \ & l t ; T a b l e s \ c o t i z a c i o n e s \ C o l u m n s \ C � d i g o   I N E & g t ; - & l t ; T a b l e s \ B p r o d u c t o s \ C o l u m n s \ C � d i g o   I N E & g t ; \ P K < / K e y > < / D i a g r a m O b j e c t K e y > < D i a g r a m O b j e c t K e y > < K e y > R e l a t i o n s h i p s \ & l t ; T a b l e s \ c o t i z a c i o n e s \ C o l u m n s \ C � d i g o   I N E & g t ; - & l t ; T a b l e s \ B p r o d u c t o s \ C o l u m n s \ C � d i g o   I N E & g t ; \ C r o s s F i l t e r < / K e y > < / D i a g r a m O b j e c t K e y > < D i a g r a m O b j e c t K e y > < K e y > R e l a t i o n s h i p s \ & l t ; T a b l e s \ g u a t e c o m p r a s \ C o l u m n s \ C � d i g o   I N E & g t ; - & l t ; T a b l e s \ B p r o d u c t o s \ C o l u m n s \ C � d i g o   I N E & g t ; < / K e y > < / D i a g r a m O b j e c t K e y > < D i a g r a m O b j e c t K e y > < K e y > R e l a t i o n s h i p s \ & l t ; T a b l e s \ g u a t e c o m p r a s \ C o l u m n s \ C � d i g o   I N E & g t ; - & l t ; T a b l e s \ B p r o d u c t o s \ C o l u m n s \ C � d i g o   I N E & g t ; \ F K < / K e y > < / D i a g r a m O b j e c t K e y > < D i a g r a m O b j e c t K e y > < K e y > R e l a t i o n s h i p s \ & l t ; T a b l e s \ g u a t e c o m p r a s \ C o l u m n s \ C � d i g o   I N E & g t ; - & l t ; T a b l e s \ B p r o d u c t o s \ C o l u m n s \ C � d i g o   I N E & g t ; \ P K < / K e y > < / D i a g r a m O b j e c t K e y > < D i a g r a m O b j e c t K e y > < K e y > R e l a t i o n s h i p s \ & l t ; T a b l e s \ g u a t e c o m p r a s \ C o l u m n s \ C � d i g o   I N E & g t ; - & l t ; T a b l e s \ B p r o d u c t o s \ C o l u m n s \ C � d i g o   I N E & g t ; \ C r o s s F i l t e r < / K e y > < / D i a g r a m O b j e c t K e y > < D i a g r a m O b j e c t K e y > < K e y > R e l a t i o n s h i p s \ & l t ; T a b l e s \ o f e r t a s C A \ C o l u m n s \ C � d i g o   I N E & g t ; - & l t ; T a b l e s \ B p r o d u c t o s \ C o l u m n s \ C � d i g o   I N E & g t ; < / K e y > < / D i a g r a m O b j e c t K e y > < D i a g r a m O b j e c t K e y > < K e y > R e l a t i o n s h i p s \ & l t ; T a b l e s \ o f e r t a s C A \ C o l u m n s \ C � d i g o   I N E & g t ; - & l t ; T a b l e s \ B p r o d u c t o s \ C o l u m n s \ C � d i g o   I N E & g t ; \ F K < / K e y > < / D i a g r a m O b j e c t K e y > < D i a g r a m O b j e c t K e y > < K e y > R e l a t i o n s h i p s \ & l t ; T a b l e s \ o f e r t a s C A \ C o l u m n s \ C � d i g o   I N E & g t ; - & l t ; T a b l e s \ B p r o d u c t o s \ C o l u m n s \ C � d i g o   I N E & g t ; \ P K < / K e y > < / D i a g r a m O b j e c t K e y > < D i a g r a m O b j e c t K e y > < K e y > R e l a t i o n s h i p s \ & l t ; T a b l e s \ o f e r t a s C A \ C o l u m n s \ C � d i g o   I N E & g t ; - & l t ; T a b l e s \ B p r o d u c t o s \ C o l u m n s \ C � d i g o   I N E & g t ; \ C r o s s F i l t e r < / K e y > < / D i a g r a m O b j e c t K e y > < D i a g r a m O b j e c t K e y > < K e y > R e l a t i o n s h i p s \ & l t ; T a b l e s \ B P R \ C o l u m n s \ C � d i g o   I N E & g t ; - & l t ; T a b l e s \ B p r o d u c t o s \ C o l u m n s \ C � d i g o   I N E & g t ; < / K e y > < / D i a g r a m O b j e c t K e y > < D i a g r a m O b j e c t K e y > < K e y > R e l a t i o n s h i p s \ & l t ; T a b l e s \ B P R \ C o l u m n s \ C � d i g o   I N E & g t ; - & l t ; T a b l e s \ B p r o d u c t o s \ C o l u m n s \ C � d i g o   I N E & g t ; \ F K < / K e y > < / D i a g r a m O b j e c t K e y > < D i a g r a m O b j e c t K e y > < K e y > R e l a t i o n s h i p s \ & l t ; T a b l e s \ B P R \ C o l u m n s \ C � d i g o   I N E & g t ; - & l t ; T a b l e s \ B p r o d u c t o s \ C o l u m n s \ C � d i g o   I N E & g t ; \ P K < / K e y > < / D i a g r a m O b j e c t K e y > < D i a g r a m O b j e c t K e y > < K e y > R e l a t i o n s h i p s \ & l t ; T a b l e s \ B P R \ C o l u m n s \ C � d i g o   I N E & g t ; - & l t ; T a b l e s \ B p r o d u c t o s \ C o l u m n s \ C � d i g o   I N E & g t ; \ C r o s s F i l t e r < / K e y > < / D i a g r a m O b j e c t K e y > < D i a g r a m O b j e c t K e y > < K e y > R e l a t i o n s h i p s \ & l t ; T a b l e s \ i n t e r n a c i o n a l \ C o l u m n s \ C � d i g o   I N E & g t ; - & l t ; T a b l e s \ B p r o d u c t o s \ C o l u m n s \ C � d i g o   I N E & g t ; < / K e y > < / D i a g r a m O b j e c t K e y > < D i a g r a m O b j e c t K e y > < K e y > R e l a t i o n s h i p s \ & l t ; T a b l e s \ i n t e r n a c i o n a l \ C o l u m n s \ C � d i g o   I N E & g t ; - & l t ; T a b l e s \ B p r o d u c t o s \ C o l u m n s \ C � d i g o   I N E & g t ; \ F K < / K e y > < / D i a g r a m O b j e c t K e y > < D i a g r a m O b j e c t K e y > < K e y > R e l a t i o n s h i p s \ & l t ; T a b l e s \ i n t e r n a c i o n a l \ C o l u m n s \ C � d i g o   I N E & g t ; - & l t ; T a b l e s \ B p r o d u c t o s \ C o l u m n s \ C � d i g o   I N E & g t ; \ P K < / K e y > < / D i a g r a m O b j e c t K e y > < D i a g r a m O b j e c t K e y > < K e y > R e l a t i o n s h i p s \ & l t ; T a b l e s \ i n t e r n a c i o n a l \ C o l u m n s \ C � d i g o   I N E & g t ; - & l t ; T a b l e s \ B p r o d u c t o s \ C o l u m n s \ C � d i g o   I N E & g t ; \ C r o s s F i l t e r < / K e y > < / D i a g r a m O b j e c t K e y > < / A l l K e y s > < S e l e c t e d K e y s > < D i a g r a m O b j e c t K e y > < K e y > T a b l e s \ B P R \ C o l u m n s \ C o r r e l a t i v o 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 T a g s \ T a b l e s \ & l t ; T a b l e s \ c o t i z a c i o n e s & g t ; < / K e y > < / a : K e y > < a : V a l u e   i : t y p e = " D i a g r a m D i s p l a y T a g V i e w S t a t e " > < I s N o t F i l t e r e d O u t > t r u e < / I s N o t F i l t e r e d O u t > < / a : V a l u e > < / a : K e y V a l u e O f D i a g r a m O b j e c t K e y a n y T y p e z b w N T n L X > < a : K e y V a l u e O f D i a g r a m O b j e c t K e y a n y T y p e z b w N T n L X > < a : K e y > < K e y > D y n a m i c   T a g s \ T a b l e s \ & l t ; T a b l e s \ g u a t e c o m p r a s & g t ; < / K e y > < / a : K e y > < a : V a l u e   i : t y p e = " D i a g r a m D i s p l a y T a g V i e w S t a t e " > < I s N o t F i l t e r e d O u t > t r u e < / I s N o t F i l t e r e d O u t > < / a : V a l u e > < / a : K e y V a l u e O f D i a g r a m O b j e c t K e y a n y T y p e z b w N T n L X > < a : K e y V a l u e O f D i a g r a m O b j e c t K e y a n y T y p e z b w N T n L X > < a : K e y > < K e y > D y n a m i c   T a g s \ T a b l e s \ & l t ; T a b l e s \ o f e r t a s C A & g t ; < / K e y > < / a : K e y > < a : V a l u e   i : t y p e = " D i a g r a m D i s p l a y T a g V i e w S t a t e " > < I s N o t F i l t e r e d O u t > t r u e < / I s N o t F i l t e r e d O u t > < / a : V a l u e > < / a : K e y V a l u e O f D i a g r a m O b j e c t K e y a n y T y p e z b w N T n L X > < a : K e y V a l u e O f D i a g r a m O b j e c t K e y a n y T y p e z b w N T n L X > < a : K e y > < K e y > D y n a m i c   T a g s \ T a b l e s \ & l t ; T a b l e s \ B P R & g t ; < / K e y > < / a : K e y > < a : V a l u e   i : t y p e = " D i a g r a m D i s p l a y T a g V i e w S t a t e " > < I s N o t F i l t e r e d O u t > t r u e < / I s N o t F i l t e r e d O u t > < / a : V a l u e > < / a : K e y V a l u e O f D i a g r a m O b j e c t K e y a n y T y p e z b w N T n L X > < a : K e y V a l u e O f D i a g r a m O b j e c t K e y a n y T y p e z b w N T n L X > < a : K e y > < K e y > D y n a m i c   T a g s \ T a b l e s \ & l t ; T a b l e s \ i n t e r n a c i o n a l & g t ; < / K e y > < / a : K e y > < a : V a l u e   i : t y p e = " D i a g r a m D i s p l a y T a g V i e w S t a t e " > < I s N o t F i l t e r e d O u t > t r u e < / I s N o t F i l t e r e d O u t > < / a : V a l u e > < / a : K e y V a l u e O f D i a g r a m O b j e c t K e y a n y T y p e z b w N T n L X > < a : K e y V a l u e O f D i a g r a m O b j e c t K e y a n y T y p e z b w N T n L X > < a : K e y > < K e y > D y n a m i c   T a g s \ T a b l e s \ & l t ; T a b l e s \ B p r o d u c t o s & g t ; < / K e y > < / a : K e y > < a : V a l u e   i : t y p e = " D i a g r a m D i s p l a y T a g V i e w S t a t e " > < I s N o t F i l t e r e d O u t > t r u e < / I s N o t F i l t e r e d O u t > < / a : V a l u e > < / a : K e y V a l u e O f D i a g r a m O b j e c t K e y a n y T y p e z b w N T n L X > < a : K e y V a l u e O f D i a g r a m O b j e c t K e y a n y T y p e z b w N T n L X > < a : K e y > < K e y > T a b l e s \ c o t i z a c i o n e s < / K e y > < / a : K e y > < a : V a l u e   i : t y p e = " D i a g r a m D i s p l a y N o d e V i e w S t a t e " > < H e i g h t > 2 4 2 < / H e i g h t > < I s E x p a n d e d > t r u e < / I s E x p a n d e d > < L a y e d O u t > t r u e < / L a y e d O u t > < L e f t > 9 2 6 < / L e f t > < S c r o l l V e r t i c a l O f f s e t > 1 4 4 < / S c r o l l V e r t i c a l O f f s e t > < T a b I n d e x > 2 < / T a b I n d e x > < T o p > 1 1 2 < / T o p > < W i d t h > 2 0 0 < / W i d t h > < / a : V a l u e > < / a : K e y V a l u e O f D i a g r a m O b j e c t K e y a n y T y p e z b w N T n L X > < a : K e y V a l u e O f D i a g r a m O b j e c t K e y a n y T y p e z b w N T n L X > < a : K e y > < K e y > T a b l e s \ c o t i z a c i o n e s \ C o l u m n s \ I D - C O T < / K e y > < / a : K e y > < a : V a l u e   i : t y p e = " D i a g r a m D i s p l a y N o d e V i e w S t a t e " > < H e i g h t > 1 5 0 < / H e i g h t > < I s E x p a n d e d > t r u e < / I s E x p a n d e d > < W i d t h > 2 0 0 < / W i d t h > < / a : V a l u e > < / a : K e y V a l u e O f D i a g r a m O b j e c t K e y a n y T y p e z b w N T n L X > < a : K e y V a l u e O f D i a g r a m O b j e c t K e y a n y T y p e z b w N T n L X > < a : K e y > < K e y > T a b l e s \ c o t i z a c i o n e s \ C o l u m n s \ N o .   F o r m u l a r i o < / K e y > < / a : K e y > < a : V a l u e   i : t y p e = " D i a g r a m D i s p l a y N o d e V i e w S t a t e " > < H e i g h t > 1 5 0 < / H e i g h t > < I s E x p a n d e d > t r u e < / I s E x p a n d e d > < W i d t h > 2 0 0 < / W i d t h > < / a : V a l u e > < / a : K e y V a l u e O f D i a g r a m O b j e c t K e y a n y T y p e z b w N T n L X > < a : K e y V a l u e O f D i a g r a m O b j e c t K e y a n y T y p e z b w N T n L X > < a : K e y > < K e y > T a b l e s \ c o t i z a c i o n e s \ C o l u m n s \ V e r s i � n < / K e y > < / a : K e y > < a : V a l u e   i : t y p e = " D i a g r a m D i s p l a y N o d e V i e w S t a t e " > < H e i g h t > 1 5 0 < / H e i g h t > < I s E x p a n d e d > t r u e < / I s E x p a n d e d > < W i d t h > 2 0 0 < / W i d t h > < / a : V a l u e > < / a : K e y V a l u e O f D i a g r a m O b j e c t K e y a n y T y p e z b w N T n L X > < a : K e y V a l u e O f D i a g r a m O b j e c t K e y a n y T y p e z b w N T n L X > < a : K e y > < K e y > T a b l e s \ c o t i z a c i o n e s \ C o l u m n s \ F e c h a   d e   e n t r e g a < / K e y > < / a : K e y > < a : V a l u e   i : t y p e = " D i a g r a m D i s p l a y N o d e V i e w S t a t e " > < H e i g h t > 1 5 0 < / H e i g h t > < I s E x p a n d e d > t r u e < / I s E x p a n d e d > < W i d t h > 2 0 0 < / W i d t h > < / a : V a l u e > < / a : K e y V a l u e O f D i a g r a m O b j e c t K e y a n y T y p e z b w N T n L X > < a : K e y V a l u e O f D i a g r a m O b j e c t K e y a n y T y p e z b w N T n L X > < a : K e y > < K e y > T a b l e s \ c o t i z a c i o n e s \ C o l u m n s \ N i t < / K e y > < / a : K e y > < a : V a l u e   i : t y p e = " D i a g r a m D i s p l a y N o d e V i e w S t a t e " > < H e i g h t > 1 5 0 < / H e i g h t > < I s E x p a n d e d > t r u e < / I s E x p a n d e d > < W i d t h > 2 0 0 < / W i d t h > < / a : V a l u e > < / a : K e y V a l u e O f D i a g r a m O b j e c t K e y a n y T y p e z b w N T n L X > < a : K e y V a l u e O f D i a g r a m O b j e c t K e y a n y T y p e z b w N T n L X > < a : K e y > < K e y > T a b l e s \ c o t i z a c i o n e s \ C o l u m n s \ N o m b r e   d e   l a   e m p r e s a < / K e y > < / a : K e y > < a : V a l u e   i : t y p e = " D i a g r a m D i s p l a y N o d e V i e w S t a t e " > < H e i g h t > 1 5 0 < / H e i g h t > < I s E x p a n d e d > t r u e < / I s E x p a n d e d > < W i d t h > 2 0 0 < / W i d t h > < / a : V a l u e > < / a : K e y V a l u e O f D i a g r a m O b j e c t K e y a n y T y p e z b w N T n L X > < a : K e y V a l u e O f D i a g r a m O b j e c t K e y a n y T y p e z b w N T n L X > < a : K e y > < K e y > T a b l e s \ c o t i z a c i o n e s \ C o l u m n s \ D i r e c c i � n < / K e y > < / a : K e y > < a : V a l u e   i : t y p e = " D i a g r a m D i s p l a y N o d e V i e w S t a t e " > < H e i g h t > 1 5 0 < / H e i g h t > < I s E x p a n d e d > t r u e < / I s E x p a n d e d > < W i d t h > 2 0 0 < / W i d t h > < / a : V a l u e > < / a : K e y V a l u e O f D i a g r a m O b j e c t K e y a n y T y p e z b w N T n L X > < a : K e y V a l u e O f D i a g r a m O b j e c t K e y a n y T y p e z b w N T n L X > < a : K e y > < K e y > T a b l e s \ c o t i z a c i o n e s \ C o l u m n s \ T e l � f o n o < / K e y > < / a : K e y > < a : V a l u e   i : t y p e = " D i a g r a m D i s p l a y N o d e V i e w S t a t e " > < H e i g h t > 1 5 0 < / H e i g h t > < I s E x p a n d e d > t r u e < / I s E x p a n d e d > < W i d t h > 2 0 0 < / W i d t h > < / a : V a l u e > < / a : K e y V a l u e O f D i a g r a m O b j e c t K e y a n y T y p e z b w N T n L X > < a : K e y V a l u e O f D i a g r a m O b j e c t K e y a n y T y p e z b w N T n L X > < a : K e y > < K e y > T a b l e s \ c o t i z a c i o n e s \ C o l u m n s \ N o m b r e   d e l   c o n t a c t o < / K e y > < / a : K e y > < a : V a l u e   i : t y p e = " D i a g r a m D i s p l a y N o d e V i e w S t a t e " > < H e i g h t > 1 5 0 < / H e i g h t > < I s E x p a n d e d > t r u e < / I s E x p a n d e d > < W i d t h > 2 0 0 < / W i d t h > < / a : V a l u e > < / a : K e y V a l u e O f D i a g r a m O b j e c t K e y a n y T y p e z b w N T n L X > < a : K e y V a l u e O f D i a g r a m O b j e c t K e y a n y T y p e z b w N T n L X > < a : K e y > < K e y > T a b l e s \ c o t i z a c i o n e s \ C o l u m n s \ D e p a r t a m e n t o / � r e a < / K e y > < / a : K e y > < a : V a l u e   i : t y p e = " D i a g r a m D i s p l a y N o d e V i e w S t a t e " > < H e i g h t > 1 5 0 < / H e i g h t > < I s E x p a n d e d > t r u e < / I s E x p a n d e d > < W i d t h > 2 0 0 < / W i d t h > < / a : V a l u e > < / a : K e y V a l u e O f D i a g r a m O b j e c t K e y a n y T y p e z b w N T n L X > < a : K e y V a l u e O f D i a g r a m O b j e c t K e y a n y T y p e z b w N T n L X > < a : K e y > < K e y > T a b l e s \ c o t i z a c i o n e s \ C o l u m n s \ T e l � f o n o   d i r e c t o < / K e y > < / a : K e y > < a : V a l u e   i : t y p e = " D i a g r a m D i s p l a y N o d e V i e w S t a t e " > < H e i g h t > 1 5 0 < / H e i g h t > < I s E x p a n d e d > t r u e < / I s E x p a n d e d > < W i d t h > 2 0 0 < / W i d t h > < / a : V a l u e > < / a : K e y V a l u e O f D i a g r a m O b j e c t K e y a n y T y p e z b w N T n L X > < a : K e y V a l u e O f D i a g r a m O b j e c t K e y a n y T y p e z b w N T n L X > < a : K e y > < K e y > T a b l e s \ c o t i z a c i o n e s \ C o l u m n s \ C o r r e o   e l e c t r � n i c o < / K e y > < / a : K e y > < a : V a l u e   i : t y p e = " D i a g r a m D i s p l a y N o d e V i e w S t a t e " > < H e i g h t > 1 5 0 < / H e i g h t > < I s E x p a n d e d > t r u e < / I s E x p a n d e d > < W i d t h > 2 0 0 < / W i d t h > < / a : V a l u e > < / a : K e y V a l u e O f D i a g r a m O b j e c t K e y a n y T y p e z b w N T n L X > < a : K e y V a l u e O f D i a g r a m O b j e c t K e y a n y T y p e z b w N T n L X > < a : K e y > < K e y > T a b l e s \ c o t i z a c i o n e s \ C o l u m n s \ R e n g l � n < / K e y > < / a : K e y > < a : V a l u e   i : t y p e = " D i a g r a m D i s p l a y N o d e V i e w S t a t e " > < H e i g h t > 1 5 0 < / H e i g h t > < I s E x p a n d e d > t r u e < / I s E x p a n d e d > < W i d t h > 2 0 0 < / W i d t h > < / a : V a l u e > < / a : K e y V a l u e O f D i a g r a m O b j e c t K e y a n y T y p e z b w N T n L X > < a : K e y V a l u e O f D i a g r a m O b j e c t K e y a n y T y p e z b w N T n L X > < a : K e y > < K e y > T a b l e s \ c o t i z a c i o n e s \ C o l u m n s \ C � d i g o   I N E < / K e y > < / a : K e y > < a : V a l u e   i : t y p e = " D i a g r a m D i s p l a y N o d e V i e w S t a t e " > < H e i g h t > 1 5 0 < / H e i g h t > < I s E x p a n d e d > t r u e < / I s E x p a n d e d > < W i d t h > 2 0 0 < / W i d t h > < / a : V a l u e > < / a : K e y V a l u e O f D i a g r a m O b j e c t K e y a n y T y p e z b w N T n L X > < a : K e y V a l u e O f D i a g r a m O b j e c t K e y a n y T y p e z b w N T n L X > < a : K e y > < K e y > T a b l e s \ c o t i z a c i o n e s \ C o l u m n s \ P r o d u c t o < / K e y > < / a : K e y > < a : V a l u e   i : t y p e = " D i a g r a m D i s p l a y N o d e V i e w S t a t e " > < H e i g h t > 1 5 0 < / H e i g h t > < I s E x p a n d e d > t r u e < / I s E x p a n d e d > < W i d t h > 2 0 0 < / W i d t h > < / a : V a l u e > < / a : K e y V a l u e O f D i a g r a m O b j e c t K e y a n y T y p e z b w N T n L X > < a : K e y V a l u e O f D i a g r a m O b j e c t K e y a n y T y p e z b w N T n L X > < a : K e y > < K e y > T a b l e s \ c o t i z a c i o n e s \ C o l u m n s \ D e s c r i p c i � n < / K e y > < / a : K e y > < a : V a l u e   i : t y p e = " D i a g r a m D i s p l a y N o d e V i e w S t a t e " > < H e i g h t > 1 5 0 < / H e i g h t > < I s E x p a n d e d > t r u e < / I s E x p a n d e d > < W i d t h > 2 0 0 < / W i d t h > < / a : V a l u e > < / a : K e y V a l u e O f D i a g r a m O b j e c t K e y a n y T y p e z b w N T n L X > < a : K e y V a l u e O f D i a g r a m O b j e c t K e y a n y T y p e z b w N T n L X > < a : K e y > < K e y > T a b l e s \ c o t i z a c i o n e s \ C o l u m n s \ P r e s e n t a c i � n < / K e y > < / a : K e y > < a : V a l u e   i : t y p e = " D i a g r a m D i s p l a y N o d e V i e w S t a t e " > < H e i g h t > 1 5 0 < / H e i g h t > < I s E x p a n d e d > t r u e < / I s E x p a n d e d > < W i d t h > 2 0 0 < / W i d t h > < / a : V a l u e > < / a : K e y V a l u e O f D i a g r a m O b j e c t K e y a n y T y p e z b w N T n L X > < a : K e y V a l u e O f D i a g r a m O b j e c t K e y a n y T y p e z b w N T n L X > < a : K e y > < K e y > T a b l e s \ c o t i z a c i o n e s \ C o l u m n s \ U n i d a d   d e   m e d i d a < / K e y > < / a : K e y > < a : V a l u e   i : t y p e = " D i a g r a m D i s p l a y N o d e V i e w S t a t e " > < H e i g h t > 1 5 0 < / H e i g h t > < I s E x p a n d e d > t r u e < / I s E x p a n d e d > < W i d t h > 2 0 0 < / W i d t h > < / a : V a l u e > < / a : K e y V a l u e O f D i a g r a m O b j e c t K e y a n y T y p e z b w N T n L X > < a : K e y V a l u e O f D i a g r a m O b j e c t K e y a n y T y p e z b w N T n L X > < a : K e y > < K e y > T a b l e s \ c o t i z a c i o n e s \ C o l u m n s \ C a n t i d a d   o f e r t a d a < / K e y > < / a : K e y > < a : V a l u e   i : t y p e = " D i a g r a m D i s p l a y N o d e V i e w S t a t e " > < H e i g h t > 1 5 0 < / H e i g h t > < I s E x p a n d e d > t r u e < / I s E x p a n d e d > < W i d t h > 2 0 0 < / W i d t h > < / a : V a l u e > < / a : K e y V a l u e O f D i a g r a m O b j e c t K e y a n y T y p e z b w N T n L X > < a : K e y V a l u e O f D i a g r a m O b j e c t K e y a n y T y p e z b w N T n L X > < a : K e y > < K e y > T a b l e s \ c o t i z a c i o n e s \ C o l u m n s \ M a r c a < / K e y > < / a : K e y > < a : V a l u e   i : t y p e = " D i a g r a m D i s p l a y N o d e V i e w S t a t e " > < H e i g h t > 1 5 0 < / H e i g h t > < I s E x p a n d e d > t r u e < / I s E x p a n d e d > < W i d t h > 2 0 0 < / W i d t h > < / a : V a l u e > < / a : K e y V a l u e O f D i a g r a m O b j e c t K e y a n y T y p e z b w N T n L X > < a : K e y V a l u e O f D i a g r a m O b j e c t K e y a n y T y p e z b w N T n L X > < a : K e y > < K e y > T a b l e s \ c o t i z a c i o n e s \ C o l u m n s \ M o d e l o   /   S e r i e < / K e y > < / a : K e y > < a : V a l u e   i : t y p e = " D i a g r a m D i s p l a y N o d e V i e w S t a t e " > < H e i g h t > 1 5 0 < / H e i g h t > < I s E x p a n d e d > t r u e < / I s E x p a n d e d > < W i d t h > 2 0 0 < / W i d t h > < / a : V a l u e > < / a : K e y V a l u e O f D i a g r a m O b j e c t K e y a n y T y p e z b w N T n L X > < a : K e y V a l u e O f D i a g r a m O b j e c t K e y a n y T y p e z b w N T n L X > < a : K e y > < K e y > T a b l e s \ c o t i z a c i o n e s \ C o l u m n s \ F a b r i c a n t e < / K e y > < / a : K e y > < a : V a l u e   i : t y p e = " D i a g r a m D i s p l a y N o d e V i e w S t a t e " > < H e i g h t > 1 5 0 < / H e i g h t > < I s E x p a n d e d > t r u e < / I s E x p a n d e d > < W i d t h > 2 0 0 < / W i d t h > < / a : V a l u e > < / a : K e y V a l u e O f D i a g r a m O b j e c t K e y a n y T y p e z b w N T n L X > < a : K e y V a l u e O f D i a g r a m O b j e c t K e y a n y T y p e z b w N T n L X > < a : K e y > < K e y > T a b l e s \ c o t i z a c i o n e s \ C o l u m n s \ P r e c i o   u n i t a r i o < / K e y > < / a : K e y > < a : V a l u e   i : t y p e = " D i a g r a m D i s p l a y N o d e V i e w S t a t e " > < H e i g h t > 1 5 0 < / H e i g h t > < I s E x p a n d e d > t r u e < / I s E x p a n d e d > < W i d t h > 2 0 0 < / W i d t h > < / a : V a l u e > < / a : K e y V a l u e O f D i a g r a m O b j e c t K e y a n y T y p e z b w N T n L X > < a : K e y V a l u e O f D i a g r a m O b j e c t K e y a n y T y p e z b w N T n L X > < a : K e y > < K e y > T a b l e s \ c o t i z a c i o n e s \ C o l u m n s \ C a t e g o r i a < / K e y > < / a : K e y > < a : V a l u e   i : t y p e = " D i a g r a m D i s p l a y N o d e V i e w S t a t e " > < H e i g h t > 1 5 0 < / H e i g h t > < I s E x p a n d e d > t r u e < / I s E x p a n d e d > < W i d t h > 2 0 0 < / W i d t h > < / a : V a l u e > < / a : K e y V a l u e O f D i a g r a m O b j e c t K e y a n y T y p e z b w N T n L X > < a : K e y V a l u e O f D i a g r a m O b j e c t K e y a n y T y p e z b w N T n L X > < a : K e y > < K e y > T a b l e s \ c o t i z a c i o n e s \ C o l u m n s \ R u b r o < / K e y > < / a : K e y > < a : V a l u e   i : t y p e = " D i a g r a m D i s p l a y N o d e V i e w S t a t e " > < H e i g h t > 1 5 0 < / H e i g h t > < I s E x p a n d e d > t r u e < / I s E x p a n d e d > < W i d t h > 2 0 0 < / W i d t h > < / a : V a l u e > < / a : K e y V a l u e O f D i a g r a m O b j e c t K e y a n y T y p e z b w N T n L X > < a : K e y V a l u e O f D i a g r a m O b j e c t K e y a n y T y p e z b w N T n L X > < a : K e y > < K e y > T a b l e s \ c o t i z a c i o n e s \ C o l u m n s \ E s t a t u s   d e l   f o r m a t o < / K e y > < / a : K e y > < a : V a l u e   i : t y p e = " D i a g r a m D i s p l a y N o d e V i e w S t a t e " > < H e i g h t > 1 5 0 < / H e i g h t > < I s E x p a n d e d > t r u e < / I s E x p a n d e d > < W i d t h > 2 0 0 < / W i d t h > < / a : V a l u e > < / a : K e y V a l u e O f D i a g r a m O b j e c t K e y a n y T y p e z b w N T n L X > < a : K e y V a l u e O f D i a g r a m O b j e c t K e y a n y T y p e z b w N T n L X > < a : K e y > < K e y > T a b l e s \ c o t i z a c i o n e s \ C o l u m n s \ C o l u m n a 1 < / K e y > < / a : K e y > < a : V a l u e   i : t y p e = " D i a g r a m D i s p l a y N o d e V i e w S t a t e " > < H e i g h t > 1 5 0 < / H e i g h t > < I s E x p a n d e d > t r u e < / I s E x p a n d e d > < W i d t h > 2 0 0 < / W i d t h > < / a : V a l u e > < / a : K e y V a l u e O f D i a g r a m O b j e c t K e y a n y T y p e z b w N T n L X > < a : K e y V a l u e O f D i a g r a m O b j e c t K e y a n y T y p e z b w N T n L X > < a : K e y > < K e y > T a b l e s \ c o t i z a c i o n e s \ C o l u m n s \ C l a s i f i c a c i � n   d e   l a   e m p r e s a < / K e y > < / a : K e y > < a : V a l u e   i : t y p e = " D i a g r a m D i s p l a y N o d e V i e w S t a t e " > < H e i g h t > 1 5 0 < / H e i g h t > < I s E x p a n d e d > t r u e < / I s E x p a n d e d > < W i d t h > 2 0 0 < / W i d t h > < / a : V a l u e > < / a : K e y V a l u e O f D i a g r a m O b j e c t K e y a n y T y p e z b w N T n L X > < a : K e y V a l u e O f D i a g r a m O b j e c t K e y a n y T y p e z b w N T n L X > < a : K e y > < K e y > T a b l e s \ c o t i z a c i o n e s \ C o l u m n s \ � C u � l e s   f u e r o n   l a s   r a z o n e s ?   ( C � d i g o ) < / K e y > < / a : K e y > < a : V a l u e   i : t y p e = " D i a g r a m D i s p l a y N o d e V i e w S t a t e " > < H e i g h t > 1 5 0 < / H e i g h t > < I s E x p a n d e d > t r u e < / I s E x p a n d e d > < W i d t h > 2 0 0 < / W i d t h > < / a : V a l u e > < / a : K e y V a l u e O f D i a g r a m O b j e c t K e y a n y T y p e z b w N T n L X > < a : K e y V a l u e O f D i a g r a m O b j e c t K e y a n y T y p e z b w N T n L X > < a : K e y > < K e y > T a b l e s \ c o t i z a c i o n e s \ C o l u m n s \ � C u � l e s   f u e r o n   l a s   r a z o n e s ? < / K e y > < / a : K e y > < a : V a l u e   i : t y p e = " D i a g r a m D i s p l a y N o d e V i e w S t a t e " > < H e i g h t > 1 5 0 < / H e i g h t > < I s E x p a n d e d > t r u e < / I s E x p a n d e d > < W i d t h > 2 0 0 < / W i d t h > < / a : V a l u e > < / a : K e y V a l u e O f D i a g r a m O b j e c t K e y a n y T y p e z b w N T n L X > < a : K e y V a l u e O f D i a g r a m O b j e c t K e y a n y T y p e z b w N T n L X > < a : K e y > < K e y > T a b l e s \ c o t i z a c i o n e s \ C o l u m n s \ P r e c i o s   r e c o l e c t a d o s   e n   l a   b o l e t a < / K e y > < / a : K e y > < a : V a l u e   i : t y p e = " D i a g r a m D i s p l a y N o d e V i e w S t a t e " > < H e i g h t > 1 5 0 < / H e i g h t > < I s E x p a n d e d > t r u e < / I s E x p a n d e d > < W i d t h > 2 0 0 < / W i d t h > < / a : V a l u e > < / a : K e y V a l u e O f D i a g r a m O b j e c t K e y a n y T y p e z b w N T n L X > < a : K e y V a l u e O f D i a g r a m O b j e c t K e y a n y T y p e z b w N T n L X > < a : K e y > < K e y > T a b l e s \ c o t i z a c i o n e s \ C o l u m n s \ C l a s i f i c a c i � n   d e   l a   e m p r e s a   ( C � d i g o ) < / K e y > < / a : K e y > < a : V a l u e   i : t y p e = " D i a g r a m D i s p l a y N o d e V i e w S t a t e " > < H e i g h t > 1 5 0 < / H e i g h t > < I s E x p a n d e d > t r u e < / I s E x p a n d e d > < W i d t h > 2 0 0 < / W i d t h > < / a : V a l u e > < / a : K e y V a l u e O f D i a g r a m O b j e c t K e y a n y T y p e z b w N T n L X > < a : K e y V a l u e O f D i a g r a m O b j e c t K e y a n y T y p e z b w N T n L X > < a : K e y > < K e y > T a b l e s \ c o t i z a c i o n e s \ C o l u m n s \ C l a s i f i c a c i � n   d e   l a   e m p r e s a 2 < / K e y > < / a : K e y > < a : V a l u e   i : t y p e = " D i a g r a m D i s p l a y N o d e V i e w S t a t e " > < H e i g h t > 1 5 0 < / H e i g h t > < I s E x p a n d e d > t r u e < / I s E x p a n d e d > < W i d t h > 2 0 0 < / W i d t h > < / a : V a l u e > < / a : K e y V a l u e O f D i a g r a m O b j e c t K e y a n y T y p e z b w N T n L X > < a : K e y V a l u e O f D i a g r a m O b j e c t K e y a n y T y p e z b w N T n L X > < a : K e y > < K e y > T a b l e s \ c o t i z a c i o n e s \ C o l u m n s \ F e c h a   d e   e n t r e g a   ( d d / m m / a a ) < / K e y > < / a : K e y > < a : V a l u e   i : t y p e = " D i a g r a m D i s p l a y N o d e V i e w S t a t e " > < H e i g h t > 1 5 0 < / H e i g h t > < I s E x p a n d e d > t r u e < / I s E x p a n d e d > < W i d t h > 2 0 0 < / W i d t h > < / a : V a l u e > < / a : K e y V a l u e O f D i a g r a m O b j e c t K e y a n y T y p e z b w N T n L X > < a : K e y V a l u e O f D i a g r a m O b j e c t K e y a n y T y p e z b w N T n L X > < a : K e y > < K e y > T a b l e s \ c o t i z a c i o n e s \ C o l u m n s \ F e c h a   d e   d e v o l u c i � n   ( d d / m m / a a ) < / K e y > < / a : K e y > < a : V a l u e   i : t y p e = " D i a g r a m D i s p l a y N o d e V i e w S t a t e " > < H e i g h t > 1 5 0 < / H e i g h t > < I s E x p a n d e d > t r u e < / I s E x p a n d e d > < W i d t h > 2 0 0 < / W i d t h > < / a : V a l u e > < / a : K e y V a l u e O f D i a g r a m O b j e c t K e y a n y T y p e z b w N T n L X > < a : K e y V a l u e O f D i a g r a m O b j e c t K e y a n y T y p e z b w N T n L X > < a : K e y > < K e y > T a b l e s \ c o t i z a c i o n e s \ C o l u m n s \ C � d i g o   I M < / K e y > < / a : K e y > < a : V a l u e   i : t y p e = " D i a g r a m D i s p l a y N o d e V i e w S t a t e " > < H e i g h t > 1 5 0 < / H e i g h t > < I s E x p a n d e d > t r u e < / I s E x p a n d e d > < W i d t h > 2 0 0 < / W i d t h > < / a : V a l u e > < / a : K e y V a l u e O f D i a g r a m O b j e c t K e y a n y T y p e z b w N T n L X > < a : K e y V a l u e O f D i a g r a m O b j e c t K e y a n y T y p e z b w N T n L X > < a : K e y > < K e y > T a b l e s \ c o t i z a c i o n e s \ C o l u m n s \ O b s e r v a c i o n e s / C o m e n t a r i o s < / K e y > < / a : K e y > < a : V a l u e   i : t y p e = " D i a g r a m D i s p l a y N o d e V i e w S t a t e " > < H e i g h t > 1 5 0 < / H e i g h t > < I s E x p a n d e d > t r u e < / I s E x p a n d e d > < W i d t h > 2 0 0 < / W i d t h > < / a : V a l u e > < / a : K e y V a l u e O f D i a g r a m O b j e c t K e y a n y T y p e z b w N T n L X > < a : K e y V a l u e O f D i a g r a m O b j e c t K e y a n y T y p e z b w N T n L X > < a : K e y > < K e y > T a b l e s \ c o t i z a c i o n e s \ C o l u m n s \ F � s i c a / C o r r e o < / K e y > < / a : K e y > < a : V a l u e   i : t y p e = " D i a g r a m D i s p l a y N o d e V i e w S t a t e " > < H e i g h t > 1 5 0 < / H e i g h t > < I s E x p a n d e d > t r u e < / I s E x p a n d e d > < W i d t h > 2 0 0 < / W i d t h > < / a : V a l u e > < / a : K e y V a l u e O f D i a g r a m O b j e c t K e y a n y T y p e z b w N T n L X > < a : K e y V a l u e O f D i a g r a m O b j e c t K e y a n y T y p e z b w N T n L X > < a : K e y > < K e y > T a b l e s \ c o t i z a c i o n e s \ C o l u m n s \ O b s e r v a c i o n e s / C o m e n t a r i o s 2 < / K e y > < / a : K e y > < a : V a l u e   i : t y p e = " D i a g r a m D i s p l a y N o d e V i e w S t a t e " > < H e i g h t > 1 5 0 < / H e i g h t > < I s E x p a n d e d > t r u e < / I s E x p a n d e d > < W i d t h > 2 0 0 < / W i d t h > < / a : V a l u e > < / a : K e y V a l u e O f D i a g r a m O b j e c t K e y a n y T y p e z b w N T n L X > < a : K e y V a l u e O f D i a g r a m O b j e c t K e y a n y T y p e z b w N T n L X > < a : K e y > < K e y > T a b l e s \ c o t i z a c i o n e s \ C o l u m n s \ C o l u m n a 2 < / K e y > < / a : K e y > < a : V a l u e   i : t y p e = " D i a g r a m D i s p l a y N o d e V i e w S t a t e " > < H e i g h t > 1 5 0 < / H e i g h t > < I s E x p a n d e d > t r u e < / I s E x p a n d e d > < W i d t h > 2 0 0 < / W i d t h > < / a : V a l u e > < / a : K e y V a l u e O f D i a g r a m O b j e c t K e y a n y T y p e z b w N T n L X > < a : K e y V a l u e O f D i a g r a m O b j e c t K e y a n y T y p e z b w N T n L X > < a : K e y > < K e y > T a b l e s \ g u a t e c o m p r a s < / K e y > < / a : K e y > < a : V a l u e   i : t y p e = " D i a g r a m D i s p l a y N o d e V i e w S t a t e " > < H e i g h t > 2 6 1 < / H e i g h t > < I s E x p a n d e d > t r u e < / I s E x p a n d e d > < L a y e d O u t > t r u e < / L a y e d O u t > < L e f t > 1 2 7 < / L e f t > < W i d t h > 2 0 0 < / W i d t h > < / a : V a l u e > < / a : K e y V a l u e O f D i a g r a m O b j e c t K e y a n y T y p e z b w N T n L X > < a : K e y V a l u e O f D i a g r a m O b j e c t K e y a n y T y p e z b w N T n L X > < a : K e y > < K e y > T a b l e s \ g u a t e c o m p r a s \ C o l u m n s \ I D - G U A < / K e y > < / a : K e y > < a : V a l u e   i : t y p e = " D i a g r a m D i s p l a y N o d e V i e w S t a t e " > < H e i g h t > 1 5 0 < / H e i g h t > < I s E x p a n d e d > t r u e < / I s E x p a n d e d > < W i d t h > 2 0 0 < / W i d t h > < / a : V a l u e > < / a : K e y V a l u e O f D i a g r a m O b j e c t K e y a n y T y p e z b w N T n L X > < a : K e y V a l u e O f D i a g r a m O b j e c t K e y a n y T y p e z b w N T n L X > < a : K e y > < K e y > T a b l e s \ g u a t e c o m p r a s \ C o l u m n s \ C � d i g o   I N E < / K e y > < / a : K e y > < a : V a l u e   i : t y p e = " D i a g r a m D i s p l a y N o d e V i e w S t a t e " > < H e i g h t > 1 5 0 < / H e i g h t > < I s E x p a n d e d > t r u e < / I s E x p a n d e d > < W i d t h > 2 0 0 < / W i d t h > < / a : V a l u e > < / a : K e y V a l u e O f D i a g r a m O b j e c t K e y a n y T y p e z b w N T n L X > < a : K e y V a l u e O f D i a g r a m O b j e c t K e y a n y T y p e z b w N T n L X > < a : K e y > < K e y > T a b l e s \ g u a t e c o m p r a s \ C o l u m n s \ N O G < / K e y > < / a : K e y > < a : V a l u e   i : t y p e = " D i a g r a m D i s p l a y N o d e V i e w S t a t e " > < H e i g h t > 1 5 0 < / H e i g h t > < I s E x p a n d e d > t r u e < / I s E x p a n d e d > < W i d t h > 2 0 0 < / W i d t h > < / a : V a l u e > < / a : K e y V a l u e O f D i a g r a m O b j e c t K e y a n y T y p e z b w N T n L X > < a : K e y V a l u e O f D i a g r a m O b j e c t K e y a n y T y p e z b w N T n L X > < a : K e y > < K e y > T a b l e s \ g u a t e c o m p r a s \ C o l u m n s \ D e s c r i p c i � n < / K e y > < / a : K e y > < a : V a l u e   i : t y p e = " D i a g r a m D i s p l a y N o d e V i e w S t a t e " > < H e i g h t > 1 5 0 < / H e i g h t > < I s E x p a n d e d > t r u e < / I s E x p a n d e d > < W i d t h > 2 0 0 < / W i d t h > < / a : V a l u e > < / a : K e y V a l u e O f D i a g r a m O b j e c t K e y a n y T y p e z b w N T n L X > < a : K e y V a l u e O f D i a g r a m O b j e c t K e y a n y T y p e z b w N T n L X > < a : K e y > < K e y > T a b l e s \ g u a t e c o m p r a s \ C o l u m n s \ M o d a l i d a d < / K e y > < / a : K e y > < a : V a l u e   i : t y p e = " D i a g r a m D i s p l a y N o d e V i e w S t a t e " > < H e i g h t > 1 5 0 < / H e i g h t > < I s E x p a n d e d > t r u e < / I s E x p a n d e d > < W i d t h > 2 0 0 < / W i d t h > < / a : V a l u e > < / a : K e y V a l u e O f D i a g r a m O b j e c t K e y a n y T y p e z b w N T n L X > < a : K e y V a l u e O f D i a g r a m O b j e c t K e y a n y T y p e z b w N T n L X > < a : K e y > < K e y > T a b l e s \ g u a t e c o m p r a s \ C o l u m n s \ E n t i d a d _ r e q u i r e n t e < / K e y > < / a : K e y > < a : V a l u e   i : t y p e = " D i a g r a m D i s p l a y N o d e V i e w S t a t e " > < H e i g h t > 1 5 0 < / H e i g h t > < I s E x p a n d e d > t r u e < / I s E x p a n d e d > < W i d t h > 2 0 0 < / W i d t h > < / a : V a l u e > < / a : K e y V a l u e O f D i a g r a m O b j e c t K e y a n y T y p e z b w N T n L X > < a : K e y V a l u e O f D i a g r a m O b j e c t K e y a n y T y p e z b w N T n L X > < a : K e y > < K e y > T a b l e s \ g u a t e c o m p r a s \ C o l u m n s \ F e c h a . P u b < / K e y > < / a : K e y > < a : V a l u e   i : t y p e = " D i a g r a m D i s p l a y N o d e V i e w S t a t e " > < H e i g h t > 1 5 0 < / H e i g h t > < I s E x p a n d e d > t r u e < / I s E x p a n d e d > < W i d t h > 2 0 0 < / W i d t h > < / a : V a l u e > < / a : K e y V a l u e O f D i a g r a m O b j e c t K e y a n y T y p e z b w N T n L X > < a : K e y V a l u e O f D i a g r a m O b j e c t K e y a n y T y p e z b w N T n L X > < a : K e y > < K e y > T a b l e s \ g u a t e c o m p r a s \ C o l u m n s \ A � o . P u b < / K e y > < / a : K e y > < a : V a l u e   i : t y p e = " D i a g r a m D i s p l a y N o d e V i e w S t a t e " > < H e i g h t > 1 5 0 < / H e i g h t > < I s E x p a n d e d > t r u e < / I s E x p a n d e d > < W i d t h > 2 0 0 < / W i d t h > < / a : V a l u e > < / a : K e y V a l u e O f D i a g r a m O b j e c t K e y a n y T y p e z b w N T n L X > < a : K e y V a l u e O f D i a g r a m O b j e c t K e y a n y T y p e z b w N T n L X > < a : K e y > < K e y > T a b l e s \ g u a t e c o m p r a s \ C o l u m n s \ F e c h a . A d j < / K e y > < / a : K e y > < a : V a l u e   i : t y p e = " D i a g r a m D i s p l a y N o d e V i e w S t a t e " > < H e i g h t > 1 5 0 < / H e i g h t > < I s E x p a n d e d > t r u e < / I s E x p a n d e d > < W i d t h > 2 0 0 < / W i d t h > < / a : V a l u e > < / a : K e y V a l u e O f D i a g r a m O b j e c t K e y a n y T y p e z b w N T n L X > < a : K e y V a l u e O f D i a g r a m O b j e c t K e y a n y T y p e z b w N T n L X > < a : K e y > < K e y > T a b l e s \ g u a t e c o m p r a s \ C o l u m n s \ A � o . A d j < / K e y > < / a : K e y > < a : V a l u e   i : t y p e = " D i a g r a m D i s p l a y N o d e V i e w S t a t e " > < H e i g h t > 1 5 0 < / H e i g h t > < I s E x p a n d e d > t r u e < / I s E x p a n d e d > < W i d t h > 2 0 0 < / W i d t h > < / a : V a l u e > < / a : K e y V a l u e O f D i a g r a m O b j e c t K e y a n y T y p e z b w N T n L X > < a : K e y V a l u e O f D i a g r a m O b j e c t K e y a n y T y p e z b w N T n L X > < a : K e y > < K e y > T a b l e s \ g u a t e c o m p r a s \ C o l u m n s \ E s t a t u s _ E v e n t o < / K e y > < / a : K e y > < a : V a l u e   i : t y p e = " D i a g r a m D i s p l a y N o d e V i e w S t a t e " > < H e i g h t > 1 5 0 < / H e i g h t > < I s E x p a n d e d > t r u e < / I s E x p a n d e d > < W i d t h > 2 0 0 < / W i d t h > < / a : V a l u e > < / a : K e y V a l u e O f D i a g r a m O b j e c t K e y a n y T y p e z b w N T n L X > < a : K e y V a l u e O f D i a g r a m O b j e c t K e y a n y T y p e z b w N T n L X > < a : K e y > < K e y > T a b l e s \ g u a t e c o m p r a s \ C o l u m n s \ P r o d u c t o < / K e y > < / a : K e y > < a : V a l u e   i : t y p e = " D i a g r a m D i s p l a y N o d e V i e w S t a t e " > < H e i g h t > 1 5 0 < / H e i g h t > < I s E x p a n d e d > t r u e < / I s E x p a n d e d > < W i d t h > 2 0 0 < / W i d t h > < / a : V a l u e > < / a : K e y V a l u e O f D i a g r a m O b j e c t K e y a n y T y p e z b w N T n L X > < a : K e y V a l u e O f D i a g r a m O b j e c t K e y a n y T y p e z b w N T n L X > < a : K e y > < K e y > T a b l e s \ g u a t e c o m p r a s \ C o l u m n s \ C a r a c t e r i s t i c a s < / K e y > < / a : K e y > < a : V a l u e   i : t y p e = " D i a g r a m D i s p l a y N o d e V i e w S t a t e " > < H e i g h t > 1 5 0 < / H e i g h t > < I s E x p a n d e d > t r u e < / I s E x p a n d e d > < W i d t h > 2 0 0 < / W i d t h > < / a : V a l u e > < / a : K e y V a l u e O f D i a g r a m O b j e c t K e y a n y T y p e z b w N T n L X > < a : K e y V a l u e O f D i a g r a m O b j e c t K e y a n y T y p e z b w N T n L X > < a : K e y > < K e y > T a b l e s \ g u a t e c o m p r a s \ C o l u m n s \ C o d i g o _ t i p o _ p r o d u c t o < / K e y > < / a : K e y > < a : V a l u e   i : t y p e = " D i a g r a m D i s p l a y N o d e V i e w S t a t e " > < H e i g h t > 1 5 0 < / H e i g h t > < I s E x p a n d e d > t r u e < / I s E x p a n d e d > < W i d t h > 2 0 0 < / W i d t h > < / a : V a l u e > < / a : K e y V a l u e O f D i a g r a m O b j e c t K e y a n y T y p e z b w N T n L X > < a : K e y V a l u e O f D i a g r a m O b j e c t K e y a n y T y p e z b w N T n L X > < a : K e y > < K e y > T a b l e s \ g u a t e c o m p r a s \ C o l u m n s \ U n i d a d _ d e _ m e d i d a < / K e y > < / a : K e y > < a : V a l u e   i : t y p e = " D i a g r a m D i s p l a y N o d e V i e w S t a t e " > < H e i g h t > 1 5 0 < / H e i g h t > < I s E x p a n d e d > t r u e < / I s E x p a n d e d > < W i d t h > 2 0 0 < / W i d t h > < / a : V a l u e > < / a : K e y V a l u e O f D i a g r a m O b j e c t K e y a n y T y p e z b w N T n L X > < a : K e y V a l u e O f D i a g r a m O b j e c t K e y a n y T y p e z b w N T n L X > < a : K e y > < K e y > T a b l e s \ g u a t e c o m p r a s \ C o l u m n s \ C a n t i d a d _ S o l i c i t a d a < / K e y > < / a : K e y > < a : V a l u e   i : t y p e = " D i a g r a m D i s p l a y N o d e V i e w S t a t e " > < H e i g h t > 1 5 0 < / H e i g h t > < I s E x p a n d e d > t r u e < / I s E x p a n d e d > < W i d t h > 2 0 0 < / W i d t h > < / a : V a l u e > < / a : K e y V a l u e O f D i a g r a m O b j e c t K e y a n y T y p e z b w N T n L X > < a : K e y V a l u e O f D i a g r a m O b j e c t K e y a n y T y p e z b w N T n L X > < a : K e y > < K e y > T a b l e s \ g u a t e c o m p r a s \ C o l u m n s \ N I T < / K e y > < / a : K e y > < a : V a l u e   i : t y p e = " D i a g r a m D i s p l a y N o d e V i e w S t a t e " > < H e i g h t > 1 5 0 < / H e i g h t > < I s E x p a n d e d > t r u e < / I s E x p a n d e d > < W i d t h > 2 0 0 < / W i d t h > < / a : V a l u e > < / a : K e y V a l u e O f D i a g r a m O b j e c t K e y a n y T y p e z b w N T n L X > < a : K e y V a l u e O f D i a g r a m O b j e c t K e y a n y T y p e z b w N T n L X > < a : K e y > < K e y > T a b l e s \ g u a t e c o m p r a s \ C o l u m n s \ O f e r e n t e < / K e y > < / a : K e y > < a : V a l u e   i : t y p e = " D i a g r a m D i s p l a y N o d e V i e w S t a t e " > < H e i g h t > 1 5 0 < / H e i g h t > < I s E x p a n d e d > t r u e < / I s E x p a n d e d > < W i d t h > 2 0 0 < / W i d t h > < / a : V a l u e > < / a : K e y V a l u e O f D i a g r a m O b j e c t K e y a n y T y p e z b w N T n L X > < a : K e y V a l u e O f D i a g r a m O b j e c t K e y a n y T y p e z b w N T n L X > < a : K e y > < K e y > T a b l e s \ g u a t e c o m p r a s \ C o l u m n s \ M a r c a _ o f e r t a d a < / K e y > < / a : K e y > < a : V a l u e   i : t y p e = " D i a g r a m D i s p l a y N o d e V i e w S t a t e " > < H e i g h t > 1 5 0 < / H e i g h t > < I s E x p a n d e d > t r u e < / I s E x p a n d e d > < W i d t h > 2 0 0 < / W i d t h > < / a : V a l u e > < / a : K e y V a l u e O f D i a g r a m O b j e c t K e y a n y T y p e z b w N T n L X > < a : K e y V a l u e O f D i a g r a m O b j e c t K e y a n y T y p e z b w N T n L X > < a : K e y > < K e y > T a b l e s \ g u a t e c o m p r a s \ C o l u m n s \ C a n t i d a d _ o f e r t a d a < / K e y > < / a : K e y > < a : V a l u e   i : t y p e = " D i a g r a m D i s p l a y N o d e V i e w S t a t e " > < H e i g h t > 1 5 0 < / H e i g h t > < I s E x p a n d e d > t r u e < / I s E x p a n d e d > < W i d t h > 2 0 0 < / W i d t h > < / a : V a l u e > < / a : K e y V a l u e O f D i a g r a m O b j e c t K e y a n y T y p e z b w N T n L X > < a : K e y V a l u e O f D i a g r a m O b j e c t K e y a n y T y p e z b w N T n L X > < a : K e y > < K e y > T a b l e s \ g u a t e c o m p r a s \ C o l u m n s \ P r e c i o _ o f e r t a d o < / K e y > < / a : K e y > < a : V a l u e   i : t y p e = " D i a g r a m D i s p l a y N o d e V i e w S t a t e " > < H e i g h t > 1 5 0 < / H e i g h t > < I s E x p a n d e d > t r u e < / I s E x p a n d e d > < W i d t h > 2 0 0 < / W i d t h > < / a : V a l u e > < / a : K e y V a l u e O f D i a g r a m O b j e c t K e y a n y T y p e z b w N T n L X > < a : K e y V a l u e O f D i a g r a m O b j e c t K e y a n y T y p e z b w N T n L X > < a : K e y > < K e y > T a b l e s \ g u a t e c o m p r a s \ C o l u m n s \ M o n t o _ o f e r t a d o < / K e y > < / a : K e y > < a : V a l u e   i : t y p e = " D i a g r a m D i s p l a y N o d e V i e w S t a t e " > < H e i g h t > 1 5 0 < / H e i g h t > < I s E x p a n d e d > t r u e < / I s E x p a n d e d > < W i d t h > 2 0 0 < / W i d t h > < / a : V a l u e > < / a : K e y V a l u e O f D i a g r a m O b j e c t K e y a n y T y p e z b w N T n L X > < a : K e y V a l u e O f D i a g r a m O b j e c t K e y a n y T y p e z b w N T n L X > < a : K e y > < K e y > T a b l e s \ g u a t e c o m p r a s \ C o l u m n s \ A d j u d i c a d o < / K e y > < / a : K e y > < a : V a l u e   i : t y p e = " D i a g r a m D i s p l a y N o d e V i e w S t a t e " > < H e i g h t > 1 5 0 < / H e i g h t > < I s E x p a n d e d > t r u e < / I s E x p a n d e d > < W i d t h > 2 0 0 < / W i d t h > < / a : V a l u e > < / a : K e y V a l u e O f D i a g r a m O b j e c t K e y a n y T y p e z b w N T n L X > < a : K e y V a l u e O f D i a g r a m O b j e c t K e y a n y T y p e z b w N T n L X > < a : K e y > < K e y > T a b l e s \ g u a t e c o m p r a s \ C o l u m n s \ C o d . I M < / K e y > < / a : K e y > < a : V a l u e   i : t y p e = " D i a g r a m D i s p l a y N o d e V i e w S t a t e " > < H e i g h t > 1 5 0 < / H e i g h t > < I s E x p a n d e d > t r u e < / I s E x p a n d e d > < W i d t h > 2 0 0 < / W i d t h > < / a : V a l u e > < / a : K e y V a l u e O f D i a g r a m O b j e c t K e y a n y T y p e z b w N T n L X > < a : K e y V a l u e O f D i a g r a m O b j e c t K e y a n y T y p e z b w N T n L X > < a : K e y > < K e y > T a b l e s \ g u a t e c o m p r a s \ C o l u m n s \ V e r i f i c a c i o n < / K e y > < / a : K e y > < a : V a l u e   i : t y p e = " D i a g r a m D i s p l a y N o d e V i e w S t a t e " > < H e i g h t > 1 5 0 < / H e i g h t > < I s E x p a n d e d > t r u e < / I s E x p a n d e d > < W i d t h > 2 0 0 < / W i d t h > < / a : V a l u e > < / a : K e y V a l u e O f D i a g r a m O b j e c t K e y a n y T y p e z b w N T n L X > < a : K e y V a l u e O f D i a g r a m O b j e c t K e y a n y T y p e z b w N T n L X > < a : K e y > < K e y > T a b l e s \ g u a t e c o m p r a s \ C o l u m n s \ O b s e r . < / K e y > < / a : K e y > < a : V a l u e   i : t y p e = " D i a g r a m D i s p l a y N o d e V i e w S t a t e " > < H e i g h t > 1 5 0 < / H e i g h t > < I s E x p a n d e d > t r u e < / I s E x p a n d e d > < W i d t h > 2 0 0 < / W i d t h > < / a : V a l u e > < / a : K e y V a l u e O f D i a g r a m O b j e c t K e y a n y T y p e z b w N T n L X > < a : K e y V a l u e O f D i a g r a m O b j e c t K e y a n y T y p e z b w N T n L X > < a : K e y > < K e y > T a b l e s \ g u a t e c o m p r a s \ C o l u m n s \ a � o _ p u b l i c a c i o n < / K e y > < / a : K e y > < a : V a l u e   i : t y p e = " D i a g r a m D i s p l a y N o d e V i e w S t a t e " > < H e i g h t > 1 5 0 < / H e i g h t > < I s E x p a n d e d > t r u e < / I s E x p a n d e d > < W i d t h > 2 0 0 < / W i d t h > < / a : V a l u e > < / a : K e y V a l u e O f D i a g r a m O b j e c t K e y a n y T y p e z b w N T n L X > < a : K e y V a l u e O f D i a g r a m O b j e c t K e y a n y T y p e z b w N T n L X > < a : K e y > < K e y > T a b l e s \ g u a t e c o m p r a s \ C o l u m n s \ a � o _ a d j u d i c a c i o n < / K e y > < / a : K e y > < a : V a l u e   i : t y p e = " D i a g r a m D i s p l a y N o d e V i e w S t a t e " > < H e i g h t > 1 5 0 < / H e i g h t > < I s E x p a n d e d > t r u e < / I s E x p a n d e d > < W i d t h > 2 0 0 < / W i d t h > < / a : V a l u e > < / a : K e y V a l u e O f D i a g r a m O b j e c t K e y a n y T y p e z b w N T n L X > < a : K e y V a l u e O f D i a g r a m O b j e c t K e y a n y T y p e z b w N T n L X > < a : K e y > < K e y > T a b l e s \ g u a t e c o m p r a s \ C o l u m n s \ a � o - m e s _ a d j u d i c a c i o n < / K e y > < / a : K e y > < a : V a l u e   i : t y p e = " D i a g r a m D i s p l a y N o d e V i e w S t a t e " > < H e i g h t > 1 5 0 < / H e i g h t > < I s E x p a n d e d > t r u e < / I s E x p a n d e d > < W i d t h > 2 0 0 < / W i d t h > < / a : V a l u e > < / a : K e y V a l u e O f D i a g r a m O b j e c t K e y a n y T y p e z b w N T n L X > < a : K e y V a l u e O f D i a g r a m O b j e c t K e y a n y T y p e z b w N T n L X > < a : K e y > < K e y > T a b l e s \ g u a t e c o m p r a s \ C o l u m n s \ i p c < / K e y > < / a : K e y > < a : V a l u e   i : t y p e = " D i a g r a m D i s p l a y N o d e V i e w S t a t e " > < H e i g h t > 1 5 0 < / H e i g h t > < I s E x p a n d e d > t r u e < / I s E x p a n d e d > < W i d t h > 2 0 0 < / W i d t h > < / a : V a l u e > < / a : K e y V a l u e O f D i a g r a m O b j e c t K e y a n y T y p e z b w N T n L X > < a : K e y V a l u e O f D i a g r a m O b j e c t K e y a n y T y p e z b w N T n L X > < a : K e y > < K e y > T a b l e s \ g u a t e c o m p r a s \ C o l u m n s \ f a c t _ i n d e x < / K e y > < / a : K e y > < a : V a l u e   i : t y p e = " D i a g r a m D i s p l a y N o d e V i e w S t a t e " > < H e i g h t > 1 5 0 < / H e i g h t > < I s E x p a n d e d > t r u e < / I s E x p a n d e d > < W i d t h > 2 0 0 < / W i d t h > < / a : V a l u e > < / a : K e y V a l u e O f D i a g r a m O b j e c t K e y a n y T y p e z b w N T n L X > < a : K e y V a l u e O f D i a g r a m O b j e c t K e y a n y T y p e z b w N T n L X > < a : K e y > < K e y > T a b l e s \ g u a t e c o m p r a s \ C o l u m n s \ p r e c i o _ a c t < / K e y > < / a : K e y > < a : V a l u e   i : t y p e = " D i a g r a m D i s p l a y N o d e V i e w S t a t e " > < H e i g h t > 1 5 0 < / H e i g h t > < I s E x p a n d e d > t r u e < / I s E x p a n d e d > < W i d t h > 2 0 0 < / W i d t h > < / a : V a l u e > < / a : K e y V a l u e O f D i a g r a m O b j e c t K e y a n y T y p e z b w N T n L X > < a : K e y V a l u e O f D i a g r a m O b j e c t K e y a n y T y p e z b w N T n L X > < a : K e y > < K e y > T a b l e s \ g u a t e c o m p r a s \ C o l u m n s \ D i f e r e n c i a < / K e y > < / a : K e y > < a : V a l u e   i : t y p e = " D i a g r a m D i s p l a y N o d e V i e w S t a t e " > < H e i g h t > 1 5 0 < / H e i g h t > < I s E x p a n d e d > t r u e < / I s E x p a n d e d > < W i d t h > 2 0 0 < / W i d t h > < / a : V a l u e > < / a : K e y V a l u e O f D i a g r a m O b j e c t K e y a n y T y p e z b w N T n L X > < a : K e y V a l u e O f D i a g r a m O b j e c t K e y a n y T y p e z b w N T n L X > < a : K e y > < K e y > T a b l e s \ o f e r t a s C A < / K e y > < / a : K e y > < a : V a l u e   i : t y p e = " D i a g r a m D i s p l a y N o d e V i e w S t a t e " > < H e i g h t > 2 9 8 < / H e i g h t > < I s E x p a n d e d > t r u e < / I s E x p a n d e d > < L a y e d O u t > t r u e < / L a y e d O u t > < L e f t > 9 1 9 . 9 0 3 8 1 0 5 6 7 6 6 5 9 1 < / L e f t > < T a b I n d e x > 5 < / T a b I n d e x > < T o p > 4 5 0 < / T o p > < W i d t h > 2 0 0 < / W i d t h > < / a : V a l u e > < / a : K e y V a l u e O f D i a g r a m O b j e c t K e y a n y T y p e z b w N T n L X > < a : K e y V a l u e O f D i a g r a m O b j e c t K e y a n y T y p e z b w N T n L X > < a : K e y > < K e y > T a b l e s \ o f e r t a s C A \ C o l u m n s \ I D - P O G < / K e y > < / a : K e y > < a : V a l u e   i : t y p e = " D i a g r a m D i s p l a y N o d e V i e w S t a t e " > < H e i g h t > 1 5 0 < / H e i g h t > < I s E x p a n d e d > t r u e < / I s E x p a n d e d > < W i d t h > 2 0 0 < / W i d t h > < / a : V a l u e > < / a : K e y V a l u e O f D i a g r a m O b j e c t K e y a n y T y p e z b w N T n L X > < a : K e y V a l u e O f D i a g r a m O b j e c t K e y a n y T y p e z b w N T n L X > < a : K e y > < K e y > T a b l e s \ o f e r t a s C A \ C o l u m n s \ C o d _ D I G A E < / K e y > < / a : K e y > < a : V a l u e   i : t y p e = " D i a g r a m D i s p l a y N o d e V i e w S t a t e " > < H e i g h t > 1 5 0 < / H e i g h t > < I s E x p a n d e d > t r u e < / I s E x p a n d e d > < W i d t h > 2 0 0 < / W i d t h > < / a : V a l u e > < / a : K e y V a l u e O f D i a g r a m O b j e c t K e y a n y T y p e z b w N T n L X > < a : K e y V a l u e O f D i a g r a m O b j e c t K e y a n y T y p e z b w N T n L X > < a : K e y > < K e y > T a b l e s \ o f e r t a s C A \ C o l u m n s \ R e n g l � n < / K e y > < / a : K e y > < a : V a l u e   i : t y p e = " D i a g r a m D i s p l a y N o d e V i e w S t a t e " > < H e i g h t > 1 5 0 < / H e i g h t > < I s E x p a n d e d > t r u e < / I s E x p a n d e d > < W i d t h > 2 0 0 < / W i d t h > < / a : V a l u e > < / a : K e y V a l u e O f D i a g r a m O b j e c t K e y a n y T y p e z b w N T n L X > < a : K e y V a l u e O f D i a g r a m O b j e c t K e y a n y T y p e z b w N T n L X > < a : K e y > < K e y > T a b l e s \ o f e r t a s C A \ C o l u m n s \ C � d i g o   I N E < / K e y > < / a : K e y > < a : V a l u e   i : t y p e = " D i a g r a m D i s p l a y N o d e V i e w S t a t e " > < H e i g h t > 1 5 0 < / H e i g h t > < I s E x p a n d e d > t r u e < / I s E x p a n d e d > < W i d t h > 2 0 0 < / W i d t h > < / a : V a l u e > < / a : K e y V a l u e O f D i a g r a m O b j e c t K e y a n y T y p e z b w N T n L X > < a : K e y V a l u e O f D i a g r a m O b j e c t K e y a n y T y p e z b w N T n L X > < a : K e y > < K e y > T a b l e s \ o f e r t a s C A \ C o l u m n s \ C a t e g o r � a < / K e y > < / a : K e y > < a : V a l u e   i : t y p e = " D i a g r a m D i s p l a y N o d e V i e w S t a t e " > < H e i g h t > 1 5 0 < / H e i g h t > < I s E x p a n d e d > t r u e < / I s E x p a n d e d > < W i d t h > 2 0 0 < / W i d t h > < / a : V a l u e > < / a : K e y V a l u e O f D i a g r a m O b j e c t K e y a n y T y p e z b w N T n L X > < a : K e y V a l u e O f D i a g r a m O b j e c t K e y a n y T y p e z b w N T n L X > < a : K e y > < K e y > T a b l e s \ o f e r t a s C A \ C o l u m n s \ N O G < / K e y > < / a : K e y > < a : V a l u e   i : t y p e = " D i a g r a m D i s p l a y N o d e V i e w S t a t e " > < H e i g h t > 1 5 0 < / H e i g h t > < I s E x p a n d e d > t r u e < / I s E x p a n d e d > < W i d t h > 2 0 0 < / W i d t h > < / a : V a l u e > < / a : K e y V a l u e O f D i a g r a m O b j e c t K e y a n y T y p e z b w N T n L X > < a : K e y V a l u e O f D i a g r a m O b j e c t K e y a n y T y p e z b w N T n L X > < a : K e y > < K e y > T a b l e s \ o f e r t a s C A \ C o l u m n s \ E v e n t o < / K e y > < / a : K e y > < a : V a l u e   i : t y p e = " D i a g r a m D i s p l a y N o d e V i e w S t a t e " > < H e i g h t > 1 5 0 < / H e i g h t > < I s E x p a n d e d > t r u e < / I s E x p a n d e d > < W i d t h > 2 0 0 < / W i d t h > < / a : V a l u e > < / a : K e y V a l u e O f D i a g r a m O b j e c t K e y a n y T y p e z b w N T n L X > < a : K e y V a l u e O f D i a g r a m O b j e c t K e y a n y T y p e z b w N T n L X > < a : K e y > < K e y > T a b l e s \ o f e r t a s C A \ C o l u m n s \ F e c h a < / K e y > < / a : K e y > < a : V a l u e   i : t y p e = " D i a g r a m D i s p l a y N o d e V i e w S t a t e " > < H e i g h t > 1 5 0 < / H e i g h t > < I s E x p a n d e d > t r u e < / I s E x p a n d e d > < W i d t h > 2 0 0 < / W i d t h > < / a : V a l u e > < / a : K e y V a l u e O f D i a g r a m O b j e c t K e y a n y T y p e z b w N T n L X > < a : K e y V a l u e O f D i a g r a m O b j e c t K e y a n y T y p e z b w N T n L X > < a : K e y > < K e y > T a b l e s \ o f e r t a s C A \ C o l u m n s \ N i t < / K e y > < / a : K e y > < a : V a l u e   i : t y p e = " D i a g r a m D i s p l a y N o d e V i e w S t a t e " > < H e i g h t > 1 5 0 < / H e i g h t > < I s E x p a n d e d > t r u e < / I s E x p a n d e d > < W i d t h > 2 0 0 < / W i d t h > < / a : V a l u e > < / a : K e y V a l u e O f D i a g r a m O b j e c t K e y a n y T y p e z b w N T n L X > < a : K e y V a l u e O f D i a g r a m O b j e c t K e y a n y T y p e z b w N T n L X > < a : K e y > < K e y > T a b l e s \ o f e r t a s C A \ C o l u m n s \ E m p r e s a < / K e y > < / a : K e y > < a : V a l u e   i : t y p e = " D i a g r a m D i s p l a y N o d e V i e w S t a t e " > < H e i g h t > 1 5 0 < / H e i g h t > < I s E x p a n d e d > t r u e < / I s E x p a n d e d > < W i d t h > 2 0 0 < / W i d t h > < / a : V a l u e > < / a : K e y V a l u e O f D i a g r a m O b j e c t K e y a n y T y p e z b w N T n L X > < a : K e y V a l u e O f D i a g r a m O b j e c t K e y a n y T y p e z b w N T n L X > < a : K e y > < K e y > T a b l e s \ o f e r t a s C A \ C o l u m n s \ D i r e c c i � n < / K e y > < / a : K e y > < a : V a l u e   i : t y p e = " D i a g r a m D i s p l a y N o d e V i e w S t a t e " > < H e i g h t > 1 5 0 < / H e i g h t > < I s E x p a n d e d > t r u e < / I s E x p a n d e d > < W i d t h > 2 0 0 < / W i d t h > < / a : V a l u e > < / a : K e y V a l u e O f D i a g r a m O b j e c t K e y a n y T y p e z b w N T n L X > < a : K e y V a l u e O f D i a g r a m O b j e c t K e y a n y T y p e z b w N T n L X > < a : K e y > < K e y > T a b l e s \ o f e r t a s C A \ C o l u m n s \ C � d i g o < / K e y > < / a : K e y > < a : V a l u e   i : t y p e = " D i a g r a m D i s p l a y N o d e V i e w S t a t e " > < H e i g h t > 1 5 0 < / H e i g h t > < I s E x p a n d e d > t r u e < / I s E x p a n d e d > < W i d t h > 2 0 0 < / W i d t h > < / a : V a l u e > < / a : K e y V a l u e O f D i a g r a m O b j e c t K e y a n y T y p e z b w N T n L X > < a : K e y V a l u e O f D i a g r a m O b j e c t K e y a n y T y p e z b w N T n L X > < a : K e y > < K e y > T a b l e s \ o f e r t a s C A \ C o l u m n s \ N o m b r e < / K e y > < / a : K e y > < a : V a l u e   i : t y p e = " D i a g r a m D i s p l a y N o d e V i e w S t a t e " > < H e i g h t > 1 5 0 < / H e i g h t > < I s E x p a n d e d > t r u e < / I s E x p a n d e d > < W i d t h > 2 0 0 < / W i d t h > < / a : V a l u e > < / a : K e y V a l u e O f D i a g r a m O b j e c t K e y a n y T y p e z b w N T n L X > < a : K e y V a l u e O f D i a g r a m O b j e c t K e y a n y T y p e z b w N T n L X > < a : K e y > < K e y > T a b l e s \ o f e r t a s C A \ C o l u m n s \ D e s c r i p i c i � n < / K e y > < / a : K e y > < a : V a l u e   i : t y p e = " D i a g r a m D i s p l a y N o d e V i e w S t a t e " > < H e i g h t > 1 5 0 < / H e i g h t > < I s E x p a n d e d > t r u e < / I s E x p a n d e d > < W i d t h > 2 0 0 < / W i d t h > < / a : V a l u e > < / a : K e y V a l u e O f D i a g r a m O b j e c t K e y a n y T y p e z b w N T n L X > < a : K e y V a l u e O f D i a g r a m O b j e c t K e y a n y T y p e z b w N T n L X > < a : K e y > < K e y > T a b l e s \ o f e r t a s C A \ C o l u m n s \ R e g i s t r o   S a n i t a r i o   ( M a r c a ) < / K e y > < / a : K e y > < a : V a l u e   i : t y p e = " D i a g r a m D i s p l a y N o d e V i e w S t a t e " > < H e i g h t > 1 5 0 < / H e i g h t > < I s E x p a n d e d > t r u e < / I s E x p a n d e d > < W i d t h > 2 0 0 < / W i d t h > < / a : V a l u e > < / a : K e y V a l u e O f D i a g r a m O b j e c t K e y a n y T y p e z b w N T n L X > < a : K e y V a l u e O f D i a g r a m O b j e c t K e y a n y T y p e z b w N T n L X > < a : K e y > < K e y > T a b l e s \ o f e r t a s C A \ C o l u m n s \ F a b r i c a n t e < / K e y > < / a : K e y > < a : V a l u e   i : t y p e = " D i a g r a m D i s p l a y N o d e V i e w S t a t e " > < H e i g h t > 1 5 0 < / H e i g h t > < I s E x p a n d e d > t r u e < / I s E x p a n d e d > < W i d t h > 2 0 0 < / W i d t h > < / a : V a l u e > < / a : K e y V a l u e O f D i a g r a m O b j e c t K e y a n y T y p e z b w N T n L X > < a : K e y V a l u e O f D i a g r a m O b j e c t K e y a n y T y p e z b w N T n L X > < a : K e y > < K e y > T a b l e s \ o f e r t a s C A \ C o l u m n s \ M e d i d a < / K e y > < / a : K e y > < a : V a l u e   i : t y p e = " D i a g r a m D i s p l a y N o d e V i e w S t a t e " > < H e i g h t > 1 5 0 < / H e i g h t > < I s E x p a n d e d > t r u e < / I s E x p a n d e d > < W i d t h > 2 0 0 < / W i d t h > < / a : V a l u e > < / a : K e y V a l u e O f D i a g r a m O b j e c t K e y a n y T y p e z b w N T n L X > < a : K e y V a l u e O f D i a g r a m O b j e c t K e y a n y T y p e z b w N T n L X > < a : K e y > < K e y > T a b l e s \ o f e r t a s C A \ C o l u m n s \ P r e s e n t a c i � n   S o l i c i t a d a < / K e y > < / a : K e y > < a : V a l u e   i : t y p e = " D i a g r a m D i s p l a y N o d e V i e w S t a t e " > < H e i g h t > 1 5 0 < / H e i g h t > < I s E x p a n d e d > t r u e < / I s E x p a n d e d > < W i d t h > 2 0 0 < / W i d t h > < / a : V a l u e > < / a : K e y V a l u e O f D i a g r a m O b j e c t K e y a n y T y p e z b w N T n L X > < a : K e y V a l u e O f D i a g r a m O b j e c t K e y a n y T y p e z b w N T n L X > < a : K e y > < K e y > T a b l e s \ o f e r t a s C A \ C o l u m n s \ P r e s e n t a c i � n   O f e r t a d a < / K e y > < / a : K e y > < a : V a l u e   i : t y p e = " D i a g r a m D i s p l a y N o d e V i e w S t a t e " > < H e i g h t > 1 5 0 < / H e i g h t > < I s E x p a n d e d > t r u e < / I s E x p a n d e d > < W i d t h > 2 0 0 < / W i d t h > < / a : V a l u e > < / a : K e y V a l u e O f D i a g r a m O b j e c t K e y a n y T y p e z b w N T n L X > < a : K e y V a l u e O f D i a g r a m O b j e c t K e y a n y T y p e z b w N T n L X > < a : K e y > < K e y > T a b l e s \ o f e r t a s C A \ C o l u m n s \ P r e s e n t a c i � n _ M S P A S < / K e y > < / a : K e y > < a : V a l u e   i : t y p e = " D i a g r a m D i s p l a y N o d e V i e w S t a t e " > < H e i g h t > 1 5 0 < / H e i g h t > < I s E x p a n d e d > t r u e < / I s E x p a n d e d > < W i d t h > 2 0 0 < / W i d t h > < / a : V a l u e > < / a : K e y V a l u e O f D i a g r a m O b j e c t K e y a n y T y p e z b w N T n L X > < a : K e y V a l u e O f D i a g r a m O b j e c t K e y a n y T y p e z b w N T n L X > < a : K e y > < K e y > T a b l e s \ o f e r t a s C A \ C o l u m n s \ E n v a s e < / K e y > < / a : K e y > < a : V a l u e   i : t y p e = " D i a g r a m D i s p l a y N o d e V i e w S t a t e " > < H e i g h t > 1 5 0 < / H e i g h t > < I s E x p a n d e d > t r u e < / I s E x p a n d e d > < W i d t h > 2 0 0 < / W i d t h > < / a : V a l u e > < / a : K e y V a l u e O f D i a g r a m O b j e c t K e y a n y T y p e z b w N T n L X > < a : K e y V a l u e O f D i a g r a m O b j e c t K e y a n y T y p e z b w N T n L X > < a : K e y > < K e y > T a b l e s \ o f e r t a s C A \ C o l u m n s \ C � d i g o P r e s e n t a c i � n < / K e y > < / a : K e y > < a : V a l u e   i : t y p e = " D i a g r a m D i s p l a y N o d e V i e w S t a t e " > < H e i g h t > 1 5 0 < / H e i g h t > < I s E x p a n d e d > t r u e < / I s E x p a n d e d > < W i d t h > 2 0 0 < / W i d t h > < / a : V a l u e > < / a : K e y V a l u e O f D i a g r a m O b j e c t K e y a n y T y p e z b w N T n L X > < a : K e y V a l u e O f D i a g r a m O b j e c t K e y a n y T y p e z b w N T n L X > < a : K e y > < K e y > T a b l e s \ o f e r t a s C A \ C o l u m n s \ P a � s < / K e y > < / a : K e y > < a : V a l u e   i : t y p e = " D i a g r a m D i s p l a y N o d e V i e w S t a t e " > < H e i g h t > 1 5 0 < / H e i g h t > < I s E x p a n d e d > t r u e < / I s E x p a n d e d > < W i d t h > 2 0 0 < / W i d t h > < / a : V a l u e > < / a : K e y V a l u e O f D i a g r a m O b j e c t K e y a n y T y p e z b w N T n L X > < a : K e y V a l u e O f D i a g r a m O b j e c t K e y a n y T y p e z b w N T n L X > < a : K e y > < K e y > T a b l e s \ o f e r t a s C A \ C o l u m n s \ C a n t i d a d < / K e y > < / a : K e y > < a : V a l u e   i : t y p e = " D i a g r a m D i s p l a y N o d e V i e w S t a t e " > < H e i g h t > 1 5 0 < / H e i g h t > < I s E x p a n d e d > t r u e < / I s E x p a n d e d > < W i d t h > 2 0 0 < / W i d t h > < / a : V a l u e > < / a : K e y V a l u e O f D i a g r a m O b j e c t K e y a n y T y p e z b w N T n L X > < a : K e y V a l u e O f D i a g r a m O b j e c t K e y a n y T y p e z b w N T n L X > < a : K e y > < K e y > T a b l e s \ o f e r t a s C A \ C o l u m n s \ P r e c i o < / K e y > < / a : K e y > < a : V a l u e   i : t y p e = " D i a g r a m D i s p l a y N o d e V i e w S t a t e " > < H e i g h t > 1 5 0 < / H e i g h t > < I s E x p a n d e d > t r u e < / I s E x p a n d e d > < W i d t h > 2 0 0 < / W i d t h > < / a : V a l u e > < / a : K e y V a l u e O f D i a g r a m O b j e c t K e y a n y T y p e z b w N T n L X > < a : K e y V a l u e O f D i a g r a m O b j e c t K e y a n y T y p e z b w N T n L X > < a : K e y > < K e y > T a b l e s \ o f e r t a s C A \ C o l u m n s \ M o n t o < / K e y > < / a : K e y > < a : V a l u e   i : t y p e = " D i a g r a m D i s p l a y N o d e V i e w S t a t e " > < H e i g h t > 1 5 0 < / H e i g h t > < I s E x p a n d e d > t r u e < / I s E x p a n d e d > < W i d t h > 2 0 0 < / W i d t h > < / a : V a l u e > < / a : K e y V a l u e O f D i a g r a m O b j e c t K e y a n y T y p e z b w N T n L X > < a : K e y V a l u e O f D i a g r a m O b j e c t K e y a n y T y p e z b w N T n L X > < a : K e y > < K e y > T a b l e s \ o f e r t a s C A \ C o l u m n s \ C o n c a t e n a r < / K e y > < / a : K e y > < a : V a l u e   i : t y p e = " D i a g r a m D i s p l a y N o d e V i e w S t a t e " > < H e i g h t > 1 5 0 < / H e i g h t > < I s E x p a n d e d > t r u e < / I s E x p a n d e d > < W i d t h > 2 0 0 < / W i d t h > < / a : V a l u e > < / a : K e y V a l u e O f D i a g r a m O b j e c t K e y a n y T y p e z b w N T n L X > < a : K e y V a l u e O f D i a g r a m O b j e c t K e y a n y T y p e z b w N T n L X > < a : K e y > < K e y > T a b l e s \ o f e r t a s C A \ C o l u m n s \ N o m b r e 2 < / K e y > < / a : K e y > < a : V a l u e   i : t y p e = " D i a g r a m D i s p l a y N o d e V i e w S t a t e " > < H e i g h t > 1 5 0 < / H e i g h t > < I s E x p a n d e d > t r u e < / I s E x p a n d e d > < W i d t h > 2 0 0 < / W i d t h > < / a : V a l u e > < / a : K e y V a l u e O f D i a g r a m O b j e c t K e y a n y T y p e z b w N T n L X > < a : K e y V a l u e O f D i a g r a m O b j e c t K e y a n y T y p e z b w N T n L X > < a : K e y > < K e y > T a b l e s \ o f e r t a s C A \ C o l u m n s \ D e p a r t a m e n t o < / K e y > < / a : K e y > < a : V a l u e   i : t y p e = " D i a g r a m D i s p l a y N o d e V i e w S t a t e " > < H e i g h t > 1 5 0 < / H e i g h t > < I s E x p a n d e d > t r u e < / I s E x p a n d e d > < W i d t h > 2 0 0 < / W i d t h > < / a : V a l u e > < / a : K e y V a l u e O f D i a g r a m O b j e c t K e y a n y T y p e z b w N T n L X > < a : K e y V a l u e O f D i a g r a m O b j e c t K e y a n y T y p e z b w N T n L X > < a : K e y > < K e y > T a b l e s \ o f e r t a s C A \ C o l u m n s \ M u n i c i p i o < / K e y > < / a : K e y > < a : V a l u e   i : t y p e = " D i a g r a m D i s p l a y N o d e V i e w S t a t e " > < H e i g h t > 1 5 0 < / H e i g h t > < I s E x p a n d e d > t r u e < / I s E x p a n d e d > < W i d t h > 2 0 0 < / W i d t h > < / a : V a l u e > < / a : K e y V a l u e O f D i a g r a m O b j e c t K e y a n y T y p e z b w N T n L X > < a : K e y V a l u e O f D i a g r a m O b j e c t K e y a n y T y p e z b w N T n L X > < a : K e y > < K e y > T a b l e s \ o f e r t a s C A \ C o l u m n s \ D i r e c c i o n < / K e y > < / a : K e y > < a : V a l u e   i : t y p e = " D i a g r a m D i s p l a y N o d e V i e w S t a t e " > < H e i g h t > 1 5 0 < / H e i g h t > < I s E x p a n d e d > t r u e < / I s E x p a n d e d > < W i d t h > 2 0 0 < / W i d t h > < / a : V a l u e > < / a : K e y V a l u e O f D i a g r a m O b j e c t K e y a n y T y p e z b w N T n L X > < a : K e y V a l u e O f D i a g r a m O b j e c t K e y a n y T y p e z b w N T n L X > < a : K e y > < K e y > T a b l e s \ o f e r t a s C A \ C o l u m n s \ T e l e f o n o < / K e y > < / a : K e y > < a : V a l u e   i : t y p e = " D i a g r a m D i s p l a y N o d e V i e w S t a t e " > < H e i g h t > 1 5 0 < / H e i g h t > < I s E x p a n d e d > t r u e < / I s E x p a n d e d > < W i d t h > 2 0 0 < / W i d t h > < / a : V a l u e > < / a : K e y V a l u e O f D i a g r a m O b j e c t K e y a n y T y p e z b w N T n L X > < a : K e y V a l u e O f D i a g r a m O b j e c t K e y a n y T y p e z b w N T n L X > < a : K e y > < K e y > T a b l e s \ o f e r t a s C A \ C o l u m n s \ E m a i l < / K e y > < / a : K e y > < a : V a l u e   i : t y p e = " D i a g r a m D i s p l a y N o d e V i e w S t a t e " > < H e i g h t > 1 5 0 < / H e i g h t > < I s E x p a n d e d > t r u e < / I s E x p a n d e d > < W i d t h > 2 0 0 < / W i d t h > < / a : V a l u e > < / a : K e y V a l u e O f D i a g r a m O b j e c t K e y a n y T y p e z b w N T n L X > < a : K e y V a l u e O f D i a g r a m O b j e c t K e y a n y T y p e z b w N T n L X > < a : K e y > < K e y > T a b l e s \ o f e r t a s C A \ C o l u m n s \ P r e c i o   A d j u d i c a d o < / K e y > < / a : K e y > < a : V a l u e   i : t y p e = " D i a g r a m D i s p l a y N o d e V i e w S t a t e " > < H e i g h t > 1 5 0 < / H e i g h t > < I s E x p a n d e d > t r u e < / I s E x p a n d e d > < W i d t h > 2 0 0 < / W i d t h > < / a : V a l u e > < / a : K e y V a l u e O f D i a g r a m O b j e c t K e y a n y T y p e z b w N T n L X > < a : K e y V a l u e O f D i a g r a m O b j e c t K e y a n y T y p e z b w N T n L X > < a : K e y > < K e y > T a b l e s \ o f e r t a s C A \ C o l u m n s \ E s t a d o < / K e y > < / a : K e y > < a : V a l u e   i : t y p e = " D i a g r a m D i s p l a y N o d e V i e w S t a t e " > < H e i g h t > 1 5 0 < / H e i g h t > < I s E x p a n d e d > t r u e < / I s E x p a n d e d > < W i d t h > 2 0 0 < / W i d t h > < / a : V a l u e > < / a : K e y V a l u e O f D i a g r a m O b j e c t K e y a n y T y p e z b w N T n L X > < a : K e y V a l u e O f D i a g r a m O b j e c t K e y a n y T y p e z b w N T n L X > < a : K e y > < K e y > T a b l e s \ o f e r t a s C A \ C o l u m n s \ O b s e r v a c i o n e s < / K e y > < / a : K e y > < a : V a l u e   i : t y p e = " D i a g r a m D i s p l a y N o d e V i e w S t a t e " > < H e i g h t > 1 5 0 < / H e i g h t > < I s E x p a n d e d > t r u e < / I s E x p a n d e d > < W i d t h > 2 0 0 < / W i d t h > < / a : V a l u e > < / a : K e y V a l u e O f D i a g r a m O b j e c t K e y a n y T y p e z b w N T n L X > < a : K e y V a l u e O f D i a g r a m O b j e c t K e y a n y T y p e z b w N T n L X > < a : K e y > < K e y > T a b l e s \ o f e r t a s C A \ C o l u m n s \ F e c h a _ o f e r t a < / K e y > < / a : K e y > < a : V a l u e   i : t y p e = " D i a g r a m D i s p l a y N o d e V i e w S t a t e " > < H e i g h t > 1 5 0 < / H e i g h t > < I s E x p a n d e d > t r u e < / I s E x p a n d e d > < W i d t h > 2 0 0 < / W i d t h > < / a : V a l u e > < / a : K e y V a l u e O f D i a g r a m O b j e c t K e y a n y T y p e z b w N T n L X > < a : K e y V a l u e O f D i a g r a m O b j e c t K e y a n y T y p e z b w N T n L X > < a : K e y > < K e y > T a b l e s \ B P R < / K e y > < / a : K e y > < a : V a l u e   i : t y p e = " D i a g r a m D i s p l a y N o d e V i e w S t a t e " > < H e i g h t > 2 5 7 < / H e i g h t > < I s E x p a n d e d > t r u e < / I s E x p a n d e d > < L a y e d O u t > t r u e < / L a y e d O u t > < L e f t > 5 1 7 . 8 0 7 6 2 1 1 3 5 3 3 1 6 < / L e f t > < S c r o l l V e r t i c a l O f f s e t > 6 < / S c r o l l V e r t i c a l O f f s e t > < T a b I n d e x > 1 < / T a b I n d e x > < W i d t h > 2 0 0 < / W i d t h > < / a : V a l u e > < / a : K e y V a l u e O f D i a g r a m O b j e c t K e y a n y T y p e z b w N T n L X > < a : K e y V a l u e O f D i a g r a m O b j e c t K e y a n y T y p e z b w N T n L X > < a : K e y > < K e y > T a b l e s \ B P R \ C o l u m n s \ I D - P R G < / K e y > < / a : K e y > < a : V a l u e   i : t y p e = " D i a g r a m D i s p l a y N o d e V i e w S t a t e " > < H e i g h t > 1 5 0 < / H e i g h t > < I s E x p a n d e d > t r u e < / I s E x p a n d e d > < W i d t h > 2 0 0 < / W i d t h > < / a : V a l u e > < / a : K e y V a l u e O f D i a g r a m O b j e c t K e y a n y T y p e z b w N T n L X > < a : K e y V a l u e O f D i a g r a m O b j e c t K e y a n y T y p e z b w N T n L X > < a : K e y > < K e y > T a b l e s \ B P R \ C o l u m n s \ C a t e g o r � a < / K e y > < / a : K e y > < a : V a l u e   i : t y p e = " D i a g r a m D i s p l a y N o d e V i e w S t a t e " > < H e i g h t > 1 5 0 < / H e i g h t > < I s E x p a n d e d > t r u e < / I s E x p a n d e d > < W i d t h > 2 0 0 < / W i d t h > < / a : V a l u e > < / a : K e y V a l u e O f D i a g r a m O b j e c t K e y a n y T y p e z b w N T n L X > < a : K e y V a l u e O f D i a g r a m O b j e c t K e y a n y T y p e z b w N T n L X > < a : K e y > < K e y > T a b l e s \ B P R \ C o l u m n s \ R e n g l � n < / K e y > < / a : K e y > < a : V a l u e   i : t y p e = " D i a g r a m D i s p l a y N o d e V i e w S t a t e " > < H e i g h t > 1 5 0 < / H e i g h t > < I s E x p a n d e d > t r u e < / I s E x p a n d e d > < W i d t h > 2 0 0 < / W i d t h > < / a : V a l u e > < / a : K e y V a l u e O f D i a g r a m O b j e c t K e y a n y T y p e z b w N T n L X > < a : K e y V a l u e O f D i a g r a m O b j e c t K e y a n y T y p e z b w N T n L X > < a : K e y > < K e y > T a b l e s \ B P R \ C o l u m n s \ C � d i g o   I N E < / K e y > < / a : K e y > < a : V a l u e   i : t y p e = " D i a g r a m D i s p l a y N o d e V i e w S t a t e " > < H e i g h t > 1 5 0 < / H e i g h t > < I s E x p a n d e d > t r u e < / I s E x p a n d e d > < W i d t h > 2 0 0 < / W i d t h > < / a : V a l u e > < / a : K e y V a l u e O f D i a g r a m O b j e c t K e y a n y T y p e z b w N T n L X > < a : K e y V a l u e O f D i a g r a m O b j e c t K e y a n y T y p e z b w N T n L X > < a : K e y > < K e y > T a b l e s \ B P R \ C o l u m n s \ N O G < / K e y > < / a : K e y > < a : V a l u e   i : t y p e = " D i a g r a m D i s p l a y N o d e V i e w S t a t e " > < H e i g h t > 1 5 0 < / H e i g h t > < I s E x p a n d e d > t r u e < / I s E x p a n d e d > < W i d t h > 2 0 0 < / W i d t h > < / a : V a l u e > < / a : K e y V a l u e O f D i a g r a m O b j e c t K e y a n y T y p e z b w N T n L X > < a : K e y V a l u e O f D i a g r a m O b j e c t K e y a n y T y p e z b w N T n L X > < a : K e y > < K e y > T a b l e s \ B P R \ C o l u m n s \ E v e n t o < / K e y > < / a : K e y > < a : V a l u e   i : t y p e = " D i a g r a m D i s p l a y N o d e V i e w S t a t e " > < H e i g h t > 1 5 0 < / H e i g h t > < I s E x p a n d e d > t r u e < / I s E x p a n d e d > < W i d t h > 2 0 0 < / W i d t h > < / a : V a l u e > < / a : K e y V a l u e O f D i a g r a m O b j e c t K e y a n y T y p e z b w N T n L X > < a : K e y V a l u e O f D i a g r a m O b j e c t K e y a n y T y p e z b w N T n L X > < a : K e y > < K e y > T a b l e s \ B P R \ C o l u m n s \ M o d a l i d a d < / K e y > < / a : K e y > < a : V a l u e   i : t y p e = " D i a g r a m D i s p l a y N o d e V i e w S t a t e " > < H e i g h t > 1 5 0 < / H e i g h t > < I s E x p a n d e d > t r u e < / I s E x p a n d e d > < W i d t h > 2 0 0 < / W i d t h > < / a : V a l u e > < / a : K e y V a l u e O f D i a g r a m O b j e c t K e y a n y T y p e z b w N T n L X > < a : K e y V a l u e O f D i a g r a m O b j e c t K e y a n y T y p e z b w N T n L X > < a : K e y > < K e y > T a b l e s \ B P R \ C o l u m n s \ C o r r e l a t i v o < / K e y > < / a : K e y > < a : V a l u e   i : t y p e = " D i a g r a m D i s p l a y N o d e V i e w S t a t e " > < H e i g h t > 1 5 0 < / H e i g h t > < I s E x p a n d e d > t r u e < / I s E x p a n d e d > < I s F o c u s e d > t r u e < / I s F o c u s e d > < W i d t h > 2 0 0 < / W i d t h > < / a : V a l u e > < / a : K e y V a l u e O f D i a g r a m O b j e c t K e y a n y T y p e z b w N T n L X > < a : K e y V a l u e O f D i a g r a m O b j e c t K e y a n y T y p e z b w N T n L X > < a : K e y > < K e y > T a b l e s \ B P R \ C o l u m n s \ P r o d u c t o < / K e y > < / a : K e y > < a : V a l u e   i : t y p e = " D i a g r a m D i s p l a y N o d e V i e w S t a t e " > < H e i g h t > 1 5 0 < / H e i g h t > < I s E x p a n d e d > t r u e < / I s E x p a n d e d > < W i d t h > 2 0 0 < / W i d t h > < / a : V a l u e > < / a : K e y V a l u e O f D i a g r a m O b j e c t K e y a n y T y p e z b w N T n L X > < a : K e y V a l u e O f D i a g r a m O b j e c t K e y a n y T y p e z b w N T n L X > < a : K e y > < K e y > T a b l e s \ B P R \ C o l u m n s \ C a r a c t e r � s t i c a s < / K e y > < / a : K e y > < a : V a l u e   i : t y p e = " D i a g r a m D i s p l a y N o d e V i e w S t a t e " > < H e i g h t > 1 5 0 < / H e i g h t > < I s E x p a n d e d > t r u e < / I s E x p a n d e d > < W i d t h > 2 0 0 < / W i d t h > < / a : V a l u e > < / a : K e y V a l u e O f D i a g r a m O b j e c t K e y a n y T y p e z b w N T n L X > < a : K e y V a l u e O f D i a g r a m O b j e c t K e y a n y T y p e z b w N T n L X > < a : K e y > < K e y > T a b l e s \ B P R \ C o l u m n s \ P r e s e n t a c i � n < / K e y > < / a : K e y > < a : V a l u e   i : t y p e = " D i a g r a m D i s p l a y N o d e V i e w S t a t e " > < H e i g h t > 1 5 0 < / H e i g h t > < I s E x p a n d e d > t r u e < / I s E x p a n d e d > < W i d t h > 2 0 0 < / W i d t h > < / a : V a l u e > < / a : K e y V a l u e O f D i a g r a m O b j e c t K e y a n y T y p e z b w N T n L X > < a : K e y V a l u e O f D i a g r a m O b j e c t K e y a n y T y p e z b w N T n L X > < a : K e y > < K e y > T a b l e s \ B P R \ C o l u m n s \ P r e c i o   d e   R e f e r e n c i a   ( Q ) < / K e y > < / a : K e y > < a : V a l u e   i : t y p e = " D i a g r a m D i s p l a y N o d e V i e w S t a t e " > < H e i g h t > 1 5 0 < / H e i g h t > < I s E x p a n d e d > t r u e < / I s E x p a n d e d > < W i d t h > 2 0 0 < / W i d t h > < / a : V a l u e > < / a : K e y V a l u e O f D i a g r a m O b j e c t K e y a n y T y p e z b w N T n L X > < a : K e y V a l u e O f D i a g r a m O b j e c t K e y a n y T y p e z b w N T n L X > < a : K e y > < K e y > T a b l e s \ B P R \ C o l u m n s \ F e c h a   d e   E n t r e g a < / K e y > < / a : K e y > < a : V a l u e   i : t y p e = " D i a g r a m D i s p l a y N o d e V i e w S t a t e " > < H e i g h t > 1 5 0 < / H e i g h t > < I s E x p a n d e d > t r u e < / I s E x p a n d e d > < W i d t h > 2 0 0 < / W i d t h > < / a : V a l u e > < / a : K e y V a l u e O f D i a g r a m O b j e c t K e y a n y T y p e z b w N T n L X > < a : K e y V a l u e O f D i a g r a m O b j e c t K e y a n y T y p e z b w N T n L X > < a : K e y > < K e y > T a b l e s \ B P R \ C o l u m n s \ C a t e g o r � a 2 < / K e y > < / a : K e y > < a : V a l u e   i : t y p e = " D i a g r a m D i s p l a y N o d e V i e w S t a t e " > < H e i g h t > 1 5 0 < / H e i g h t > < I s E x p a n d e d > t r u e < / I s E x p a n d e d > < W i d t h > 2 0 0 < / W i d t h > < / a : V a l u e > < / a : K e y V a l u e O f D i a g r a m O b j e c t K e y a n y T y p e z b w N T n L X > < a : K e y V a l u e O f D i a g r a m O b j e c t K e y a n y T y p e z b w N T n L X > < a : K e y > < K e y > T a b l e s \ B P R \ C o l u m n s \ P r e c i o   A c t u a l i z a d o < / K e y > < / a : K e y > < a : V a l u e   i : t y p e = " D i a g r a m D i s p l a y N o d e V i e w S t a t e " > < H e i g h t > 1 5 0 < / H e i g h t > < I s E x p a n d e d > t r u e < / I s E x p a n d e d > < W i d t h > 2 0 0 < / W i d t h > < / a : V a l u e > < / a : K e y V a l u e O f D i a g r a m O b j e c t K e y a n y T y p e z b w N T n L X > < a : K e y V a l u e O f D i a g r a m O b j e c t K e y a n y T y p e z b w N T n L X > < a : K e y > < K e y > T a b l e s \ B P R \ C o l u m n s \ F e c h a   d e   A c t u a l i z a c i o n   d e   P r e c i o < / K e y > < / a : K e y > < a : V a l u e   i : t y p e = " D i a g r a m D i s p l a y N o d e V i e w S t a t e " > < H e i g h t > 1 5 0 < / H e i g h t > < I s E x p a n d e d > t r u e < / I s E x p a n d e d > < W i d t h > 2 0 0 < / W i d t h > < / a : V a l u e > < / a : K e y V a l u e O f D i a g r a m O b j e c t K e y a n y T y p e z b w N T n L X > < a : K e y V a l u e O f D i a g r a m O b j e c t K e y a n y T y p e z b w N T n L X > < a : K e y > < K e y > T a b l e s \ B P R \ C o l u m n s \ P r e c i o   A c t u a l i z a d o ( 2 ) < / K e y > < / a : K e y > < a : V a l u e   i : t y p e = " D i a g r a m D i s p l a y N o d e V i e w S t a t e " > < H e i g h t > 1 5 0 < / H e i g h t > < I s E x p a n d e d > t r u e < / I s E x p a n d e d > < W i d t h > 2 0 0 < / W i d t h > < / a : V a l u e > < / a : K e y V a l u e O f D i a g r a m O b j e c t K e y a n y T y p e z b w N T n L X > < a : K e y V a l u e O f D i a g r a m O b j e c t K e y a n y T y p e z b w N T n L X > < a : K e y > < K e y > T a b l e s \ B P R \ C o l u m n s \ F e c h a   d e   A c t u a l i z a c i o n   d e   P r e c i o ( 2 ) < / K e y > < / a : K e y > < a : V a l u e   i : t y p e = " D i a g r a m D i s p l a y N o d e V i e w S t a t e " > < H e i g h t > 1 5 0 < / H e i g h t > < I s E x p a n d e d > t r u e < / I s E x p a n d e d > < W i d t h > 2 0 0 < / W i d t h > < / a : V a l u e > < / a : K e y V a l u e O f D i a g r a m O b j e c t K e y a n y T y p e z b w N T n L X > < a : K e y V a l u e O f D i a g r a m O b j e c t K e y a n y T y p e z b w N T n L X > < a : K e y > < K e y > T a b l e s \ B P R \ C o l u m n s \ C o d _ p r o d < / K e y > < / a : K e y > < a : V a l u e   i : t y p e = " D i a g r a m D i s p l a y N o d e V i e w S t a t e " > < H e i g h t > 1 5 0 < / H e i g h t > < I s E x p a n d e d > t r u e < / I s E x p a n d e d > < W i d t h > 2 0 0 < / W i d t h > < / a : V a l u e > < / a : K e y V a l u e O f D i a g r a m O b j e c t K e y a n y T y p e z b w N T n L X > < a : K e y V a l u e O f D i a g r a m O b j e c t K e y a n y T y p e z b w N T n L X > < a : K e y > < K e y > T a b l e s \ B P R \ C o l u m n s \ C o d _ p r e < / K e y > < / a : K e y > < a : V a l u e   i : t y p e = " D i a g r a m D i s p l a y N o d e V i e w S t a t e " > < H e i g h t > 1 5 0 < / H e i g h t > < I s E x p a n d e d > t r u e < / I s E x p a n d e d > < W i d t h > 2 0 0 < / W i d t h > < / a : V a l u e > < / a : K e y V a l u e O f D i a g r a m O b j e c t K e y a n y T y p e z b w N T n L X > < a : K e y V a l u e O f D i a g r a m O b j e c t K e y a n y T y p e z b w N T n L X > < a : K e y > < K e y > T a b l e s \ B P R \ C o l u m n s \ C O D _ F I N A L < / K e y > < / a : K e y > < a : V a l u e   i : t y p e = " D i a g r a m D i s p l a y N o d e V i e w S t a t e " > < H e i g h t > 1 5 0 < / H e i g h t > < I s E x p a n d e d > t r u e < / I s E x p a n d e d > < W i d t h > 2 0 0 < / W i d t h > < / a : V a l u e > < / a : K e y V a l u e O f D i a g r a m O b j e c t K e y a n y T y p e z b w N T n L X > < a : K e y V a l u e O f D i a g r a m O b j e c t K e y a n y T y p e z b w N T n L X > < a : K e y > < K e y > T a b l e s \ B P R \ C o l u m n s \ C o d _ I N E < / K e y > < / a : K e y > < a : V a l u e   i : t y p e = " D i a g r a m D i s p l a y N o d e V i e w S t a t e " > < H e i g h t > 1 5 0 < / H e i g h t > < I s E x p a n d e d > t r u e < / I s E x p a n d e d > < W i d t h > 2 0 0 < / W i d t h > < / a : V a l u e > < / a : K e y V a l u e O f D i a g r a m O b j e c t K e y a n y T y p e z b w N T n L X > < a : K e y V a l u e O f D i a g r a m O b j e c t K e y a n y T y p e z b w N T n L X > < a : K e y > < K e y > T a b l e s \ B P R \ C o l u m n s \ C O D . 2 < / K e y > < / a : K e y > < a : V a l u e   i : t y p e = " D i a g r a m D i s p l a y N o d e V i e w S t a t e " > < H e i g h t > 1 5 0 < / H e i g h t > < I s E x p a n d e d > t r u e < / I s E x p a n d e d > < W i d t h > 2 0 0 < / W i d t h > < / a : V a l u e > < / a : K e y V a l u e O f D i a g r a m O b j e c t K e y a n y T y p e z b w N T n L X > < a : K e y V a l u e O f D i a g r a m O b j e c t K e y a n y T y p e z b w N T n L X > < a : K e y > < K e y > T a b l e s \ i n t e r n a c i o n a l < / K e y > < / a : K e y > < a : V a l u e   i : t y p e = " D i a g r a m D i s p l a y N o d e V i e w S t a t e " > < H e i g h t > 2 9 4 < / H e i g h t > < I s E x p a n d e d > t r u e < / I s E x p a n d e d > < L a y e d O u t > t r u e < / L a y e d O u t > < L e f t > 9 0 . 7 1 1 4 3 1 7 0 2 9 9 7 2 8 8 < / L e f t > < T a b I n d e x > 4 < / T a b I n d e x > < T o p > 4 5 1 < / T o p > < W i d t h > 2 0 0 < / W i d t h > < / a : V a l u e > < / a : K e y V a l u e O f D i a g r a m O b j e c t K e y a n y T y p e z b w N T n L X > < a : K e y V a l u e O f D i a g r a m O b j e c t K e y a n y T y p e z b w N T n L X > < a : K e y > < K e y > T a b l e s \ i n t e r n a c i o n a l \ C o l u m n s \ I D - I N T < / K e y > < / a : K e y > < a : V a l u e   i : t y p e = " D i a g r a m D i s p l a y N o d e V i e w S t a t e " > < H e i g h t > 1 5 0 < / H e i g h t > < I s E x p a n d e d > t r u e < / I s E x p a n d e d > < W i d t h > 2 0 0 < / W i d t h > < / a : V a l u e > < / a : K e y V a l u e O f D i a g r a m O b j e c t K e y a n y T y p e z b w N T n L X > < a : K e y V a l u e O f D i a g r a m O b j e c t K e y a n y T y p e z b w N T n L X > < a : K e y > < K e y > T a b l e s \ i n t e r n a c i o n a l \ C o l u m n s \ C � d i g o   I N E < / K e y > < / a : K e y > < a : V a l u e   i : t y p e = " D i a g r a m D i s p l a y N o d e V i e w S t a t e " > < H e i g h t > 1 5 0 < / H e i g h t > < I s E x p a n d e d > t r u e < / I s E x p a n d e d > < W i d t h > 2 0 0 < / W i d t h > < / a : V a l u e > < / a : K e y V a l u e O f D i a g r a m O b j e c t K e y a n y T y p e z b w N T n L X > < a : K e y V a l u e O f D i a g r a m O b j e c t K e y a n y T y p e z b w N T n L X > < a : K e y > < K e y > T a b l e s \ i n t e r n a c i o n a l \ C o l u m n s \ N o m b r e _ p r o d u c t o < / K e y > < / a : K e y > < a : V a l u e   i : t y p e = " D i a g r a m D i s p l a y N o d e V i e w S t a t e " > < H e i g h t > 1 5 0 < / H e i g h t > < I s E x p a n d e d > t r u e < / I s E x p a n d e d > < W i d t h > 2 0 0 < / W i d t h > < / a : V a l u e > < / a : K e y V a l u e O f D i a g r a m O b j e c t K e y a n y T y p e z b w N T n L X > < a : K e y V a l u e O f D i a g r a m O b j e c t K e y a n y T y p e z b w N T n L X > < a : K e y > < K e y > T a b l e s \ i n t e r n a c i o n a l \ C o l u m n s \ C a r a c t e r i s t i c a s _ p r o d u c t o < / K e y > < / a : K e y > < a : V a l u e   i : t y p e = " D i a g r a m D i s p l a y N o d e V i e w S t a t e " > < H e i g h t > 1 5 0 < / H e i g h t > < I s E x p a n d e d > t r u e < / I s E x p a n d e d > < W i d t h > 2 0 0 < / W i d t h > < / a : V a l u e > < / a : K e y V a l u e O f D i a g r a m O b j e c t K e y a n y T y p e z b w N T n L X > < a : K e y V a l u e O f D i a g r a m O b j e c t K e y a n y T y p e z b w N T n L X > < a : K e y > < K e y > T a b l e s \ i n t e r n a c i o n a l \ C o l u m n s \ P r e s e n t a c i o n < / K e y > < / a : K e y > < a : V a l u e   i : t y p e = " D i a g r a m D i s p l a y N o d e V i e w S t a t e " > < H e i g h t > 1 5 0 < / H e i g h t > < I s E x p a n d e d > t r u e < / I s E x p a n d e d > < W i d t h > 2 0 0 < / W i d t h > < / a : V a l u e > < / a : K e y V a l u e O f D i a g r a m O b j e c t K e y a n y T y p e z b w N T n L X > < a : K e y V a l u e O f D i a g r a m O b j e c t K e y a n y T y p e z b w N T n L X > < a : K e y > < K e y > T a b l e s \ i n t e r n a c i o n a l \ C o l u m n s \ T i p ( C / G ) < / K e y > < / a : K e y > < a : V a l u e   i : t y p e = " D i a g r a m D i s p l a y N o d e V i e w S t a t e " > < H e i g h t > 1 5 0 < / H e i g h t > < I s E x p a n d e d > t r u e < / I s E x p a n d e d > < W i d t h > 2 0 0 < / W i d t h > < / a : V a l u e > < / a : K e y V a l u e O f D i a g r a m O b j e c t K e y a n y T y p e z b w N T n L X > < a : K e y V a l u e O f D i a g r a m O b j e c t K e y a n y T y p e z b w N T n L X > < a : K e y > < K e y > T a b l e s \ i n t e r n a c i o n a l \ C o l u m n s \ N o m b r e _ c o m e r c i a l < / K e y > < / a : K e y > < a : V a l u e   i : t y p e = " D i a g r a m D i s p l a y N o d e V i e w S t a t e " > < H e i g h t > 1 5 0 < / H e i g h t > < I s E x p a n d e d > t r u e < / I s E x p a n d e d > < W i d t h > 2 0 0 < / W i d t h > < / a : V a l u e > < / a : K e y V a l u e O f D i a g r a m O b j e c t K e y a n y T y p e z b w N T n L X > < a : K e y V a l u e O f D i a g r a m O b j e c t K e y a n y T y p e z b w N T n L X > < a : K e y > < K e y > T a b l e s \ i n t e r n a c i o n a l \ C o l u m n s \ F a b r i c a n t e < / K e y > < / a : K e y > < a : V a l u e   i : t y p e = " D i a g r a m D i s p l a y N o d e V i e w S t a t e " > < H e i g h t > 1 5 0 < / H e i g h t > < I s E x p a n d e d > t r u e < / I s E x p a n d e d > < W i d t h > 2 0 0 < / W i d t h > < / a : V a l u e > < / a : K e y V a l u e O f D i a g r a m O b j e c t K e y a n y T y p e z b w N T n L X > < a : K e y V a l u e O f D i a g r a m O b j e c t K e y a n y T y p e z b w N T n L X > < a : K e y > < K e y > T a b l e s \ i n t e r n a c i o n a l \ C o l u m n s \ P a i s < / K e y > < / a : K e y > < a : V a l u e   i : t y p e = " D i a g r a m D i s p l a y N o d e V i e w S t a t e " > < H e i g h t > 1 5 0 < / H e i g h t > < I s E x p a n d e d > t r u e < / I s E x p a n d e d > < W i d t h > 2 0 0 < / W i d t h > < / a : V a l u e > < / a : K e y V a l u e O f D i a g r a m O b j e c t K e y a n y T y p e z b w N T n L X > < a : K e y V a l u e O f D i a g r a m O b j e c t K e y a n y T y p e z b w N T n L X > < a : K e y > < K e y > T a b l e s \ i n t e r n a c i o n a l \ C o l u m n s \ M o n e d a < / K e y > < / a : K e y > < a : V a l u e   i : t y p e = " D i a g r a m D i s p l a y N o d e V i e w S t a t e " > < H e i g h t > 1 5 0 < / H e i g h t > < I s E x p a n d e d > t r u e < / I s E x p a n d e d > < W i d t h > 2 0 0 < / W i d t h > < / a : V a l u e > < / a : K e y V a l u e O f D i a g r a m O b j e c t K e y a n y T y p e z b w N T n L X > < a : K e y V a l u e O f D i a g r a m O b j e c t K e y a n y T y p e z b w N T n L X > < a : K e y > < K e y > T a b l e s \ i n t e r n a c i o n a l \ C o l u m n s \ P r e c i o < / K e y > < / a : K e y > < a : V a l u e   i : t y p e = " D i a g r a m D i s p l a y N o d e V i e w S t a t e " > < H e i g h t > 1 5 0 < / H e i g h t > < I s E x p a n d e d > t r u e < / I s E x p a n d e d > < W i d t h > 2 0 0 < / W i d t h > < / a : V a l u e > < / a : K e y V a l u e O f D i a g r a m O b j e c t K e y a n y T y p e z b w N T n L X > < a : K e y V a l u e O f D i a g r a m O b j e c t K e y a n y T y p e z b w N T n L X > < a : K e y > < K e y > T a b l e s \ i n t e r n a c i o n a l \ C o l u m n s \ S i t i o _ W e b < / K e y > < / a : K e y > < a : V a l u e   i : t y p e = " D i a g r a m D i s p l a y N o d e V i e w S t a t e " > < H e i g h t > 1 5 0 < / H e i g h t > < I s E x p a n d e d > t r u e < / I s E x p a n d e d > < W i d t h > 2 0 0 < / W i d t h > < / a : V a l u e > < / a : K e y V a l u e O f D i a g r a m O b j e c t K e y a n y T y p e z b w N T n L X > < a : K e y V a l u e O f D i a g r a m O b j e c t K e y a n y T y p e z b w N T n L X > < a : K e y > < K e y > T a b l e s \ i n t e r n a c i o n a l \ C o l u m n s \ O b s e r v a c i o n e s < / K e y > < / a : K e y > < a : V a l u e   i : t y p e = " D i a g r a m D i s p l a y N o d e V i e w S t a t e " > < H e i g h t > 1 5 0 < / H e i g h t > < I s E x p a n d e d > t r u e < / I s E x p a n d e d > < W i d t h > 2 0 0 < / W i d t h > < / a : V a l u e > < / a : K e y V a l u e O f D i a g r a m O b j e c t K e y a n y T y p e z b w N T n L X > < a : K e y V a l u e O f D i a g r a m O b j e c t K e y a n y T y p e z b w N T n L X > < a : K e y > < K e y > T a b l e s \ i n t e r n a c i o n a l \ C o l u m n s \ R e s p o n s a b l e < / K e y > < / a : K e y > < a : V a l u e   i : t y p e = " D i a g r a m D i s p l a y N o d e V i e w S t a t e " > < H e i g h t > 1 5 0 < / H e i g h t > < I s E x p a n d e d > t r u e < / I s E x p a n d e d > < W i d t h > 2 0 0 < / W i d t h > < / a : V a l u e > < / a : K e y V a l u e O f D i a g r a m O b j e c t K e y a n y T y p e z b w N T n L X > < a : K e y V a l u e O f D i a g r a m O b j e c t K e y a n y T y p e z b w N T n L X > < a : K e y > < K e y > T a b l e s \ i n t e r n a c i o n a l \ C o l u m n s \ F e c h a _ c o n s u l t a < / K e y > < / a : K e y > < a : V a l u e   i : t y p e = " D i a g r a m D i s p l a y N o d e V i e w S t a t e " > < H e i g h t > 1 5 0 < / H e i g h t > < I s E x p a n d e d > t r u e < / I s E x p a n d e d > < W i d t h > 2 0 0 < / W i d t h > < / a : V a l u e > < / a : K e y V a l u e O f D i a g r a m O b j e c t K e y a n y T y p e z b w N T n L X > < a : K e y V a l u e O f D i a g r a m O b j e c t K e y a n y T y p e z b w N T n L X > < a : K e y > < K e y > T a b l e s \ i n t e r n a c i o n a l \ C o l u m n s \ T C < / K e y > < / a : K e y > < a : V a l u e   i : t y p e = " D i a g r a m D i s p l a y N o d e V i e w S t a t e " > < H e i g h t > 1 5 0 < / H e i g h t > < I s E x p a n d e d > t r u e < / I s E x p a n d e d > < W i d t h > 2 0 0 < / W i d t h > < / a : V a l u e > < / a : K e y V a l u e O f D i a g r a m O b j e c t K e y a n y T y p e z b w N T n L X > < a : K e y V a l u e O f D i a g r a m O b j e c t K e y a n y T y p e z b w N T n L X > < a : K e y > < K e y > T a b l e s \ i n t e r n a c i o n a l \ C o l u m n s \ P r e c i o _ F O B < / K e y > < / a : K e y > < a : V a l u e   i : t y p e = " D i a g r a m D i s p l a y N o d e V i e w S t a t e " > < H e i g h t > 1 5 0 < / H e i g h t > < I s E x p a n d e d > t r u e < / I s E x p a n d e d > < W i d t h > 2 0 0 < / W i d t h > < / a : V a l u e > < / a : K e y V a l u e O f D i a g r a m O b j e c t K e y a n y T y p e z b w N T n L X > < a : K e y V a l u e O f D i a g r a m O b j e c t K e y a n y T y p e z b w N T n L X > < a : K e y > < K e y > T a b l e s \ i n t e r n a c i o n a l \ C o l u m n s \ F L E T E < / K e y > < / a : K e y > < a : V a l u e   i : t y p e = " D i a g r a m D i s p l a y N o d e V i e w S t a t e " > < H e i g h t > 1 5 0 < / H e i g h t > < I s E x p a n d e d > t r u e < / I s E x p a n d e d > < W i d t h > 2 0 0 < / W i d t h > < / a : V a l u e > < / a : K e y V a l u e O f D i a g r a m O b j e c t K e y a n y T y p e z b w N T n L X > < a : K e y V a l u e O f D i a g r a m O b j e c t K e y a n y T y p e z b w N T n L X > < a : K e y > < K e y > T a b l e s \ i n t e r n a c i o n a l \ C o l u m n s \ S E G U R O < / K e y > < / a : K e y > < a : V a l u e   i : t y p e = " D i a g r a m D i s p l a y N o d e V i e w S t a t e " > < H e i g h t > 1 5 0 < / H e i g h t > < I s E x p a n d e d > t r u e < / I s E x p a n d e d > < W i d t h > 2 0 0 < / W i d t h > < / a : V a l u e > < / a : K e y V a l u e O f D i a g r a m O b j e c t K e y a n y T y p e z b w N T n L X > < a : K e y V a l u e O f D i a g r a m O b j e c t K e y a n y T y p e z b w N T n L X > < a : K e y > < K e y > T a b l e s \ i n t e r n a c i o n a l \ C o l u m n s \ D A I < / K e y > < / a : K e y > < a : V a l u e   i : t y p e = " D i a g r a m D i s p l a y N o d e V i e w S t a t e " > < H e i g h t > 1 5 0 < / H e i g h t > < I s E x p a n d e d > t r u e < / I s E x p a n d e d > < W i d t h > 2 0 0 < / W i d t h > < / a : V a l u e > < / a : K e y V a l u e O f D i a g r a m O b j e c t K e y a n y T y p e z b w N T n L X > < a : K e y V a l u e O f D i a g r a m O b j e c t K e y a n y T y p e z b w N T n L X > < a : K e y > < K e y > T a b l e s \ i n t e r n a c i o n a l \ C o l u m n s \ I V A < / K e y > < / a : K e y > < a : V a l u e   i : t y p e = " D i a g r a m D i s p l a y N o d e V i e w S t a t e " > < H e i g h t > 1 5 0 < / H e i g h t > < I s E x p a n d e d > t r u e < / I s E x p a n d e d > < W i d t h > 2 0 0 < / W i d t h > < / a : V a l u e > < / a : K e y V a l u e O f D i a g r a m O b j e c t K e y a n y T y p e z b w N T n L X > < a : K e y V a l u e O f D i a g r a m O b j e c t K e y a n y T y p e z b w N T n L X > < a : K e y > < K e y > T a b l e s \ i n t e r n a c i o n a l \ C o l u m n s \ I V A _ A R A N C E L < / K e y > < / a : K e y > < a : V a l u e   i : t y p e = " D i a g r a m D i s p l a y N o d e V i e w S t a t e " > < H e i g h t > 1 5 0 < / H e i g h t > < I s E x p a n d e d > t r u e < / I s E x p a n d e d > < W i d t h > 2 0 0 < / W i d t h > < / a : V a l u e > < / a : K e y V a l u e O f D i a g r a m O b j e c t K e y a n y T y p e z b w N T n L X > < a : K e y V a l u e O f D i a g r a m O b j e c t K e y a n y T y p e z b w N T n L X > < a : K e y > < K e y > T a b l e s \ i n t e r n a c i o n a l \ C o l u m n s \ P r e c i o _ C I F < / K e y > < / a : K e y > < a : V a l u e   i : t y p e = " D i a g r a m D i s p l a y N o d e V i e w S t a t e " > < H e i g h t > 1 5 0 < / H e i g h t > < I s E x p a n d e d > t r u e < / I s E x p a n d e d > < W i d t h > 2 0 0 < / W i d t h > < / a : V a l u e > < / a : K e y V a l u e O f D i a g r a m O b j e c t K e y a n y T y p e z b w N T n L X > < a : K e y V a l u e O f D i a g r a m O b j e c t K e y a n y T y p e z b w N T n L X > < a : K e y > < K e y > T a b l e s \ i n t e r n a c i o n a l \ C o l u m n s \ I V A _ C I F < / K e y > < / a : K e y > < a : V a l u e   i : t y p e = " D i a g r a m D i s p l a y N o d e V i e w S t a t e " > < H e i g h t > 1 5 0 < / H e i g h t > < I s E x p a n d e d > t r u e < / I s E x p a n d e d > < W i d t h > 2 0 0 < / W i d t h > < / a : V a l u e > < / a : K e y V a l u e O f D i a g r a m O b j e c t K e y a n y T y p e z b w N T n L X > < a : K e y V a l u e O f D i a g r a m O b j e c t K e y a n y T y p e z b w N T n L X > < a : K e y > < K e y > T a b l e s \ i n t e r n a c i o n a l \ C o l u m n s \ P r e c i o _ f i n a l < / K e y > < / a : K e y > < a : V a l u e   i : t y p e = " D i a g r a m D i s p l a y N o d e V i e w S t a t e " > < H e i g h t > 1 5 0 < / H e i g h t > < I s E x p a n d e d > t r u e < / I s E x p a n d e d > < W i d t h > 2 0 0 < / W i d t h > < / a : V a l u e > < / a : K e y V a l u e O f D i a g r a m O b j e c t K e y a n y T y p e z b w N T n L X > < a : K e y V a l u e O f D i a g r a m O b j e c t K e y a n y T y p e z b w N T n L X > < a : K e y > < K e y > T a b l e s \ i n t e r n a c i o n a l \ C o l u m n s \ P _ F I N 2 < / K e y > < / a : K e y > < a : V a l u e   i : t y p e = " D i a g r a m D i s p l a y N o d e V i e w S t a t e " > < H e i g h t > 1 5 0 < / H e i g h t > < I s E x p a n d e d > t r u e < / I s E x p a n d e d > < W i d t h > 2 0 0 < / W i d t h > < / a : V a l u e > < / a : K e y V a l u e O f D i a g r a m O b j e c t K e y a n y T y p e z b w N T n L X > < a : K e y V a l u e O f D i a g r a m O b j e c t K e y a n y T y p e z b w N T n L X > < a : K e y > < K e y > T a b l e s \ B p r o d u c t o s < / K e y > < / a : K e y > < a : V a l u e   i : t y p e = " D i a g r a m D i s p l a y N o d e V i e w S t a t e " > < H e i g h t > 2 7 2 < / H e i g h t > < I s E x p a n d e d > t r u e < / I s E x p a n d e d > < L a y e d O u t > t r u e < / L a y e d O u t > < L e f t > 5 1 6 . 6 1 5 2 4 2 2 7 0 6 6 3 2 < / L e f t > < T a b I n d e x > 3 < / T a b I n d e x > < T o p > 3 0 9 < / T o p > < W i d t h > 2 0 0 < / W i d t h > < / a : V a l u e > < / a : K e y V a l u e O f D i a g r a m O b j e c t K e y a n y T y p e z b w N T n L X > < a : K e y V a l u e O f D i a g r a m O b j e c t K e y a n y T y p e z b w N T n L X > < a : K e y > < K e y > T a b l e s \ B p r o d u c t o s \ C o l u m n s \ R e n g l � n < / K e y > < / a : K e y > < a : V a l u e   i : t y p e = " D i a g r a m D i s p l a y N o d e V i e w S t a t e " > < H e i g h t > 1 5 0 < / H e i g h t > < I s E x p a n d e d > t r u e < / I s E x p a n d e d > < W i d t h > 2 0 0 < / W i d t h > < / a : V a l u e > < / a : K e y V a l u e O f D i a g r a m O b j e c t K e y a n y T y p e z b w N T n L X > < a : K e y V a l u e O f D i a g r a m O b j e c t K e y a n y T y p e z b w N T n L X > < a : K e y > < K e y > T a b l e s \ B p r o d u c t o s \ C o l u m n s \ C � d i g o   I N E < / K e y > < / a : K e y > < a : V a l u e   i : t y p e = " D i a g r a m D i s p l a y N o d e V i e w S t a t e " > < H e i g h t > 1 5 0 < / H e i g h t > < I s E x p a n d e d > t r u e < / I s E x p a n d e d > < W i d t h > 2 0 0 < / W i d t h > < / a : V a l u e > < / a : K e y V a l u e O f D i a g r a m O b j e c t K e y a n y T y p e z b w N T n L X > < a : K e y V a l u e O f D i a g r a m O b j e c t K e y a n y T y p e z b w N T n L X > < a : K e y > < K e y > T a b l e s \ B p r o d u c t o s \ C o l u m n s \ N o m b r e < / K e y > < / a : K e y > < a : V a l u e   i : t y p e = " D i a g r a m D i s p l a y N o d e V i e w S t a t e " > < H e i g h t > 1 5 0 < / H e i g h t > < I s E x p a n d e d > t r u e < / I s E x p a n d e d > < W i d t h > 2 0 0 < / W i d t h > < / a : V a l u e > < / a : K e y V a l u e O f D i a g r a m O b j e c t K e y a n y T y p e z b w N T n L X > < a : K e y V a l u e O f D i a g r a m O b j e c t K e y a n y T y p e z b w N T n L X > < a : K e y > < K e y > T a b l e s \ B p r o d u c t o s \ C o l u m n s \ C a r a c t e r i s t i c a s   S o l i c i t a d a s < / K e y > < / a : K e y > < a : V a l u e   i : t y p e = " D i a g r a m D i s p l a y N o d e V i e w S t a t e " > < H e i g h t > 1 5 0 < / H e i g h t > < I s E x p a n d e d > t r u e < / I s E x p a n d e d > < W i d t h > 2 0 0 < / W i d t h > < / a : V a l u e > < / a : K e y V a l u e O f D i a g r a m O b j e c t K e y a n y T y p e z b w N T n L X > < a : K e y V a l u e O f D i a g r a m O b j e c t K e y a n y T y p e z b w N T n L X > < a : K e y > < K e y > T a b l e s \ B p r o d u c t o s \ C o l u m n s \ C a n t i d a d   C o n s u m o < / K e y > < / a : K e y > < a : V a l u e   i : t y p e = " D i a g r a m D i s p l a y N o d e V i e w S t a t e " > < H e i g h t > 1 5 0 < / H e i g h t > < I s E x p a n d e d > t r u e < / I s E x p a n d e d > < W i d t h > 2 0 0 < / W i d t h > < / a : V a l u e > < / a : K e y V a l u e O f D i a g r a m O b j e c t K e y a n y T y p e z b w N T n L X > < a : K e y V a l u e O f D i a g r a m O b j e c t K e y a n y T y p e z b w N T n L X > < a : K e y > < K e y > T a b l e s \ B p r o d u c t o s \ C o l u m n s \ U n i d a d   d e   M e d i d a < / K e y > < / a : K e y > < a : V a l u e   i : t y p e = " D i a g r a m D i s p l a y N o d e V i e w S t a t e " > < H e i g h t > 1 5 0 < / H e i g h t > < I s E x p a n d e d > t r u e < / I s E x p a n d e d > < W i d t h > 2 0 0 < / W i d t h > < / a : V a l u e > < / a : K e y V a l u e O f D i a g r a m O b j e c t K e y a n y T y p e z b w N T n L X > < a : K e y V a l u e O f D i a g r a m O b j e c t K e y a n y T y p e z b w N T n L X > < a : K e y > < K e y > T a b l e s \ B p r o d u c t o s \ C o l u m n s \ R e n g l � n 2 < / K e y > < / a : K e y > < a : V a l u e   i : t y p e = " D i a g r a m D i s p l a y N o d e V i e w S t a t e " > < H e i g h t > 1 5 0 < / H e i g h t > < I s E x p a n d e d > t r u e < / I s E x p a n d e d > < W i d t h > 2 0 0 < / W i d t h > < / a : V a l u e > < / a : K e y V a l u e O f D i a g r a m O b j e c t K e y a n y T y p e z b w N T n L X > < a : K e y V a l u e O f D i a g r a m O b j e c t K e y a n y T y p e z b w N T n L X > < a : K e y > < K e y > T a b l e s \ B p r o d u c t o s \ C o l u m n s \ A r e a < / K e y > < / a : K e y > < a : V a l u e   i : t y p e = " D i a g r a m D i s p l a y N o d e V i e w S t a t e " > < H e i g h t > 1 5 0 < / H e i g h t > < I s E x p a n d e d > t r u e < / I s E x p a n d e d > < W i d t h > 2 0 0 < / W i d t h > < / a : V a l u e > < / a : K e y V a l u e O f D i a g r a m O b j e c t K e y a n y T y p e z b w N T n L X > < a : K e y V a l u e O f D i a g r a m O b j e c t K e y a n y T y p e z b w N T n L X > < a : K e y > < K e y > T a b l e s \ B p r o d u c t o s \ C o l u m n s \ C o r r e l a t i v o < / K e y > < / a : K e y > < a : V a l u e   i : t y p e = " D i a g r a m D i s p l a y N o d e V i e w S t a t e " > < H e i g h t > 1 5 0 < / H e i g h t > < I s E x p a n d e d > t r u e < / I s E x p a n d e d > < W i d t h > 2 0 0 < / W i d t h > < / a : V a l u e > < / a : K e y V a l u e O f D i a g r a m O b j e c t K e y a n y T y p e z b w N T n L X > < a : K e y V a l u e O f D i a g r a m O b j e c t K e y a n y T y p e z b w N T n L X > < a : K e y > < K e y > T a b l e s \ B p r o d u c t o s \ C o l u m n s \ R u b r o < / K e y > < / a : K e y > < a : V a l u e   i : t y p e = " D i a g r a m D i s p l a y N o d e V i e w S t a t e " > < H e i g h t > 1 5 0 < / H e i g h t > < I s E x p a n d e d > t r u e < / I s E x p a n d e d > < W i d t h > 2 0 0 < / W i d t h > < / a : V a l u e > < / a : K e y V a l u e O f D i a g r a m O b j e c t K e y a n y T y p e z b w N T n L X > < a : K e y V a l u e O f D i a g r a m O b j e c t K e y a n y T y p e z b w N T n L X > < a : K e y > < K e y > T a b l e s \ B p r o d u c t o s \ C o l u m n s \ R e q u i e r e   R e g i s t r o   S a n i t a r i o < / K e y > < / a : K e y > < a : V a l u e   i : t y p e = " D i a g r a m D i s p l a y N o d e V i e w S t a t e " > < H e i g h t > 1 5 0 < / H e i g h t > < I s E x p a n d e d > t r u e < / I s E x p a n d e d > < W i d t h > 2 0 0 < / W i d t h > < / a : V a l u e > < / a : K e y V a l u e O f D i a g r a m O b j e c t K e y a n y T y p e z b w N T n L X > < a : K e y V a l u e O f D i a g r a m O b j e c t K e y a n y T y p e z b w N T n L X > < a : K e y > < K e y > T a b l e s \ B p r o d u c t o s \ C o l u m n s \ C o l u m n a 3 < / K e y > < / a : K e y > < a : V a l u e   i : t y p e = " D i a g r a m D i s p l a y N o d e V i e w S t a t e " > < H e i g h t > 1 5 0 < / H e i g h t > < I s E x p a n d e d > t r u e < / I s E x p a n d e d > < W i d t h > 2 0 0 < / W i d t h > < / a : V a l u e > < / a : K e y V a l u e O f D i a g r a m O b j e c t K e y a n y T y p e z b w N T n L X > < a : K e y V a l u e O f D i a g r a m O b j e c t K e y a n y T y p e z b w N T n L X > < a : K e y > < K e y > T a b l e s \ B p r o d u c t o s \ C o l u m n s \ C o l u m n a 4 < / K e y > < / a : K e y > < a : V a l u e   i : t y p e = " D i a g r a m D i s p l a y N o d e V i e w S t a t e " > < H e i g h t > 1 5 0 < / H e i g h t > < I s E x p a n d e d > t r u e < / I s E x p a n d e d > < W i d t h > 2 0 0 < / W i d t h > < / a : V a l u e > < / a : K e y V a l u e O f D i a g r a m O b j e c t K e y a n y T y p e z b w N T n L X > < a : K e y V a l u e O f D i a g r a m O b j e c t K e y a n y T y p e z b w N T n L X > < a : K e y > < K e y > R e l a t i o n s h i p s \ & l t ; T a b l e s \ c o t i z a c i o n e s \ C o l u m n s \ C � d i g o   I N E & g t ; - & l t ; T a b l e s \ B p r o d u c t o s \ C o l u m n s \ C � d i g o   I N E & g t ; < / K e y > < / a : K e y > < a : V a l u e   i : t y p e = " D i a g r a m D i s p l a y L i n k V i e w S t a t e " > < A u t o m a t i o n P r o p e r t y H e l p e r T e x t > E x t r e m o   1 :   ( 9 1 0 , 2 3 3 ) .   E x t r e m o   2 :   ( 6 3 7 . 2 1 1 4 3 1 5 , 2 9 3 )   < / A u t o m a t i o n P r o p e r t y H e l p e r T e x t > < L a y e d O u t > t r u e < / L a y e d O u t > < 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 R e l a t i o n s h i p s \ & l t ; T a b l e s \ c o t i z a c i o n e s \ C o l u m n s \ C � d i g o   I N E & g t ; - & l t ; T a b l e s \ B p r o d u c t o s \ C o l u m n s \ C � d i g o   I N E & g t ; \ F K < / K e y > < / a : K e y > < a : V a l u e   i : t y p e = " D i a g r a m D i s p l a y L i n k E n d p o i n t V i e w S t a t e " > < H e i g h t > 1 6 < / H e i g h t > < L a b e l L o c a t i o n   x m l n s : b = " h t t p : / / s c h e m a s . d a t a c o n t r a c t . o r g / 2 0 0 4 / 0 7 / S y s t e m . W i n d o w s " > < b : _ x > 9 1 0 < / b : _ x > < b : _ y > 2 2 5 < / b : _ y > < / L a b e l L o c a t i o n > < L o c a t i o n   x m l n s : b = " h t t p : / / s c h e m a s . d a t a c o n t r a c t . o r g / 2 0 0 4 / 0 7 / S y s t e m . W i n d o w s " > < b : _ x > 9 2 6 < / b : _ x > < b : _ y > 2 3 3 < / b : _ y > < / L o c a t i o n > < S h a p e R o t a t e A n g l e > 1 8 0 < / S h a p e R o t a t e A n g l e > < W i d t h > 1 6 < / W i d t h > < / a : V a l u e > < / a : K e y V a l u e O f D i a g r a m O b j e c t K e y a n y T y p e z b w N T n L X > < a : K e y V a l u e O f D i a g r a m O b j e c t K e y a n y T y p e z b w N T n L X > < a : K e y > < K e y > R e l a t i o n s h i p s \ & l t ; T a b l e s \ c o t i z a c i o n e s \ C o l u m n s \ C � d i g o   I N E & g t ; - & l t ; T a b l e s \ B p r o d u c t o s \ C o l u m n s \ C � d i g o   I N E & g t ; \ P K < / K e y > < / a : K e y > < a : V a l u e   i : t y p e = " D i a g r a m D i s p l a y L i n k E n d p o i n t V i e w S t a t e " > < H e i g h t > 1 6 < / H e i g h t > < L a b e l L o c a t i o n   x m l n s : b = " h t t p : / / s c h e m a s . d a t a c o n t r a c t . o r g / 2 0 0 4 / 0 7 / S y s t e m . W i n d o w s " > < b : _ x > 6 2 9 . 2 1 1 4 3 1 5 < / b : _ x > < b : _ y > 2 9 3 < / b : _ y > < / L a b e l L o c a t i o n > < L o c a t i o n   x m l n s : b = " h t t p : / / s c h e m a s . d a t a c o n t r a c t . o r g / 2 0 0 4 / 0 7 / S y s t e m . W i n d o w s " > < b : _ x > 6 3 7 . 2 1 1 4 3 1 5 < / b : _ x > < b : _ y > 3 0 8 . 9 9 9 9 9 9 9 9 9 9 9 9 9 4 < / b : _ y > < / L o c a t i o n > < S h a p e R o t a t e A n g l e > 2 7 0 < / S h a p e R o t a t e A n g l e > < W i d t h > 1 6 < / W i d t h > < / a : V a l u e > < / a : K e y V a l u e O f D i a g r a m O b j e c t K e y a n y T y p e z b w N T n L X > < a : K e y V a l u e O f D i a g r a m O b j e c t K e y a n y T y p e z b w N T n L X > < a : K e y > < K e y > R e l a t i o n s h i p s \ & l t ; T a b l e s \ c o t i z a c i o n e s \ C o l u m n s \ C � d i g o   I N E & g t ; - & l t ; T a b l e s \ B p r o d u c t o s \ C o l u m n s \ C � d i g o   I N E & g t ; \ C r o s s F i l t e r < / K e y > < / a : K e y > < a : V a l u e   i : t y p e = " D i a g r a m D i s p l a y L i n k C r o s s F i l t e r V i e w S t a t e " > < P o i n t s   x m l n s : b = " h t t p : / / s c h e m a s . d a t a c o n t r a c t . o r g / 2 0 0 4 / 0 7 / S y s t e m . W i n d o w s " > < b : P o i n t > < b : _ x > 9 1 0 < / b : _ x > < b : _ y > 2 3 3 < / b : _ y > < / b : P o i n t > < b : P o i n t > < b : _ x > 7 8 3 . 3 0 7 6 2 0 9 9 9 9 9 9 9 3 < / b : _ x > < b : _ y > 2 3 3 < / b : _ y > < / b : P o i n t > < b : P o i n t > < b : _ x > 7 8 1 . 3 0 7 6 2 0 9 9 9 9 9 9 9 3 < / b : _ x > < b : _ y > 2 3 5 < / b : _ y > < / b : P o i n t > < b : P o i n t > < b : _ x > 7 8 1 . 3 0 7 6 2 0 9 9 9 9 9 9 9 3 < / b : _ x > < b : _ y > 2 7 4 . 5 < / b : _ y > < / b : P o i n t > < b : P o i n t > < b : _ x > 7 7 9 . 3 0 7 6 2 0 9 9 9 9 9 9 9 3 < / b : _ x > < b : _ y > 2 7 6 . 5 < / b : _ y > < / b : P o i n t > < b : P o i n t > < b : _ x > 6 3 9 . 2 1 1 4 3 1 5 < / b : _ x > < b : _ y > 2 7 6 . 5 < / b : _ y > < / b : P o i n t > < b : P o i n t > < b : _ x > 6 3 7 . 2 1 1 4 3 1 5 < / b : _ x > < b : _ y > 2 7 8 . 5 < / b : _ y > < / b : P o i n t > < b : P o i n t > < b : _ x > 6 3 7 . 2 1 1 4 3 1 5 < / b : _ x > < b : _ y > 2 9 3 < / b : _ y > < / b : P o i n t > < / P o i n t s > < / a : V a l u e > < / a : K e y V a l u e O f D i a g r a m O b j e c t K e y a n y T y p e z b w N T n L X > < a : K e y V a l u e O f D i a g r a m O b j e c t K e y a n y T y p e z b w N T n L X > < a : K e y > < K e y > R e l a t i o n s h i p s \ & l t ; T a b l e s \ g u a t e c o m p r a s \ C o l u m n s \ C � d i g o   I N E & g t ; - & l t ; T a b l e s \ B p r o d u c t o s \ C o l u m n s \ C � d i g o   I N E & g t ; < / K e y > < / a : K e y > < a : V a l u e   i : t y p e = " D i a g r a m D i s p l a y L i n k V i e w S t a t e " > < A u t o m a t i o n P r o p e r t y H e l p e r T e x t > E x t r e m o   1 :   ( 2 2 7 , 2 7 7 ) .   E x t r e m o   2 :   ( 5 9 6 . 6 1 5 2 4 2 , 2 9 3 )   < / A u t o m a t i o n P r o p e r t y H e l p e r T e x t > < L a y e d O u t > t r u e < / L a y e d O u t > < 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 R e l a t i o n s h i p s \ & l t ; T a b l e s \ g u a t e c o m p r a s \ C o l u m n s \ C � d i g o   I N E & g t ; - & l t ; T a b l e s \ B p r o d u c t o s \ C o l u m n s \ C � d i g o   I N E & g t ; \ F K < / K e y > < / a : K e y > < a : V a l u e   i : t y p e = " D i a g r a m D i s p l a y L i n k E n d p o i n t V i e w S t a t e " > < H e i g h t > 1 6 < / H e i g h t > < L a b e l L o c a t i o n   x m l n s : b = " h t t p : / / s c h e m a s . d a t a c o n t r a c t . o r g / 2 0 0 4 / 0 7 / S y s t e m . W i n d o w s " > < b : _ x > 2 1 9 < / b : _ x > < b : _ y > 2 6 1 < / b : _ y > < / L a b e l L o c a t i o n > < L o c a t i o n   x m l n s : b = " h t t p : / / s c h e m a s . d a t a c o n t r a c t . o r g / 2 0 0 4 / 0 7 / S y s t e m . W i n d o w s " > < b : _ x > 2 2 7 < / b : _ x > < b : _ y > 2 6 1 < / b : _ y > < / L o c a t i o n > < S h a p e R o t a t e A n g l e > 9 0 < / S h a p e R o t a t e A n g l e > < W i d t h > 1 6 < / W i d t h > < / a : V a l u e > < / a : K e y V a l u e O f D i a g r a m O b j e c t K e y a n y T y p e z b w N T n L X > < a : K e y V a l u e O f D i a g r a m O b j e c t K e y a n y T y p e z b w N T n L X > < a : K e y > < K e y > R e l a t i o n s h i p s \ & l t ; T a b l e s \ g u a t e c o m p r a s \ C o l u m n s \ C � d i g o   I N E & g t ; - & l t ; T a b l e s \ B p r o d u c t o s \ C o l u m n s \ C � d i g o   I N E & g t ; \ P K < / K e y > < / a : K e y > < a : V a l u e   i : t y p e = " D i a g r a m D i s p l a y L i n k E n d p o i n t V i e w S t a t e " > < H e i g h t > 1 6 < / H e i g h t > < L a b e l L o c a t i o n   x m l n s : b = " h t t p : / / s c h e m a s . d a t a c o n t r a c t . o r g / 2 0 0 4 / 0 7 / S y s t e m . W i n d o w s " > < b : _ x > 5 8 8 . 6 1 5 2 4 2 < / b : _ x > < b : _ y > 2 9 3 < / b : _ y > < / L a b e l L o c a t i o n > < L o c a t i o n   x m l n s : b = " h t t p : / / s c h e m a s . d a t a c o n t r a c t . o r g / 2 0 0 4 / 0 7 / S y s t e m . W i n d o w s " > < b : _ x > 5 9 6 . 6 1 5 2 4 2 < / b : _ x > < b : _ y > 3 0 9 < / b : _ y > < / L o c a t i o n > < S h a p e R o t a t e A n g l e > 2 7 0 < / S h a p e R o t a t e A n g l e > < W i d t h > 1 6 < / W i d t h > < / a : V a l u e > < / a : K e y V a l u e O f D i a g r a m O b j e c t K e y a n y T y p e z b w N T n L X > < a : K e y V a l u e O f D i a g r a m O b j e c t K e y a n y T y p e z b w N T n L X > < a : K e y > < K e y > R e l a t i o n s h i p s \ & l t ; T a b l e s \ g u a t e c o m p r a s \ C o l u m n s \ C � d i g o   I N E & g t ; - & l t ; T a b l e s \ B p r o d u c t o s \ C o l u m n s \ C � d i g o   I N E & g t ; \ C r o s s F i l t e r < / K e y > < / a : K e y > < a : V a l u e   i : t y p e = " D i a g r a m D i s p l a y L i n k C r o s s F i l t e r V i e w S t a t e " > < P o i n t s   x m l n s : b = " h t t p : / / s c h e m a s . d a t a c o n t r a c t . o r g / 2 0 0 4 / 0 7 / S y s t e m . W i n d o w s " > < b : P o i n t > < b : _ x > 2 2 7 < / b : _ x > < b : _ y > 2 7 7 < / b : _ y > < / b : P o i n t > < b : P o i n t > < b : _ x > 2 2 7 < / b : _ x > < b : _ y > 2 8 3 < / b : _ y > < / b : P o i n t > < b : P o i n t > < b : _ x > 2 2 9 < / b : _ x > < b : _ y > 2 8 5 < / b : _ y > < / b : P o i n t > < b : P o i n t > < b : _ x > 5 9 4 . 6 1 5 2 4 2 < / b : _ x > < b : _ y > 2 8 5 < / b : _ y > < / b : P o i n t > < b : P o i n t > < b : _ x > 5 9 6 . 6 1 5 2 4 2 < / b : _ x > < b : _ y > 2 8 7 < / b : _ y > < / b : P o i n t > < b : P o i n t > < b : _ x > 5 9 6 . 6 1 5 2 4 2 < / b : _ x > < b : _ y > 2 9 3 < / b : _ y > < / b : P o i n t > < / P o i n t s > < / a : V a l u e > < / a : K e y V a l u e O f D i a g r a m O b j e c t K e y a n y T y p e z b w N T n L X > < a : K e y V a l u e O f D i a g r a m O b j e c t K e y a n y T y p e z b w N T n L X > < a : K e y > < K e y > R e l a t i o n s h i p s \ & l t ; T a b l e s \ o f e r t a s C A \ C o l u m n s \ C � d i g o   I N E & g t ; - & l t ; T a b l e s \ B p r o d u c t o s \ C o l u m n s \ C � d i g o   I N E & g t ; < / K e y > < / a : K e y > < a : V a l u e   i : t y p e = " D i a g r a m D i s p l a y L i n k V i e w S t a t e " > < A u t o m a t i o n P r o p e r t y H e l p e r T e x t > E x t r e m o   1 :   ( 9 0 3 . 9 0 3 8 1 0 5 6 7 6 6 6 , 6 0 8 ) .   E x t r e m o   2 :   ( 6 2 6 . 6 1 5 2 4 2 , 5 9 7 )   < / A u t o m a t i o n P r o p e r t y H e l p e r T e x t > < L a y e d O u t > t r u e < / L a y e d O u t > < 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 R e l a t i o n s h i p s \ & l t ; T a b l e s \ o f e r t a s C A \ C o l u m n s \ C � d i g o   I N E & g t ; - & l t ; T a b l e s \ B p r o d u c t o s \ C o l u m n s \ C � d i g o   I N E & g t ; \ F K < / K e y > < / a : K e y > < a : V a l u e   i : t y p e = " D i a g r a m D i s p l a y L i n k E n d p o i n t V i e w S t a t e " > < H e i g h t > 1 6 < / H e i g h t > < L a b e l L o c a t i o n   x m l n s : b = " h t t p : / / s c h e m a s . d a t a c o n t r a c t . o r g / 2 0 0 4 / 0 7 / S y s t e m . W i n d o w s " > < b : _ x > 9 0 3 . 9 0 3 8 1 0 5 6 7 6 6 5 8 < / b : _ x > < b : _ y > 6 0 0 < / b : _ y > < / L a b e l L o c a t i o n > < L o c a t i o n   x m l n s : b = " h t t p : / / s c h e m a s . d a t a c o n t r a c t . o r g / 2 0 0 4 / 0 7 / S y s t e m . W i n d o w s " > < b : _ x > 9 1 9 . 9 0 3 8 1 0 5 6 7 6 6 5 9 1 < / b : _ x > < b : _ y > 6 0 8 < / b : _ y > < / L o c a t i o n > < S h a p e R o t a t e A n g l e > 1 8 0 < / S h a p e R o t a t e A n g l e > < W i d t h > 1 6 < / W i d t h > < / a : V a l u e > < / a : K e y V a l u e O f D i a g r a m O b j e c t K e y a n y T y p e z b w N T n L X > < a : K e y V a l u e O f D i a g r a m O b j e c t K e y a n y T y p e z b w N T n L X > < a : K e y > < K e y > R e l a t i o n s h i p s \ & l t ; T a b l e s \ o f e r t a s C A \ C o l u m n s \ C � d i g o   I N E & g t ; - & l t ; T a b l e s \ B p r o d u c t o s \ C o l u m n s \ C � d i g o   I N E & g t ; \ P K < / K e y > < / a : K e y > < a : V a l u e   i : t y p e = " D i a g r a m D i s p l a y L i n k E n d p o i n t V i e w S t a t e " > < H e i g h t > 1 6 < / H e i g h t > < L a b e l L o c a t i o n   x m l n s : b = " h t t p : / / s c h e m a s . d a t a c o n t r a c t . o r g / 2 0 0 4 / 0 7 / S y s t e m . W i n d o w s " > < b : _ x > 6 1 8 . 6 1 5 2 4 2 0 0 0 0 0 0 0 8 < / b : _ x > < b : _ y > 5 8 1 < / b : _ y > < / L a b e l L o c a t i o n > < L o c a t i o n   x m l n s : b = " h t t p : / / s c h e m a s . d a t a c o n t r a c t . o r g / 2 0 0 4 / 0 7 / S y s t e m . W i n d o w s " > < b : _ x > 6 2 6 . 6 1 5 2 4 2 0 0 0 0 0 0 0 8 < / b : _ x > < b : _ y > 5 8 1 < / b : _ y > < / L o c a t i o n > < S h a p e R o t a t e A n g l e > 9 0 < / S h a p e R o t a t e A n g l e > < W i d t h > 1 6 < / W i d t h > < / a : V a l u e > < / a : K e y V a l u e O f D i a g r a m O b j e c t K e y a n y T y p e z b w N T n L X > < a : K e y V a l u e O f D i a g r a m O b j e c t K e y a n y T y p e z b w N T n L X > < a : K e y > < K e y > R e l a t i o n s h i p s \ & l t ; T a b l e s \ o f e r t a s C A \ C o l u m n s \ C � d i g o   I N E & g t ; - & l t ; T a b l e s \ B p r o d u c t o s \ C o l u m n s \ C � d i g o   I N E & g t ; \ C r o s s F i l t e r < / K e y > < / a : K e y > < a : V a l u e   i : t y p e = " D i a g r a m D i s p l a y L i n k C r o s s F i l t e r V i e w S t a t e " > < P o i n t s   x m l n s : b = " h t t p : / / s c h e m a s . d a t a c o n t r a c t . o r g / 2 0 0 4 / 0 7 / S y s t e m . W i n d o w s " > < b : P o i n t > < b : _ x > 9 0 3 . 9 0 3 8 1 0 5 6 7 6 6 5 8 < / b : _ x > < b : _ y > 6 0 8 < / b : _ y > < / b : P o i n t > < b : P o i n t > < b : _ x > 6 2 8 . 6 1 5 2 4 2 < / b : _ x > < b : _ y > 6 0 8 < / b : _ y > < / b : P o i n t > < b : P o i n t > < b : _ x > 6 2 6 . 6 1 5 2 4 2 < / b : _ x > < b : _ y > 6 0 6 < / b : _ y > < / b : P o i n t > < b : P o i n t > < b : _ x > 6 2 6 . 6 1 5 2 4 2 0 0 0 0 0 0 0 8 < / b : _ x > < b : _ y > 5 9 7 < / b : _ y > < / b : P o i n t > < / P o i n t s > < / a : V a l u e > < / a : K e y V a l u e O f D i a g r a m O b j e c t K e y a n y T y p e z b w N T n L X > < a : K e y V a l u e O f D i a g r a m O b j e c t K e y a n y T y p e z b w N T n L X > < a : K e y > < K e y > R e l a t i o n s h i p s \ & l t ; T a b l e s \ B P R \ C o l u m n s \ C � d i g o   I N E & g t ; - & l t ; T a b l e s \ B p r o d u c t o s \ C o l u m n s \ C � d i g o   I N E & g t ; < / K e y > < / a : K e y > < a : V a l u e   i : t y p e = " D i a g r a m D i s p l a y L i n k V i e w S t a t e " > < A u t o m a t i o n P r o p e r t y H e l p e r T e x t > E x t r e m o   1 :   ( 6 1 7 . 2 1 1 4 3 1 5 , 2 7 3 ) .   E x t r e m o   2 :   ( 6 1 6 . 6 1 5 2 4 2 , 2 9 3 )   < / A u t o m a t i o n P r o p e r t y H e l p e r T e x t > < L a y e d O u t > t r u e < / L a y e d O u t > < 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 R e l a t i o n s h i p s \ & l t ; T a b l e s \ B P R \ C o l u m n s \ C � d i g o   I N E & g t ; - & l t ; T a b l e s \ B p r o d u c t o s \ C o l u m n s \ C � d i g o   I N E & g t ; \ F K < / K e y > < / a : K e y > < a : V a l u e   i : t y p e = " D i a g r a m D i s p l a y L i n k E n d p o i n t V i e w S t a t e " > < H e i g h t > 1 6 < / H e i g h t > < L a b e l L o c a t i o n   x m l n s : b = " h t t p : / / s c h e m a s . d a t a c o n t r a c t . o r g / 2 0 0 4 / 0 7 / S y s t e m . W i n d o w s " > < b : _ x > 6 0 9 . 2 1 1 4 3 1 5 < / b : _ x > < b : _ y > 2 5 7 < / b : _ y > < / L a b e l L o c a t i o n > < L o c a t i o n   x m l n s : b = " h t t p : / / s c h e m a s . d a t a c o n t r a c t . o r g / 2 0 0 4 / 0 7 / S y s t e m . W i n d o w s " > < b : _ x > 6 1 7 . 2 1 1 4 3 1 5 < / b : _ x > < b : _ y > 2 5 7 < / b : _ y > < / L o c a t i o n > < S h a p e R o t a t e A n g l e > 9 0 < / S h a p e R o t a t e A n g l e > < W i d t h > 1 6 < / W i d t h > < / a : V a l u e > < / a : K e y V a l u e O f D i a g r a m O b j e c t K e y a n y T y p e z b w N T n L X > < a : K e y V a l u e O f D i a g r a m O b j e c t K e y a n y T y p e z b w N T n L X > < a : K e y > < K e y > R e l a t i o n s h i p s \ & l t ; T a b l e s \ B P R \ C o l u m n s \ C � d i g o   I N E & g t ; - & l t ; T a b l e s \ B p r o d u c t o s \ C o l u m n s \ C � d i g o   I N E & g t ; \ P K < / K e y > < / a : K e y > < a : V a l u e   i : t y p e = " D i a g r a m D i s p l a y L i n k E n d p o i n t V i e w S t a t e " > < H e i g h t > 1 6 < / H e i g h t > < L a b e l L o c a t i o n   x m l n s : b = " h t t p : / / s c h e m a s . d a t a c o n t r a c t . o r g / 2 0 0 4 / 0 7 / S y s t e m . W i n d o w s " > < b : _ x > 6 0 8 . 6 1 5 2 4 2 < / b : _ x > < b : _ y > 2 9 3 . 0 0 0 0 0 0 0 0 0 0 0 0 0 6 < / b : _ y > < / L a b e l L o c a t i o n > < L o c a t i o n   x m l n s : b = " h t t p : / / s c h e m a s . d a t a c o n t r a c t . o r g / 2 0 0 4 / 0 7 / S y s t e m . W i n d o w s " > < b : _ x > 6 1 6 . 6 1 5 2 4 2 0 0 0 0 0 0 0 8 < / b : _ x > < b : _ y > 3 0 9 . 0 0 0 0 0 0 0 0 0 0 0 0 0 6 < / b : _ y > < / L o c a t i o n > < S h a p e R o t a t e A n g l e > 2 6 9 . 9 9 9 9 9 9 9 9 9 9 9 9 6 < / S h a p e R o t a t e A n g l e > < W i d t h > 1 6 < / W i d t h > < / a : V a l u e > < / a : K e y V a l u e O f D i a g r a m O b j e c t K e y a n y T y p e z b w N T n L X > < a : K e y V a l u e O f D i a g r a m O b j e c t K e y a n y T y p e z b w N T n L X > < a : K e y > < K e y > R e l a t i o n s h i p s \ & l t ; T a b l e s \ B P R \ C o l u m n s \ C � d i g o   I N E & g t ; - & l t ; T a b l e s \ B p r o d u c t o s \ C o l u m n s \ C � d i g o   I N E & g t ; \ C r o s s F i l t e r < / K e y > < / a : K e y > < a : V a l u e   i : t y p e = " D i a g r a m D i s p l a y L i n k C r o s s F i l t e r V i e w S t a t e " > < P o i n t s   x m l n s : b = " h t t p : / / s c h e m a s . d a t a c o n t r a c t . o r g / 2 0 0 4 / 0 7 / S y s t e m . W i n d o w s " > < b : P o i n t > < b : _ x > 6 1 7 . 2 1 1 4 3 1 5 < / b : _ x > < b : _ y > 2 7 3 < / b : _ y > < / b : P o i n t > < b : P o i n t > < b : _ x > 6 1 7 . 2 1 1 4 3 1 5 < / b : _ x > < b : _ y > 2 8 1 < / b : _ y > < / b : P o i n t > < b : P o i n t > < b : _ x > 6 1 6 . 6 1 5 2 4 2 < / b : _ x > < b : _ y > 2 8 5 < / b : _ y > < / b : P o i n t > < b : P o i n t > < b : _ x > 6 1 6 . 6 1 5 2 4 2 < / b : _ x > < b : _ y > 2 9 3 . 0 0 0 0 0 0 0 0 0 0 0 0 0 6 < / b : _ y > < / b : P o i n t > < / P o i n t s > < / a : V a l u e > < / a : K e y V a l u e O f D i a g r a m O b j e c t K e y a n y T y p e z b w N T n L X > < a : K e y V a l u e O f D i a g r a m O b j e c t K e y a n y T y p e z b w N T n L X > < a : K e y > < K e y > R e l a t i o n s h i p s \ & l t ; T a b l e s \ i n t e r n a c i o n a l \ C o l u m n s \ C � d i g o   I N E & g t ; - & l t ; T a b l e s \ B p r o d u c t o s \ C o l u m n s \ C � d i g o   I N E & g t ; < / K e y > < / a : K e y > < a : V a l u e   i : t y p e = " D i a g r a m D i s p l a y L i n k V i e w S t a t e " > < A u t o m a t i o n P r o p e r t y H e l p e r T e x t > E x t r e m o   1 :   ( 3 0 6 . 7 1 1 4 3 1 7 0 2 9 9 7 , 6 0 8 ) .   E x t r e m o   2 :   ( 6 0 6 . 6 1 5 2 4 2 , 5 9 7 )   < / A u t o m a t i o n P r o p e r t y H e l p e r T e x t > < L a y e d O u t > t r u e < / L a y e d O u t > < P o i n t s   x m l n s : b = " h t t p : / / s c h e m a s . d a t a c o n t r a c t . o r g / 2 0 0 4 / 0 7 / S y s t e m . W i n d o w s " > < b : P o i n t > < b : _ x > 3 0 6 . 7 1 1 4 3 1 7 0 2 9 9 7 2 9 < / b : _ x > < b : _ y > 6 0 8 < / b : _ y > < / b : P o i n t > < b : P o i n t > < b : _ x > 6 0 4 . 6 1 5 2 4 2 < / b : _ x > < b : _ y > 6 0 8 < / b : _ y > < / b : P o i n t > < b : P o i n t > < b : _ x > 6 0 6 . 6 1 5 2 4 2 < / b : _ x > < b : _ y > 6 0 6 < / b : _ y > < / b : P o i n t > < b : P o i n t > < b : _ x > 6 0 6 . 6 1 5 2 4 2 < / b : _ x > < b : _ y > 5 9 7 < / b : _ y > < / b : P o i n t > < / P o i n t s > < / a : V a l u e > < / a : K e y V a l u e O f D i a g r a m O b j e c t K e y a n y T y p e z b w N T n L X > < a : K e y V a l u e O f D i a g r a m O b j e c t K e y a n y T y p e z b w N T n L X > < a : K e y > < K e y > R e l a t i o n s h i p s \ & l t ; T a b l e s \ i n t e r n a c i o n a l \ C o l u m n s \ C � d i g o   I N E & g t ; - & l t ; T a b l e s \ B p r o d u c t o s \ C o l u m n s \ C � d i g o   I N E & g t ; \ F K < / K e y > < / a : K e y > < a : V a l u e   i : t y p e = " D i a g r a m D i s p l a y L i n k E n d p o i n t V i e w S t a t e " > < H e i g h t > 1 6 < / H e i g h t > < L a b e l L o c a t i o n   x m l n s : b = " h t t p : / / s c h e m a s . d a t a c o n t r a c t . o r g / 2 0 0 4 / 0 7 / S y s t e m . W i n d o w s " > < b : _ x > 2 9 0 . 7 1 1 4 3 1 7 0 2 9 9 7 2 9 < / b : _ x > < b : _ y > 6 0 0 < / b : _ y > < / L a b e l L o c a t i o n > < L o c a t i o n   x m l n s : b = " h t t p : / / s c h e m a s . d a t a c o n t r a c t . o r g / 2 0 0 4 / 0 7 / S y s t e m . W i n d o w s " > < b : _ x > 2 9 0 . 7 1 1 4 3 1 7 0 2 9 9 7 2 9 < / b : _ x > < b : _ y > 6 0 8 < / b : _ y > < / L o c a t i o n > < S h a p e R o t a t e A n g l e > 3 6 0 < / S h a p e R o t a t e A n g l e > < W i d t h > 1 6 < / W i d t h > < / a : V a l u e > < / a : K e y V a l u e O f D i a g r a m O b j e c t K e y a n y T y p e z b w N T n L X > < a : K e y V a l u e O f D i a g r a m O b j e c t K e y a n y T y p e z b w N T n L X > < a : K e y > < K e y > R e l a t i o n s h i p s \ & l t ; T a b l e s \ i n t e r n a c i o n a l \ C o l u m n s \ C � d i g o   I N E & g t ; - & l t ; T a b l e s \ B p r o d u c t o s \ C o l u m n s \ C � d i g o   I N E & g t ; \ P K < / K e y > < / a : K e y > < a : V a l u e   i : t y p e = " D i a g r a m D i s p l a y L i n k E n d p o i n t V i e w S t a t e " > < H e i g h t > 1 6 < / H e i g h t > < L a b e l L o c a t i o n   x m l n s : b = " h t t p : / / s c h e m a s . d a t a c o n t r a c t . o r g / 2 0 0 4 / 0 7 / S y s t e m . W i n d o w s " > < b : _ x > 5 9 8 . 6 1 5 2 4 2 < / b : _ x > < b : _ y > 5 8 1 < / b : _ y > < / L a b e l L o c a t i o n > < L o c a t i o n   x m l n s : b = " h t t p : / / s c h e m a s . d a t a c o n t r a c t . o r g / 2 0 0 4 / 0 7 / S y s t e m . W i n d o w s " > < b : _ x > 6 0 6 . 6 1 5 2 4 2 < / b : _ x > < b : _ y > 5 8 1 < / b : _ y > < / L o c a t i o n > < S h a p e R o t a t e A n g l e > 9 0 < / S h a p e R o t a t e A n g l e > < W i d t h > 1 6 < / W i d t h > < / a : V a l u e > < / a : K e y V a l u e O f D i a g r a m O b j e c t K e y a n y T y p e z b w N T n L X > < a : K e y V a l u e O f D i a g r a m O b j e c t K e y a n y T y p e z b w N T n L X > < a : K e y > < K e y > R e l a t i o n s h i p s \ & l t ; T a b l e s \ i n t e r n a c i o n a l \ C o l u m n s \ C � d i g o   I N E & g t ; - & l t ; T a b l e s \ B p r o d u c t o s \ C o l u m n s \ C � d i g o   I N E & g t ; \ C r o s s F i l t e r < / K e y > < / a : K e y > < a : V a l u e   i : t y p e = " D i a g r a m D i s p l a y L i n k C r o s s F i l t e r V i e w S t a t e " > < P o i n t s   x m l n s : b = " h t t p : / / s c h e m a s . d a t a c o n t r a c t . o r g / 2 0 0 4 / 0 7 / S y s t e m . W i n d o w s " > < b : P o i n t > < b : _ x > 3 0 6 . 7 1 1 4 3 1 7 0 2 9 9 7 2 9 < / b : _ x > < b : _ y > 6 0 8 < / b : _ y > < / b : P o i n t > < b : P o i n t > < b : _ x > 6 0 4 . 6 1 5 2 4 2 < / b : _ x > < b : _ y > 6 0 8 < / b : _ y > < / b : P o i n t > < b : P o i n t > < b : _ x > 6 0 6 . 6 1 5 2 4 2 < / b : _ x > < b : _ y > 6 0 6 < / b : _ y > < / b : P o i n t > < b : P o i n t > < b : _ x > 6 0 6 . 6 1 5 2 4 2 < / b : _ x > < b : _ y > 5 9 7 < / b : _ y > < / b : P o i n t > < / P o i n t s > < / a : V a l u 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 2 0 2 3 - 0 3 - 0 9 T 1 4 : 4 9 : 3 1 . 2 3 3 8 0 1 9 - 0 6 : 0 0 < / L a s t P r o c e s s e d T i m e > < / D a t a M o d e l i n g S a n d b o x . S e r i a l i z e d S a n d b o x E r r o r C a c h e > ] ] > < / C u s t o m C o n t e n t > < / G e m i n i > 
</file>

<file path=customXml/item18.xml>��< ? x m l   v e r s i o n = " 1 . 0 "   e n c o d i n g = " U T F - 1 6 " ? > < G e m i n i   x m l n s = " h t t p : / / g e m i n i / p i v o t c u s t o m i z a t i o n / T a b l e X M L _ i n t e r n a c i o n a l " > < C u s t o m C o n t e n t > < ! [ C D A T A [ < T a b l e W i d g e t G r i d S e r i a l i z a t i o n   x m l n s : x s d = " h t t p : / / w w w . w 3 . o r g / 2 0 0 1 / X M L S c h e m a "   x m l n s : x s i = " h t t p : / / w w w . w 3 . o r g / 2 0 0 1 / X M L S c h e m a - i n s t a n c e " > < C o l u m n S u g g e s t e d T y p e   / > < C o l u m n F o r m a t   / > < C o l u m n A c c u r a c y   / > < C o l u m n C u r r e n c y S y m b o l   / > < C o l u m n P o s i t i v e P a t t e r n   / > < C o l u m n N e g a t i v e P a t t e r n   / > < C o l u m n W i d t h s > < i t e m > < k e y > < s t r i n g > I D - I N T < / s t r i n g > < / k e y > < v a l u e > < i n t > 7 5 < / i n t > < / v a l u e > < / i t e m > < i t e m > < k e y > < s t r i n g > C � d i g o   I N E < / s t r i n g > < / k e y > < v a l u e > < i n t > 1 0 3 < / i n t > < / v a l u e > < / i t e m > < i t e m > < k e y > < s t r i n g > N o m b r e _ p r o d u c t o < / s t r i n g > < / k e y > < v a l u e > < i n t > 1 5 0 < / i n t > < / v a l u e > < / i t e m > < i t e m > < k e y > < s t r i n g > C a r a c t e r i s t i c a s _ p r o d u c t o < / s t r i n g > < / k e y > < v a l u e > < i n t > 1 8 7 < / i n t > < / v a l u e > < / i t e m > < i t e m > < k e y > < s t r i n g > P r e s e n t a c i o n < / s t r i n g > < / k e y > < v a l u e > < i n t > 1 1 7 < / i n t > < / v a l u e > < / i t e m > < i t e m > < k e y > < s t r i n g > T i p ( C / G ) < / s t r i n g > < / k e y > < v a l u e > < i n t > 8 8 < / i n t > < / v a l u e > < / i t e m > < i t e m > < k e y > < s t r i n g > N o m b r e _ c o m e r c i a l < / s t r i n g > < / k e y > < v a l u e > < i n t > 1 5 4 < / i n t > < / v a l u e > < / i t e m > < i t e m > < k e y > < s t r i n g > F a b r i c a n t e < / s t r i n g > < / k e y > < v a l u e > < i n t > 1 0 1 < / i n t > < / v a l u e > < / i t e m > < i t e m > < k e y > < s t r i n g > P a i s < / s t r i n g > < / k e y > < v a l u e > < i n t > 6 1 < / i n t > < / v a l u e > < / i t e m > < i t e m > < k e y > < s t r i n g > M o n e d a < / s t r i n g > < / k e y > < v a l u e > < i n t > 8 7 < / i n t > < / v a l u e > < / i t e m > < i t e m > < k e y > < s t r i n g > P r e c i o < / s t r i n g > < / k e y > < v a l u e > < i n t > 7 5 < / i n t > < / v a l u e > < / i t e m > < i t e m > < k e y > < s t r i n g > S i t i o _ W e b < / s t r i n g > < / k e y > < v a l u e > < i n t > 9 8 < / i n t > < / v a l u e > < / i t e m > < i t e m > < k e y > < s t r i n g > O b s e r v a c i o n e s < / s t r i n g > < / k e y > < v a l u e > < i n t > 1 2 7 < / i n t > < / v a l u e > < / i t e m > < i t e m > < k e y > < s t r i n g > R e s p o n s a b l e < / s t r i n g > < / k e y > < v a l u e > < i n t > 1 1 5 < / i n t > < / v a l u e > < / i t e m > < i t e m > < k e y > < s t r i n g > F e c h a _ c o n s u l t a < / s t r i n g > < / k e y > < v a l u e > < i n t > 1 3 1 < / i n t > < / v a l u e > < / i t e m > < i t e m > < k e y > < s t r i n g > T C < / s t r i n g > < / k e y > < v a l u e > < i n t > 5 1 < / i n t > < / v a l u e > < / i t e m > < i t e m > < k e y > < s t r i n g > P r e c i o _ F O B < / s t r i n g > < / k e y > < v a l u e > < i n t > 1 0 7 < / i n t > < / v a l u e > < / i t e m > < i t e m > < k e y > < s t r i n g > F L E T E < / s t r i n g > < / k e y > < v a l u e > < i n t > 7 0 < / i n t > < / v a l u e > < / i t e m > < i t e m > < k e y > < s t r i n g > S E G U R O < / s t r i n g > < / k e y > < v a l u e > < i n t > 8 6 < / i n t > < / v a l u e > < / i t e m > < i t e m > < k e y > < s t r i n g > D A I < / s t r i n g > < / k e y > < v a l u e > < i n t > 5 8 < / i n t > < / v a l u e > < / i t e m > < i t e m > < k e y > < s t r i n g > I V A < / s t r i n g > < / k e y > < v a l u e > < i n t > 5 7 < / i n t > < / v a l u e > < / i t e m > < i t e m > < k e y > < s t r i n g > I V A _ A R A N C E L < / s t r i n g > < / k e y > < v a l u e > < i n t > 1 2 1 < / i n t > < / v a l u e > < / i t e m > < i t e m > < k e y > < s t r i n g > P r e c i o _ C I F < / s t r i n g > < / k e y > < v a l u e > < i n t > 1 0 1 < / i n t > < / v a l u e > < / i t e m > < i t e m > < k e y > < s t r i n g > I V A _ C I F < / s t r i n g > < / k e y > < v a l u e > < i n t > 8 3 < / i n t > < / v a l u e > < / i t e m > < i t e m > < k e y > < s t r i n g > P r e c i o _ f i n a l < / s t r i n g > < / k e y > < v a l u e > < i n t > 1 0 9 < / i n t > < / v a l u e > < / i t e m > < i t e m > < k e y > < s t r i n g > P _ F I N 2 < / s t r i n g > < / k e y > < v a l u e > < i n t > 7 9 < / i n t > < / v a l u e > < / i t e m > < / C o l u m n W i d t h s > < C o l u m n D i s p l a y I n d e x > < i t e m > < k e y > < s t r i n g > I D - I N T < / s t r i n g > < / k e y > < v a l u e > < i n t > 0 < / i n t > < / v a l u e > < / i t e m > < i t e m > < k e y > < s t r i n g > C � d i g o   I N E < / s t r i n g > < / k e y > < v a l u e > < i n t > 1 < / i n t > < / v a l u e > < / i t e m > < i t e m > < k e y > < s t r i n g > N o m b r e _ p r o d u c t o < / s t r i n g > < / k e y > < v a l u e > < i n t > 2 < / i n t > < / v a l u e > < / i t e m > < i t e m > < k e y > < s t r i n g > C a r a c t e r i s t i c a s _ p r o d u c t o < / s t r i n g > < / k e y > < v a l u e > < i n t > 3 < / i n t > < / v a l u e > < / i t e m > < i t e m > < k e y > < s t r i n g > P r e s e n t a c i o n < / s t r i n g > < / k e y > < v a l u e > < i n t > 4 < / i n t > < / v a l u e > < / i t e m > < i t e m > < k e y > < s t r i n g > T i p ( C / G ) < / s t r i n g > < / k e y > < v a l u e > < i n t > 5 < / i n t > < / v a l u e > < / i t e m > < i t e m > < k e y > < s t r i n g > N o m b r e _ c o m e r c i a l < / s t r i n g > < / k e y > < v a l u e > < i n t > 6 < / i n t > < / v a l u e > < / i t e m > < i t e m > < k e y > < s t r i n g > F a b r i c a n t e < / s t r i n g > < / k e y > < v a l u e > < i n t > 7 < / i n t > < / v a l u e > < / i t e m > < i t e m > < k e y > < s t r i n g > P a i s < / s t r i n g > < / k e y > < v a l u e > < i n t > 8 < / i n t > < / v a l u e > < / i t e m > < i t e m > < k e y > < s t r i n g > M o n e d a < / s t r i n g > < / k e y > < v a l u e > < i n t > 9 < / i n t > < / v a l u e > < / i t e m > < i t e m > < k e y > < s t r i n g > P r e c i o < / s t r i n g > < / k e y > < v a l u e > < i n t > 1 0 < / i n t > < / v a l u e > < / i t e m > < i t e m > < k e y > < s t r i n g > S i t i o _ W e b < / s t r i n g > < / k e y > < v a l u e > < i n t > 1 1 < / i n t > < / v a l u e > < / i t e m > < i t e m > < k e y > < s t r i n g > O b s e r v a c i o n e s < / s t r i n g > < / k e y > < v a l u e > < i n t > 1 2 < / i n t > < / v a l u e > < / i t e m > < i t e m > < k e y > < s t r i n g > R e s p o n s a b l e < / s t r i n g > < / k e y > < v a l u e > < i n t > 1 3 < / i n t > < / v a l u e > < / i t e m > < i t e m > < k e y > < s t r i n g > F e c h a _ c o n s u l t a < / s t r i n g > < / k e y > < v a l u e > < i n t > 1 4 < / i n t > < / v a l u e > < / i t e m > < i t e m > < k e y > < s t r i n g > T C < / s t r i n g > < / k e y > < v a l u e > < i n t > 1 5 < / i n t > < / v a l u e > < / i t e m > < i t e m > < k e y > < s t r i n g > P r e c i o _ F O B < / s t r i n g > < / k e y > < v a l u e > < i n t > 1 6 < / i n t > < / v a l u e > < / i t e m > < i t e m > < k e y > < s t r i n g > F L E T E < / s t r i n g > < / k e y > < v a l u e > < i n t > 1 7 < / i n t > < / v a l u e > < / i t e m > < i t e m > < k e y > < s t r i n g > S E G U R O < / s t r i n g > < / k e y > < v a l u e > < i n t > 1 8 < / i n t > < / v a l u e > < / i t e m > < i t e m > < k e y > < s t r i n g > D A I < / s t r i n g > < / k e y > < v a l u e > < i n t > 1 9 < / i n t > < / v a l u e > < / i t e m > < i t e m > < k e y > < s t r i n g > I V A < / s t r i n g > < / k e y > < v a l u e > < i n t > 2 0 < / i n t > < / v a l u e > < / i t e m > < i t e m > < k e y > < s t r i n g > I V A _ A R A N C E L < / s t r i n g > < / k e y > < v a l u e > < i n t > 2 1 < / i n t > < / v a l u e > < / i t e m > < i t e m > < k e y > < s t r i n g > P r e c i o _ C I F < / s t r i n g > < / k e y > < v a l u e > < i n t > 2 2 < / i n t > < / v a l u e > < / i t e m > < i t e m > < k e y > < s t r i n g > I V A _ C I F < / s t r i n g > < / k e y > < v a l u e > < i n t > 2 3 < / i n t > < / v a l u e > < / i t e m > < i t e m > < k e y > < s t r i n g > P r e c i o _ f i n a l < / s t r i n g > < / k e y > < v a l u e > < i n t > 2 4 < / i n t > < / v a l u e > < / i t e m > < i t e m > < k e y > < s t r i n g > P _ F I N 2 < / s t r i n g > < / k e y > < v a l u e > < i n t > 2 5 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 c o t i z a c i o n e s 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 c o t i z a c i o n e s 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 C o l u m n s \ I D - C O T < / K e y > < / a : K e y > < a : V a l u e   i : t y p e = " T a b l e W i d g e t B a s e V i e w S t a t e " / > < / a : K e y V a l u e O f D i a g r a m O b j e c t K e y a n y T y p e z b w N T n L X > < a : K e y V a l u e O f D i a g r a m O b j e c t K e y a n y T y p e z b w N T n L X > < a : K e y > < K e y > C o l u m n s \ N o .   F o r m u l a r i o < / K e y > < / a : K e y > < a : V a l u e   i : t y p e = " T a b l e W i d g e t B a s e V i e w S t a t e " / > < / a : K e y V a l u e O f D i a g r a m O b j e c t K e y a n y T y p e z b w N T n L X > < a : K e y V a l u e O f D i a g r a m O b j e c t K e y a n y T y p e z b w N T n L X > < a : K e y > < K e y > C o l u m n s \ V e r s i � n < / 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 C o l u m n s \ N o m b r e   d e   l a   e m p r e s a 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 C o l u m n s \ T e l � f o n o < / K e y > < / a : K e y > < a : V a l u e   i : t y p e = " T a b l e W i d g e t B a s e V i e w S t a t e " / > < / a : K e y V a l u e O f D i a g r a m O b j e c t K e y a n y T y p e z b w N T n L X > < a : K e y V a l u e O f D i a g r a m O b j e c t K e y a n y T y p e z b w N T n L X > < a : K e y > < K e y > C o l u m n s \ N o m b r e   d e l   c o n t a c t o < / K e y > < / a : K e y > < a : V a l u e   i : t y p e = " T a b l e W i d g e t B a s e V i e w S t a t e " / > < / a : K e y V a l u e O f D i a g r a m O b j e c t K e y a n y T y p e z b w N T n L X > < a : K e y V a l u e O f D i a g r a m O b j e c t K e y a n y T y p e z b w N T n L X > < a : K e y > < K e y > C o l u m n s \ D e p a r t a m e n t o / � r e a < / K e y > < / a : K e y > < a : V a l u e   i : t y p e = " T a b l e W i d g e t B a s e V i e w S t a t e " / > < / a : K e y V a l u e O f D i a g r a m O b j e c t K e y a n y T y p e z b w N T n L X > < a : K e y V a l u e O f D i a g r a m O b j e c t K e y a n y T y p e z b w N T n L X > < a : K e y > < K e y > C o l u m n s \ T e l � f o n o   d i r e c t o < / K e y > < / a : K e y > < a : V a l u e   i : t y p e = " T a b l e W i d g e t B a s e V i e w S t a t e " / > < / a : K e y V a l u e O f D i a g r a m O b j e c t K e y a n y T y p e z b w N T n L X > < a : K e y V a l u e O f D i a g r a m O b j e c t K e y a n y T y p e z b w N T n L X > < a : K e y > < K e y > C o l u m n s \ C o r r e o   e l e c t r � n i c o < / 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 C o l u m n s \ C a n t i d a d   o f e r t a d a < / K e y > < / a : K e y > < a : V a l u e   i : t y p e = " T a b l e W i d g e t B a s e V i e w S t a t e " / > < / a : K e y V a l u e O f D i a g r a m O b j e c t K e y a n y T y p e z b w N T n L X > < a : K e y V a l u e O f D i a g r a m O b j e c t K e y a n y T y p e z b w N T n L X > < a : K e y > < K e y > C o l u m n s \ M a r c a < / K e y > < / a : K e y > < a : V a l u e   i : t y p e = " T a b l e W i d g e t B a s e V i e w S t a t e " / > < / a : K e y V a l u e O f D i a g r a m O b j e c t K e y a n y T y p e z b w N T n L X > < a : K e y V a l u e O f D i a g r a m O b j e c t K e y a n y T y p e z b w N T n L X > < a : K e y > < K e y > C o l u m n s \ M o d e l o   /   S e r i e < / 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 C o l u m n s \ P r e c i o   u n i t a r i o 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 C o l u m n s \ E s t a t u s   d e l   f o r m a t o < / K e y > < / a : K e y > < a : V a l u e   i : t y p e = " T a b l e W i d g e t B a s e V i e w S t a t e " / > < / a : K e y V a l u e O f D i a g r a m O b j e c t K e y a n y T y p e z b w N T n L X > < a : K e y V a l u e O f D i a g r a m O b j e c t K e y a n y T y p e z b w N T n L X > < a : K e y > < K e y > C o l u m n s \ C o l u m n a 1 < / K e y > < / a : K e y > < a : V a l u e   i : t y p e = " T a b l e W i d g e t B a s e V i e w S t a t e " / > < / a : K e y V a l u e O f D i a g r a m O b j e c t K e y a n y T y p e z b w N T n L X > < a : K e y V a l u e O f D i a g r a m O b j e c t K e y a n y T y p e z b w N T n L X > < a : K e y > < K e y > C o l u m n s \ C l a s i f i c a c i � n   d e   l a   e m p r e s a < / K e y > < / a : K e y > < a : V a l u e   i : t y p e = " T a b l e W i d g e t B a s e V i e w S t a t e " / > < / a : K e y V a l u e O f D i a g r a m O b j e c t K e y a n y T y p e z b w N T n L X > < a : K e y V a l u e O f D i a g r a m O b j e c t K e y a n y T y p e z b w N T n L X > < a : K e y > < K e y > C o l u m n s \ � C u � l e s   f u e r o n   l a s   r a z o n e s ?   ( C � d i g o ) < / K e y > < / a : K e y > < a : V a l u e   i : t y p e = " T a b l e W i d g e t B a s e V i e w S t a t e " / > < / a : K e y V a l u e O f D i a g r a m O b j e c t K e y a n y T y p e z b w N T n L X > < a : K e y V a l u e O f D i a g r a m O b j e c t K e y a n y T y p e z b w N T n L X > < a : K e y > < K e y > C o l u m n s \ � C u � l e s   f u e r o n   l a s   r a z o n e s ? < / K e y > < / a : K e y > < a : V a l u e   i : t y p e = " T a b l e W i d g e t B a s e V i e w S t a t e " / > < / a : K e y V a l u e O f D i a g r a m O b j e c t K e y a n y T y p e z b w N T n L X > < a : K e y V a l u e O f D i a g r a m O b j e c t K e y a n y T y p e z b w N T n L X > < a : K e y > < K e y > C o l u m n s \ P r e c i o s   r e c o l e c t a d o s   e n   l a   b o l e t a < / K e y > < / a : K e y > < a : V a l u e   i : t y p e = " T a b l e W i d g e t B a s e V i e w S t a t e " / > < / a : K e y V a l u e O f D i a g r a m O b j e c t K e y a n y T y p e z b w N T n L X > < a : K e y V a l u e O f D i a g r a m O b j e c t K e y a n y T y p e z b w N T n L X > < a : K e y > < K e y > C o l u m n s \ C l a s i f i c a c i � n   d e   l a   e m p r e s a   ( C � d i g o ) < / K e y > < / a : K e y > < a : V a l u e   i : t y p e = " T a b l e W i d g e t B a s e V i e w S t a t e " / > < / a : K e y V a l u e O f D i a g r a m O b j e c t K e y a n y T y p e z b w N T n L X > < a : K e y V a l u e O f D i a g r a m O b j e c t K e y a n y T y p e z b w N T n L X > < a : K e y > < K e y > C o l u m n s \ C l a s i f i c a c i � n   d e   l a   e m p r e s a 2 < / K e y > < / a : K e y > < a : V a l u e   i : t y p e = " T a b l e W i d g e t B a s e V i e w S t a t e " / > < / a : K e y V a l u e O f D i a g r a m O b j e c t K e y a n y T y p e z b w N T n L X > < a : K e y V a l u e O f D i a g r a m O b j e c t K e y a n y T y p e z b w N T n L X > < a : K e y > < K e y > C o l u m n s \ F e c h a   d e   e n t r e g a   ( d d / m m / a a ) < / K e y > < / a : K e y > < a : V a l u e   i : t y p e = " T a b l e W i d g e t B a s e V i e w S t a t e " / > < / a : K e y V a l u e O f D i a g r a m O b j e c t K e y a n y T y p e z b w N T n L X > < a : K e y V a l u e O f D i a g r a m O b j e c t K e y a n y T y p e z b w N T n L X > < a : K e y > < K e y > C o l u m n s \ F e c h a   d e   d e v o l u c i � n   ( d d / m m / a a ) < / K e y > < / a : K e y > < a : V a l u e   i : t y p e = " T a b l e W i d g e t B a s e V i e w S t a t e " / > < / a : K e y V a l u e O f D i a g r a m O b j e c t K e y a n y T y p e z b w N T n L X > < a : K e y V a l u e O f D i a g r a m O b j e c t K e y a n y T y p e z b w N T n L X > < a : K e y > < K e y > C o l u m n s \ C � d i g o   I M < / K e y > < / a : K e y > < a : V a l u e   i : t y p e = " T a b l e W i d g e t B a s e V i e w S t a t e " / > < / a : K e y V a l u e O f D i a g r a m O b j e c t K e y a n y T y p e z b w N T n L X > < a : K e y V a l u e O f D i a g r a m O b j e c t K e y a n y T y p e z b w N T n L X > < a : K e y > < K e y > C o l u m n s \ O b s e r v a c i o n e s / C o m e n t a r i o s < / K e y > < / a : K e y > < a : V a l u e   i : t y p e = " T a b l e W i d g e t B a s e V i e w S t a t e " / > < / a : K e y V a l u e O f D i a g r a m O b j e c t K e y a n y T y p e z b w N T n L X > < a : K e y V a l u e O f D i a g r a m O b j e c t K e y a n y T y p e z b w N T n L X > < a : K e y > < K e y > C o l u m n s \ F � s i c a / C o r r e o < / K e y > < / a : K e y > < a : V a l u e   i : t y p e = " T a b l e W i d g e t B a s e V i e w S t a t e " / > < / a : K e y V a l u e O f D i a g r a m O b j e c t K e y a n y T y p e z b w N T n L X > < a : K e y V a l u e O f D i a g r a m O b j e c t K e y a n y T y p e z b w N T n L X > < a : K e y > < K e y > C o l u m n s \ O b s e r v a c i o n e s / C o m e n t a r i o s 2 < / K e y > < / a : K e y > < a : V a l u e   i : t y p e = " T a b l e W i d g e t B a s e V i e w S t a t e " / > < / a : K e y V a l u e O f D i a g r a m O b j e c t K e y a n y T y p e z b w N T n L X > < a : K e y V a l u e O f D i a g r a m O b j e c t K e y a n y T y p e z b w N T n L X > < a : K e y > < K e y > C o l u m n s \ C o l u m n a 2 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 i n t e r n a c i o n a l 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 i n t e r n a c i o n a l 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 C o l u m n s \ I D - I N T < / 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 C o l u m n s \ N o m b r e _ p r o d u c t o < / K e y > < / a : K e y > < a : V a l u e   i : t y p e = " T a b l e W i d g e t B a s e V i e w S t a t e " / > < / a : K e y V a l u e O f D i a g r a m O b j e c t K e y a n y T y p e z b w N T n L X > < a : K e y V a l u e O f D i a g r a m O b j e c t K e y a n y T y p e z b w N T n L X > < a : K e y > < K e y > C o l u m n s \ C a r a c t e r i s t i c a s _ p r o d u c t o < / K e y > < / a : K e y > < a : V a l u e   i : t y p e = " T a b l e W i d g e t B a s e V i e w S t a t e " / > < / a : K e y V a l u e O f D i a g r a m O b j e c t K e y a n y T y p e z b w N T n L X > < a : K e y V a l u e O f D i a g r a m O b j e c t K e y a n y T y p e z b w N T n L X > < a : K e y > < K e y > C o l u m n s \ P r e s e n t a c i o n < / K e y > < / a : K e y > < a : V a l u e   i : t y p e = " T a b l e W i d g e t B a s e V i e w S t a t e " / > < / a : K e y V a l u e O f D i a g r a m O b j e c t K e y a n y T y p e z b w N T n L X > < a : K e y V a l u e O f D i a g r a m O b j e c t K e y a n y T y p e z b w N T n L X > < a : K e y > < K e y > C o l u m n s \ T i p ( C / G ) < / K e y > < / a : K e y > < a : V a l u e   i : t y p e = " T a b l e W i d g e t B a s e V i e w S t a t e " / > < / a : K e y V a l u e O f D i a g r a m O b j e c t K e y a n y T y p e z b w N T n L X > < a : K e y V a l u e O f D i a g r a m O b j e c t K e y a n y T y p e z b w N T n L X > < a : K e y > < K e y > C o l u m n s \ N o m b r e _ c o m e r c i a l < / 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 C o l u m n s \ P a i s < / K e y > < / a : K e y > < a : V a l u e   i : t y p e = " T a b l e W i d g e t B a s e V i e w S t a t e " / > < / a : K e y V a l u e O f D i a g r a m O b j e c t K e y a n y T y p e z b w N T n L X > < a : K e y V a l u e O f D i a g r a m O b j e c t K e y a n y T y p e z b w N T n L X > < a : K e y > < K e y > C o l u m n s \ M o n e d a < / 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 C o l u m n s \ S i t i o _ W e b < / 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 C o l u m n s \ F e c h a _ c o n s u l t a < / K e y > < / a : K e y > < a : V a l u e   i : t y p e = " T a b l e W i d g e t B a s e V i e w S t a t e " / > < / a : K e y V a l u e O f D i a g r a m O b j e c t K e y a n y T y p e z b w N T n L X > < a : K e y V a l u e O f D i a g r a m O b j e c t K e y a n y T y p e z b w N T n L X > < a : K e y > < K e y > C o l u m n s \ T C < / K e y > < / a : K e y > < a : V a l u e   i : t y p e = " T a b l e W i d g e t B a s e V i e w S t a t e " / > < / a : K e y V a l u e O f D i a g r a m O b j e c t K e y a n y T y p e z b w N T n L X > < a : K e y V a l u e O f D i a g r a m O b j e c t K e y a n y T y p e z b w N T n L X > < a : K e y > < K e y > C o l u m n s \ P r e c i o _ F O B < / K e y > < / a : K e y > < a : V a l u e   i : t y p e = " T a b l e W i d g e t B a s e V i e w S t a t e " / > < / a : K e y V a l u e O f D i a g r a m O b j e c t K e y a n y T y p e z b w N T n L X > < a : K e y V a l u e O f D i a g r a m O b j e c t K e y a n y T y p e z b w N T n L X > < a : K e y > < K e y > C o l u m n s \ F L E T E < / K e y > < / a : K e y > < a : V a l u e   i : t y p e = " T a b l e W i d g e t B a s e V i e w S t a t e " / > < / a : K e y V a l u e O f D i a g r a m O b j e c t K e y a n y T y p e z b w N T n L X > < a : K e y V a l u e O f D i a g r a m O b j e c t K e y a n y T y p e z b w N T n L X > < a : K e y > < K e y > C o l u m n s \ S E G U R O < / K e y > < / a : K e y > < a : V a l u e   i : t y p e = " T a b l e W i d g e t B a s e V i e w S t a t e " / > < / a : K e y V a l u e O f D i a g r a m O b j e c t K e y a n y T y p e z b w N T n L X > < a : K e y V a l u e O f D i a g r a m O b j e c t K e y a n y T y p e z b w N T n L X > < a : K e y > < K e y > C o l u m n s \ D A I < / K e y > < / a : K e y > < a : V a l u e   i : t y p e = " T a b l e W i d g e t B a s e V i e w S t a t e " / > < / a : K e y V a l u e O f D i a g r a m O b j e c t K e y a n y T y p e z b w N T n L X > < a : K e y V a l u e O f D i a g r a m O b j e c t K e y a n y T y p e z b w N T n L X > < a : K e y > < K e y > C o l u m n s \ I V A < / K e y > < / a : K e y > < a : V a l u e   i : t y p e = " T a b l e W i d g e t B a s e V i e w S t a t e " / > < / a : K e y V a l u e O f D i a g r a m O b j e c t K e y a n y T y p e z b w N T n L X > < a : K e y V a l u e O f D i a g r a m O b j e c t K e y a n y T y p e z b w N T n L X > < a : K e y > < K e y > C o l u m n s \ I V A _ A R A N C E L < / K e y > < / a : K e y > < a : V a l u e   i : t y p e = " T a b l e W i d g e t B a s e V i e w S t a t e " / > < / a : K e y V a l u e O f D i a g r a m O b j e c t K e y a n y T y p e z b w N T n L X > < a : K e y V a l u e O f D i a g r a m O b j e c t K e y a n y T y p e z b w N T n L X > < a : K e y > < K e y > C o l u m n s \ P r e c i o _ C I F < / K e y > < / a : K e y > < a : V a l u e   i : t y p e = " T a b l e W i d g e t B a s e V i e w S t a t e " / > < / a : K e y V a l u e O f D i a g r a m O b j e c t K e y a n y T y p e z b w N T n L X > < a : K e y V a l u e O f D i a g r a m O b j e c t K e y a n y T y p e z b w N T n L X > < a : K e y > < K e y > C o l u m n s \ I V A _ C I F < / K e y > < / a : K e y > < a : V a l u e   i : t y p e = " T a b l e W i d g e t B a s e V i e w S t a t e " / > < / a : K e y V a l u e O f D i a g r a m O b j e c t K e y a n y T y p e z b w N T n L X > < a : K e y V a l u e O f D i a g r a m O b j e c t K e y a n y T y p e z b w N T n L X > < a : K e y > < K e y > C o l u m n s \ P r e c i o _ f i n a l < / K e y > < / a : K e y > < a : V a l u e   i : t y p e = " T a b l e W i d g e t B a s e V i e w S t a t e " / > < / a : K e y V a l u e O f D i a g r a m O b j e c t K e y a n y T y p e z b w N T n L X > < a : K e y V a l u e O f D i a g r a m O b j e c t K e y a n y T y p e z b w N T n L X > < a : K e y > < K e y > C o l u m n s \ P _ F I N 2 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 C o l u m n s \ I D - P R G < / 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 C o l u m n s \ C a r a c t e r � s t i c a s < / K e y > < / a : K e y > < a : V a l u e   i : t y p e = " T a b l e W i d g e t B a s e V i e w S t a t e " / > < / a : K e y V a l u e O f D i a g r a m O b j e c t K e y a n y T y p e z b w N T n L X > < a : K e y V a l u e O f D i a g r a m O b j e c t K e y a n y T y p e z b w N T n L X > < a : K e y > < K e y > C o l u m n s \ P r e s e n t a c i � n < / K e y > < / a : K e y > < a : V a l u e   i : t y p e = " T a b l e W i d g e t B a s e V i e w S t a t e " / > < / a : K e y V a l u e O f D i a g r a m O b j e c t K e y a n y T y p e z b w N T n L X > < a : K e y V a l u e O f D i a g r a m O b j e c t K e y a n y T y p e z b w N T n L X > < a : K e y > < K e y > C o l u m n s \ P r e c i o   d e   R e f e r e n c i a   ( Q ) < / K e y > < / a : K e y > < a : V a l u e   i : t y p e = " T a b l e W i d g e t B a s e V i e w S t a t e " / > < / a : K e y V a l u e O f D i a g r a m O b j e c t K e y a n y T y p e z b w N T n L X > < a : K e y V a l u e O f D i a g r a m O b j e c t K e y a n y T y p e z b w N T n L X > < a : K e y > < K e y > C o l u m n s \ F e c h a   d e   E n t r e g a < / K e y > < / a : K e y > < a : V a l u e   i : t y p e = " T a b l e W i d g e t B a s e V i e w S t a t e " / > < / a : K e y V a l u e O f D i a g r a m O b j e c t K e y a n y T y p e z b w N T n L X > < a : K e y V a l u e O f D i a g r a m O b j e c t K e y a n y T y p e z b w N T n L X > < a : K e y > < K e y > C o l u m n s \ C a t e g o r � a 2 < / K e y > < / a : K e y > < a : V a l u e   i : t y p e = " T a b l e W i d g e t B a s e V i e w S t a t e " / > < / a : K e y V a l u e O f D i a g r a m O b j e c t K e y a n y T y p e z b w N T n L X > < a : K e y V a l u e O f D i a g r a m O b j e c t K e y a n y T y p e z b w N T n L X > < a : K e y > < K e y > C o l u m n s \ P r e c i o   A c t u a l i z a d o < / K e y > < / a : K e y > < a : V a l u e   i : t y p e = " T a b l e W i d g e t B a s e V i e w S t a t e " / > < / a : K e y V a l u e O f D i a g r a m O b j e c t K e y a n y T y p e z b w N T n L X > < a : K e y V a l u e O f D i a g r a m O b j e c t K e y a n y T y p e z b w N T n L X > < a : K e y > < K e y > C o l u m n s \ F e c h a   d e   A c t u a l i z a c i o n   d e   P r e c i o < / K e y > < / a : K e y > < a : V a l u e   i : t y p e = " T a b l e W i d g e t B a s e V i e w S t a t e " / > < / a : K e y V a l u e O f D i a g r a m O b j e c t K e y a n y T y p e z b w N T n L X > < a : K e y V a l u e O f D i a g r a m O b j e c t K e y a n y T y p e z b w N T n L X > < a : K e y > < K e y > C o l u m n s \ P r e c i o   A c t u a l i z a d o ( 2 ) < / K e y > < / a : K e y > < a : V a l u e   i : t y p e = " T a b l e W i d g e t B a s e V i e w S t a t e " / > < / a : K e y V a l u e O f D i a g r a m O b j e c t K e y a n y T y p e z b w N T n L X > < a : K e y V a l u e O f D i a g r a m O b j e c t K e y a n y T y p e z b w N T n L X > < a : K e y > < K e y > C o l u m n s \ F e c h a   d e   A c t u a l i z a c i o n   d e   P r e c i o ( 2 ) < / K e y > < / a : K e y > < a : V a l u e   i : t y p e = " T a b l e W i d g e t B a s e V i e w S t a t e " / > < / a : K e y V a l u e O f D i a g r a m O b j e c t K e y a n y T y p e z b w N T n L X > < a : K e y V a l u e O f D i a g r a m O b j e c t K e y a n y T y p e z b w N T n L X > < a : K e y > < K e y > C o l u m n s \ C o d _ p r o d < / K e y > < / a : K e y > < a : V a l u e   i : t y p e = " T a b l e W i d g e t B a s e V i e w S t a t e " / > < / a : K e y V a l u e O f D i a g r a m O b j e c t K e y a n y T y p e z b w N T n L X > < a : K e y V a l u e O f D i a g r a m O b j e c t K e y a n y T y p e z b w N T n L X > < a : K e y > < K e y > C o l u m n s \ C o d _ p r e < / K e y > < / a : K e y > < a : V a l u e   i : t y p e = " T a b l e W i d g e t B a s e V i e w S t a t e " / > < / a : K e y V a l u e O f D i a g r a m O b j e c t K e y a n y T y p e z b w N T n L X > < a : K e y V a l u e O f D i a g r a m O b j e c t K e y a n y T y p e z b w N T n L X > < a : K e y > < K e y > C o l u m n s \ C O D _ F I N A L < / K e y > < / a : K e y > < a : V a l u e   i : t y p e = " T a b l e W i d g e t B a s e V i e w S t a t e " / > < / a : K e y V a l u e O f D i a g r a m O b j e c t K e y a n y T y p e z b w N T n L X > < a : K e y V a l u e O f D i a g r a m O b j e c t K e y a n y T y p e z b w N T n L X > < a : K e y > < K e y > C o l u m n s \ C o d _ I N E < / K e y > < / a : K e y > < a : V a l u e   i : t y p e = " T a b l e W i d g e t B a s e V i e w S t a t e " / > < / a : K e y V a l u e O f D i a g r a m O b j e c t K e y a n y T y p e z b w N T n L X > < a : K e y V a l u e O f D i a g r a m O b j e c t K e y a n y T y p e z b w N T n L X > < a : K e y > < K e y > C o l u m n s \ C O D . 2 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 o f e r t a s C A 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 o f e r t a s C A 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 C o l u m n s \ I D - P O G < / K e y > < / a : K e y > < a : V a l u e   i : t y p e = " T a b l e W i d g e t B a s e V i e w S t a t e " / > < / a : K e y V a l u e O f D i a g r a m O b j e c t K e y a n y T y p e z b w N T n L X > < a : K e y V a l u e O f D i a g r a m O b j e c t K e y a n y T y p e z b w N T n L X > < a : K e y > < K e y > C o l u m n s \ C o d _ D I G A E 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 C o l u m n s \ C a t e g o r � a < / 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 C o l u m n s \ E v e n t o < / K e y > < / a : K e y > < a : V a l u e   i : t y p e = " T a b l e W i d g e t B a s e V i e w S t a t e " / > < / a : K e y V a l u e O f D i a g r a m O b j e c t K e y a n y T y p e z b w N T n L X > < a : K e y V a l u e O f D i a g r a m O b j e c t K e y a n y T y p e z b w N T n L X > < a : K e y > < K e y > C o l u m n s \ F e c h a 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 C o l u m n s \ E m p r e s a < / K e y > < / a : K e y > < a : V a l u e   i : t y p e = " T a b l e W i d g e t B a s e V i e w S t a t e " / > < / a : K e y V a l u e O f D i a g r a m O b j e c t K e y a n y T y p e z b w N T n L X > < a : K e y V a l u e O f D i a g r a m O b j e c t K e y a n y T y p e z b w N T n L X > < a : K e y > < K e y > C o l u m n s \ D i r e c c i � n < / K e y > < / a : K e y > < a : V a l u e   i : t y p e = " T a b l e W i d g e t B a s e V i e w S t a t e " / > < / a : K e y V a l u e O f D i a g r a m O b j e c t K e y a n y T y p e z b w N T n L X > < a : K e y V a l u e O f D i a g r a m O b j e c t K e y a n y T y p e z b w N T n L X > < a : K e y > < K e y > C o l u m n s \ C � d i g o < / 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 C o l u m n s \ D e s c r i p i c i � n < / K e y > < / a : K e y > < a : V a l u e   i : t y p e = " T a b l e W i d g e t B a s e V i e w S t a t e " / > < / a : K e y V a l u e O f D i a g r a m O b j e c t K e y a n y T y p e z b w N T n L X > < a : K e y V a l u e O f D i a g r a m O b j e c t K e y a n y T y p e z b w N T n L X > < a : K e y > < K e y > C o l u m n s \ R e g i s t r o   S a n i t a r i o   ( M a r c a ) < / K e y > < / a : K e y > < a : V a l u e   i : t y p e = " T a b l e W i d g e t B a s e V i e w S t a t e " / > < / a : K e y V a l u e O f D i a g r a m O b j e c t K e y a n y T y p e z b w N T n L X > < a : K e y V a l u e O f D i a g r a m O b j e c t K e y a n y T y p e z b w N T n L X > < a : K e y > < K e y > C o l u m n s \ F a b r i c a n t e < / K e y > < / a : K e y > < a : V a l u e   i : t y p e = " T a b l e W i d g e t B a s e V i e w S t a t e " / > < / a : K e y V a l u e O f D i a g r a m O b j e c t K e y a n y T y p e z b w N T n L X > < a : K e y V a l u e O f D i a g r a m O b j e c t K e y a n y T y p e z b w N T n L X > < a : K e y > < K e y > C o l u m n s \ M e d i d a < / K e y > < / a : K e y > < a : V a l u e   i : t y p e = " T a b l e W i d g e t B a s e V i e w S t a t e " / > < / a : K e y V a l u e O f D i a g r a m O b j e c t K e y a n y T y p e z b w N T n L X > < a : K e y V a l u e O f D i a g r a m O b j e c t K e y a n y T y p e z b w N T n L X > < a : K e y > < K e y > C o l u m n s \ P r e s e n t a c i � n   S o l i c i t a d a < / K e y > < / a : K e y > < a : V a l u e   i : t y p e = " T a b l e W i d g e t B a s e V i e w S t a t e " / > < / a : K e y V a l u e O f D i a g r a m O b j e c t K e y a n y T y p e z b w N T n L X > < a : K e y V a l u e O f D i a g r a m O b j e c t K e y a n y T y p e z b w N T n L X > < a : K e y > < K e y > C o l u m n s \ P r e s e n t a c i � n   O f e r t a d a < / K e y > < / a : K e y > < a : V a l u e   i : t y p e = " T a b l e W i d g e t B a s e V i e w S t a t e " / > < / a : K e y V a l u e O f D i a g r a m O b j e c t K e y a n y T y p e z b w N T n L X > < a : K e y V a l u e O f D i a g r a m O b j e c t K e y a n y T y p e z b w N T n L X > < a : K e y > < K e y > C o l u m n s \ P r e s e n t a c i � n _ M S P A S < / K e y > < / a : K e y > < a : V a l u e   i : t y p e = " T a b l e W i d g e t B a s e V i e w S t a t e " / > < / a : K e y V a l u e O f D i a g r a m O b j e c t K e y a n y T y p e z b w N T n L X > < a : K e y V a l u e O f D i a g r a m O b j e c t K e y a n y T y p e z b w N T n L X > < a : K e y > < K e y > C o l u m n s \ E n v a s e < / K e y > < / a : K e y > < a : V a l u e   i : t y p e = " T a b l e W i d g e t B a s e V i e w S t a t e " / > < / a : K e y V a l u e O f D i a g r a m O b j e c t K e y a n y T y p e z b w N T n L X > < a : K e y V a l u e O f D i a g r a m O b j e c t K e y a n y T y p e z b w N T n L X > < a : K e y > < K e y > C o l u m n s \ C � d i g o P r e s e n t a c i � n < / K e y > < / a : K e y > < a : V a l u e   i : t y p e = " T a b l e W i d g e t B a s e V i e w S t a t e " / > < / a : K e y V a l u e O f D i a g r a m O b j e c t K e y a n y T y p e z b w N T n L X > < a : K e y V a l u e O f D i a g r a m O b j e c t K e y a n y T y p e z b w N T n L X > < a : K e y > < K e y > C o l u m n s \ P a � s < / K e y > < / a : K e y > < a : V a l u e   i : t y p e = " T a b l e W i d g e t B a s e V i e w S t a t e " / > < / a : K e y V a l u e O f D i a g r a m O b j e c t K e y a n y T y p e z b w N T n L X > < a : K e y V a l u e O f D i a g r a m O b j e c t K e y a n y T y p e z b w N T n L X > < a : K e y > < K e y > C o l u m n s \ C a n t i d a d < / K e y > < / a : K e y > < a : V a l u e   i : t y p e = " T a b l e W i d g e t B a s e V i e w S t a t e " / > < / a : K e y V a l u e O f D i a g r a m O b j e c t K e y a n y T y p e z b w N T n L X > < a : K e y V a l u e O f D i a g r a m O b j e c t K e y a n y T y p e z b w N T n L X > < a : K e y > < K e y > C o l u m n s \ P r e c i o < / K e y > < / a : K e y > < a : V a l u e   i : t y p e = " T a b l e W i d g e t B a s e V i e w S t a t e " / > < / a : K e y V a l u e O f D i a g r a m O b j e c t K e y a n y T y p e z b w N T n L X > < a : K e y V a l u e O f D i a g r a m O b j e c t K e y a n y T y p e z b w N T n L X > < a : K e y > < K e y > C o l u m n s \ M o n t o < / K e y > < / a : K e y > < a : V a l u e   i : t y p e = " T a b l e W i d g e t B a s e V i e w S t a t e " / > < / a : K e y V a l u e O f D i a g r a m O b j e c t K e y a n y T y p e z b w N T n L X > < a : K e y V a l u e O f D i a g r a m O b j e c t K e y a n y T y p e z b w N T n L X > < a : K e y > < K e y > C o l u m n s \ C o n c a t e n a r < / K e y > < / a : K e y > < a : V a l u e   i : t y p e = " T a b l e W i d g e t B a s e V i e w S t a t e " / > < / a : K e y V a l u e O f D i a g r a m O b j e c t K e y a n y T y p e z b w N T n L X > < a : K e y V a l u e O f D i a g r a m O b j e c t K e y a n y T y p e z b w N T n L X > < a : K e y > < K e y > C o l u m n s \ N o m b r e 2 < / 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 C o l u m n s \ M u n i c i p i o < / K e y > < / a : K e y > < a : V a l u e   i : t y p e = " T a b l e W i d g e t B a s e V i e w S t a t e " / > < / a : K e y V a l u e O f D i a g r a m O b j e c t K e y a n y T y p e z b w N T n L X > < a : K e y V a l u e O f D i a g r a m O b j e c t K e y a n y T y p e z b w N T n L X > < a : K e y > < K e y > C o l u m n s \ D i r e c c i o n < / K e y > < / a : K e y > < a : V a l u e   i : t y p e = " T a b l e W i d g e t B a s e V i e w S t a t e " / > < / a : K e y V a l u e O f D i a g r a m O b j e c t K e y a n y T y p e z b w N T n L X > < a : K e y V a l u e O f D i a g r a m O b j e c t K e y a n y T y p e z b w N T n L X > < a : K e y > < K e y > C o l u m n s \ T e l e f o n o 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 C o l u m n s \ P r e c i o   A d j u d i c a d o < / 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 C o l u m n s \ F e c h a _ o f e r t a 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 g u a t e c o m p r a s 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 g u a t e c o m p r a s 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 C o l u m n s \ I D - G U A < / 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 C o l u m n s \ N O G < / K e y > < / a : K e y > < a : V a l u e   i : t y p e = " T a b l e W i d g e t B a s e V i e w S t a t e " / > < / a : K e y V a l u e O f D i a g r a m O b j e c t K e y a n y T y p e z b w N T n L X > < a : K e y V a l u e O f D i a g r a m O b j e c t K e y a n y T y p e z b w N T n L X > < a : K e y > < K e y > C o l u m n s \ D e s c r i p c i � n < / K e y > < / a : K e y > < a : V a l u e   i : t y p e = " T a b l e W i d g e t B a s e V i e w S t a t e " / > < / a : K e y V a l u e O f D i a g r a m O b j e c t K e y a n y T y p e z b w N T n L X > < a : K e y V a l u e O f D i a g r a m O b j e c t K e y a n y T y p e z b w N T n L X > < a : K e y > < K e y > C o l u m n s \ M o d a l i d a d < / K e y > < / a : K e y > < a : V a l u e   i : t y p e = " T a b l e W i d g e t B a s e V i e w S t a t e " / > < / a : K e y V a l u e O f D i a g r a m O b j e c t K e y a n y T y p e z b w N T n L X > < a : K e y V a l u e O f D i a g r a m O b j e c t K e y a n y T y p e z b w N T n L X > < a : K e y > < K e y > C o l u m n s \ E n t i d a d _ r e q u i r e n t e < / K e y > < / a : K e y > < a : V a l u e   i : t y p e = " T a b l e W i d g e t B a s e V i e w S t a t e " / > < / a : K e y V a l u e O f D i a g r a m O b j e c t K e y a n y T y p e z b w N T n L X > < a : K e y V a l u e O f D i a g r a m O b j e c t K e y a n y T y p e z b w N T n L X > < a : K e y > < K e y > C o l u m n s \ F e c h a . P u b < / K e y > < / a : K e y > < a : V a l u e   i : t y p e = " T a b l e W i d g e t B a s e V i e w S t a t e " / > < / a : K e y V a l u e O f D i a g r a m O b j e c t K e y a n y T y p e z b w N T n L X > < a : K e y V a l u e O f D i a g r a m O b j e c t K e y a n y T y p e z b w N T n L X > < a : K e y > < K e y > C o l u m n s \ A � o . P u b < / K e y > < / a : K e y > < a : V a l u e   i : t y p e = " T a b l e W i d g e t B a s e V i e w S t a t e " / > < / a : K e y V a l u e O f D i a g r a m O b j e c t K e y a n y T y p e z b w N T n L X > < a : K e y V a l u e O f D i a g r a m O b j e c t K e y a n y T y p e z b w N T n L X > < a : K e y > < K e y > C o l u m n s \ F e c h a . A d j < / K e y > < / a : K e y > < a : V a l u e   i : t y p e = " T a b l e W i d g e t B a s e V i e w S t a t e " / > < / a : K e y V a l u e O f D i a g r a m O b j e c t K e y a n y T y p e z b w N T n L X > < a : K e y V a l u e O f D i a g r a m O b j e c t K e y a n y T y p e z b w N T n L X > < a : K e y > < K e y > C o l u m n s \ A � o . A d j < / K e y > < / a : K e y > < a : V a l u e   i : t y p e = " T a b l e W i d g e t B a s e V i e w S t a t e " / > < / a : K e y V a l u e O f D i a g r a m O b j e c t K e y a n y T y p e z b w N T n L X > < a : K e y V a l u e O f D i a g r a m O b j e c t K e y a n y T y p e z b w N T n L X > < a : K e y > < K e y > C o l u m n s \ E s t a t u s _ E v e n t o < / K e y > < / a : K e y > < a : V a l u e   i : t y p e = " T a b l e W i d g e t B a s e V i e w S t a t e " / > < / a : K e y V a l u e O f D i a g r a m O b j e c t K e y a n y T y p e z b w N T n L X > < a : K e y V a l u e O f D i a g r a m O b j e c t K e y a n y T y p e z b w N T n L X > < a : K e y > < K e y > C o l u m n s \ P r o d u c t o < / K e y > < / a : K e y > < a : V a l u e   i : t y p e = " T a b l e W i d g e t B a s e V i e w S t a t e " / > < / a : K e y V a l u e O f D i a g r a m O b j e c t K e y a n y T y p e z b w N T n L X > < a : K e y V a l u e O f D i a g r a m O b j e c t K e y a n y T y p e z b w N T n L X > < a : K e y > < K e y > C o l u m n s \ C a r a c t e r i s t i c a s < / K e y > < / a : K e y > < a : V a l u e   i : t y p e = " T a b l e W i d g e t B a s e V i e w S t a t e " / > < / a : K e y V a l u e O f D i a g r a m O b j e c t K e y a n y T y p e z b w N T n L X > < a : K e y V a l u e O f D i a g r a m O b j e c t K e y a n y T y p e z b w N T n L X > < a : K e y > < K e y > C o l u m n s \ C o d i g o _ t i p o _ p r o d u c t o < / K e y > < / a : K e y > < a : V a l u e   i : t y p e = " T a b l e W i d g e t B a s e V i e w S t a t e " / > < / a : K e y V a l u e O f D i a g r a m O b j e c t K e y a n y T y p e z b w N T n L X > < a : K e y V a l u e O f D i a g r a m O b j e c t K e y a n y T y p e z b w N T n L X > < a : K e y > < K e y > C o l u m n s \ U n i d a d _ d e _ m e d i d a < / K e y > < / a : K e y > < a : V a l u e   i : t y p e = " T a b l e W i d g e t B a s e V i e w S t a t e " / > < / a : K e y V a l u e O f D i a g r a m O b j e c t K e y a n y T y p e z b w N T n L X > < a : K e y V a l u e O f D i a g r a m O b j e c t K e y a n y T y p e z b w N T n L X > < a : K e y > < K e y > C o l u m n s \ C a n t i d a d _ S o l i c i t a d a < / K e y > < / a : K e y > < a : V a l u e   i : t y p e = " T a b l e W i d g e t B a s e V i e w S t a t e " / > < / a : K e y V a l u e O f D i a g r a m O b j e c t K e y a n y T y p e z b w N T n L X > < a : K e y V a l u e O f D i a g r a m O b j e c t K e y a n y T y p e z b w N T n L X > < a : K e y > < K e y > C o l u m n s \ N I T < / K e y > < / a : K e y > < a : V a l u e   i : t y p e = " T a b l e W i d g e t B a s e V i e w S t a t e " / > < / a : K e y V a l u e O f D i a g r a m O b j e c t K e y a n y T y p e z b w N T n L X > < a : K e y V a l u e O f D i a g r a m O b j e c t K e y a n y T y p e z b w N T n L X > < a : K e y > < K e y > C o l u m n s \ O f e r e n t e < / K e y > < / a : K e y > < a : V a l u e   i : t y p e = " T a b l e W i d g e t B a s e V i e w S t a t e " / > < / a : K e y V a l u e O f D i a g r a m O b j e c t K e y a n y T y p e z b w N T n L X > < a : K e y V a l u e O f D i a g r a m O b j e c t K e y a n y T y p e z b w N T n L X > < a : K e y > < K e y > C o l u m n s \ M a r c a _ o f e r t a d a < / K e y > < / a : K e y > < a : V a l u e   i : t y p e = " T a b l e W i d g e t B a s e V i e w S t a t e " / > < / a : K e y V a l u e O f D i a g r a m O b j e c t K e y a n y T y p e z b w N T n L X > < a : K e y V a l u e O f D i a g r a m O b j e c t K e y a n y T y p e z b w N T n L X > < a : K e y > < K e y > C o l u m n s \ C a n t i d a d _ o f e r t a d a < / K e y > < / a : K e y > < a : V a l u e   i : t y p e = " T a b l e W i d g e t B a s e V i e w S t a t e " / > < / a : K e y V a l u e O f D i a g r a m O b j e c t K e y a n y T y p e z b w N T n L X > < a : K e y V a l u e O f D i a g r a m O b j e c t K e y a n y T y p e z b w N T n L X > < a : K e y > < K e y > C o l u m n s \ P r e c i o _ o f e r t a d o < / K e y > < / a : K e y > < a : V a l u e   i : t y p e = " T a b l e W i d g e t B a s e V i e w S t a t e " / > < / a : K e y V a l u e O f D i a g r a m O b j e c t K e y a n y T y p e z b w N T n L X > < a : K e y V a l u e O f D i a g r a m O b j e c t K e y a n y T y p e z b w N T n L X > < a : K e y > < K e y > C o l u m n s \ M o n t o _ o f e r t a d o < / K e y > < / a : K e y > < a : V a l u e   i : t y p e = " T a b l e W i d g e t B a s e V i e w S t a t e " / > < / a : K e y V a l u e O f D i a g r a m O b j e c t K e y a n y T y p e z b w N T n L X > < a : K e y V a l u e O f D i a g r a m O b j e c t K e y a n y T y p e z b w N T n L X > < a : K e y > < K e y > C o l u m n s \ A d j u d i c a d o < / K e y > < / a : K e y > < a : V a l u e   i : t y p e = " T a b l e W i d g e t B a s e V i e w S t a t e " / > < / a : K e y V a l u e O f D i a g r a m O b j e c t K e y a n y T y p e z b w N T n L X > < a : K e y V a l u e O f D i a g r a m O b j e c t K e y a n y T y p e z b w N T n L X > < a : K e y > < K e y > C o l u m n s \ C o d . I M < / K e y > < / a : K e y > < a : V a l u e   i : t y p e = " T a b l e W i d g e t B a s e V i e w S t a t e " / > < / a : K e y V a l u e O f D i a g r a m O b j e c t K e y a n y T y p e z b w N T n L X > < a : K e y V a l u e O f D i a g r a m O b j e c t K e y a n y T y p e z b w N T n L X > < a : K e y > < K e y > C o l u m n s \ V e r i f i c a c i o n < / K e y > < / a : K e y > < a : V a l u e   i : t y p e = " T a b l e W i d g e t B a s e V i e w S t a t e " / > < / a : K e y V a l u e O f D i a g r a m O b j e c t K e y a n y T y p e z b w N T n L X > < a : K e y V a l u e O f D i a g r a m O b j e c t K e y a n y T y p e z b w N T n L X > < a : K e y > < K e y > C o l u m n s \ O b s e r . < / K e y > < / a : K e y > < a : V a l u e   i : t y p e = " T a b l e W i d g e t B a s e V i e w S t a t e " / > < / a : K e y V a l u e O f D i a g r a m O b j e c t K e y a n y T y p e z b w N T n L X > < a : K e y V a l u e O f D i a g r a m O b j e c t K e y a n y T y p e z b w N T n L X > < a : K e y > < K e y > C o l u m n s \ a � o _ p u b l i c a c i o n < / K e y > < / a : K e y > < a : V a l u e   i : t y p e = " T a b l e W i d g e t B a s e V i e w S t a t e " / > < / a : K e y V a l u e O f D i a g r a m O b j e c t K e y a n y T y p e z b w N T n L X > < a : K e y V a l u e O f D i a g r a m O b j e c t K e y a n y T y p e z b w N T n L X > < a : K e y > < K e y > C o l u m n s \ a � o _ a d j u d i c a c i o n < / K e y > < / a : K e y > < a : V a l u e   i : t y p e = " T a b l e W i d g e t B a s e V i e w S t a t e " / > < / a : K e y V a l u e O f D i a g r a m O b j e c t K e y a n y T y p e z b w N T n L X > < a : K e y V a l u e O f D i a g r a m O b j e c t K e y a n y T y p e z b w N T n L X > < a : K e y > < K e y > C o l u m n s \ a � o - m e s _ a d j u d i c a c i o n < / K e y > < / a : K e y > < a : V a l u e   i : t y p e = " T a b l e W i d g e t B a s e V i e w S t a t e " / > < / a : K e y V a l u e O f D i a g r a m O b j e c t K e y a n y T y p e z b w N T n L X > < a : K e y V a l u e O f D i a g r a m O b j e c t K e y a n y T y p e z b w N T n L X > < a : K e y > < K e y > C o l u m n s \ i p c < / K e y > < / a : K e y > < a : V a l u e   i : t y p e = " T a b l e W i d g e t B a s e V i e w S t a t e " / > < / a : K e y V a l u e O f D i a g r a m O b j e c t K e y a n y T y p e z b w N T n L X > < a : K e y V a l u e O f D i a g r a m O b j e c t K e y a n y T y p e z b w N T n L X > < a : K e y > < K e y > C o l u m n s \ f a c t _ i n d e x < / K e y > < / a : K e y > < a : V a l u e   i : t y p e = " T a b l e W i d g e t B a s e V i e w S t a t e " / > < / a : K e y V a l u e O f D i a g r a m O b j e c t K e y a n y T y p e z b w N T n L X > < a : K e y V a l u e O f D i a g r a m O b j e c t K e y a n y T y p e z b w N T n L X > < a : K e y > < K e y > C o l u m n s \ p r e c i o _ a c t < / K e y > < / a : K e y > < a : V a l u e   i : t y p e = " T a b l e W i d g e t B a s e V i e w S t a t e " / > < / a : K e y V a l u e O f D i a g r a m O b j e c t K e y a n y T y p e z b w N T n L X > < a : K e y V a l u e O f D i a g r a m O b j e c t K e y a n y T y p e z b w N T n L X > < a : K e y > < K e y > C o l u m n s \ D i f e r e n c i a 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 B p r o d u c t o s 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 B p r o d u c t o s 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 C o l u m n s \ R e n g l � n < / K e y > < / a : K e y > < a : V a l u e   i : t y p e = " T a b l e W i d g e t B a s e V i e w S t a t e " / > < / a : K e y V a l u e O f D i a g r a m O b j e c t K e y a n y T y p e z b w N T n L X > < a : K e y V a l u e O f D i a g r a m O b j e c t K e y a n y T y p e z b w N T n L X > < a : K e y > < K e y > C o l u m n s \ C � d i g o   I N E < / 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 C o l u m n s \ C a r a c t e r i s t i c a s   S o l i c i t a d a s < / K e y > < / a : K e y > < a : V a l u e   i : t y p e = " T a b l e W i d g e t B a s e V i e w S t a t e " / > < / a : K e y V a l u e O f D i a g r a m O b j e c t K e y a n y T y p e z b w N T n L X > < a : K e y V a l u e O f D i a g r a m O b j e c t K e y a n y T y p e z b w N T n L X > < a : K e y > < K e y > C o l u m n s \ C a n t i d a d   C o n s u m o < / K e y > < / a : K e y > < a : V a l u e   i : t y p e = " T a b l e W i d g e t B a s e V i e w S t a t e " / > < / a : K e y V a l u e O f D i a g r a m O b j e c t K e y a n y T y p e z b w N T n L X > < a : K e y V a l u e O f D i a g r a m O b j e c t K e y a n y T y p e z b w N T n L X > < a : K e y > < K e y > C o l u m n s \ U n i d a d   d e   M e d i d a < / K e y > < / a : K e y > < a : V a l u e   i : t y p e = " T a b l e W i d g e t B a s e V i e w S t a t e " / > < / a : K e y V a l u e O f D i a g r a m O b j e c t K e y a n y T y p e z b w N T n L X > < a : K e y V a l u e O f D i a g r a m O b j e c t K e y a n y T y p e z b w N T n L X > < a : K e y > < K e y > C o l u m n s \ R e n g l � n 2 < / K e y > < / a : K e y > < a : V a l u e   i : t y p e = " T a b l e W i d g e t B a s e V i e w S t a t e " / > < / a : K e y V a l u e O f D i a g r a m O b j e c t K e y a n y T y p e z b w N T n L X > < a : K e y V a l u e O f D i a g r a m O b j e c t K e y a n y T y p e z b w N T n L X > < a : K e y > < K e y > C o l u m n s \ A r e a < / K e y > < / a : K e y > < a : V a l u e   i : t y p e = " T a b l e W i d g e t B a s e V i e w S t a t e " / > < / a : K e y V a l u e O f D i a g r a m O b j e c t K e y a n y T y p e z b w N T n L X > < a : K e y V a l u e O f D i a g r a m O b j e c t K e y a n y T y p e z b w N T n L X > < a : K e y > < K e y > C o l u m n s \ C o r r e l a t i v o < / K e y > < / a : K e y > < a : V a l u e   i : t y p e = " T a b l e W i d g e t B a s e V i e w S t a t e " / > < / a : K e y V a l u e O f D i a g r a m O b j e c t K e y a n y T y p e z b w N T n L X > < a : K e y V a l u e O f D i a g r a m O b j e c t K e y a n y T y p e z b w N T n L X > < a : K e y > < K e y > C o l u m n s \ R u b r o < / K e y > < / a : K e y > < a : V a l u e   i : t y p e = " T a b l e W i d g e t B a s e V i e w S t a t e " / > < / a : K e y V a l u e O f D i a g r a m O b j e c t K e y a n y T y p e z b w N T n L X > < a : K e y V a l u e O f D i a g r a m O b j e c t K e y a n y T y p e z b w N T n L X > < a : K e y > < K e y > C o l u m n s \ R e q u i e r e   R e g i s t r o   S a n i t a r i o < / K e y > < / a : K e y > < a : V a l u e   i : t y p e = " T a b l e W i d g e t B a s e V i e w S t a t e " / > < / a : K e y V a l u e O f D i a g r a m O b j e c t K e y a n y T y p e z b w N T n L X > < a : K e y V a l u e O f D i a g r a m O b j e c t K e y a n y T y p e z b w N T n L X > < a : K e y > < K e y > C o l u m n s \ C o l u m n a 3 < / K e y > < / a : K e y > < a : V a l u e   i : t y p e = " T a b l e W i d g e t B a s e V i e w S t a t e " / > < / a : K e y V a l u e O f D i a g r a m O b j e c t K e y a n y T y p e z b w N T n L X > < a : K e y V a l u e O f D i a g r a m O b j e c t K e y a n y T y p e z b w N T n L X > < a : K e y > < K e y > C o l u m n s \ C o l u m n a 4 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c o t i z a c i o n e s " > < C u s t o m C o n t e n t > < ! [ C D A T A [ < T a b l e W i d g e t G r i d S e r i a l i z a t i o n   x m l n s : x s d = " h t t p : / / w w w . w 3 . o r g / 2 0 0 1 / X M L S c h e m a "   x m l n s : x s i = " h t t p : / / w w w . w 3 . o r g / 2 0 0 1 / X M L S c h e m a - i n s t a n c e " > < C o l u m n S u g g e s t e d T y p e   / > < C o l u m n F o r m a t   / > < C o l u m n A c c u r a c y   / > < C o l u m n C u r r e n c y S y m b o l   / > < C o l u m n P o s i t i v e P a t t e r n   / > < C o l u m n N e g a t i v e P a t t e r n   / > < C o l u m n W i d t h s > < i t e m > < k e y > < s t r i n g > I D - C O T < / s t r i n g > < / k e y > < v a l u e > < i n t > 7 9 < / i n t > < / v a l u e > < / i t e m > < i t e m > < k e y > < s t r i n g > N o .   F o r m u l a r i o < / s t r i n g > < / k e y > < v a l u e > < i n t > 1 2 9 < / i n t > < / v a l u e > < / i t e m > < i t e m > < k e y > < s t r i n g > V e r s i � n < / s t r i n g > < / k e y > < v a l u e > < i n t > 8 3 < / i n t > < / v a l u e > < / i t e m > < i t e m > < k e y > < s t r i n g > F e c h a   d e   e n t r e g a < / s t r i n g > < / k e y > < v a l u e > < i n t > 1 4 2 < / i n t > < / v a l u e > < / i t e m > < i t e m > < k e y > < s t r i n g > N i t < / s t r i n g > < / k e y > < v a l u e > < i n t > 5 5 < / i n t > < / v a l u e > < / i t e m > < i t e m > < k e y > < s t r i n g > N o m b r e   d e   l a   e m p r e s a < / s t r i n g > < / k e y > < v a l u e > < i n t > 1 7 7 < / i n t > < / v a l u e > < / i t e m > < i t e m > < k e y > < s t r i n g > D i r e c c i � n < / s t r i n g > < / k e y > < v a l u e > < i n t > 9 4 < / i n t > < / v a l u e > < / i t e m > < i t e m > < k e y > < s t r i n g > T e l � f o n o < / s t r i n g > < / k e y > < v a l u e > < i n t > 9 1 < / i n t > < / v a l u e > < / i t e m > < i t e m > < k e y > < s t r i n g > N o m b r e   d e l   c o n t a c t o < / s t r i n g > < / k e y > < v a l u e > < i n t > 1 6 6 < / i n t > < / v a l u e > < / i t e m > < i t e m > < k e y > < s t r i n g > D e p a r t a m e n t o / � r e a < / s t r i n g > < / k e y > < v a l u e > < i n t > 1 6 0 < / i n t > < / v a l u e > < / i t e m > < i t e m > < k e y > < s t r i n g > T e l � f o n o   d i r e c t o < / s t r i n g > < / k e y > < v a l u e > < i n t > 1 3 8 < / i n t > < / v a l u e > < / i t e m > < i t e m > < k e y > < s t r i n g > C o r r e o   e l e c t r � n i c o < / s t r i n g > < / k e y > < v a l u e > < i n t > 1 5 1 < / i n t > < / v a l u e > < / i t e m > < i t e m > < k e y > < s t r i n g > R e n g l � n < / s t r i n g > < / k e y > < v a l u e > < i n t > 8 7 < / i n t > < / v a l u e > < / i t e m > < i t e m > < k e y > < s t r i n g > C � d i g o   I N E < / s t r i n g > < / k e y > < v a l u e > < i n t > 1 0 3 < / i n t > < / v a l u e > < / i t e m > < i t e m > < k e y > < s t r i n g > P r o d u c t o < / s t r i n g > < / k e y > < v a l u e > < i n t > 9 2 < / i n t > < / v a l u e > < / i t e m > < i t e m > < k e y > < s t r i n g > D e s c r i p c i � n < / s t r i n g > < / k e y > < v a l u e > < i n t > 1 0 8 < / i n t > < / v a l u e > < / i t e m > < i t e m > < k e y > < s t r i n g > P r e s e n t a c i � n < / s t r i n g > < / k e y > < v a l u e > < i n t > 1 1 7 < / i n t > < / v a l u e > < / i t e m > < i t e m > < k e y > < s t r i n g > U n i d a d   d e   m e d i d a < / s t r i n g > < / k e y > < v a l u e > < i n t > 1 4 9 < / i n t > < / v a l u e > < / i t e m > < i t e m > < k e y > < s t r i n g > C a n t i d a d   o f e r t a d a < / s t r i n g > < / k e y > < v a l u e > < i n t > 1 4 6 < / i n t > < / v a l u e > < / i t e m > < i t e m > < k e y > < s t r i n g > M a r c a < / s t r i n g > < / k e y > < v a l u e > < i n t > 7 3 < / i n t > < / v a l u e > < / i t e m > < i t e m > < k e y > < s t r i n g > M o d e l o   /   S e r i e < / s t r i n g > < / k e y > < v a l u e > < i n t > 1 2 8 < / i n t > < / v a l u e > < / i t e m > < i t e m > < k e y > < s t r i n g > F a b r i c a n t e < / s t r i n g > < / k e y > < v a l u e > < i n t > 1 0 1 < / i n t > < / v a l u e > < / i t e m > < i t e m > < k e y > < s t r i n g > P r e c i o   u n i t a r i o < / s t r i n g > < / k e y > < v a l u e > < i n t > 1 2 7 < / i n t > < / v a l u e > < / i t e m > < i t e m > < k e y > < s t r i n g > C a t e g o r i a < / s t r i n g > < / k e y > < v a l u e > < i n t > 9 5 < / i n t > < / v a l u e > < / i t e m > < i t e m > < k e y > < s t r i n g > R u b r o < / s t r i n g > < / k e y > < v a l u e > < i n t > 7 3 < / i n t > < / v a l u e > < / i t e m > < i t e m > < k e y > < s t r i n g > E s t a t u s   d e l   f o r m a t o < / s t r i n g > < / k e y > < v a l u e > < i n t > 1 5 6 < / i n t > < / v a l u e > < / i t e m > < i t e m > < k e y > < s t r i n g > C o l u m n a 1 < / s t r i n g > < / k e y > < v a l u e > < i n t > 9 8 < / i n t > < / v a l u e > < / i t e m > < i t e m > < k e y > < s t r i n g > C l a s i f i c a c i � n   d e   l a   e m p r e s a < / s t r i n g > < / k e y > < v a l u e > < i n t > 2 0 2 < / i n t > < / v a l u e > < / i t e m > < i t e m > < k e y > < s t r i n g > � C u � l e s   f u e r o n   l a s   r a z o n e s ?   ( C � d i g o ) < / s t r i n g > < / k e y > < v a l u e > < i n t > 2 6 3 < / i n t > < / v a l u e > < / i t e m > < i t e m > < k e y > < s t r i n g > � C u � l e s   f u e r o n   l a s   r a z o n e s ? < / s t r i n g > < / k e y > < v a l u e > < i n t > 2 0 7 < / i n t > < / v a l u e > < / i t e m > < i t e m > < k e y > < s t r i n g > P r e c i o s   r e c o l e c t a d o s   e n   l a   b o l e t a < / s t r i n g > < / k e y > < v a l u e > < i n t > 2 3 9 < / i n t > < / v a l u e > < / i t e m > < i t e m > < k e y > < s t r i n g > C l a s i f i c a c i � n   d e   l a   e m p r e s a   ( C � d i g o ) < / s t r i n g > < / k e y > < v a l u e > < i n t > 2 5 8 < / i n t > < / v a l u e > < / i t e m > < i t e m > < k e y > < s t r i n g > C l a s i f i c a c i � n   d e   l a   e m p r e s a 2 < / s t r i n g > < / k e y > < v a l u e > < i n t > 2 0 9 < / i n t > < / v a l u e > < / i t e m > < i t e m > < k e y > < s t r i n g > F e c h a   d e   e n t r e g a   ( d d / m m / a a ) < / s t r i n g > < / k e y > < v a l u e > < i n t > 2 2 1 < / i n t > < / v a l u e > < / i t e m > < i t e m > < k e y > < s t r i n g > F e c h a   d e   d e v o l u c i � n   ( d d / m m / a a ) < / s t r i n g > < / k e y > < v a l u e > < i n t > 2 4 2 < / i n t > < / v a l u e > < / i t e m > < i t e m > < k e y > < s t r i n g > C � d i g o   I M < / s t r i n g > < / k e y > < v a l u e > < i n t > 9 8 < / i n t > < / v a l u e > < / i t e m > < i t e m > < k e y > < s t r i n g > O b s e r v a c i o n e s / C o m e n t a r i o s < / s t r i n g > < / k e y > < v a l u e > < i n t > 2 1 2 < / i n t > < / v a l u e > < / i t e m > < i t e m > < k e y > < s t r i n g > F � s i c a / C o r r e o < / s t r i n g > < / k e y > < v a l u e > < i n t > 1 1 7 < / i n t > < / v a l u e > < / i t e m > < i t e m > < k e y > < s t r i n g > O b s e r v a c i o n e s / C o m e n t a r i o s 2 < / s t r i n g > < / k e y > < v a l u e > < i n t > 2 1 9 < / i n t > < / v a l u e > < / i t e m > < i t e m > < k e y > < s t r i n g > C o l u m n a 2 < / s t r i n g > < / k e y > < v a l u e > < i n t > 9 8 < / i n t > < / v a l u e > < / i t e m > < / C o l u m n W i d t h s > < C o l u m n D i s p l a y I n d e x > < i t e m > < k e y > < s t r i n g > I D - C O T < / s t r i n g > < / k e y > < v a l u e > < i n t > 0 < / i n t > < / v a l u e > < / i t e m > < i t e m > < k e y > < s t r i n g > N o .   F o r m u l a r i o < / s t r i n g > < / k e y > < v a l u e > < i n t > 1 < / i n t > < / v a l u e > < / i t e m > < i t e m > < k e y > < s t r i n g > V e r s i � n < / s t r i n g > < / k e y > < v a l u e > < i n t > 2 < / i n t > < / v a l u e > < / i t e m > < i t e m > < k e y > < s t r i n g > F e c h a   d e   e n t r e g a < / s t r i n g > < / k e y > < v a l u e > < i n t > 3 < / i n t > < / v a l u e > < / i t e m > < i t e m > < k e y > < s t r i n g > N i t < / s t r i n g > < / k e y > < v a l u e > < i n t > 4 < / i n t > < / v a l u e > < / i t e m > < i t e m > < k e y > < s t r i n g > N o m b r e   d e   l a   e m p r e s a < / s t r i n g > < / k e y > < v a l u e > < i n t > 5 < / i n t > < / v a l u e > < / i t e m > < i t e m > < k e y > < s t r i n g > D i r e c c i � n < / s t r i n g > < / k e y > < v a l u e > < i n t > 6 < / i n t > < / v a l u e > < / i t e m > < i t e m > < k e y > < s t r i n g > T e l � f o n o < / s t r i n g > < / k e y > < v a l u e > < i n t > 7 < / i n t > < / v a l u e > < / i t e m > < i t e m > < k e y > < s t r i n g > N o m b r e   d e l   c o n t a c t o < / s t r i n g > < / k e y > < v a l u e > < i n t > 8 < / i n t > < / v a l u e > < / i t e m > < i t e m > < k e y > < s t r i n g > D e p a r t a m e n t o / � r e a < / s t r i n g > < / k e y > < v a l u e > < i n t > 9 < / i n t > < / v a l u e > < / i t e m > < i t e m > < k e y > < s t r i n g > T e l � f o n o   d i r e c t o < / s t r i n g > < / k e y > < v a l u e > < i n t > 1 0 < / i n t > < / v a l u e > < / i t e m > < i t e m > < k e y > < s t r i n g > C o r r e o   e l e c t r � n i c o < / s t r i n g > < / k e y > < v a l u e > < i n t > 1 1 < / i n t > < / v a l u e > < / i t e m > < i t e m > < k e y > < s t r i n g > R e n g l � n < / s t r i n g > < / k e y > < v a l u e > < i n t > 1 2 < / i n t > < / v a l u e > < / i t e m > < i t e m > < k e y > < s t r i n g > C � d i g o   I N E < / s t r i n g > < / k e y > < v a l u e > < i n t > 1 3 < / i n t > < / v a l u e > < / i t e m > < i t e m > < k e y > < s t r i n g > P r o d u c t o < / s t r i n g > < / k e y > < v a l u e > < i n t > 1 4 < / i n t > < / v a l u e > < / i t e m > < i t e m > < k e y > < s t r i n g > D e s c r i p c i � n < / s t r i n g > < / k e y > < v a l u e > < i n t > 1 5 < / i n t > < / v a l u e > < / i t e m > < i t e m > < k e y > < s t r i n g > P r e s e n t a c i � n < / s t r i n g > < / k e y > < v a l u e > < i n t > 1 6 < / i n t > < / v a l u e > < / i t e m > < i t e m > < k e y > < s t r i n g > U n i d a d   d e   m e d i d a < / s t r i n g > < / k e y > < v a l u e > < i n t > 1 7 < / i n t > < / v a l u e > < / i t e m > < i t e m > < k e y > < s t r i n g > C a n t i d a d   o f e r t a d a < / s t r i n g > < / k e y > < v a l u e > < i n t > 1 8 < / i n t > < / v a l u e > < / i t e m > < i t e m > < k e y > < s t r i n g > M a r c a < / s t r i n g > < / k e y > < v a l u e > < i n t > 1 9 < / i n t > < / v a l u e > < / i t e m > < i t e m > < k e y > < s t r i n g > M o d e l o   /   S e r i e < / s t r i n g > < / k e y > < v a l u e > < i n t > 2 0 < / i n t > < / v a l u e > < / i t e m > < i t e m > < k e y > < s t r i n g > F a b r i c a n t e < / s t r i n g > < / k e y > < v a l u e > < i n t > 2 1 < / i n t > < / v a l u e > < / i t e m > < i t e m > < k e y > < s t r i n g > P r e c i o   u n i t a r i o < / s t r i n g > < / k e y > < v a l u e > < i n t > 2 2 < / i n t > < / v a l u e > < / i t e m > < i t e m > < k e y > < s t r i n g > C a t e g o r i a < / s t r i n g > < / k e y > < v a l u e > < i n t > 2 3 < / i n t > < / v a l u e > < / i t e m > < i t e m > < k e y > < s t r i n g > R u b r o < / s t r i n g > < / k e y > < v a l u e > < i n t > 2 4 < / i n t > < / v a l u e > < / i t e m > < i t e m > < k e y > < s t r i n g > E s t a t u s   d e l   f o r m a t o < / s t r i n g > < / k e y > < v a l u e > < i n t > 2 5 < / i n t > < / v a l u e > < / i t e m > < i t e m > < k e y > < s t r i n g > C o l u m n a 1 < / s t r i n g > < / k e y > < v a l u e > < i n t > 2 6 < / i n t > < / v a l u e > < / i t e m > < i t e m > < k e y > < s t r i n g > C l a s i f i c a c i � n   d e   l a   e m p r e s a < / s t r i n g > < / k e y > < v a l u e > < i n t > 2 7 < / i n t > < / v a l u e > < / i t e m > < i t e m > < k e y > < s t r i n g > � C u � l e s   f u e r o n   l a s   r a z o n e s ?   ( C � d i g o ) < / s t r i n g > < / k e y > < v a l u e > < i n t > 2 8 < / i n t > < / v a l u e > < / i t e m > < i t e m > < k e y > < s t r i n g > � C u � l e s   f u e r o n   l a s   r a z o n e s ? < / s t r i n g > < / k e y > < v a l u e > < i n t > 2 9 < / i n t > < / v a l u e > < / i t e m > < i t e m > < k e y > < s t r i n g > P r e c i o s   r e c o l e c t a d o s   e n   l a   b o l e t a < / s t r i n g > < / k e y > < v a l u e > < i n t > 3 0 < / i n t > < / v a l u e > < / i t e m > < i t e m > < k e y > < s t r i n g > C l a s i f i c a c i � n   d e   l a   e m p r e s a   ( C � d i g o ) < / s t r i n g > < / k e y > < v a l u e > < i n t > 3 1 < / i n t > < / v a l u e > < / i t e m > < i t e m > < k e y > < s t r i n g > C l a s i f i c a c i � n   d e   l a   e m p r e s a 2 < / s t r i n g > < / k e y > < v a l u e > < i n t > 3 2 < / i n t > < / v a l u e > < / i t e m > < i t e m > < k e y > < s t r i n g > F e c h a   d e   e n t r e g a   ( d d / m m / a a ) < / s t r i n g > < / k e y > < v a l u e > < i n t > 3 3 < / i n t > < / v a l u e > < / i t e m > < i t e m > < k e y > < s t r i n g > F e c h a   d e   d e v o l u c i � n   ( d d / m m / a a ) < / s t r i n g > < / k e y > < v a l u e > < i n t > 3 4 < / i n t > < / v a l u e > < / i t e m > < i t e m > < k e y > < s t r i n g > C � d i g o   I M < / s t r i n g > < / k e y > < v a l u e > < i n t > 3 5 < / i n t > < / v a l u e > < / i t e m > < i t e m > < k e y > < s t r i n g > O b s e r v a c i o n e s / C o m e n t a r i o s < / s t r i n g > < / k e y > < v a l u e > < i n t > 3 6 < / i n t > < / v a l u e > < / i t e m > < i t e m > < k e y > < s t r i n g > F � s i c a / C o r r e o < / s t r i n g > < / k e y > < v a l u e > < i n t > 3 7 < / i n t > < / v a l u e > < / i t e m > < i t e m > < k e y > < s t r i n g > O b s e r v a c i o n e s / C o m e n t a r i o s 2 < / s t r i n g > < / k e y > < v a l u e > < i n t > 3 8 < / i n t > < / v a l u e > < / i t e m > < i t e m > < k e y > < s t r i n g > C o l u m n a 2 < / s t r i n g > < / k e y > < v a l u e > < i n t > 3 9 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B P R " > < C u s t o m C o n t e n t > < ! [ C D A T A [ < T a b l e W i d g e t G r i d S e r i a l i z a t i o n   x m l n s : x s d = " h t t p : / / w w w . w 3 . o r g / 2 0 0 1 / X M L S c h e m a "   x m l n s : x s i = " h t t p : / / w w w . w 3 . o r g / 2 0 0 1 / X M L S c h e m a - i n s t a n c e " > < C o l u m n S u g g e s t e d T y p e   / > < C o l u m n F o r m a t   / > < C o l u m n A c c u r a c y   / > < C o l u m n C u r r e n c y S y m b o l   / > < C o l u m n P o s i t i v e P a t t e r n   / > < C o l u m n N e g a t i v e P a t t e r n   / > < C o l u m n W i d t h s > < i t e m > < k e y > < s t r i n g > I D - P R G < / s t r i n g > < / k e y > < v a l u e > < i n t > 7 9 < / i n t > < / v a l u e > < / i t e m > < i t e m > < k e y > < s t r i n g > C a t e g o r � a < / s t r i n g > < / k e y > < v a l u e > < i n t > 9 4 < / i n t > < / v a l u e > < / i t e m > < i t e m > < k e y > < s t r i n g > R e n g l � n < / s t r i n g > < / k e y > < v a l u e > < i n t > 8 7 < / i n t > < / v a l u e > < / i t e m > < i t e m > < k e y > < s t r i n g > C � d i g o   I N E < / s t r i n g > < / k e y > < v a l u e > < i n t > 1 0 3 < / i n t > < / v a l u e > < / i t e m > < i t e m > < k e y > < s t r i n g > N O G < / s t r i n g > < / k e y > < v a l u e > < i n t > 6 5 < / i n t > < / v a l u e > < / i t e m > < i t e m > < k e y > < s t r i n g > E v e n t o < / s t r i n g > < / k e y > < v a l u e > < i n t > 7 9 < / i n t > < / v a l u e > < / i t e m > < i t e m > < k e y > < s t r i n g > M o d a l i d a d < / s t r i n g > < / k e y > < v a l u e > < i n t > 1 0 2 < / i n t > < / v a l u e > < / i t e m > < i t e m > < k e y > < s t r i n g > C o r r e l a t i v o < / s t r i n g > < / k e y > < v a l u e > < i n t > 1 0 4 < / i n t > < / v a l u e > < / i t e m > < i t e m > < k e y > < s t r i n g > P r o d u c t o < / s t r i n g > < / k e y > < v a l u e > < i n t > 9 2 < / i n t > < / v a l u e > < / i t e m > < i t e m > < k e y > < s t r i n g > C a r a c t e r � s t i c a s < / s t r i n g > < / k e y > < v a l u e > < i n t > 1 2 3 < / i n t > < / v a l u e > < / i t e m > < i t e m > < k e y > < s t r i n g > P r e s e n t a c i � n < / s t r i n g > < / k e y > < v a l u e > < i n t > 1 1 7 < / i n t > < / v a l u e > < / i t e m > < i t e m > < k e y > < s t r i n g > P r e c i o   d e   R e f e r e n c i a   ( Q ) < / s t r i n g > < / k e y > < v a l u e > < i n t > 1 8 7 < / i n t > < / v a l u e > < / i t e m > < i t e m > < k e y > < s t r i n g > F e c h a   d e   E n t r e g a < / s t r i n g > < / k e y > < v a l u e > < i n t > 1 4 1 < / i n t > < / v a l u e > < / i t e m > < i t e m > < k e y > < s t r i n g > C a t e g o r � a 2 < / s t r i n g > < / k e y > < v a l u e > < i n t > 1 0 1 < / i n t > < / v a l u e > < / i t e m > < i t e m > < k e y > < s t r i n g > P r e c i o   A c t u a l i z a d o < / s t r i n g > < / k e y > < v a l u e > < i n t > 1 5 0 < / i n t > < / v a l u e > < / i t e m > < i t e m > < k e y > < s t r i n g > F e c h a   d e   A c t u a l i z a c i o n   d e   P r e c i o < / s t r i n g > < / k e y > < v a l u e > < i n t > 2 3 7 < / i n t > < / v a l u e > < / i t e m > < i t e m > < k e y > < s t r i n g > P r e c i o   A c t u a l i z a d o ( 2 ) < / s t r i n g > < / k e y > < v a l u e > < i n t > 1 6 7 < / i n t > < / v a l u e > < / i t e m > < i t e m > < k e y > < s t r i n g > F e c h a   d e   A c t u a l i z a c i o n   d e   P r e c i o ( 2 ) < / s t r i n g > < / k e y > < v a l u e > < i n t > 2 5 4 < / i n t > < / v a l u e > < / i t e m > < i t e m > < k e y > < s t r i n g > C o d _ p r o d < / s t r i n g > < / k e y > < v a l u e > < i n t > 9 6 < / i n t > < / v a l u e > < / i t e m > < i t e m > < k e y > < s t r i n g > C o d _ p r e < / s t r i n g > < / k e y > < v a l u e > < i n t > 8 8 < / i n t > < / v a l u e > < / i t e m > < i t e m > < k e y > < s t r i n g > C O D _ F I N A L < / s t r i n g > < / k e y > < v a l u e > < i n t > 1 0 6 < / i n t > < / v a l u e > < / i t e m > < i t e m > < k e y > < s t r i n g > C o d _ I N E < / s t r i n g > < / k e y > < v a l u e > < i n t > 8 8 < / i n t > < / v a l u e > < / i t e m > < i t e m > < k e y > < s t r i n g > C O D . 2 < / s t r i n g > < / k e y > < v a l u e > < i n t > 7 4 < / i n t > < / v a l u e > < / i t e m > < / C o l u m n W i d t h s > < C o l u m n D i s p l a y I n d e x > < i t e m > < k e y > < s t r i n g > I D - P R G < / s t r i n g > < / k e y > < v a l u e > < i n t > 0 < / i n t > < / v a l u e > < / i t e m > < i t e m > < k e y > < s t r i n g > C a t e g o r � a < / s t r i n g > < / k e y > < v a l u e > < i n t > 1 < / i n t > < / v a l u e > < / i t e m > < i t e m > < k e y > < s t r i n g > R e n g l � n < / s t r i n g > < / k e y > < v a l u e > < i n t > 2 < / i n t > < / v a l u e > < / i t e m > < i t e m > < k e y > < s t r i n g > C � d i g o   I N E < / s t r i n g > < / k e y > < v a l u e > < i n t > 3 < / i n t > < / v a l u e > < / i t e m > < i t e m > < k e y > < s t r i n g > N O G < / s t r i n g > < / k e y > < v a l u e > < i n t > 4 < / i n t > < / v a l u e > < / i t e m > < i t e m > < k e y > < s t r i n g > E v e n t o < / s t r i n g > < / k e y > < v a l u e > < i n t > 5 < / i n t > < / v a l u e > < / i t e m > < i t e m > < k e y > < s t r i n g > M o d a l i d a d < / s t r i n g > < / k e y > < v a l u e > < i n t > 6 < / i n t > < / v a l u e > < / i t e m > < i t e m > < k e y > < s t r i n g > C o r r e l a t i v o < / s t r i n g > < / k e y > < v a l u e > < i n t > 7 < / i n t > < / v a l u e > < / i t e m > < i t e m > < k e y > < s t r i n g > P r o d u c t o < / s t r i n g > < / k e y > < v a l u e > < i n t > 8 < / i n t > < / v a l u e > < / i t e m > < i t e m > < k e y > < s t r i n g > C a r a c t e r � s t i c a s < / s t r i n g > < / k e y > < v a l u e > < i n t > 9 < / i n t > < / v a l u e > < / i t e m > < i t e m > < k e y > < s t r i n g > P r e s e n t a c i � n < / s t r i n g > < / k e y > < v a l u e > < i n t > 1 0 < / i n t > < / v a l u e > < / i t e m > < i t e m > < k e y > < s t r i n g > P r e c i o   d e   R e f e r e n c i a   ( Q ) < / s t r i n g > < / k e y > < v a l u e > < i n t > 1 1 < / i n t > < / v a l u e > < / i t e m > < i t e m > < k e y > < s t r i n g > F e c h a   d e   E n t r e g a < / s t r i n g > < / k e y > < v a l u e > < i n t > 1 2 < / i n t > < / v a l u e > < / i t e m > < i t e m > < k e y > < s t r i n g > C a t e g o r � a 2 < / s t r i n g > < / k e y > < v a l u e > < i n t > 1 3 < / i n t > < / v a l u e > < / i t e m > < i t e m > < k e y > < s t r i n g > P r e c i o   A c t u a l i z a d o < / s t r i n g > < / k e y > < v a l u e > < i n t > 1 4 < / i n t > < / v a l u e > < / i t e m > < i t e m > < k e y > < s t r i n g > F e c h a   d e   A c t u a l i z a c i o n   d e   P r e c i o < / s t r i n g > < / k e y > < v a l u e > < i n t > 1 5 < / i n t > < / v a l u e > < / i t e m > < i t e m > < k e y > < s t r i n g > P r e c i o   A c t u a l i z a d o ( 2 ) < / s t r i n g > < / k e y > < v a l u e > < i n t > 1 6 < / i n t > < / v a l u e > < / i t e m > < i t e m > < k e y > < s t r i n g > F e c h a   d e   A c t u a l i z a c i o n   d e   P r e c i o ( 2 ) < / s t r i n g > < / k e y > < v a l u e > < i n t > 1 7 < / i n t > < / v a l u e > < / i t e m > < i t e m > < k e y > < s t r i n g > C o d _ p r o d < / s t r i n g > < / k e y > < v a l u e > < i n t > 1 8 < / i n t > < / v a l u e > < / i t e m > < i t e m > < k e y > < s t r i n g > C o d _ p r e < / s t r i n g > < / k e y > < v a l u e > < i n t > 1 9 < / i n t > < / v a l u e > < / i t e m > < i t e m > < k e y > < s t r i n g > C O D _ F I N A L < / s t r i n g > < / k e y > < v a l u e > < i n t > 2 0 < / i n t > < / v a l u e > < / i t e m > < i t e m > < k e y > < s t r i n g > C o d _ I N E < / s t r i n g > < / k e y > < v a l u e > < i n t > 2 1 < / i n t > < / v a l u e > < / i t e m > < i t e m > < k e y > < s t r i n g > C O D . 2 < / s t r i n g > < / k e y > < v a l u e > < i n t > 2 2 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B p r o d u c t o s " > < C u s t o m C o n t e n t > < ! [ C D A T A [ < T a b l e W i d g e t G r i d S e r i a l i z a t i o n   x m l n s : x s d = " h t t p : / / w w w . w 3 . o r g / 2 0 0 1 / X M L S c h e m a "   x m l n s : x s i = " h t t p : / / w w w . w 3 . o r g / 2 0 0 1 / X M L S c h e m a - i n s t a n c e " > < C o l u m n S u g g e s t e d T y p e   / > < C o l u m n F o r m a t   / > < C o l u m n A c c u r a c y   / > < C o l u m n C u r r e n c y S y m b o l   / > < C o l u m n P o s i t i v e P a t t e r n   / > < C o l u m n N e g a t i v e P a t t e r n   / > < C o l u m n W i d t h s > < i t e m > < k e y > < s t r i n g > R e n g l � n < / s t r i n g > < / k e y > < v a l u e > < i n t > 8 7 < / i n t > < / v a l u e > < / i t e m > < i t e m > < k e y > < s t r i n g > C � d i g o   I N E < / s t r i n g > < / k e y > < v a l u e > < i n t > 1 0 3 < / i n t > < / v a l u e > < / i t e m > < i t e m > < k e y > < s t r i n g > N o m b r e < / s t r i n g > < / k e y > < v a l u e > < i n t > 8 7 < / i n t > < / v a l u e > < / i t e m > < i t e m > < k e y > < s t r i n g > C a r a c t e r i s t i c a s   S o l i c i t a d a s < / s t r i n g > < / k e y > < v a l u e > < i n t > 1 9 3 < / i n t > < / v a l u e > < / i t e m > < i t e m > < k e y > < s t r i n g > C a n t i d a d   C o n s u m o < / s t r i n g > < / k e y > < v a l u e > < i n t > 1 5 1 < / i n t > < / v a l u e > < / i t e m > < i t e m > < k e y > < s t r i n g > U n i d a d   d e   M e d i d a < / s t r i n g > < / k e y > < v a l u e > < i n t > 1 4 9 < / i n t > < / v a l u e > < / i t e m > < i t e m > < k e y > < s t r i n g > R e n g l � n 2 < / s t r i n g > < / k e y > < v a l u e > < i n t > 9 4 < / i n t > < / v a l u e > < / i t e m > < i t e m > < k e y > < s t r i n g > A r e a < / s t r i n g > < / k e y > < v a l u e > < i n t > 6 5 < / i n t > < / v a l u e > < / i t e m > < i t e m > < k e y > < s t r i n g > C o r r e l a t i v o < / s t r i n g > < / k e y > < v a l u e > < i n t > 1 0 4 < / i n t > < / v a l u e > < / i t e m > < i t e m > < k e y > < s t r i n g > R u b r o < / s t r i n g > < / k e y > < v a l u e > < i n t > 7 3 < / i n t > < / v a l u e > < / i t e m > < i t e m > < k e y > < s t r i n g > R e q u i e r e   R e g i s t r o   S a n i t a r i o < / s t r i n g > < / k e y > < v a l u e > < i n t > 2 0 5 < / i n t > < / v a l u e > < / i t e m > < i t e m > < k e y > < s t r i n g > C o l u m n a 3 < / s t r i n g > < / k e y > < v a l u e > < i n t > 9 8 < / i n t > < / v a l u e > < / i t e m > < i t e m > < k e y > < s t r i n g > C o l u m n a 4 < / s t r i n g > < / k e y > < v a l u e > < i n t > 9 8 < / i n t > < / v a l u e > < / i t e m > < / C o l u m n W i d t h s > < C o l u m n D i s p l a y I n d e x > < i t e m > < k e y > < s t r i n g > R e n g l � n < / s t r i n g > < / k e y > < v a l u e > < i n t > 0 < / i n t > < / v a l u e > < / i t e m > < i t e m > < k e y > < s t r i n g > C � d i g o   I N E < / s t r i n g > < / k e y > < v a l u e > < i n t > 1 < / i n t > < / v a l u e > < / i t e m > < i t e m > < k e y > < s t r i n g > N o m b r e < / s t r i n g > < / k e y > < v a l u e > < i n t > 2 < / i n t > < / v a l u e > < / i t e m > < i t e m > < k e y > < s t r i n g > C a r a c t e r i s t i c a s   S o l i c i t a d a s < / s t r i n g > < / k e y > < v a l u e > < i n t > 3 < / i n t > < / v a l u e > < / i t e m > < i t e m > < k e y > < s t r i n g > C a n t i d a d   C o n s u m o < / s t r i n g > < / k e y > < v a l u e > < i n t > 4 < / i n t > < / v a l u e > < / i t e m > < i t e m > < k e y > < s t r i n g > U n i d a d   d e   M e d i d a < / s t r i n g > < / k e y > < v a l u e > < i n t > 5 < / i n t > < / v a l u e > < / i t e m > < i t e m > < k e y > < s t r i n g > R e n g l � n 2 < / s t r i n g > < / k e y > < v a l u e > < i n t > 6 < / i n t > < / v a l u e > < / i t e m > < i t e m > < k e y > < s t r i n g > A r e a < / s t r i n g > < / k e y > < v a l u e > < i n t > 7 < / i n t > < / v a l u e > < / i t e m > < i t e m > < k e y > < s t r i n g > C o r r e l a t i v o < / s t r i n g > < / k e y > < v a l u e > < i n t > 8 < / i n t > < / v a l u e > < / i t e m > < i t e m > < k e y > < s t r i n g > R u b r o < / s t r i n g > < / k e y > < v a l u e > < i n t > 9 < / i n t > < / v a l u e > < / i t e m > < i t e m > < k e y > < s t r i n g > R e q u i e r e   R e g i s t r o   S a n i t a r i o < / s t r i n g > < / k e y > < v a l u e > < i n t > 1 0 < / i n t > < / v a l u e > < / i t e m > < i t e m > < k e y > < s t r i n g > C o l u m n a 3 < / s t r i n g > < / k e y > < v a l u e > < i n t > 1 1 < / i n t > < / v a l u e > < / i t e m > < i t e m > < k e y > < s t r i n g > C o l u m n a 4 < / 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F2139AC-5C8D-432E-86DC-133998BF967B}">
  <ds:schemaRefs/>
</ds:datastoreItem>
</file>

<file path=customXml/itemProps10.xml><?xml version="1.0" encoding="utf-8"?>
<ds:datastoreItem xmlns:ds="http://schemas.openxmlformats.org/officeDocument/2006/customXml" ds:itemID="{411A9F4B-B020-45D0-946E-A9B02B4BC84C}">
  <ds:schemaRefs/>
</ds:datastoreItem>
</file>

<file path=customXml/itemProps11.xml><?xml version="1.0" encoding="utf-8"?>
<ds:datastoreItem xmlns:ds="http://schemas.openxmlformats.org/officeDocument/2006/customXml" ds:itemID="{3C1F5086-1E2F-45CD-A591-346E481D1555}">
  <ds:schemaRefs/>
</ds:datastoreItem>
</file>

<file path=customXml/itemProps12.xml><?xml version="1.0" encoding="utf-8"?>
<ds:datastoreItem xmlns:ds="http://schemas.openxmlformats.org/officeDocument/2006/customXml" ds:itemID="{9FDB2F87-0E1C-49E5-B467-CDA5B6D31D63}">
  <ds:schemaRefs/>
</ds:datastoreItem>
</file>

<file path=customXml/itemProps13.xml><?xml version="1.0" encoding="utf-8"?>
<ds:datastoreItem xmlns:ds="http://schemas.openxmlformats.org/officeDocument/2006/customXml" ds:itemID="{4EC6B0F4-6B42-452D-92CC-68B8860D7DE9}">
  <ds:schemaRefs/>
</ds:datastoreItem>
</file>

<file path=customXml/itemProps14.xml><?xml version="1.0" encoding="utf-8"?>
<ds:datastoreItem xmlns:ds="http://schemas.openxmlformats.org/officeDocument/2006/customXml" ds:itemID="{EA1B2445-AC90-44CE-B5DA-865DFD64C1F8}">
  <ds:schemaRefs/>
</ds:datastoreItem>
</file>

<file path=customXml/itemProps15.xml><?xml version="1.0" encoding="utf-8"?>
<ds:datastoreItem xmlns:ds="http://schemas.openxmlformats.org/officeDocument/2006/customXml" ds:itemID="{ACA2B1BB-A900-4970-AE34-849DDFBB481C}">
  <ds:schemaRefs/>
</ds:datastoreItem>
</file>

<file path=customXml/itemProps16.xml><?xml version="1.0" encoding="utf-8"?>
<ds:datastoreItem xmlns:ds="http://schemas.openxmlformats.org/officeDocument/2006/customXml" ds:itemID="{09DD78C8-9051-490D-9055-D2948A8E8363}">
  <ds:schemaRefs/>
</ds:datastoreItem>
</file>

<file path=customXml/itemProps17.xml><?xml version="1.0" encoding="utf-8"?>
<ds:datastoreItem xmlns:ds="http://schemas.openxmlformats.org/officeDocument/2006/customXml" ds:itemID="{0C8D88BA-EDBB-45B9-ACF9-356E95884D8C}">
  <ds:schemaRefs/>
</ds:datastoreItem>
</file>

<file path=customXml/itemProps18.xml><?xml version="1.0" encoding="utf-8"?>
<ds:datastoreItem xmlns:ds="http://schemas.openxmlformats.org/officeDocument/2006/customXml" ds:itemID="{48B92548-5FD8-4A90-83F1-26F2AD0EFBB6}">
  <ds:schemaRefs/>
</ds:datastoreItem>
</file>

<file path=customXml/itemProps19.xml><?xml version="1.0" encoding="utf-8"?>
<ds:datastoreItem xmlns:ds="http://schemas.openxmlformats.org/officeDocument/2006/customXml" ds:itemID="{41564045-ED1F-4FF3-9997-B85505DD08B6}">
  <ds:schemaRefs/>
</ds:datastoreItem>
</file>

<file path=customXml/itemProps2.xml><?xml version="1.0" encoding="utf-8"?>
<ds:datastoreItem xmlns:ds="http://schemas.openxmlformats.org/officeDocument/2006/customXml" ds:itemID="{620EAF74-3566-4A23-9B96-BAFF29A8295F}">
  <ds:schemaRefs/>
</ds:datastoreItem>
</file>

<file path=customXml/itemProps20.xml><?xml version="1.0" encoding="utf-8"?>
<ds:datastoreItem xmlns:ds="http://schemas.openxmlformats.org/officeDocument/2006/customXml" ds:itemID="{1D95CC53-5632-4890-9CDB-A04F23E6D711}">
  <ds:schemaRefs/>
</ds:datastoreItem>
</file>

<file path=customXml/itemProps21.xml><?xml version="1.0" encoding="utf-8"?>
<ds:datastoreItem xmlns:ds="http://schemas.openxmlformats.org/officeDocument/2006/customXml" ds:itemID="{EC0DD403-4F9B-4F76-A0F6-DAC23C81A340}">
  <ds:schemaRefs/>
</ds:datastoreItem>
</file>

<file path=customXml/itemProps3.xml><?xml version="1.0" encoding="utf-8"?>
<ds:datastoreItem xmlns:ds="http://schemas.openxmlformats.org/officeDocument/2006/customXml" ds:itemID="{78676267-7DC8-4EFD-B77C-4DA80C05E31F}">
  <ds:schemaRefs/>
</ds:datastoreItem>
</file>

<file path=customXml/itemProps4.xml><?xml version="1.0" encoding="utf-8"?>
<ds:datastoreItem xmlns:ds="http://schemas.openxmlformats.org/officeDocument/2006/customXml" ds:itemID="{87367982-39D5-423A-A869-6573302846DD}">
  <ds:schemaRefs/>
</ds:datastoreItem>
</file>

<file path=customXml/itemProps5.xml><?xml version="1.0" encoding="utf-8"?>
<ds:datastoreItem xmlns:ds="http://schemas.openxmlformats.org/officeDocument/2006/customXml" ds:itemID="{17222ECE-2797-4A00-9F92-1AD8FC2FF95B}">
  <ds:schemaRefs/>
</ds:datastoreItem>
</file>

<file path=customXml/itemProps6.xml><?xml version="1.0" encoding="utf-8"?>
<ds:datastoreItem xmlns:ds="http://schemas.openxmlformats.org/officeDocument/2006/customXml" ds:itemID="{8A83E209-A3A8-4085-A54E-3DB02541AEED}">
  <ds:schemaRefs/>
</ds:datastoreItem>
</file>

<file path=customXml/itemProps7.xml><?xml version="1.0" encoding="utf-8"?>
<ds:datastoreItem xmlns:ds="http://schemas.openxmlformats.org/officeDocument/2006/customXml" ds:itemID="{0AF600E2-F1F9-4FBA-80B8-C24281DD85F5}">
  <ds:schemaRefs/>
</ds:datastoreItem>
</file>

<file path=customXml/itemProps8.xml><?xml version="1.0" encoding="utf-8"?>
<ds:datastoreItem xmlns:ds="http://schemas.openxmlformats.org/officeDocument/2006/customXml" ds:itemID="{A4189080-9887-4EEA-82A6-9B337BD1D42C}">
  <ds:schemaRefs/>
</ds:datastoreItem>
</file>

<file path=customXml/itemProps9.xml><?xml version="1.0" encoding="utf-8"?>
<ds:datastoreItem xmlns:ds="http://schemas.openxmlformats.org/officeDocument/2006/customXml" ds:itemID="{6DC0F4ED-BB3C-48D8-BA75-15FA8E9B06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2</vt:i4>
      </vt:variant>
    </vt:vector>
  </HeadingPairs>
  <TitlesOfParts>
    <vt:vector size="12" baseType="lpstr">
      <vt:lpstr>Escenarios</vt:lpstr>
      <vt:lpstr>Control (2)</vt:lpstr>
      <vt:lpstr>cotizaciones</vt:lpstr>
      <vt:lpstr>guatecompras</vt:lpstr>
      <vt:lpstr>ofertasCA</vt:lpstr>
      <vt:lpstr>BPR</vt:lpstr>
      <vt:lpstr>Divisas</vt:lpstr>
      <vt:lpstr>internacional</vt:lpstr>
      <vt:lpstr>Bproductos</vt:lpstr>
      <vt:lpstr>PR.FIN (2)</vt:lpstr>
      <vt:lpstr>'PR.FIN (2)'!Área_de_impresión</vt:lpstr>
      <vt:lpstr>'PR.FIN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Pablo Aldana</cp:lastModifiedBy>
  <dcterms:created xsi:type="dcterms:W3CDTF">2015-06-05T18:17:20Z</dcterms:created>
  <dcterms:modified xsi:type="dcterms:W3CDTF">2023-04-05T23:31:06Z</dcterms:modified>
</cp:coreProperties>
</file>