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<sst xmlns="http://schemas.openxmlformats.org/spreadsheetml/2006/main" count="260" uniqueCount="239">
  <si>
    <t>Pennsylvania Cyber Charter School</t>
  </si>
  <si>
    <t>INVOICE FOR THE ${FirstYear}-${SecondYear} SCHOOL YEAR</t>
  </si>
  <si>
    <t>Summary Information Sheet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</si>
  <si>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</rPr>
      <t xml:space="preserve">July </t>
    </r>
    <r>
      <rPr>
        <rFont val="Arial"/>
        <b/>
        <color rgb="FF000000"/>
        <sz val="10.0"/>
      </rPr>
      <t>2018 to</t>
    </r>
    <r>
      <rPr>
        <rFont val="Arial"/>
        <b/>
        <color rgb="FF800000"/>
        <sz val="10.0"/>
      </rPr>
      <t xml:space="preserve"> </t>
    </r>
    <r>
      <rPr>
        <rFont val="Arial"/>
        <b/>
        <color rgb="FF800000"/>
        <sz val="10.0"/>
        <u/>
      </rPr>
      <t>${AsOfMonth} ${AsOfYear}</t>
    </r>
  </si>
  <si>
    <t>${SchoolDistrict.Aun}</t>
  </si>
  <si>
    <t>Invoice Prep Date:</t>
  </si>
  <si>
    <t>${Prepared}</t>
  </si>
  <si>
    <t>Individual Student Information Sheet</t>
  </si>
  <si>
    <t>${SchoolDistrict.Name}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</si>
  <si>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  <u/>
      </rPr>
      <t xml:space="preserve">July </t>
    </r>
    <r>
      <rPr>
        <rFont val="Verdana"/>
        <color rgb="FF000000"/>
        <sz val="10.0"/>
      </rPr>
      <t>${FirstYear}</t>
    </r>
    <r>
      <rPr>
        <rFont val="Arial"/>
        <b/>
        <color rgb="FF000000"/>
        <sz val="10.0"/>
      </rPr>
      <t xml:space="preserve"> to</t>
    </r>
    <r>
      <rPr>
        <rFont val="Arial"/>
        <b/>
        <color rgb="FF800000"/>
        <sz val="10.0"/>
      </rPr>
      <t xml:space="preserve"> </t>
    </r>
    <r>
      <rPr>
        <rFont val="Verdana"/>
        <color rgb="FF800000"/>
        <sz val="10.0"/>
      </rPr>
      <t>${AsOfYear}</t>
    </r>
  </si>
  <si>
    <t>Date Sent to SD:</t>
  </si>
  <si>
    <t>${ToSchoolDistrict}</t>
  </si>
  <si>
    <t>Date Sent to PDE:</t>
  </si>
  <si>
    <t>${ToPDE}</t>
  </si>
  <si>
    <t>JUL
${FirstYear}</t>
  </si>
  <si>
    <t>AUG
${FirstYear}</t>
  </si>
  <si>
    <t>SEP
${FirstYear}</t>
  </si>
  <si>
    <t>OCT
${FirstYear}</t>
  </si>
  <si>
    <t>NOV
${FirstYear}</t>
  </si>
  <si>
    <t>DEC
${FirstYear}</t>
  </si>
  <si>
    <t>JAN
${SecondYear}</t>
  </si>
  <si>
    <t>FEB
${SecondYear}</t>
  </si>
  <si>
    <t>MAR
${SecondYear}</t>
  </si>
  <si>
    <t>APR
${SecondYear}</t>
  </si>
  <si>
    <t>MAY
${SecondYear}</t>
  </si>
  <si>
    <t>Selected Expenditures per ADM</t>
  </si>
  <si>
    <t>Amount
Due</t>
  </si>
  <si>
    <t>Nonspecial Education</t>
  </si>
  <si>
    <t>${RegularEnrollments.July}</t>
  </si>
  <si>
    <t>Date of Birth</t>
  </si>
  <si>
    <t>${RegularEnrollments.August}</t>
  </si>
  <si>
    <t>${RegularEnrollments.September}</t>
  </si>
  <si>
    <t>${RegularEnrollments.October}</t>
  </si>
  <si>
    <t>${RegularEnrollments.November}</t>
  </si>
  <si>
    <t>${RegularEnrollments.December}</t>
  </si>
  <si>
    <t>${RegularEnrollments.January}</t>
  </si>
  <si>
    <t>${RegularEnrollments.February}</t>
  </si>
  <si>
    <t>${RegularEnrollments.March}</t>
  </si>
  <si>
    <t>${RegularEnrollments.April}</t>
  </si>
  <si>
    <t>${RegularEnrollments.May}</t>
  </si>
  <si>
    <t>${SchoolDistrict.RegularRate}</t>
  </si>
  <si>
    <t xml:space="preserve">CS Student </t>
  </si>
  <si>
    <t>Last Day</t>
  </si>
  <si>
    <t>Special Education</t>
  </si>
  <si>
    <t>${SpecialEnrollments.July}</t>
  </si>
  <si>
    <t>${SpecialEnrollments.August}</t>
  </si>
  <si>
    <t>${SpecialEnrollments.September}</t>
  </si>
  <si>
    <t>Date of IEP</t>
  </si>
  <si>
    <t>${SpecialEnrollments.October}</t>
  </si>
  <si>
    <t>${SpecialEnrollments.November}</t>
  </si>
  <si>
    <t>${SpecialEnrollments.December}</t>
  </si>
  <si>
    <t>${SpecialEnrollments.January}</t>
  </si>
  <si>
    <t>${SpecialEnrollments.February}</t>
  </si>
  <si>
    <t>${SpecialEnrollments.March}</t>
  </si>
  <si>
    <t>${SpecialEnrollments.April}</t>
  </si>
  <si>
    <t>Sequential</t>
  </si>
  <si>
    <t>${SpecialEnrollments.May}</t>
  </si>
  <si>
    <t>${SchoolDistrict.SpecialRate}</t>
  </si>
  <si>
    <t>Enrollment</t>
  </si>
  <si>
    <t>First Day</t>
  </si>
  <si>
    <t>Educated</t>
  </si>
  <si>
    <t>Special</t>
  </si>
  <si>
    <t>Current</t>
  </si>
  <si>
    <t>Count</t>
  </si>
  <si>
    <t>PASecureID</t>
  </si>
  <si>
    <t>Total Amount Due Year to Date:</t>
  </si>
  <si>
    <t>Student Name and Address</t>
  </si>
  <si>
    <t xml:space="preserve"> School District</t>
  </si>
  <si>
    <t>Check</t>
  </si>
  <si>
    <t>Grade</t>
  </si>
  <si>
    <t>Notification</t>
  </si>
  <si>
    <t>(if student</t>
  </si>
  <si>
    <t xml:space="preserve">   PDE Subsidy</t>
  </si>
  <si>
    <t xml:space="preserve"> Refund from</t>
  </si>
  <si>
    <t>Month</t>
  </si>
  <si>
    <t>Education</t>
  </si>
  <si>
    <t xml:space="preserve"> Direct Payment</t>
  </si>
  <si>
    <t>Number</t>
  </si>
  <si>
    <t>Form Sent to SD:</t>
  </si>
  <si>
    <t>Date</t>
  </si>
  <si>
    <t xml:space="preserve">  Deduction</t>
  </si>
  <si>
    <t xml:space="preserve"> withdrew)</t>
  </si>
  <si>
    <t xml:space="preserve">  Charter School</t>
  </si>
  <si>
    <t>July, ${FirstYear}</t>
  </si>
  <si>
    <t>Student</t>
  </si>
  <si>
    <t>Prior</t>
  </si>
  <si>
    <t>${Students[0].FullName}</t>
  </si>
  <si>
    <t>${Transactions.July.Payment.Amount}</t>
  </si>
  <si>
    <t>${Transaction.July.Payment.CheckNumber}</t>
  </si>
  <si>
    <t>${Students[0].DateOfBirth}</t>
  </si>
  <si>
    <t>${Transactions.July.Payment.Date}</t>
  </si>
  <si>
    <t>${Students[0].CurrentIep}</t>
  </si>
  <si>
    <t>${Transactions.July.Refund}</t>
  </si>
  <si>
    <t>${Students[0].PASecuredID}</t>
  </si>
  <si>
    <t>${Students[0].Address1}</t>
  </si>
  <si>
    <t>August</t>
  </si>
  <si>
    <t>${Students[0].FirstDay}</t>
  </si>
  <si>
    <t>${Transactions.August.Payment.Amount}</t>
  </si>
  <si>
    <t>${Students[0].LastDay}</t>
  </si>
  <si>
    <t>${Students[0].IsSpecialEducation}</t>
  </si>
  <si>
    <t>${Transaction.August.Payment.CheckNumber}</t>
  </si>
  <si>
    <t>${Transactions.August.Payment.Date}</t>
  </si>
  <si>
    <t>${Students[0].Address2}</t>
  </si>
  <si>
    <t>${Students[0].Grade}</t>
  </si>
  <si>
    <t>${Students[0].FormerIep}</t>
  </si>
  <si>
    <t>${Transactions.August.Refund}</t>
  </si>
  <si>
    <t>${Students[1].FullName}</t>
  </si>
  <si>
    <t>${Students[1].DateOfBirth}</t>
  </si>
  <si>
    <t>${Students[1].CurrentIep}</t>
  </si>
  <si>
    <t>September</t>
  </si>
  <si>
    <t>${Students[1].PASecuredID}</t>
  </si>
  <si>
    <t>${Students[1].Address1}</t>
  </si>
  <si>
    <t>${Transactions.September.Payment.Amount}</t>
  </si>
  <si>
    <t>${Transaction.September.Payment.CheckNumber}</t>
  </si>
  <si>
    <t>${Transactions.September.Payment.Date}</t>
  </si>
  <si>
    <t>${Transactions.September.Refund}</t>
  </si>
  <si>
    <t>October</t>
  </si>
  <si>
    <t>${Transactions.October.Payment.Amount}</t>
  </si>
  <si>
    <t>${Transaction.October.Payment.CheckNumber}</t>
  </si>
  <si>
    <t>${Transactions.October.Payment.Date}</t>
  </si>
  <si>
    <t>${Transactions.October.Refund}</t>
  </si>
  <si>
    <t>${Students[1].FirstDay}</t>
  </si>
  <si>
    <t>${Students[1].LastDay}</t>
  </si>
  <si>
    <t>${Students[1].IsSpecialEducation}</t>
  </si>
  <si>
    <t>November</t>
  </si>
  <si>
    <t>${Transactions.November.Payment.Amount}</t>
  </si>
  <si>
    <t>${Transaction.November.Payment.CheckNumber}</t>
  </si>
  <si>
    <t>${Transactions.November.Payment.Date}</t>
  </si>
  <si>
    <t>${Transactions.November.Refund}</t>
  </si>
  <si>
    <t>${Students[1].Address2}</t>
  </si>
  <si>
    <t>${Students[1].Grade}</t>
  </si>
  <si>
    <t>December</t>
  </si>
  <si>
    <t>${Transactions.December.Payment.Amount}</t>
  </si>
  <si>
    <t>${Transaction.December.Payment.CheckNumber}</t>
  </si>
  <si>
    <t>${Transactions.December.Payment.Date}</t>
  </si>
  <si>
    <t>${Transactions.December.Refund}</t>
  </si>
  <si>
    <t>January, ${SecondYear}</t>
  </si>
  <si>
    <t>${Transactions.January.Payment.Amount}</t>
  </si>
  <si>
    <t>${Transaction.January.Payment.CheckNumber}</t>
  </si>
  <si>
    <t>${Transactions.January.Payment.Date}</t>
  </si>
  <si>
    <t>${Transactions.January.Refund}</t>
  </si>
  <si>
    <t>${Students[1].FormerIep}</t>
  </si>
  <si>
    <t>February</t>
  </si>
  <si>
    <t>${Transactions.February.Payment.Amount}</t>
  </si>
  <si>
    <t>${Transaction.February.Payment.CheckNumber}</t>
  </si>
  <si>
    <t>${Transactions.February.Payment.Date}</t>
  </si>
  <si>
    <t>${Transactions.February.Refund}</t>
  </si>
  <si>
    <t>March</t>
  </si>
  <si>
    <t>${Transactions.March.Payment.Amount}</t>
  </si>
  <si>
    <t>${Transaction.March.Payment.CheckNumber}</t>
  </si>
  <si>
    <t>${Transactions.March.Payment.Date}</t>
  </si>
  <si>
    <t>${Transactions.March.Refund}</t>
  </si>
  <si>
    <t>${Students[2].FullName}</t>
  </si>
  <si>
    <t>April</t>
  </si>
  <si>
    <t>${Transactions.April.Payment.Amount}</t>
  </si>
  <si>
    <t>${Transaction.April.Payment.CheckNumber}</t>
  </si>
  <si>
    <t>${Transactions.April.Payment.Date}</t>
  </si>
  <si>
    <t>${Transactions.April.Refund}</t>
  </si>
  <si>
    <t>May</t>
  </si>
  <si>
    <t>${Transactions.May.Payment.Amount}</t>
  </si>
  <si>
    <t>${Transaction.May.Payment.CheckNumber}</t>
  </si>
  <si>
    <t>${Transactions.May.Payment.Date}</t>
  </si>
  <si>
    <t>${Students[2].DateOfBirth}</t>
  </si>
  <si>
    <t>${Transactions.May.Refund}</t>
  </si>
  <si>
    <t>${Students[2].CurrentIep}</t>
  </si>
  <si>
    <t>June</t>
  </si>
  <si>
    <t>${Students[2].PASecuredID}</t>
  </si>
  <si>
    <t>${Students[2].Address1}</t>
  </si>
  <si>
    <t>${Students[2].FirstDay}</t>
  </si>
  <si>
    <t>${Students[2].LastDay}</t>
  </si>
  <si>
    <t>${Students[2].IsSpecialEducation}</t>
  </si>
  <si>
    <t>${Transactions.June.Payment.Amount}</t>
  </si>
  <si>
    <t>${Students[2].Address2}</t>
  </si>
  <si>
    <t>${Students[2].Grade}</t>
  </si>
  <si>
    <t>${Students[2].FormerIep}</t>
  </si>
  <si>
    <t>${Transaction.June.Payment.CheckNumber}</t>
  </si>
  <si>
    <t>${Students[3].FullName}</t>
  </si>
  <si>
    <t>${Students[3].DateOfBirth}</t>
  </si>
  <si>
    <t>${Students[3].CurrentIep}</t>
  </si>
  <si>
    <t>${Transactions.June.Payment.Date}</t>
  </si>
  <si>
    <t>${Students[3].PASecuredID}</t>
  </si>
  <si>
    <t>${Students[3].Address1}</t>
  </si>
  <si>
    <t>${Students[3].FirstDay}</t>
  </si>
  <si>
    <t>${Students[3].LastDay}</t>
  </si>
  <si>
    <t>${Students[3].IsSpecialEducation}</t>
  </si>
  <si>
    <t>${Students[3].Address2}</t>
  </si>
  <si>
    <t>${Students[3].Grade}</t>
  </si>
  <si>
    <t>${Students[3].FormerIep}</t>
  </si>
  <si>
    <t>${Transactions.June.Refund}</t>
  </si>
  <si>
    <t>${Students[4].FullName}</t>
  </si>
  <si>
    <t>${Students[4].DateOfBirth}</t>
  </si>
  <si>
    <t>${Students[4].CurrentIep}</t>
  </si>
  <si>
    <t>${Students[4].PASecuredID}</t>
  </si>
  <si>
    <t>${Students[4].Address1}</t>
  </si>
  <si>
    <t>${Students[4].FirstDay}</t>
  </si>
  <si>
    <t>${Students[4].LastDay}</t>
  </si>
  <si>
    <t>${Students[4].IsSpecialEducation}</t>
  </si>
  <si>
    <t>${Students[4].Address2}</t>
  </si>
  <si>
    <t>${Students[4].Grade}</t>
  </si>
  <si>
    <t>${Students[4].FormerIep}</t>
  </si>
  <si>
    <t>${Students[5].FullName}</t>
  </si>
  <si>
    <t>${Students[5].DateOfBirth}</t>
  </si>
  <si>
    <t>${Students[5].CurrentIep}</t>
  </si>
  <si>
    <t>${Students[5].PASecuredID}</t>
  </si>
  <si>
    <t>${Students[5].Address1}</t>
  </si>
  <si>
    <t>${Students[5].FirstDay}</t>
  </si>
  <si>
    <t>${Students[5].LastDay}</t>
  </si>
  <si>
    <t>${Students[5].IsSpecialEducation}</t>
  </si>
  <si>
    <t>${Students[5].Address2}</t>
  </si>
  <si>
    <t>${Students[5].Grade}</t>
  </si>
  <si>
    <t>${Students[5].FormerIep}</t>
  </si>
  <si>
    <t>${Students[6].FullName}</t>
  </si>
  <si>
    <t>${Students[6].DateOfBirth}</t>
  </si>
  <si>
    <t>${Students[6].CurrentIep}</t>
  </si>
  <si>
    <t>${Students[6].PASecuredID}</t>
  </si>
  <si>
    <t>${Students[6].Address1}</t>
  </si>
  <si>
    <t>${Students[6].FirstDay}</t>
  </si>
  <si>
    <t>${Students[6].LastDay}</t>
  </si>
  <si>
    <t>${Students[6].IsSpecialEducation}</t>
  </si>
  <si>
    <t>${Students[6].Address2}</t>
  </si>
  <si>
    <t>${Students[6].Grade}</t>
  </si>
  <si>
    <t>${Students[6].FormerIep}</t>
  </si>
  <si>
    <t>Remit To:</t>
  </si>
  <si>
    <t>${Students[7].FullName}</t>
  </si>
  <si>
    <t>${Students[7].DateOfBirth}</t>
  </si>
  <si>
    <t>${Students[7].CurrentIep}</t>
  </si>
  <si>
    <t>Total Paid to Date for 2018-2019 School Year:</t>
  </si>
  <si>
    <t>Business Office, Suite A130</t>
  </si>
  <si>
    <t>${Students[7].PASecuredID}</t>
  </si>
  <si>
    <t>${Students[7].Address1}</t>
  </si>
  <si>
    <t>${Students[7].FirstDay}</t>
  </si>
  <si>
    <t>${Students[7].LastDay}</t>
  </si>
  <si>
    <t>${Students[7].IsSpecialEducation}</t>
  </si>
  <si>
    <t>${Students[7].Address2}</t>
  </si>
  <si>
    <t>${Students[7].Grade}</t>
  </si>
  <si>
    <t>652 Midland Ave</t>
  </si>
  <si>
    <t>${Students[7].FormerIep}</t>
  </si>
  <si>
    <t>Midland, PA 15059</t>
  </si>
  <si>
    <t>724-888-7792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</si>
</sst>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&quot;$&quot;#,##0.00;&quot;-&quot;&quot;$&quot;#,##0.00"/>
  </numFmts>
  <fonts count="13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0.0"/>
      <color rgb="FF000000"/>
      <name val="Arial"/>
    </font>
    <font>
      <b/>
      <sz val="10.0"/>
      <color rgb="FF800000"/>
      <name val="Arial"/>
    </font>
    <font>
      <b/>
      <sz val="11.0"/>
      <color rgb="FF000000"/>
      <name val="Arial"/>
    </font>
    <font>
      <sz val="10.0"/>
      <color rgb="FF800000"/>
      <name val="Arial"/>
    </font>
    <font>
      <sz val="9.0"/>
      <color rgb="FF000000"/>
      <name val="Arial"/>
    </font>
    <font>
      <i/>
      <sz val="8.0"/>
      <color rgb="FF000000"/>
      <name val="Arial"/>
    </font>
    <font>
      <sz val="10.0"/>
      <name val="Arial"/>
    </font>
    <font>
      <name val="Arial"/>
    </font>
    <font>
      <b/>
      <sz val="9.0"/>
      <name val="Arial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CC"/>
        <bgColor rgb="FFFFFFCC"/>
      </patternFill>
    </fill>
  </fills>
  <borders count="57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right style="thin">
        <color rgb="FFAAAAAA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AAAAAA"/>
      </right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AAAAAA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AAAAAA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AAAAAA"/>
      </right>
      <top style="thin">
        <color rgb="FF000000"/>
      </top>
      <bottom/>
    </border>
    <border>
      <left/>
      <right/>
      <top/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 style="thin">
        <color rgb="FFD8D8D8"/>
      </left>
      <right style="thin">
        <color rgb="FFD8D8D8"/>
      </right>
      <top style="medium">
        <color rgb="FF000000"/>
      </top>
      <bottom/>
    </border>
    <border>
      <left style="thin">
        <color rgb="FF000000"/>
      </left>
      <top style="thin">
        <color rgb="FFEAEAEA"/>
      </top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right style="thin">
        <color rgb="FFD8D8D8"/>
      </right>
      <top/>
      <bottom/>
    </border>
    <border>
      <left style="thin">
        <color rgb="FF000000"/>
      </left>
      <right/>
      <top style="thin">
        <color rgb="FFEAEAEA"/>
      </top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EAEAEA"/>
      </bottom>
    </border>
    <border>
      <left style="thin">
        <color rgb="FF000000"/>
      </left>
      <bottom style="thin">
        <color rgb="FFEAEAEA"/>
      </bottom>
    </border>
    <border>
      <left style="thin">
        <color rgb="FF000000"/>
      </left>
      <bottom style="thin">
        <color rgb="FF000000"/>
      </bottom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right/>
    </border>
    <border>
      <left/>
      <right style="thin">
        <color rgb="FFAAAAAA"/>
      </right>
      <top/>
      <bottom style="medium">
        <color rgb="FF000000"/>
      </bottom>
    </border>
    <border>
      <left/>
      <right style="thin">
        <color rgb="FFAAAAAA"/>
      </right>
      <top style="medium">
        <color rgb="FF000000"/>
      </top>
      <bottom/>
    </border>
    <border>
      <left style="thin">
        <color rgb="FFAAAAAA"/>
      </left>
      <right/>
      <top/>
    </border>
    <border>
      <left/>
      <right/>
      <top/>
    </border>
    <border>
      <left style="thin">
        <color rgb="FFAAAAAA"/>
      </left>
      <right style="thin">
        <color rgb="FF000000"/>
      </right>
      <top/>
      <bottom style="thin">
        <color rgb="FFAAAAAA"/>
      </bottom>
    </border>
    <border>
      <left/>
      <right style="thin">
        <color rgb="FFAAAAAA"/>
      </right>
    </border>
    <border>
      <left style="thin">
        <color rgb="FFAAAAAA"/>
      </left>
      <right/>
      <top/>
      <bottom style="thin">
        <color rgb="FFAAAAAA"/>
      </bottom>
    </border>
    <border>
      <bottom style="thin">
        <color rgb="FF999999"/>
      </bottom>
    </border>
    <border>
      <right/>
      <bottom style="thin">
        <color rgb="FF999999"/>
      </bottom>
    </border>
    <border>
      <left/>
      <right/>
      <top/>
      <bottom style="thin">
        <color rgb="FFAAAAAA"/>
      </bottom>
    </border>
    <border>
      <left/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2" fillId="2" fontId="0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3" fillId="2" fontId="1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vertical="bottom"/>
    </xf>
    <xf borderId="6" fillId="2" fontId="3" numFmtId="0" xfId="0" applyAlignment="1" applyBorder="1" applyFont="1">
      <alignment vertical="bottom"/>
    </xf>
    <xf borderId="4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vertical="bottom"/>
    </xf>
    <xf borderId="6" fillId="2" fontId="0" numFmtId="0" xfId="0" applyAlignment="1" applyBorder="1" applyFont="1">
      <alignment vertical="bottom"/>
    </xf>
    <xf borderId="4" fillId="2" fontId="4" numFmtId="49" xfId="0" applyAlignment="1" applyBorder="1" applyFont="1" applyNumberFormat="1">
      <alignment vertical="bottom"/>
    </xf>
    <xf borderId="5" fillId="2" fontId="5" numFmtId="0" xfId="0" applyAlignment="1" applyBorder="1" applyFont="1">
      <alignment vertical="bottom"/>
    </xf>
    <xf borderId="5" fillId="2" fontId="6" numFmtId="0" xfId="0" applyAlignment="1" applyBorder="1" applyFont="1">
      <alignment vertical="bottom"/>
    </xf>
    <xf borderId="5" fillId="2" fontId="5" numFmtId="49" xfId="0" applyAlignment="1" applyBorder="1" applyFont="1" applyNumberFormat="1">
      <alignment horizontal="center" vertical="bottom"/>
    </xf>
    <xf borderId="5" fillId="2" fontId="0" numFmtId="49" xfId="0" applyAlignment="1" applyBorder="1" applyFont="1" applyNumberFormat="1">
      <alignment horizontal="left" vertical="bottom"/>
    </xf>
    <xf borderId="6" fillId="2" fontId="5" numFmtId="0" xfId="0" applyAlignment="1" applyBorder="1" applyFont="1">
      <alignment vertical="bottom"/>
    </xf>
    <xf borderId="6" fillId="2" fontId="4" numFmtId="164" xfId="0" applyAlignment="1" applyBorder="1" applyFont="1" applyNumberFormat="1">
      <alignment horizontal="right" vertical="bottom"/>
    </xf>
    <xf borderId="5" fillId="2" fontId="3" numFmtId="0" xfId="0" applyAlignment="1" applyBorder="1" applyFont="1">
      <alignment horizontal="center" vertical="bottom"/>
    </xf>
    <xf borderId="5" fillId="2" fontId="4" numFmtId="49" xfId="0" applyAlignment="1" applyBorder="1" applyFont="1" applyNumberFormat="1">
      <alignment vertical="bottom"/>
    </xf>
    <xf borderId="4" fillId="2" fontId="4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bottom"/>
    </xf>
    <xf borderId="6" fillId="2" fontId="3" numFmtId="0" xfId="0" applyAlignment="1" applyBorder="1" applyFont="1">
      <alignment horizontal="center" vertical="bottom"/>
    </xf>
    <xf borderId="7" fillId="2" fontId="3" numFmtId="0" xfId="0" applyAlignment="1" applyBorder="1" applyFont="1">
      <alignment horizontal="center" vertical="bottom"/>
    </xf>
    <xf borderId="7" fillId="2" fontId="0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right" vertical="bottom"/>
    </xf>
    <xf borderId="7" fillId="2" fontId="0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9" fillId="2" fontId="0" numFmtId="0" xfId="0" applyAlignment="1" applyBorder="1" applyFont="1">
      <alignment vertical="bottom"/>
    </xf>
    <xf borderId="10" fillId="2" fontId="0" numFmtId="0" xfId="0" applyAlignment="1" applyBorder="1" applyFont="1">
      <alignment vertical="bottom"/>
    </xf>
    <xf borderId="11" fillId="2" fontId="0" numFmtId="49" xfId="0" applyAlignment="1" applyBorder="1" applyFont="1" applyNumberFormat="1">
      <alignment horizontal="center" shrinkToFit="0" vertical="bottom" wrapText="1"/>
    </xf>
    <xf borderId="12" fillId="3" fontId="0" numFmtId="0" xfId="0" applyAlignment="1" applyBorder="1" applyFill="1" applyFont="1">
      <alignment vertical="center"/>
    </xf>
    <xf borderId="13" fillId="2" fontId="0" numFmtId="49" xfId="0" applyAlignment="1" applyBorder="1" applyFont="1" applyNumberFormat="1">
      <alignment horizontal="right" shrinkToFit="0" vertical="bottom" wrapText="1"/>
    </xf>
    <xf borderId="14" fillId="3" fontId="0" numFmtId="0" xfId="0" applyAlignment="1" applyBorder="1" applyFont="1">
      <alignment vertical="center"/>
    </xf>
    <xf borderId="11" fillId="2" fontId="7" numFmtId="49" xfId="0" applyAlignment="1" applyBorder="1" applyFont="1" applyNumberFormat="1">
      <alignment vertical="bottom"/>
    </xf>
    <xf borderId="15" fillId="3" fontId="0" numFmtId="0" xfId="0" applyAlignment="1" applyBorder="1" applyFont="1">
      <alignment shrinkToFit="0" vertical="center" wrapText="1"/>
    </xf>
    <xf borderId="11" fillId="4" fontId="0" numFmtId="49" xfId="0" applyAlignment="1" applyBorder="1" applyFill="1" applyFont="1" applyNumberFormat="1">
      <alignment horizontal="center" vertical="bottom"/>
    </xf>
    <xf borderId="12" fillId="3" fontId="0" numFmtId="49" xfId="0" applyAlignment="1" applyBorder="1" applyFont="1" applyNumberFormat="1">
      <alignment vertical="center"/>
    </xf>
    <xf borderId="11" fillId="4" fontId="0" numFmtId="165" xfId="0" applyAlignment="1" applyBorder="1" applyFont="1" applyNumberFormat="1">
      <alignment horizontal="right" readingOrder="0" vertical="bottom"/>
    </xf>
    <xf borderId="12" fillId="3" fontId="0" numFmtId="49" xfId="0" applyAlignment="1" applyBorder="1" applyFont="1" applyNumberFormat="1">
      <alignment horizontal="center" vertical="center"/>
    </xf>
    <xf borderId="12" fillId="3" fontId="0" numFmtId="0" xfId="0" applyAlignment="1" applyBorder="1" applyFont="1">
      <alignment vertical="top"/>
    </xf>
    <xf borderId="12" fillId="3" fontId="0" numFmtId="49" xfId="0" applyAlignment="1" applyBorder="1" applyFont="1" applyNumberFormat="1">
      <alignment horizontal="center" vertical="top"/>
    </xf>
    <xf borderId="11" fillId="2" fontId="0" numFmtId="165" xfId="0" applyAlignment="1" applyBorder="1" applyFont="1" applyNumberFormat="1">
      <alignment vertical="bottom"/>
    </xf>
    <xf borderId="12" fillId="3" fontId="0" numFmtId="0" xfId="0" applyAlignment="1" applyBorder="1" applyFont="1">
      <alignment horizontal="center" vertical="center"/>
    </xf>
    <xf borderId="16" fillId="3" fontId="0" numFmtId="49" xfId="0" applyAlignment="1" applyBorder="1" applyFont="1" applyNumberFormat="1">
      <alignment horizontal="center" vertical="center"/>
    </xf>
    <xf borderId="16" fillId="3" fontId="0" numFmtId="0" xfId="0" applyAlignment="1" applyBorder="1" applyFont="1">
      <alignment vertical="center"/>
    </xf>
    <xf borderId="17" fillId="3" fontId="0" numFmtId="0" xfId="0" applyAlignment="1" applyBorder="1" applyFont="1">
      <alignment shrinkToFit="0" vertical="center" wrapText="1"/>
    </xf>
    <xf borderId="18" fillId="3" fontId="0" numFmtId="0" xfId="0" applyAlignment="1" applyBorder="1" applyFont="1">
      <alignment shrinkToFit="0" vertical="center" wrapText="1"/>
    </xf>
    <xf borderId="19" fillId="2" fontId="0" numFmtId="0" xfId="0" applyAlignment="1" applyBorder="1" applyFont="1">
      <alignment vertical="bottom"/>
    </xf>
    <xf borderId="20" fillId="3" fontId="0" numFmtId="0" xfId="0" applyAlignment="1" applyBorder="1" applyFont="1">
      <alignment vertical="center"/>
    </xf>
    <xf borderId="21" fillId="2" fontId="0" numFmtId="0" xfId="0" applyAlignment="1" applyBorder="1" applyFont="1">
      <alignment vertical="bottom"/>
    </xf>
    <xf borderId="16" fillId="3" fontId="0" numFmtId="49" xfId="0" applyAlignment="1" applyBorder="1" applyFont="1" applyNumberFormat="1">
      <alignment horizontal="center" vertical="top"/>
    </xf>
    <xf borderId="22" fillId="2" fontId="0" numFmtId="0" xfId="0" applyAlignment="1" applyBorder="1" applyFont="1">
      <alignment vertical="bottom"/>
    </xf>
    <xf borderId="20" fillId="3" fontId="0" numFmtId="49" xfId="0" applyAlignment="1" applyBorder="1" applyFont="1" applyNumberFormat="1">
      <alignment horizontal="center" vertical="center"/>
    </xf>
    <xf borderId="5" fillId="2" fontId="0" numFmtId="0" xfId="0" applyAlignment="1" applyBorder="1" applyFont="1">
      <alignment horizontal="right" vertical="bottom"/>
    </xf>
    <xf borderId="5" fillId="2" fontId="3" numFmtId="49" xfId="0" applyAlignment="1" applyBorder="1" applyFont="1" applyNumberFormat="1">
      <alignment horizontal="right" vertical="bottom"/>
    </xf>
    <xf borderId="16" fillId="3" fontId="0" numFmtId="49" xfId="0" applyAlignment="1" applyBorder="1" applyFont="1" applyNumberFormat="1">
      <alignment vertical="center"/>
    </xf>
    <xf borderId="6" fillId="2" fontId="3" numFmtId="165" xfId="0" applyAlignment="1" applyBorder="1" applyFont="1" applyNumberFormat="1">
      <alignment vertical="bottom"/>
    </xf>
    <xf borderId="17" fillId="3" fontId="0" numFmtId="49" xfId="0" applyAlignment="1" applyBorder="1" applyFont="1" applyNumberFormat="1">
      <alignment vertical="center"/>
    </xf>
    <xf borderId="5" fillId="2" fontId="0" numFmtId="49" xfId="0" applyAlignment="1" applyBorder="1" applyFont="1" applyNumberFormat="1">
      <alignment horizontal="center" vertical="bottom"/>
    </xf>
    <xf borderId="16" fillId="3" fontId="8" numFmtId="49" xfId="0" applyAlignment="1" applyBorder="1" applyFont="1" applyNumberFormat="1">
      <alignment horizontal="center" vertical="top"/>
    </xf>
    <xf borderId="23" fillId="2" fontId="0" numFmtId="49" xfId="0" applyAlignment="1" applyBorder="1" applyFont="1" applyNumberFormat="1">
      <alignment shrinkToFit="0" vertical="bottom" wrapText="1"/>
    </xf>
    <xf borderId="23" fillId="2" fontId="0" numFmtId="0" xfId="0" applyAlignment="1" applyBorder="1" applyFont="1">
      <alignment shrinkToFit="0" vertical="bottom" wrapText="1"/>
    </xf>
    <xf borderId="24" fillId="3" fontId="0" numFmtId="0" xfId="0" applyAlignment="1" applyBorder="1" applyFont="1">
      <alignment shrinkToFit="0" vertical="center" wrapText="1"/>
    </xf>
    <xf borderId="23" fillId="2" fontId="0" numFmtId="49" xfId="0" applyAlignment="1" applyBorder="1" applyFont="1" applyNumberFormat="1">
      <alignment horizontal="left" vertical="bottom"/>
    </xf>
    <xf borderId="25" fillId="3" fontId="0" numFmtId="0" xfId="0" applyAlignment="1" applyBorder="1" applyFont="1">
      <alignment shrinkToFit="0" vertical="center" wrapText="1"/>
    </xf>
    <xf borderId="23" fillId="2" fontId="0" numFmtId="49" xfId="0" applyAlignment="1" applyBorder="1" applyFont="1" applyNumberFormat="1">
      <alignment horizontal="center" vertical="bottom"/>
    </xf>
    <xf borderId="20" fillId="3" fontId="0" numFmtId="0" xfId="0" applyAlignment="1" applyBorder="1" applyFont="1">
      <alignment vertical="top"/>
    </xf>
    <xf borderId="23" fillId="2" fontId="0" numFmtId="0" xfId="0" applyAlignment="1" applyBorder="1" applyFont="1">
      <alignment vertical="bottom"/>
    </xf>
    <xf borderId="20" fillId="3" fontId="8" numFmtId="49" xfId="0" applyAlignment="1" applyBorder="1" applyFont="1" applyNumberFormat="1">
      <alignment horizontal="center" vertical="top"/>
    </xf>
    <xf borderId="26" fillId="2" fontId="0" numFmtId="49" xfId="0" applyAlignment="1" applyBorder="1" applyFont="1" applyNumberFormat="1">
      <alignment vertical="bottom"/>
    </xf>
    <xf borderId="12" fillId="2" fontId="0" numFmtId="0" xfId="0" applyAlignment="1" applyBorder="1" applyFont="1">
      <alignment horizontal="center" vertical="center"/>
    </xf>
    <xf borderId="27" fillId="2" fontId="0" numFmtId="0" xfId="0" applyAlignment="1" applyBorder="1" applyFont="1">
      <alignment vertical="bottom"/>
    </xf>
    <xf borderId="28" fillId="4" fontId="0" numFmtId="165" xfId="0" applyAlignment="1" applyBorder="1" applyFont="1" applyNumberFormat="1">
      <alignment horizontal="right" vertical="bottom"/>
    </xf>
    <xf borderId="29" fillId="2" fontId="0" numFmtId="49" xfId="0" applyAlignment="1" applyBorder="1" applyFont="1" applyNumberFormat="1">
      <alignment vertical="bottom"/>
    </xf>
    <xf borderId="27" fillId="4" fontId="0" numFmtId="49" xfId="0" applyAlignment="1" applyBorder="1" applyFont="1" applyNumberFormat="1">
      <alignment horizontal="right" vertical="bottom"/>
    </xf>
    <xf borderId="30" fillId="2" fontId="0" numFmtId="0" xfId="0" applyAlignment="1" applyBorder="1" applyFont="1">
      <alignment vertical="bottom"/>
    </xf>
    <xf borderId="31" fillId="4" fontId="0" numFmtId="49" xfId="0" applyAlignment="1" applyBorder="1" applyFont="1" applyNumberFormat="1">
      <alignment horizontal="center" vertical="bottom"/>
    </xf>
    <xf borderId="12" fillId="2" fontId="0" numFmtId="164" xfId="0" applyAlignment="1" applyBorder="1" applyFont="1" applyNumberFormat="1">
      <alignment horizontal="center" vertical="center"/>
    </xf>
    <xf borderId="31" fillId="4" fontId="0" numFmtId="164" xfId="0" applyAlignment="1" applyBorder="1" applyFont="1" applyNumberFormat="1">
      <alignment horizontal="center" vertical="bottom"/>
    </xf>
    <xf borderId="28" fillId="4" fontId="0" numFmtId="165" xfId="0" applyAlignment="1" applyBorder="1" applyFont="1" applyNumberFormat="1">
      <alignment vertical="bottom"/>
    </xf>
    <xf borderId="12" fillId="2" fontId="0" numFmtId="14" xfId="0" applyAlignment="1" applyBorder="1" applyFont="1" applyNumberFormat="1">
      <alignment vertical="center"/>
    </xf>
    <xf borderId="12" fillId="2" fontId="0" numFmtId="14" xfId="0" applyAlignment="1" applyBorder="1" applyFont="1" applyNumberFormat="1">
      <alignment horizontal="center" vertical="center"/>
    </xf>
    <xf borderId="27" fillId="4" fontId="0" numFmtId="49" xfId="0" applyAlignment="1" applyBorder="1" applyFont="1" applyNumberFormat="1">
      <alignment vertical="bottom"/>
    </xf>
    <xf borderId="16" fillId="2" fontId="0" numFmtId="0" xfId="0" applyAlignment="1" applyBorder="1" applyFont="1">
      <alignment horizontal="center" vertical="center"/>
    </xf>
    <xf borderId="28" fillId="4" fontId="0" numFmtId="49" xfId="0" applyAlignment="1" applyBorder="1" applyFont="1" applyNumberFormat="1">
      <alignment vertical="bottom"/>
    </xf>
    <xf borderId="16" fillId="2" fontId="0" numFmtId="49" xfId="0" applyAlignment="1" applyBorder="1" applyFont="1" applyNumberFormat="1">
      <alignment horizontal="center" vertical="center"/>
    </xf>
    <xf borderId="26" fillId="4" fontId="0" numFmtId="0" xfId="0" applyAlignment="1" applyBorder="1" applyFont="1">
      <alignment vertical="bottom"/>
    </xf>
    <xf borderId="32" fillId="0" fontId="9" numFmtId="49" xfId="0" applyAlignment="1" applyBorder="1" applyFont="1" applyNumberFormat="1">
      <alignment shrinkToFit="0" wrapText="1"/>
    </xf>
    <xf borderId="5" fillId="2" fontId="0" numFmtId="49" xfId="0" applyAlignment="1" applyBorder="1" applyFont="1" applyNumberFormat="1">
      <alignment vertical="bottom"/>
    </xf>
    <xf borderId="33" fillId="2" fontId="0" numFmtId="0" xfId="0" applyAlignment="1" applyBorder="1" applyFont="1">
      <alignment vertical="bottom"/>
    </xf>
    <xf borderId="34" fillId="2" fontId="0" numFmtId="0" xfId="0" applyAlignment="1" applyBorder="1" applyFont="1">
      <alignment vertical="bottom"/>
    </xf>
    <xf borderId="20" fillId="2" fontId="0" numFmtId="14" xfId="0" applyAlignment="1" applyBorder="1" applyFont="1" applyNumberFormat="1">
      <alignment horizontal="center" vertical="center"/>
    </xf>
    <xf borderId="16" fillId="2" fontId="0" numFmtId="0" xfId="0" applyAlignment="1" applyBorder="1" applyFont="1">
      <alignment vertical="center"/>
    </xf>
    <xf borderId="35" fillId="4" fontId="0" numFmtId="165" xfId="0" applyAlignment="1" applyBorder="1" applyFont="1" applyNumberFormat="1">
      <alignment horizontal="right" vertical="bottom"/>
    </xf>
    <xf borderId="16" fillId="2" fontId="0" numFmtId="164" xfId="0" applyAlignment="1" applyBorder="1" applyFont="1" applyNumberFormat="1">
      <alignment horizontal="center" vertical="center"/>
    </xf>
    <xf borderId="34" fillId="4" fontId="0" numFmtId="49" xfId="0" applyAlignment="1" applyBorder="1" applyFont="1" applyNumberFormat="1">
      <alignment horizontal="right" vertical="bottom"/>
    </xf>
    <xf borderId="36" fillId="4" fontId="0" numFmtId="49" xfId="0" applyAlignment="1" applyBorder="1" applyFont="1" applyNumberFormat="1">
      <alignment horizontal="center" vertical="bottom"/>
    </xf>
    <xf borderId="20" fillId="2" fontId="0" numFmtId="0" xfId="0" applyAlignment="1" applyBorder="1" applyFont="1">
      <alignment horizontal="center" vertical="center"/>
    </xf>
    <xf borderId="36" fillId="4" fontId="0" numFmtId="164" xfId="0" applyAlignment="1" applyBorder="1" applyFont="1" applyNumberFormat="1">
      <alignment horizontal="center" vertical="bottom"/>
    </xf>
    <xf borderId="37" fillId="2" fontId="0" numFmtId="0" xfId="0" applyAlignment="1" applyBorder="1" applyFont="1">
      <alignment vertical="bottom"/>
    </xf>
    <xf borderId="35" fillId="4" fontId="0" numFmtId="165" xfId="0" applyAlignment="1" applyBorder="1" applyFont="1" applyNumberFormat="1">
      <alignment vertical="bottom"/>
    </xf>
    <xf borderId="38" fillId="2" fontId="0" numFmtId="0" xfId="0" applyAlignment="1" applyBorder="1" applyFont="1">
      <alignment vertical="bottom"/>
    </xf>
    <xf borderId="34" fillId="4" fontId="0" numFmtId="49" xfId="0" applyAlignment="1" applyBorder="1" applyFont="1" applyNumberFormat="1">
      <alignment vertical="bottom"/>
    </xf>
    <xf borderId="20" fillId="2" fontId="0" numFmtId="0" xfId="0" applyAlignment="1" applyBorder="1" applyFont="1">
      <alignment vertical="center"/>
    </xf>
    <xf borderId="35" fillId="4" fontId="0" numFmtId="49" xfId="0" applyAlignment="1" applyBorder="1" applyFont="1" applyNumberFormat="1">
      <alignment vertical="bottom"/>
    </xf>
    <xf borderId="39" fillId="0" fontId="10" numFmtId="0" xfId="0" applyAlignment="1" applyBorder="1" applyFont="1">
      <alignment vertical="bottom"/>
    </xf>
    <xf borderId="5" fillId="4" fontId="0" numFmtId="165" xfId="0" applyAlignment="1" applyBorder="1" applyFont="1" applyNumberFormat="1">
      <alignment vertical="bottom"/>
    </xf>
    <xf borderId="34" fillId="2" fontId="0" numFmtId="0" xfId="0" applyAlignment="1" applyBorder="1" applyFont="1">
      <alignment horizontal="left" vertical="bottom"/>
    </xf>
    <xf borderId="40" fillId="0" fontId="10" numFmtId="0" xfId="0" applyAlignment="1" applyBorder="1" applyFont="1">
      <alignment shrinkToFit="0" vertical="bottom" wrapText="1"/>
    </xf>
    <xf borderId="40" fillId="0" fontId="10" numFmtId="49" xfId="0" applyAlignment="1" applyBorder="1" applyFont="1" applyNumberFormat="1">
      <alignment shrinkToFit="0" vertical="bottom" wrapText="1"/>
    </xf>
    <xf borderId="6" fillId="2" fontId="0" numFmtId="165" xfId="0" applyAlignment="1" applyBorder="1" applyFont="1" applyNumberFormat="1">
      <alignment vertical="bottom"/>
    </xf>
    <xf borderId="12" fillId="2" fontId="0" numFmtId="49" xfId="0" applyAlignment="1" applyBorder="1" applyFont="1" applyNumberFormat="1">
      <alignment horizontal="center" vertical="center"/>
    </xf>
    <xf borderId="41" fillId="0" fontId="10" numFmtId="0" xfId="0" applyAlignment="1" applyBorder="1" applyFont="1">
      <alignment vertical="bottom"/>
    </xf>
    <xf borderId="39" fillId="0" fontId="10" numFmtId="49" xfId="0" applyAlignment="1" applyBorder="1" applyFont="1" applyNumberFormat="1">
      <alignment vertical="bottom"/>
    </xf>
    <xf borderId="42" fillId="2" fontId="0" numFmtId="0" xfId="0" applyAlignment="1" applyBorder="1" applyFont="1">
      <alignment horizontal="left" vertical="bottom"/>
    </xf>
    <xf borderId="43" fillId="4" fontId="0" numFmtId="165" xfId="0" applyAlignment="1" applyBorder="1" applyFont="1" applyNumberFormat="1">
      <alignment horizontal="right" vertical="bottom"/>
    </xf>
    <xf borderId="42" fillId="4" fontId="0" numFmtId="49" xfId="0" applyAlignment="1" applyBorder="1" applyFont="1" applyNumberFormat="1">
      <alignment horizontal="right" vertical="bottom"/>
    </xf>
    <xf borderId="44" fillId="4" fontId="0" numFmtId="49" xfId="0" applyAlignment="1" applyBorder="1" applyFont="1" applyNumberFormat="1">
      <alignment horizontal="center" vertical="bottom"/>
    </xf>
    <xf borderId="44" fillId="4" fontId="0" numFmtId="164" xfId="0" applyAlignment="1" applyBorder="1" applyFont="1" applyNumberFormat="1">
      <alignment horizontal="center" vertical="bottom"/>
    </xf>
    <xf borderId="43" fillId="4" fontId="0" numFmtId="165" xfId="0" applyAlignment="1" applyBorder="1" applyFont="1" applyNumberFormat="1">
      <alignment vertical="bottom"/>
    </xf>
    <xf borderId="42" fillId="4" fontId="0" numFmtId="49" xfId="0" applyAlignment="1" applyBorder="1" applyFont="1" applyNumberFormat="1">
      <alignment vertical="bottom"/>
    </xf>
    <xf borderId="43" fillId="4" fontId="0" numFmtId="49" xfId="0" applyAlignment="1" applyBorder="1" applyFont="1" applyNumberFormat="1">
      <alignment vertical="bottom"/>
    </xf>
    <xf borderId="23" fillId="4" fontId="0" numFmtId="165" xfId="0" applyAlignment="1" applyBorder="1" applyFont="1" applyNumberFormat="1">
      <alignment vertical="bottom"/>
    </xf>
    <xf borderId="26" fillId="2" fontId="0" numFmtId="0" xfId="0" applyAlignment="1" applyBorder="1" applyFont="1">
      <alignment vertical="bottom"/>
    </xf>
    <xf borderId="26" fillId="2" fontId="0" numFmtId="165" xfId="0" applyAlignment="1" applyBorder="1" applyFont="1" applyNumberFormat="1">
      <alignment vertical="bottom"/>
    </xf>
    <xf borderId="26" fillId="2" fontId="0" numFmtId="165" xfId="0" applyAlignment="1" applyBorder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45" fillId="0" fontId="12" numFmtId="0" xfId="0" applyAlignment="1" applyBorder="1" applyFont="1">
      <alignment shrinkToFit="0" vertical="bottom" wrapText="0"/>
    </xf>
    <xf borderId="5" fillId="2" fontId="4" numFmtId="0" xfId="0" applyAlignment="1" applyBorder="1" applyFont="1">
      <alignment horizontal="left" vertical="bottom"/>
    </xf>
    <xf borderId="46" fillId="2" fontId="3" numFmtId="165" xfId="0" applyAlignment="1" applyBorder="1" applyFont="1" applyNumberFormat="1">
      <alignment vertical="bottom"/>
    </xf>
    <xf borderId="0" fillId="0" fontId="10" numFmtId="0" xfId="0" applyAlignment="1" applyFont="1">
      <alignment vertical="bottom"/>
    </xf>
    <xf borderId="47" fillId="2" fontId="0" numFmtId="0" xfId="0" applyAlignment="1" applyBorder="1" applyFont="1">
      <alignment vertical="bottom"/>
    </xf>
    <xf borderId="48" fillId="2" fontId="0" numFmtId="0" xfId="0" applyAlignment="1" applyBorder="1" applyFont="1">
      <alignment vertical="bottom"/>
    </xf>
    <xf borderId="49" fillId="2" fontId="0" numFmtId="0" xfId="0" applyAlignment="1" applyBorder="1" applyFont="1">
      <alignment vertical="bottom"/>
    </xf>
    <xf borderId="50" fillId="2" fontId="0" numFmtId="0" xfId="0" applyAlignment="1" applyBorder="1" applyFont="1">
      <alignment vertical="bottom"/>
    </xf>
    <xf borderId="49" fillId="2" fontId="4" numFmtId="0" xfId="0" applyAlignment="1" applyBorder="1" applyFont="1">
      <alignment horizontal="left" vertical="bottom"/>
    </xf>
    <xf borderId="51" fillId="2" fontId="0" numFmtId="0" xfId="0" applyAlignment="1" applyBorder="1" applyFont="1">
      <alignment vertical="bottom"/>
    </xf>
    <xf borderId="52" fillId="2" fontId="0" numFmtId="0" xfId="0" applyAlignment="1" applyBorder="1" applyFont="1">
      <alignment vertical="bottom"/>
    </xf>
    <xf borderId="53" fillId="0" fontId="10" numFmtId="0" xfId="0" applyAlignment="1" applyBorder="1" applyFont="1">
      <alignment vertical="bottom"/>
    </xf>
    <xf borderId="54" fillId="0" fontId="12" numFmtId="0" xfId="0" applyAlignment="1" applyBorder="1" applyFont="1">
      <alignment shrinkToFit="0" vertical="bottom" wrapText="0"/>
    </xf>
    <xf borderId="55" fillId="2" fontId="0" numFmtId="0" xfId="0" applyAlignment="1" applyBorder="1" applyFont="1">
      <alignment vertical="bottom"/>
    </xf>
    <xf borderId="55" fillId="2" fontId="3" numFmtId="49" xfId="0" applyAlignment="1" applyBorder="1" applyFont="1" applyNumberFormat="1">
      <alignment horizontal="right" vertical="bottom"/>
    </xf>
    <xf borderId="56" fillId="2" fontId="3" numFmtId="166" xfId="0" applyAlignment="1" applyBorder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  <col customWidth="1" min="15" max="26" width="9.14"/>
  </cols>
  <sheetData>
    <row r="1">
      <c r="A1" s="4"/>
      <c r="B1" s="2"/>
      <c r="C1" s="2"/>
      <c r="D1" s="2"/>
      <c r="E1" s="2"/>
      <c r="F1" s="2"/>
      <c r="G1" s="6"/>
      <c r="H1" s="5" t="s">
        <v>0</v>
      </c>
      <c r="I1" s="2"/>
      <c r="J1" s="2"/>
      <c r="K1" s="2"/>
      <c r="L1" s="2"/>
      <c r="M1" s="2"/>
      <c r="N1" s="9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3.5" customHeight="1">
      <c r="A2" s="11"/>
      <c r="B2" s="12"/>
      <c r="C2" s="12"/>
      <c r="D2" s="12"/>
      <c r="E2" s="12"/>
      <c r="F2" s="12"/>
      <c r="G2" s="13"/>
      <c r="H2" s="14" t="s">
        <v>1</v>
      </c>
      <c r="I2" s="12"/>
      <c r="J2" s="12"/>
      <c r="K2" s="12"/>
      <c r="L2" s="12"/>
      <c r="M2" s="12"/>
      <c r="N2" s="15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11"/>
      <c r="B3" s="12"/>
      <c r="C3" s="12"/>
      <c r="D3" s="12"/>
      <c r="E3" s="12"/>
      <c r="F3" s="12"/>
      <c r="G3" s="13"/>
      <c r="H3" s="14" t="s">
        <v>2</v>
      </c>
      <c r="I3" s="12"/>
      <c r="J3" s="12"/>
      <c r="K3" s="12"/>
      <c r="L3" s="12"/>
      <c r="M3" s="12"/>
      <c r="N3" s="15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3.5" customHeight="1">
      <c r="A4" s="11"/>
      <c r="B4" s="12"/>
      <c r="C4" s="12"/>
      <c r="D4" s="12"/>
      <c r="E4" s="12"/>
      <c r="F4" s="12"/>
      <c r="G4" s="13"/>
      <c r="H4" s="14" t="s">
        <v>3</v>
      </c>
      <c r="I4" s="12"/>
      <c r="J4" s="12"/>
      <c r="K4" s="12"/>
      <c r="L4" s="12"/>
      <c r="M4" s="12"/>
      <c r="N4" s="15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9.5" customHeight="1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3.5" customHeight="1">
      <c r="A6" s="19" t="s">
        <v>4</v>
      </c>
      <c r="B6" s="21"/>
      <c r="C6" s="13"/>
      <c r="D6" s="13"/>
      <c r="E6" s="13"/>
      <c r="F6" s="13"/>
      <c r="G6" s="17"/>
      <c r="H6" s="13"/>
      <c r="I6" s="13"/>
      <c r="J6" s="13"/>
      <c r="K6" s="23" t="s">
        <v>5</v>
      </c>
      <c r="L6" s="13"/>
      <c r="M6" s="13"/>
      <c r="N6" s="25" t="s">
        <v>6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3.5" customHeight="1">
      <c r="A7" s="19" t="s">
        <v>8</v>
      </c>
      <c r="B7" s="21"/>
      <c r="C7" s="13"/>
      <c r="D7" s="13"/>
      <c r="E7" s="13"/>
      <c r="F7" s="26"/>
      <c r="G7" s="26"/>
      <c r="H7" s="26"/>
      <c r="I7" s="26"/>
      <c r="J7" s="26"/>
      <c r="K7" s="23" t="s">
        <v>10</v>
      </c>
      <c r="L7" s="13"/>
      <c r="M7" s="13"/>
      <c r="N7" s="25" t="s">
        <v>11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28"/>
      <c r="B8" s="21"/>
      <c r="C8" s="13"/>
      <c r="D8" s="13"/>
      <c r="E8" s="13"/>
      <c r="F8" s="26"/>
      <c r="G8" s="26"/>
      <c r="H8" s="26"/>
      <c r="I8" s="26"/>
      <c r="J8" s="26"/>
      <c r="K8" s="23" t="s">
        <v>12</v>
      </c>
      <c r="L8" s="13"/>
      <c r="M8" s="13"/>
      <c r="N8" s="25" t="s">
        <v>13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10"/>
      <c r="B9" s="26"/>
      <c r="C9" s="30"/>
      <c r="D9" s="30"/>
      <c r="E9" s="30"/>
      <c r="F9" s="30"/>
      <c r="G9" s="30"/>
      <c r="H9" s="30"/>
      <c r="I9" s="30"/>
      <c r="J9" s="30"/>
      <c r="K9" s="13"/>
      <c r="L9" s="13"/>
      <c r="M9" s="13"/>
      <c r="N9" s="1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3.5" customHeight="1">
      <c r="A10" s="10"/>
      <c r="B10" s="32"/>
      <c r="C10" s="33"/>
      <c r="D10" s="33"/>
      <c r="E10" s="33"/>
      <c r="F10" s="33"/>
      <c r="G10" s="33"/>
      <c r="H10" s="33"/>
      <c r="I10" s="33"/>
      <c r="J10" s="33"/>
      <c r="K10" s="35"/>
      <c r="L10" s="35"/>
      <c r="M10" s="35"/>
      <c r="N10" s="1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9.0" customHeight="1">
      <c r="A11" s="37"/>
      <c r="B11" s="39" t="s">
        <v>14</v>
      </c>
      <c r="C11" s="39" t="s">
        <v>15</v>
      </c>
      <c r="D11" s="39" t="s">
        <v>16</v>
      </c>
      <c r="E11" s="39" t="s">
        <v>17</v>
      </c>
      <c r="F11" s="39" t="s">
        <v>18</v>
      </c>
      <c r="G11" s="39" t="s">
        <v>19</v>
      </c>
      <c r="H11" s="39" t="s">
        <v>20</v>
      </c>
      <c r="I11" s="39" t="s">
        <v>21</v>
      </c>
      <c r="J11" s="39" t="s">
        <v>22</v>
      </c>
      <c r="K11" s="39" t="s">
        <v>23</v>
      </c>
      <c r="L11" s="39" t="s">
        <v>24</v>
      </c>
      <c r="M11" s="39" t="s">
        <v>25</v>
      </c>
      <c r="N11" s="41" t="s">
        <v>26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43" t="s">
        <v>27</v>
      </c>
      <c r="B12" s="45" t="s">
        <v>28</v>
      </c>
      <c r="C12" s="45" t="s">
        <v>30</v>
      </c>
      <c r="D12" s="45" t="s">
        <v>31</v>
      </c>
      <c r="E12" s="45" t="s">
        <v>32</v>
      </c>
      <c r="F12" s="45" t="s">
        <v>33</v>
      </c>
      <c r="G12" s="45" t="s">
        <v>34</v>
      </c>
      <c r="H12" s="45" t="s">
        <v>35</v>
      </c>
      <c r="I12" s="45" t="s">
        <v>36</v>
      </c>
      <c r="J12" s="45" t="s">
        <v>37</v>
      </c>
      <c r="K12" s="45" t="s">
        <v>38</v>
      </c>
      <c r="L12" s="45" t="s">
        <v>39</v>
      </c>
      <c r="M12" s="47" t="s">
        <v>40</v>
      </c>
      <c r="N12" s="51" t="str">
        <f t="shared" ref="N12:N13" si="1">ROUND(SUMIF(B12:L12,"&gt;0")*M12/12,2)</f>
        <v>#VALUE!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43" t="s">
        <v>43</v>
      </c>
      <c r="B13" s="45" t="s">
        <v>44</v>
      </c>
      <c r="C13" s="45" t="s">
        <v>45</v>
      </c>
      <c r="D13" s="45" t="s">
        <v>46</v>
      </c>
      <c r="E13" s="45" t="s">
        <v>48</v>
      </c>
      <c r="F13" s="45" t="s">
        <v>49</v>
      </c>
      <c r="G13" s="45" t="s">
        <v>50</v>
      </c>
      <c r="H13" s="45" t="s">
        <v>51</v>
      </c>
      <c r="I13" s="45" t="s">
        <v>52</v>
      </c>
      <c r="J13" s="45" t="s">
        <v>53</v>
      </c>
      <c r="K13" s="45" t="s">
        <v>54</v>
      </c>
      <c r="L13" s="45" t="s">
        <v>56</v>
      </c>
      <c r="M13" s="47" t="s">
        <v>57</v>
      </c>
      <c r="N13" s="51" t="str">
        <f t="shared" si="1"/>
        <v>#VALUE!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57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61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10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63"/>
      <c r="M15" s="64" t="s">
        <v>65</v>
      </c>
      <c r="N15" s="66" t="str">
        <f>SUM(N12:N13)</f>
        <v>#VALUE!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3.5" customHeight="1">
      <c r="A16" s="10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10"/>
      <c r="B17" s="13"/>
      <c r="C17" s="13"/>
      <c r="D17" s="13"/>
      <c r="E17" s="23" t="s">
        <v>67</v>
      </c>
      <c r="F17" s="13"/>
      <c r="G17" s="68" t="s">
        <v>68</v>
      </c>
      <c r="H17" s="68" t="s">
        <v>68</v>
      </c>
      <c r="I17" s="23" t="s">
        <v>72</v>
      </c>
      <c r="J17" s="13"/>
      <c r="K17" s="23" t="s">
        <v>73</v>
      </c>
      <c r="L17" s="13"/>
      <c r="M17" s="13"/>
      <c r="N17" s="1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10"/>
      <c r="B18" s="13"/>
      <c r="C18" s="70" t="s">
        <v>74</v>
      </c>
      <c r="D18" s="71"/>
      <c r="E18" s="73" t="s">
        <v>76</v>
      </c>
      <c r="F18" s="71"/>
      <c r="G18" s="75" t="s">
        <v>77</v>
      </c>
      <c r="H18" s="75" t="s">
        <v>79</v>
      </c>
      <c r="I18" s="73" t="s">
        <v>80</v>
      </c>
      <c r="J18" s="77"/>
      <c r="K18" s="73" t="s">
        <v>82</v>
      </c>
      <c r="L18" s="77"/>
      <c r="M18" s="13"/>
      <c r="N18" s="1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10"/>
      <c r="B19" s="13"/>
      <c r="C19" s="79" t="s">
        <v>83</v>
      </c>
      <c r="D19" s="81"/>
      <c r="E19" s="82"/>
      <c r="F19" s="84" t="s">
        <v>87</v>
      </c>
      <c r="G19" s="86" t="s">
        <v>88</v>
      </c>
      <c r="H19" s="88" t="s">
        <v>90</v>
      </c>
      <c r="I19" s="89"/>
      <c r="J19" s="92" t="s">
        <v>87</v>
      </c>
      <c r="K19" s="94" t="s">
        <v>92</v>
      </c>
      <c r="L19" s="96"/>
      <c r="M19" s="13"/>
      <c r="N19" s="1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10"/>
      <c r="B20" s="13"/>
      <c r="C20" s="98" t="s">
        <v>95</v>
      </c>
      <c r="D20" s="100"/>
      <c r="E20" s="103"/>
      <c r="F20" s="105" t="s">
        <v>97</v>
      </c>
      <c r="G20" s="106" t="s">
        <v>100</v>
      </c>
      <c r="H20" s="108" t="s">
        <v>101</v>
      </c>
      <c r="I20" s="110"/>
      <c r="J20" s="112" t="s">
        <v>97</v>
      </c>
      <c r="K20" s="114" t="s">
        <v>105</v>
      </c>
      <c r="L20" s="116"/>
      <c r="M20" s="13"/>
      <c r="N20" s="1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10"/>
      <c r="B21" s="13"/>
      <c r="C21" s="23" t="s">
        <v>109</v>
      </c>
      <c r="D21" s="117"/>
      <c r="E21" s="103"/>
      <c r="F21" s="105" t="s">
        <v>112</v>
      </c>
      <c r="G21" s="106" t="s">
        <v>113</v>
      </c>
      <c r="H21" s="108" t="s">
        <v>114</v>
      </c>
      <c r="I21" s="110"/>
      <c r="J21" s="112" t="s">
        <v>112</v>
      </c>
      <c r="K21" s="114" t="s">
        <v>115</v>
      </c>
      <c r="L21" s="116"/>
      <c r="M21" s="13"/>
      <c r="N21" s="1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10"/>
      <c r="B22" s="13"/>
      <c r="C22" s="23" t="s">
        <v>116</v>
      </c>
      <c r="D22" s="117"/>
      <c r="E22" s="103"/>
      <c r="F22" s="105" t="s">
        <v>117</v>
      </c>
      <c r="G22" s="106" t="s">
        <v>118</v>
      </c>
      <c r="H22" s="108" t="s">
        <v>119</v>
      </c>
      <c r="I22" s="110"/>
      <c r="J22" s="112" t="s">
        <v>117</v>
      </c>
      <c r="K22" s="114" t="s">
        <v>120</v>
      </c>
      <c r="L22" s="116"/>
      <c r="M22" s="13"/>
      <c r="N22" s="1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10"/>
      <c r="B23" s="13"/>
      <c r="C23" s="23" t="s">
        <v>124</v>
      </c>
      <c r="D23" s="117"/>
      <c r="E23" s="103"/>
      <c r="F23" s="105" t="s">
        <v>125</v>
      </c>
      <c r="G23" s="106" t="s">
        <v>126</v>
      </c>
      <c r="H23" s="108" t="s">
        <v>127</v>
      </c>
      <c r="I23" s="110"/>
      <c r="J23" s="112" t="s">
        <v>125</v>
      </c>
      <c r="K23" s="114" t="s">
        <v>128</v>
      </c>
      <c r="L23" s="116"/>
      <c r="M23" s="13"/>
      <c r="N23" s="120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10"/>
      <c r="B24" s="13"/>
      <c r="C24" s="23" t="s">
        <v>131</v>
      </c>
      <c r="D24" s="117"/>
      <c r="E24" s="103"/>
      <c r="F24" s="105" t="s">
        <v>132</v>
      </c>
      <c r="G24" s="106" t="s">
        <v>133</v>
      </c>
      <c r="H24" s="108" t="s">
        <v>134</v>
      </c>
      <c r="I24" s="110"/>
      <c r="J24" s="112" t="s">
        <v>132</v>
      </c>
      <c r="K24" s="114" t="s">
        <v>135</v>
      </c>
      <c r="L24" s="116"/>
      <c r="M24" s="13"/>
      <c r="N24" s="1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10"/>
      <c r="B25" s="13"/>
      <c r="C25" s="23" t="s">
        <v>136</v>
      </c>
      <c r="D25" s="117"/>
      <c r="E25" s="103"/>
      <c r="F25" s="105" t="s">
        <v>137</v>
      </c>
      <c r="G25" s="106" t="s">
        <v>138</v>
      </c>
      <c r="H25" s="108" t="s">
        <v>139</v>
      </c>
      <c r="I25" s="110"/>
      <c r="J25" s="112" t="s">
        <v>137</v>
      </c>
      <c r="K25" s="114" t="s">
        <v>140</v>
      </c>
      <c r="L25" s="116"/>
      <c r="M25" s="13"/>
      <c r="N25" s="1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10"/>
      <c r="B26" s="13"/>
      <c r="C26" s="23" t="s">
        <v>142</v>
      </c>
      <c r="D26" s="117"/>
      <c r="E26" s="103"/>
      <c r="F26" s="105" t="s">
        <v>143</v>
      </c>
      <c r="G26" s="106" t="s">
        <v>144</v>
      </c>
      <c r="H26" s="108" t="s">
        <v>145</v>
      </c>
      <c r="I26" s="110"/>
      <c r="J26" s="112" t="s">
        <v>143</v>
      </c>
      <c r="K26" s="114" t="s">
        <v>146</v>
      </c>
      <c r="L26" s="116"/>
      <c r="M26" s="13"/>
      <c r="N26" s="1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10"/>
      <c r="B27" s="13"/>
      <c r="C27" s="23" t="s">
        <v>147</v>
      </c>
      <c r="D27" s="117"/>
      <c r="E27" s="103"/>
      <c r="F27" s="105" t="s">
        <v>148</v>
      </c>
      <c r="G27" s="106" t="s">
        <v>149</v>
      </c>
      <c r="H27" s="108" t="s">
        <v>150</v>
      </c>
      <c r="I27" s="110"/>
      <c r="J27" s="112" t="s">
        <v>148</v>
      </c>
      <c r="K27" s="114" t="s">
        <v>151</v>
      </c>
      <c r="L27" s="116"/>
      <c r="M27" s="13"/>
      <c r="N27" s="1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10"/>
      <c r="B28" s="13"/>
      <c r="C28" s="23" t="s">
        <v>153</v>
      </c>
      <c r="D28" s="117"/>
      <c r="E28" s="103"/>
      <c r="F28" s="105" t="s">
        <v>154</v>
      </c>
      <c r="G28" s="106" t="s">
        <v>155</v>
      </c>
      <c r="H28" s="108" t="s">
        <v>156</v>
      </c>
      <c r="I28" s="110"/>
      <c r="J28" s="112" t="s">
        <v>154</v>
      </c>
      <c r="K28" s="114" t="s">
        <v>157</v>
      </c>
      <c r="L28" s="116"/>
      <c r="M28" s="13"/>
      <c r="N28" s="1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10"/>
      <c r="B29" s="13"/>
      <c r="C29" s="23" t="s">
        <v>158</v>
      </c>
      <c r="D29" s="117"/>
      <c r="E29" s="103"/>
      <c r="F29" s="105" t="s">
        <v>159</v>
      </c>
      <c r="G29" s="106" t="s">
        <v>160</v>
      </c>
      <c r="H29" s="108" t="s">
        <v>161</v>
      </c>
      <c r="I29" s="110"/>
      <c r="J29" s="112" t="s">
        <v>159</v>
      </c>
      <c r="K29" s="114" t="s">
        <v>163</v>
      </c>
      <c r="L29" s="116"/>
      <c r="M29" s="13"/>
      <c r="N29" s="1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10"/>
      <c r="B30" s="13"/>
      <c r="C30" s="73" t="s">
        <v>165</v>
      </c>
      <c r="D30" s="124"/>
      <c r="E30" s="125"/>
      <c r="F30" s="126" t="s">
        <v>171</v>
      </c>
      <c r="G30" s="127" t="s">
        <v>175</v>
      </c>
      <c r="H30" s="128" t="s">
        <v>179</v>
      </c>
      <c r="I30" s="129"/>
      <c r="J30" s="130" t="s">
        <v>171</v>
      </c>
      <c r="K30" s="131" t="s">
        <v>188</v>
      </c>
      <c r="L30" s="132"/>
      <c r="M30" s="13"/>
      <c r="N30" s="1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10"/>
      <c r="B31" s="13"/>
      <c r="C31" s="133"/>
      <c r="D31" s="133"/>
      <c r="E31" s="134"/>
      <c r="F31" s="135">
        <f>SUM(F19:F30)</f>
        <v>0</v>
      </c>
      <c r="G31" s="134"/>
      <c r="H31" s="134"/>
      <c r="I31" s="134"/>
      <c r="J31" s="134">
        <f>SUM(J19:J30)</f>
        <v>0</v>
      </c>
      <c r="K31" s="134"/>
      <c r="L31" s="134">
        <f>SUM(L19:L30)</f>
        <v>0</v>
      </c>
      <c r="M31" s="13"/>
      <c r="N31" s="1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10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10"/>
      <c r="B33" s="136" t="s">
        <v>222</v>
      </c>
      <c r="C33" s="137" t="s">
        <v>0</v>
      </c>
      <c r="D33" s="13"/>
      <c r="E33" s="138"/>
      <c r="F33" s="13"/>
      <c r="G33" s="13"/>
      <c r="H33" s="13"/>
      <c r="I33" s="13"/>
      <c r="J33" s="13"/>
      <c r="K33" s="13"/>
      <c r="L33" s="13"/>
      <c r="M33" s="64" t="s">
        <v>226</v>
      </c>
      <c r="N33" s="139">
        <f>ROUND(F31+J31-L31,2)</f>
        <v>0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9.5" customHeight="1">
      <c r="A34" s="10"/>
      <c r="B34" s="140"/>
      <c r="C34" s="137" t="s">
        <v>227</v>
      </c>
      <c r="D34" s="13"/>
      <c r="E34" s="138"/>
      <c r="F34" s="13"/>
      <c r="G34" s="13"/>
      <c r="H34" s="13"/>
      <c r="I34" s="13"/>
      <c r="J34" s="13"/>
      <c r="K34" s="13"/>
      <c r="L34" s="13"/>
      <c r="M34" s="13"/>
      <c r="N34" s="141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9.5" customHeight="1">
      <c r="A35" s="142"/>
      <c r="B35" s="140"/>
      <c r="C35" s="137" t="s">
        <v>235</v>
      </c>
      <c r="D35" s="143"/>
      <c r="E35" s="145"/>
      <c r="F35" s="143"/>
      <c r="G35" s="143"/>
      <c r="H35" s="143"/>
      <c r="I35" s="143"/>
      <c r="J35" s="143"/>
      <c r="K35" s="143"/>
      <c r="L35" s="143"/>
      <c r="M35" s="143"/>
      <c r="N35" s="146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9.5" customHeight="1">
      <c r="A36" s="142"/>
      <c r="B36" s="140"/>
      <c r="C36" s="137" t="s">
        <v>237</v>
      </c>
      <c r="D36" s="143"/>
      <c r="E36" s="145"/>
      <c r="F36" s="143"/>
      <c r="G36" s="143"/>
      <c r="H36" s="143"/>
      <c r="I36" s="143"/>
      <c r="J36" s="143"/>
      <c r="K36" s="143"/>
      <c r="L36" s="143"/>
      <c r="M36" s="143"/>
      <c r="N36" s="146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147"/>
      <c r="B37" s="148"/>
      <c r="C37" s="149" t="s">
        <v>238</v>
      </c>
      <c r="D37" s="150"/>
      <c r="E37" s="150"/>
      <c r="F37" s="150"/>
      <c r="G37" s="150"/>
      <c r="H37" s="150"/>
      <c r="I37" s="150"/>
      <c r="J37" s="150"/>
      <c r="K37" s="150"/>
      <c r="L37" s="150"/>
      <c r="M37" s="151" t="str">
        <f>IF(N15-N33&gt;=0,"Net Due to Charter School:","Net Due to School District:")</f>
        <v>#VALUE!</v>
      </c>
      <c r="N37" s="152" t="str">
        <f>ROUND(ABS(N15-N33),2)</f>
        <v>#VALUE!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75" customHeight="1">
      <c r="A38" s="8"/>
      <c r="B38" s="1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</sheetData>
  <conditionalFormatting sqref="M37:N37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  <col customWidth="1" min="12" max="26" width="9.14"/>
  </cols>
  <sheetData>
    <row r="1">
      <c r="A1" s="1"/>
      <c r="B1" s="2"/>
      <c r="C1" s="2"/>
      <c r="D1" s="3"/>
      <c r="E1" s="3"/>
      <c r="F1" s="5" t="s">
        <v>0</v>
      </c>
      <c r="G1" s="3"/>
      <c r="H1" s="3"/>
      <c r="I1" s="3"/>
      <c r="J1" s="3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/>
      <c r="B2" s="20"/>
      <c r="C2" s="20"/>
      <c r="D2" s="20"/>
      <c r="E2" s="20"/>
      <c r="F2" s="22" t="s">
        <v>1</v>
      </c>
      <c r="G2" s="20"/>
      <c r="H2" s="20"/>
      <c r="I2" s="20"/>
      <c r="J2" s="20"/>
      <c r="K2" s="24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10"/>
      <c r="B3" s="12"/>
      <c r="C3" s="12"/>
      <c r="D3" s="12"/>
      <c r="E3" s="12"/>
      <c r="F3" s="14" t="s">
        <v>7</v>
      </c>
      <c r="G3" s="12"/>
      <c r="H3" s="12"/>
      <c r="I3" s="12"/>
      <c r="J3" s="12"/>
      <c r="K3" s="15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2.75" customHeight="1">
      <c r="A4" s="10"/>
      <c r="B4" s="12"/>
      <c r="C4" s="12"/>
      <c r="D4" s="12"/>
      <c r="E4" s="12"/>
      <c r="F4" s="14" t="s">
        <v>9</v>
      </c>
      <c r="G4" s="12"/>
      <c r="H4" s="12"/>
      <c r="I4" s="12"/>
      <c r="J4" s="12"/>
      <c r="K4" s="15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75" customHeight="1">
      <c r="A5" s="10"/>
      <c r="B5" s="27" t="s">
        <v>4</v>
      </c>
      <c r="C5" s="29"/>
      <c r="D5" s="29"/>
      <c r="E5" s="13"/>
      <c r="F5" s="13"/>
      <c r="G5" s="26"/>
      <c r="H5" s="26"/>
      <c r="I5" s="26"/>
      <c r="J5" s="26"/>
      <c r="K5" s="3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75" customHeight="1">
      <c r="A6" s="10"/>
      <c r="B6" s="27" t="s">
        <v>8</v>
      </c>
      <c r="C6" s="13"/>
      <c r="D6" s="29"/>
      <c r="E6" s="13"/>
      <c r="F6" s="13"/>
      <c r="G6" s="21"/>
      <c r="H6" s="21"/>
      <c r="I6" s="34"/>
      <c r="J6" s="29"/>
      <c r="K6" s="25" t="s">
        <v>6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>
      <c r="A7" s="10"/>
      <c r="B7" s="35"/>
      <c r="C7" s="35"/>
      <c r="D7" s="35"/>
      <c r="E7" s="35"/>
      <c r="F7" s="35"/>
      <c r="G7" s="35"/>
      <c r="H7" s="35"/>
      <c r="I7" s="35"/>
      <c r="J7" s="35"/>
      <c r="K7" s="36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75" customHeight="1">
      <c r="A8" s="38"/>
      <c r="B8" s="40"/>
      <c r="C8" s="40"/>
      <c r="D8" s="42"/>
      <c r="E8" s="44"/>
      <c r="F8" s="46" t="s">
        <v>29</v>
      </c>
      <c r="G8" s="48" t="s">
        <v>41</v>
      </c>
      <c r="H8" s="49"/>
      <c r="I8" s="50" t="s">
        <v>42</v>
      </c>
      <c r="J8" s="52"/>
      <c r="K8" s="48" t="s">
        <v>47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75" customHeight="1">
      <c r="A9" s="38"/>
      <c r="B9" s="53" t="s">
        <v>55</v>
      </c>
      <c r="C9" s="54"/>
      <c r="D9" s="55"/>
      <c r="E9" s="56"/>
      <c r="F9" s="58"/>
      <c r="G9" s="53" t="s">
        <v>58</v>
      </c>
      <c r="H9" s="60" t="s">
        <v>59</v>
      </c>
      <c r="I9" s="60" t="s">
        <v>60</v>
      </c>
      <c r="J9" s="53" t="s">
        <v>61</v>
      </c>
      <c r="K9" s="62" t="s">
        <v>62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75" customHeight="1">
      <c r="A10" s="38"/>
      <c r="B10" s="53" t="s">
        <v>63</v>
      </c>
      <c r="C10" s="65" t="s">
        <v>64</v>
      </c>
      <c r="D10" s="67" t="s">
        <v>66</v>
      </c>
      <c r="E10" s="56"/>
      <c r="F10" s="48" t="s">
        <v>69</v>
      </c>
      <c r="G10" s="53" t="s">
        <v>70</v>
      </c>
      <c r="H10" s="60" t="s">
        <v>60</v>
      </c>
      <c r="I10" s="69" t="s">
        <v>71</v>
      </c>
      <c r="J10" s="53" t="s">
        <v>75</v>
      </c>
      <c r="K10" s="48" t="s">
        <v>47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3.5" customHeight="1">
      <c r="A11" s="38"/>
      <c r="B11" s="58"/>
      <c r="C11" s="58"/>
      <c r="D11" s="72"/>
      <c r="E11" s="74"/>
      <c r="F11" s="58"/>
      <c r="G11" s="62" t="s">
        <v>78</v>
      </c>
      <c r="H11" s="76"/>
      <c r="I11" s="78" t="s">
        <v>81</v>
      </c>
      <c r="J11" s="62" t="s">
        <v>84</v>
      </c>
      <c r="K11" s="62" t="s">
        <v>85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38"/>
      <c r="B12" s="80"/>
      <c r="C12" s="80"/>
      <c r="D12" s="83" t="s">
        <v>86</v>
      </c>
      <c r="E12" s="85"/>
      <c r="F12" s="87" t="s">
        <v>89</v>
      </c>
      <c r="G12" s="90"/>
      <c r="H12" s="91"/>
      <c r="I12" s="91"/>
      <c r="J12" s="80"/>
      <c r="K12" s="87" t="s">
        <v>91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75" customHeight="1">
      <c r="A13" s="38"/>
      <c r="B13" s="93">
        <v>1.0</v>
      </c>
      <c r="C13" s="95" t="s">
        <v>93</v>
      </c>
      <c r="D13" s="97" t="s">
        <v>94</v>
      </c>
      <c r="E13" s="99"/>
      <c r="F13" s="101"/>
      <c r="G13" s="102"/>
      <c r="H13" s="104" t="s">
        <v>96</v>
      </c>
      <c r="I13" s="104" t="s">
        <v>98</v>
      </c>
      <c r="J13" s="95" t="s">
        <v>99</v>
      </c>
      <c r="K13" s="107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75" customHeight="1">
      <c r="A14" s="38"/>
      <c r="B14" s="93"/>
      <c r="C14" s="93"/>
      <c r="D14" s="97" t="s">
        <v>102</v>
      </c>
      <c r="E14" s="99"/>
      <c r="F14" s="87" t="s">
        <v>103</v>
      </c>
      <c r="G14" s="102"/>
      <c r="H14" s="93"/>
      <c r="I14" s="93"/>
      <c r="J14" s="93"/>
      <c r="K14" s="87" t="s">
        <v>104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38"/>
      <c r="B15" s="107"/>
      <c r="C15" s="107"/>
      <c r="D15" s="109"/>
      <c r="E15" s="111"/>
      <c r="F15" s="107"/>
      <c r="G15" s="113"/>
      <c r="H15" s="107"/>
      <c r="I15" s="107"/>
      <c r="J15" s="107"/>
      <c r="K15" s="107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75" customHeight="1">
      <c r="A16" s="38"/>
      <c r="B16" s="80"/>
      <c r="C16" s="80"/>
      <c r="D16" s="115" t="s">
        <v>106</v>
      </c>
      <c r="E16" s="85"/>
      <c r="F16" s="87" t="s">
        <v>107</v>
      </c>
      <c r="G16" s="90"/>
      <c r="H16" s="91"/>
      <c r="I16" s="91"/>
      <c r="J16" s="80"/>
      <c r="K16" s="87" t="s">
        <v>108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75" customHeight="1">
      <c r="A17" s="38"/>
      <c r="B17" s="93">
        <f>B13+1</f>
        <v>2</v>
      </c>
      <c r="C17" s="95" t="s">
        <v>110</v>
      </c>
      <c r="D17" s="118" t="s">
        <v>111</v>
      </c>
      <c r="E17" s="99"/>
      <c r="F17" s="101"/>
      <c r="G17" s="102"/>
      <c r="H17" s="104" t="s">
        <v>121</v>
      </c>
      <c r="I17" s="104" t="s">
        <v>122</v>
      </c>
      <c r="J17" s="95" t="s">
        <v>123</v>
      </c>
      <c r="K17" s="107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75" customHeight="1">
      <c r="A18" s="38"/>
      <c r="B18" s="93"/>
      <c r="C18" s="93"/>
      <c r="D18" s="119" t="s">
        <v>129</v>
      </c>
      <c r="E18" s="99"/>
      <c r="F18" s="121" t="s">
        <v>130</v>
      </c>
      <c r="G18" s="102"/>
      <c r="H18" s="93"/>
      <c r="I18" s="93"/>
      <c r="J18" s="93"/>
      <c r="K18" s="87" t="s">
        <v>141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75" customHeight="1">
      <c r="A19" s="38"/>
      <c r="B19" s="107"/>
      <c r="C19" s="107"/>
      <c r="D19" s="122"/>
      <c r="E19" s="111"/>
      <c r="F19" s="107"/>
      <c r="G19" s="113"/>
      <c r="H19" s="107"/>
      <c r="I19" s="107"/>
      <c r="J19" s="107"/>
      <c r="K19" s="107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75" customHeight="1">
      <c r="A20" s="38"/>
      <c r="B20" s="80"/>
      <c r="C20" s="80"/>
      <c r="D20" s="123" t="s">
        <v>152</v>
      </c>
      <c r="E20" s="85"/>
      <c r="F20" s="87" t="s">
        <v>162</v>
      </c>
      <c r="G20" s="90"/>
      <c r="H20" s="91"/>
      <c r="I20" s="91"/>
      <c r="J20" s="80"/>
      <c r="K20" s="87" t="s">
        <v>164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2.75" customHeight="1">
      <c r="A21" s="38"/>
      <c r="B21" s="93">
        <f>B17+1</f>
        <v>3</v>
      </c>
      <c r="C21" s="95" t="s">
        <v>166</v>
      </c>
      <c r="D21" s="119" t="s">
        <v>167</v>
      </c>
      <c r="E21" s="99"/>
      <c r="F21" s="101"/>
      <c r="G21" s="102"/>
      <c r="H21" s="104" t="s">
        <v>168</v>
      </c>
      <c r="I21" s="104" t="s">
        <v>169</v>
      </c>
      <c r="J21" s="95" t="s">
        <v>170</v>
      </c>
      <c r="K21" s="107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75" customHeight="1">
      <c r="A22" s="38"/>
      <c r="B22" s="93"/>
      <c r="C22" s="93"/>
      <c r="D22" s="119" t="s">
        <v>172</v>
      </c>
      <c r="E22" s="99"/>
      <c r="F22" s="121" t="s">
        <v>173</v>
      </c>
      <c r="G22" s="102"/>
      <c r="H22" s="93"/>
      <c r="I22" s="93"/>
      <c r="J22" s="93"/>
      <c r="K22" s="87" t="s">
        <v>174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75" customHeight="1">
      <c r="A23" s="38"/>
      <c r="B23" s="107"/>
      <c r="C23" s="107"/>
      <c r="D23" s="122"/>
      <c r="E23" s="111"/>
      <c r="F23" s="107"/>
      <c r="G23" s="113"/>
      <c r="H23" s="107"/>
      <c r="I23" s="107"/>
      <c r="J23" s="107"/>
      <c r="K23" s="107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>
      <c r="A24" s="38"/>
      <c r="B24" s="80"/>
      <c r="C24" s="80"/>
      <c r="D24" s="123" t="s">
        <v>176</v>
      </c>
      <c r="E24" s="85"/>
      <c r="F24" s="87" t="s">
        <v>177</v>
      </c>
      <c r="G24" s="90"/>
      <c r="H24" s="91"/>
      <c r="I24" s="91"/>
      <c r="J24" s="80"/>
      <c r="K24" s="87" t="s">
        <v>178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38"/>
      <c r="B25" s="93">
        <f>B21+1</f>
        <v>4</v>
      </c>
      <c r="C25" s="95" t="s">
        <v>180</v>
      </c>
      <c r="D25" s="119" t="s">
        <v>181</v>
      </c>
      <c r="E25" s="99"/>
      <c r="F25" s="101"/>
      <c r="G25" s="102"/>
      <c r="H25" s="104" t="s">
        <v>182</v>
      </c>
      <c r="I25" s="104" t="s">
        <v>183</v>
      </c>
      <c r="J25" s="95" t="s">
        <v>184</v>
      </c>
      <c r="K25" s="107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75" customHeight="1">
      <c r="A26" s="38"/>
      <c r="B26" s="93"/>
      <c r="C26" s="93"/>
      <c r="D26" s="119" t="s">
        <v>185</v>
      </c>
      <c r="E26" s="99"/>
      <c r="F26" s="121" t="s">
        <v>186</v>
      </c>
      <c r="G26" s="102"/>
      <c r="H26" s="93"/>
      <c r="I26" s="93"/>
      <c r="J26" s="93"/>
      <c r="K26" s="87" t="s">
        <v>187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>
      <c r="A27" s="38"/>
      <c r="B27" s="107"/>
      <c r="C27" s="107"/>
      <c r="D27" s="122"/>
      <c r="E27" s="111"/>
      <c r="F27" s="107"/>
      <c r="G27" s="113"/>
      <c r="H27" s="107"/>
      <c r="I27" s="107"/>
      <c r="J27" s="107"/>
      <c r="K27" s="107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75" customHeight="1">
      <c r="A28" s="38"/>
      <c r="B28" s="80"/>
      <c r="C28" s="80"/>
      <c r="D28" s="123" t="s">
        <v>189</v>
      </c>
      <c r="E28" s="85"/>
      <c r="F28" s="87" t="s">
        <v>190</v>
      </c>
      <c r="G28" s="90"/>
      <c r="H28" s="91"/>
      <c r="I28" s="91"/>
      <c r="J28" s="80"/>
      <c r="K28" s="87" t="s">
        <v>191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75" customHeight="1">
      <c r="A29" s="38"/>
      <c r="B29" s="93">
        <f>B25+1</f>
        <v>5</v>
      </c>
      <c r="C29" s="95" t="s">
        <v>192</v>
      </c>
      <c r="D29" s="119" t="s">
        <v>193</v>
      </c>
      <c r="E29" s="99"/>
      <c r="F29" s="101"/>
      <c r="G29" s="102"/>
      <c r="H29" s="104" t="s">
        <v>194</v>
      </c>
      <c r="I29" s="104" t="s">
        <v>195</v>
      </c>
      <c r="J29" s="95" t="s">
        <v>196</v>
      </c>
      <c r="K29" s="107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75" customHeight="1">
      <c r="A30" s="38"/>
      <c r="B30" s="93"/>
      <c r="C30" s="93"/>
      <c r="D30" s="119" t="s">
        <v>197</v>
      </c>
      <c r="E30" s="99"/>
      <c r="F30" s="121" t="s">
        <v>198</v>
      </c>
      <c r="G30" s="102"/>
      <c r="H30" s="93"/>
      <c r="I30" s="93"/>
      <c r="J30" s="93"/>
      <c r="K30" s="87" t="s">
        <v>199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75" customHeight="1">
      <c r="A31" s="38"/>
      <c r="B31" s="107"/>
      <c r="C31" s="107"/>
      <c r="D31" s="122"/>
      <c r="E31" s="111"/>
      <c r="F31" s="107"/>
      <c r="G31" s="113"/>
      <c r="H31" s="107"/>
      <c r="I31" s="107"/>
      <c r="J31" s="107"/>
      <c r="K31" s="107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75" customHeight="1">
      <c r="A32" s="38"/>
      <c r="B32" s="80"/>
      <c r="C32" s="80"/>
      <c r="D32" s="123" t="s">
        <v>200</v>
      </c>
      <c r="E32" s="85"/>
      <c r="F32" s="87" t="s">
        <v>201</v>
      </c>
      <c r="G32" s="90"/>
      <c r="H32" s="91"/>
      <c r="I32" s="91"/>
      <c r="J32" s="80"/>
      <c r="K32" s="87" t="s">
        <v>202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2.75" customHeight="1">
      <c r="A33" s="38"/>
      <c r="B33" s="93">
        <f>B29+1</f>
        <v>6</v>
      </c>
      <c r="C33" s="95" t="s">
        <v>203</v>
      </c>
      <c r="D33" s="119" t="s">
        <v>204</v>
      </c>
      <c r="E33" s="99"/>
      <c r="F33" s="101"/>
      <c r="G33" s="102"/>
      <c r="H33" s="104" t="s">
        <v>205</v>
      </c>
      <c r="I33" s="104" t="s">
        <v>206</v>
      </c>
      <c r="J33" s="95" t="s">
        <v>207</v>
      </c>
      <c r="K33" s="107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2.75" customHeight="1">
      <c r="A34" s="38"/>
      <c r="B34" s="93"/>
      <c r="C34" s="93"/>
      <c r="D34" s="119" t="s">
        <v>208</v>
      </c>
      <c r="E34" s="99"/>
      <c r="F34" s="121" t="s">
        <v>209</v>
      </c>
      <c r="G34" s="102"/>
      <c r="H34" s="93"/>
      <c r="I34" s="93"/>
      <c r="J34" s="93"/>
      <c r="K34" s="87" t="s">
        <v>210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2.75" customHeight="1">
      <c r="A35" s="38"/>
      <c r="B35" s="107"/>
      <c r="C35" s="107"/>
      <c r="D35" s="122"/>
      <c r="E35" s="111"/>
      <c r="F35" s="107"/>
      <c r="G35" s="113"/>
      <c r="H35" s="107"/>
      <c r="I35" s="107"/>
      <c r="J35" s="107"/>
      <c r="K35" s="10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75" customHeight="1">
      <c r="A36" s="38"/>
      <c r="B36" s="80"/>
      <c r="C36" s="80"/>
      <c r="D36" s="123" t="s">
        <v>211</v>
      </c>
      <c r="E36" s="85"/>
      <c r="F36" s="87" t="s">
        <v>212</v>
      </c>
      <c r="G36" s="90"/>
      <c r="H36" s="91"/>
      <c r="I36" s="91"/>
      <c r="J36" s="80"/>
      <c r="K36" s="87" t="s">
        <v>213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2.75" customHeight="1">
      <c r="A37" s="38"/>
      <c r="B37" s="93">
        <f>B33+1</f>
        <v>7</v>
      </c>
      <c r="C37" s="95" t="s">
        <v>214</v>
      </c>
      <c r="D37" s="119" t="s">
        <v>215</v>
      </c>
      <c r="E37" s="99"/>
      <c r="F37" s="101"/>
      <c r="G37" s="102"/>
      <c r="H37" s="104" t="s">
        <v>216</v>
      </c>
      <c r="I37" s="104" t="s">
        <v>217</v>
      </c>
      <c r="J37" s="95" t="s">
        <v>218</v>
      </c>
      <c r="K37" s="107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75" customHeight="1">
      <c r="A38" s="38"/>
      <c r="B38" s="93"/>
      <c r="C38" s="93"/>
      <c r="D38" s="119" t="s">
        <v>219</v>
      </c>
      <c r="E38" s="99"/>
      <c r="F38" s="121" t="s">
        <v>220</v>
      </c>
      <c r="G38" s="102"/>
      <c r="H38" s="93"/>
      <c r="I38" s="93"/>
      <c r="J38" s="93"/>
      <c r="K38" s="87" t="s">
        <v>221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2.75" customHeight="1">
      <c r="A39" s="38"/>
      <c r="B39" s="107"/>
      <c r="C39" s="107"/>
      <c r="D39" s="122"/>
      <c r="E39" s="111"/>
      <c r="F39" s="107"/>
      <c r="G39" s="113"/>
      <c r="H39" s="107"/>
      <c r="I39" s="107"/>
      <c r="J39" s="107"/>
      <c r="K39" s="107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.75" customHeight="1">
      <c r="A40" s="38"/>
      <c r="B40" s="80"/>
      <c r="C40" s="80"/>
      <c r="D40" s="123" t="s">
        <v>223</v>
      </c>
      <c r="E40" s="85"/>
      <c r="F40" s="87" t="s">
        <v>224</v>
      </c>
      <c r="G40" s="90"/>
      <c r="H40" s="91"/>
      <c r="I40" s="91"/>
      <c r="J40" s="80"/>
      <c r="K40" s="87" t="s">
        <v>225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.75" customHeight="1">
      <c r="A41" s="38"/>
      <c r="B41" s="93">
        <f>B37+1</f>
        <v>8</v>
      </c>
      <c r="C41" s="95" t="s">
        <v>228</v>
      </c>
      <c r="D41" s="119" t="s">
        <v>229</v>
      </c>
      <c r="E41" s="99"/>
      <c r="F41" s="101"/>
      <c r="G41" s="102"/>
      <c r="H41" s="104" t="s">
        <v>230</v>
      </c>
      <c r="I41" s="104" t="s">
        <v>231</v>
      </c>
      <c r="J41" s="95" t="s">
        <v>232</v>
      </c>
      <c r="K41" s="107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.75" customHeight="1">
      <c r="A42" s="38"/>
      <c r="B42" s="93"/>
      <c r="C42" s="93"/>
      <c r="D42" s="119" t="s">
        <v>233</v>
      </c>
      <c r="E42" s="99"/>
      <c r="F42" s="121" t="s">
        <v>234</v>
      </c>
      <c r="G42" s="102"/>
      <c r="H42" s="93"/>
      <c r="I42" s="93"/>
      <c r="J42" s="93"/>
      <c r="K42" s="87" t="s">
        <v>236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2.75" customHeight="1">
      <c r="A43" s="144"/>
      <c r="B43" s="107"/>
      <c r="C43" s="107"/>
      <c r="D43" s="122"/>
      <c r="E43" s="111"/>
      <c r="F43" s="107"/>
      <c r="G43" s="113"/>
      <c r="H43" s="107"/>
      <c r="I43" s="107"/>
      <c r="J43" s="107"/>
      <c r="K43" s="107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